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s\Project 7 - Portfolio optimization\"/>
    </mc:Choice>
  </mc:AlternateContent>
  <xr:revisionPtr revIDLastSave="0" documentId="13_ncr:1_{AACE2D18-5FB0-4ABB-9573-390F5F6C3F99}" xr6:coauthVersionLast="47" xr6:coauthVersionMax="47" xr10:uidLastSave="{00000000-0000-0000-0000-000000000000}"/>
  <bookViews>
    <workbookView xWindow="-108" yWindow="-108" windowWidth="23256" windowHeight="12456" tabRatio="786" firstSheet="2" activeTab="8" xr2:uid="{00000000-000D-0000-FFFF-FFFF00000000}"/>
  </bookViews>
  <sheets>
    <sheet name="Problem Statement" sheetId="17" r:id="rId1"/>
    <sheet name="Returns" sheetId="7" r:id="rId2"/>
    <sheet name="Statistics" sheetId="8" r:id="rId3"/>
    <sheet name="Correlation &amp; Covariance" sheetId="11" r:id="rId4"/>
    <sheet name="Performance Metrics" sheetId="10" r:id="rId5"/>
    <sheet name="Portfolio Optimizer" sheetId="13" r:id="rId6"/>
    <sheet name="Efficient Frontier" sheetId="18" r:id="rId7"/>
    <sheet name="Monte Carlo Simulation" sheetId="14" r:id="rId8"/>
    <sheet name="Risk Analysis and Hedging" sheetId="16" r:id="rId9"/>
    <sheet name="MCS(Daily)" sheetId="15" r:id="rId10"/>
    <sheet name="Maruti" sheetId="1" r:id="rId11"/>
    <sheet name="Sun Pharma" sheetId="2" r:id="rId12"/>
    <sheet name="HUL" sheetId="3" r:id="rId13"/>
    <sheet name="Infosys" sheetId="4" r:id="rId14"/>
    <sheet name="HDFC Bank" sheetId="5" r:id="rId15"/>
    <sheet name="Nifty 50" sheetId="6" r:id="rId16"/>
  </sheets>
  <definedNames>
    <definedName name="_xlchart.v1.0" hidden="1">'Monte Carlo Simulation'!$B$11:$B$10010</definedName>
    <definedName name="_xlchart.v1.1" hidden="1">'MCS(Daily)'!$B$9:$B$10008</definedName>
    <definedName name="HDFC">Table7[[HDFC Bank ]]</definedName>
    <definedName name="HUL">Table7[HUL]</definedName>
    <definedName name="Infosys">Table7[Infosys]</definedName>
    <definedName name="Market">Table7[Market]</definedName>
    <definedName name="Maruti">Table7[Maruti]</definedName>
    <definedName name="PortfolioValue">'Monte Carlo Simulation'!$C$11:$C$10010</definedName>
    <definedName name="Return">'Monte Carlo Simulation'!$B$11:$B$10010</definedName>
    <definedName name="solver_adj" localSheetId="5" hidden="1">'Portfolio Optimizer'!$C$10:$G$10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'Portfolio Optimizer'!$C$18</definedName>
    <definedName name="solver_lhs2" localSheetId="5" hidden="1">'Portfolio Optimizer'!$C$10:$G$10</definedName>
    <definedName name="solver_lhs3" localSheetId="5" hidden="1">'Portfolio Optimizer'!$C$10:$G$10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3</definedName>
    <definedName name="solver_nwt" localSheetId="5" hidden="1">1</definedName>
    <definedName name="solver_opt" localSheetId="5" hidden="1">'Portfolio Optimizer'!$C$19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el2" localSheetId="5" hidden="1">1</definedName>
    <definedName name="solver_rel3" localSheetId="5" hidden="1">3</definedName>
    <definedName name="solver_rhs1" localSheetId="5" hidden="1">1</definedName>
    <definedName name="solver_rhs2" localSheetId="5" hidden="1">'Portfolio Optimizer'!$C$9:$G$9</definedName>
    <definedName name="solver_rhs3" localSheetId="5" hidden="1">'Portfolio Optimizer'!$C$8:$G$8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  <definedName name="SunPharma">Table7[Sun Pharma]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8" l="1"/>
  <c r="B4" i="18"/>
  <c r="C4" i="18"/>
  <c r="D4" i="18"/>
  <c r="E4" i="18"/>
  <c r="F4" i="18"/>
  <c r="B5" i="18"/>
  <c r="C5" i="18"/>
  <c r="D5" i="18"/>
  <c r="E5" i="18"/>
  <c r="F5" i="18"/>
  <c r="B6" i="18"/>
  <c r="C6" i="18"/>
  <c r="D6" i="18"/>
  <c r="E6" i="18"/>
  <c r="F6" i="18"/>
  <c r="B7" i="18"/>
  <c r="C7" i="18"/>
  <c r="D7" i="18"/>
  <c r="E7" i="18"/>
  <c r="F7" i="18"/>
  <c r="B8" i="18"/>
  <c r="C8" i="18"/>
  <c r="D8" i="18"/>
  <c r="E8" i="18"/>
  <c r="F8" i="18"/>
  <c r="B9" i="18"/>
  <c r="C9" i="18"/>
  <c r="D9" i="18"/>
  <c r="E9" i="18"/>
  <c r="F9" i="18"/>
  <c r="B10" i="18"/>
  <c r="C10" i="18"/>
  <c r="D10" i="18"/>
  <c r="E10" i="18"/>
  <c r="F10" i="18"/>
  <c r="B11" i="18"/>
  <c r="C11" i="18"/>
  <c r="D11" i="18"/>
  <c r="E11" i="18"/>
  <c r="F11" i="18"/>
  <c r="B12" i="18"/>
  <c r="C12" i="18"/>
  <c r="D12" i="18"/>
  <c r="E12" i="18"/>
  <c r="F12" i="18"/>
  <c r="B13" i="18"/>
  <c r="C13" i="18"/>
  <c r="D13" i="18"/>
  <c r="E13" i="18"/>
  <c r="F13" i="18"/>
  <c r="B14" i="18"/>
  <c r="C14" i="18"/>
  <c r="D14" i="18"/>
  <c r="E14" i="18"/>
  <c r="F14" i="18"/>
  <c r="B15" i="18"/>
  <c r="C15" i="18"/>
  <c r="D15" i="18"/>
  <c r="E15" i="18"/>
  <c r="F15" i="18"/>
  <c r="B16" i="18"/>
  <c r="C16" i="18"/>
  <c r="D16" i="18"/>
  <c r="E16" i="18"/>
  <c r="F16" i="18"/>
  <c r="B17" i="18"/>
  <c r="C17" i="18"/>
  <c r="D17" i="18"/>
  <c r="E17" i="18"/>
  <c r="F17" i="18"/>
  <c r="B18" i="18"/>
  <c r="C18" i="18"/>
  <c r="D18" i="18"/>
  <c r="E18" i="18"/>
  <c r="F18" i="18"/>
  <c r="B19" i="18"/>
  <c r="C19" i="18"/>
  <c r="D19" i="18"/>
  <c r="E19" i="18"/>
  <c r="F19" i="18"/>
  <c r="B20" i="18"/>
  <c r="C20" i="18"/>
  <c r="D20" i="18"/>
  <c r="E20" i="18"/>
  <c r="F20" i="18"/>
  <c r="B21" i="18"/>
  <c r="C21" i="18"/>
  <c r="D21" i="18"/>
  <c r="E21" i="18"/>
  <c r="F21" i="18"/>
  <c r="B22" i="18"/>
  <c r="C22" i="18"/>
  <c r="D22" i="18"/>
  <c r="E22" i="18"/>
  <c r="F22" i="18"/>
  <c r="B23" i="18"/>
  <c r="C23" i="18"/>
  <c r="D23" i="18"/>
  <c r="E23" i="18"/>
  <c r="F23" i="18"/>
  <c r="B24" i="18"/>
  <c r="C24" i="18"/>
  <c r="D24" i="18"/>
  <c r="E24" i="18"/>
  <c r="F24" i="18"/>
  <c r="B25" i="18"/>
  <c r="C25" i="18"/>
  <c r="D25" i="18"/>
  <c r="E25" i="18"/>
  <c r="F25" i="18"/>
  <c r="B26" i="18"/>
  <c r="C26" i="18"/>
  <c r="D26" i="18"/>
  <c r="E26" i="18"/>
  <c r="F26" i="18"/>
  <c r="B27" i="18"/>
  <c r="C27" i="18"/>
  <c r="D27" i="18"/>
  <c r="E27" i="18"/>
  <c r="F27" i="18"/>
  <c r="B28" i="18"/>
  <c r="C28" i="18"/>
  <c r="D28" i="18"/>
  <c r="E28" i="18"/>
  <c r="F28" i="18"/>
  <c r="B29" i="18"/>
  <c r="C29" i="18"/>
  <c r="D29" i="18"/>
  <c r="E29" i="18"/>
  <c r="F29" i="18"/>
  <c r="B30" i="18"/>
  <c r="C30" i="18"/>
  <c r="D30" i="18"/>
  <c r="E30" i="18"/>
  <c r="F30" i="18"/>
  <c r="B31" i="18"/>
  <c r="C31" i="18"/>
  <c r="D31" i="18"/>
  <c r="E31" i="18"/>
  <c r="F31" i="18"/>
  <c r="B32" i="18"/>
  <c r="C32" i="18"/>
  <c r="D32" i="18"/>
  <c r="E32" i="18"/>
  <c r="F32" i="18"/>
  <c r="B33" i="18"/>
  <c r="C33" i="18"/>
  <c r="D33" i="18"/>
  <c r="E33" i="18"/>
  <c r="F33" i="18"/>
  <c r="B34" i="18"/>
  <c r="C34" i="18"/>
  <c r="D34" i="18"/>
  <c r="E34" i="18"/>
  <c r="F34" i="18"/>
  <c r="B35" i="18"/>
  <c r="C35" i="18"/>
  <c r="D35" i="18"/>
  <c r="E35" i="18"/>
  <c r="F35" i="18"/>
  <c r="B36" i="18"/>
  <c r="C36" i="18"/>
  <c r="D36" i="18"/>
  <c r="E36" i="18"/>
  <c r="F36" i="18"/>
  <c r="B37" i="18"/>
  <c r="C37" i="18"/>
  <c r="D37" i="18"/>
  <c r="E37" i="18"/>
  <c r="F37" i="18"/>
  <c r="B38" i="18"/>
  <c r="C38" i="18"/>
  <c r="D38" i="18"/>
  <c r="E38" i="18"/>
  <c r="F38" i="18"/>
  <c r="B39" i="18"/>
  <c r="C39" i="18"/>
  <c r="D39" i="18"/>
  <c r="E39" i="18"/>
  <c r="F39" i="18"/>
  <c r="B40" i="18"/>
  <c r="C40" i="18"/>
  <c r="D40" i="18"/>
  <c r="E40" i="18"/>
  <c r="F40" i="18"/>
  <c r="B41" i="18"/>
  <c r="C41" i="18"/>
  <c r="D41" i="18"/>
  <c r="E41" i="18"/>
  <c r="F41" i="18"/>
  <c r="B42" i="18"/>
  <c r="C42" i="18"/>
  <c r="D42" i="18"/>
  <c r="E42" i="18"/>
  <c r="F42" i="18"/>
  <c r="B43" i="18"/>
  <c r="C43" i="18"/>
  <c r="D43" i="18"/>
  <c r="E43" i="18"/>
  <c r="F43" i="18"/>
  <c r="B44" i="18"/>
  <c r="C44" i="18"/>
  <c r="D44" i="18"/>
  <c r="E44" i="18"/>
  <c r="F44" i="18"/>
  <c r="B45" i="18"/>
  <c r="C45" i="18"/>
  <c r="D45" i="18"/>
  <c r="E45" i="18"/>
  <c r="F45" i="18"/>
  <c r="B46" i="18"/>
  <c r="C46" i="18"/>
  <c r="D46" i="18"/>
  <c r="E46" i="18"/>
  <c r="F46" i="18"/>
  <c r="B47" i="18"/>
  <c r="C47" i="18"/>
  <c r="D47" i="18"/>
  <c r="E47" i="18"/>
  <c r="F47" i="18"/>
  <c r="B48" i="18"/>
  <c r="C48" i="18"/>
  <c r="D48" i="18"/>
  <c r="E48" i="18"/>
  <c r="F48" i="18"/>
  <c r="B49" i="18"/>
  <c r="C49" i="18"/>
  <c r="D49" i="18"/>
  <c r="E49" i="18"/>
  <c r="F49" i="18"/>
  <c r="B50" i="18"/>
  <c r="C50" i="18"/>
  <c r="D50" i="18"/>
  <c r="E50" i="18"/>
  <c r="F50" i="18"/>
  <c r="B51" i="18"/>
  <c r="C51" i="18"/>
  <c r="D51" i="18"/>
  <c r="E51" i="18"/>
  <c r="F51" i="18"/>
  <c r="B52" i="18"/>
  <c r="C52" i="18"/>
  <c r="D52" i="18"/>
  <c r="E52" i="18"/>
  <c r="F52" i="18"/>
  <c r="B53" i="18"/>
  <c r="C53" i="18"/>
  <c r="D53" i="18"/>
  <c r="E53" i="18"/>
  <c r="F53" i="18"/>
  <c r="B54" i="18"/>
  <c r="C54" i="18"/>
  <c r="D54" i="18"/>
  <c r="E54" i="18"/>
  <c r="F54" i="18"/>
  <c r="B55" i="18"/>
  <c r="C55" i="18"/>
  <c r="D55" i="18"/>
  <c r="E55" i="18"/>
  <c r="F55" i="18"/>
  <c r="B56" i="18"/>
  <c r="C56" i="18"/>
  <c r="D56" i="18"/>
  <c r="E56" i="18"/>
  <c r="F56" i="18"/>
  <c r="B57" i="18"/>
  <c r="C57" i="18"/>
  <c r="D57" i="18"/>
  <c r="E57" i="18"/>
  <c r="F57" i="18"/>
  <c r="B58" i="18"/>
  <c r="C58" i="18"/>
  <c r="D58" i="18"/>
  <c r="E58" i="18"/>
  <c r="F58" i="18"/>
  <c r="B59" i="18"/>
  <c r="C59" i="18"/>
  <c r="D59" i="18"/>
  <c r="E59" i="18"/>
  <c r="F59" i="18"/>
  <c r="B60" i="18"/>
  <c r="C60" i="18"/>
  <c r="D60" i="18"/>
  <c r="E60" i="18"/>
  <c r="F60" i="18"/>
  <c r="B61" i="18"/>
  <c r="C61" i="18"/>
  <c r="D61" i="18"/>
  <c r="E61" i="18"/>
  <c r="F61" i="18"/>
  <c r="B62" i="18"/>
  <c r="C62" i="18"/>
  <c r="D62" i="18"/>
  <c r="E62" i="18"/>
  <c r="F62" i="18"/>
  <c r="B63" i="18"/>
  <c r="C63" i="18"/>
  <c r="D63" i="18"/>
  <c r="E63" i="18"/>
  <c r="F63" i="18"/>
  <c r="B64" i="18"/>
  <c r="C64" i="18"/>
  <c r="D64" i="18"/>
  <c r="E64" i="18"/>
  <c r="F64" i="18"/>
  <c r="B65" i="18"/>
  <c r="C65" i="18"/>
  <c r="D65" i="18"/>
  <c r="E65" i="18"/>
  <c r="F65" i="18"/>
  <c r="B66" i="18"/>
  <c r="C66" i="18"/>
  <c r="D66" i="18"/>
  <c r="E66" i="18"/>
  <c r="F66" i="18"/>
  <c r="B67" i="18"/>
  <c r="C67" i="18"/>
  <c r="D67" i="18"/>
  <c r="E67" i="18"/>
  <c r="F67" i="18"/>
  <c r="B68" i="18"/>
  <c r="C68" i="18"/>
  <c r="D68" i="18"/>
  <c r="E68" i="18"/>
  <c r="F68" i="18"/>
  <c r="B69" i="18"/>
  <c r="C69" i="18"/>
  <c r="D69" i="18"/>
  <c r="E69" i="18"/>
  <c r="F69" i="18"/>
  <c r="B70" i="18"/>
  <c r="C70" i="18"/>
  <c r="D70" i="18"/>
  <c r="E70" i="18"/>
  <c r="F70" i="18"/>
  <c r="B71" i="18"/>
  <c r="C71" i="18"/>
  <c r="D71" i="18"/>
  <c r="E71" i="18"/>
  <c r="F71" i="18"/>
  <c r="B72" i="18"/>
  <c r="C72" i="18"/>
  <c r="D72" i="18"/>
  <c r="E72" i="18"/>
  <c r="F72" i="18"/>
  <c r="B73" i="18"/>
  <c r="C73" i="18"/>
  <c r="D73" i="18"/>
  <c r="E73" i="18"/>
  <c r="F73" i="18"/>
  <c r="B74" i="18"/>
  <c r="C74" i="18"/>
  <c r="D74" i="18"/>
  <c r="E74" i="18"/>
  <c r="F74" i="18"/>
  <c r="B75" i="18"/>
  <c r="C75" i="18"/>
  <c r="D75" i="18"/>
  <c r="E75" i="18"/>
  <c r="F75" i="18"/>
  <c r="B76" i="18"/>
  <c r="C76" i="18"/>
  <c r="D76" i="18"/>
  <c r="E76" i="18"/>
  <c r="F76" i="18"/>
  <c r="B77" i="18"/>
  <c r="C77" i="18"/>
  <c r="D77" i="18"/>
  <c r="E77" i="18"/>
  <c r="F77" i="18"/>
  <c r="B78" i="18"/>
  <c r="C78" i="18"/>
  <c r="D78" i="18"/>
  <c r="E78" i="18"/>
  <c r="F78" i="18"/>
  <c r="B79" i="18"/>
  <c r="C79" i="18"/>
  <c r="D79" i="18"/>
  <c r="E79" i="18"/>
  <c r="F79" i="18"/>
  <c r="B80" i="18"/>
  <c r="C80" i="18"/>
  <c r="D80" i="18"/>
  <c r="E80" i="18"/>
  <c r="F80" i="18"/>
  <c r="B81" i="18"/>
  <c r="C81" i="18"/>
  <c r="D81" i="18"/>
  <c r="E81" i="18"/>
  <c r="F81" i="18"/>
  <c r="B82" i="18"/>
  <c r="C82" i="18"/>
  <c r="D82" i="18"/>
  <c r="E82" i="18"/>
  <c r="F82" i="18"/>
  <c r="B83" i="18"/>
  <c r="C83" i="18"/>
  <c r="D83" i="18"/>
  <c r="E83" i="18"/>
  <c r="F83" i="18"/>
  <c r="B84" i="18"/>
  <c r="C84" i="18"/>
  <c r="D84" i="18"/>
  <c r="E84" i="18"/>
  <c r="F84" i="18"/>
  <c r="B85" i="18"/>
  <c r="C85" i="18"/>
  <c r="D85" i="18"/>
  <c r="E85" i="18"/>
  <c r="F85" i="18"/>
  <c r="B86" i="18"/>
  <c r="C86" i="18"/>
  <c r="D86" i="18"/>
  <c r="E86" i="18"/>
  <c r="F86" i="18"/>
  <c r="B87" i="18"/>
  <c r="C87" i="18"/>
  <c r="D87" i="18"/>
  <c r="E87" i="18"/>
  <c r="F87" i="18"/>
  <c r="B88" i="18"/>
  <c r="C88" i="18"/>
  <c r="D88" i="18"/>
  <c r="E88" i="18"/>
  <c r="F88" i="18"/>
  <c r="B89" i="18"/>
  <c r="C89" i="18"/>
  <c r="D89" i="18"/>
  <c r="E89" i="18"/>
  <c r="F89" i="18"/>
  <c r="B90" i="18"/>
  <c r="C90" i="18"/>
  <c r="D90" i="18"/>
  <c r="E90" i="18"/>
  <c r="F90" i="18"/>
  <c r="B91" i="18"/>
  <c r="C91" i="18"/>
  <c r="D91" i="18"/>
  <c r="E91" i="18"/>
  <c r="F91" i="18"/>
  <c r="B92" i="18"/>
  <c r="C92" i="18"/>
  <c r="D92" i="18"/>
  <c r="E92" i="18"/>
  <c r="F92" i="18"/>
  <c r="B93" i="18"/>
  <c r="C93" i="18"/>
  <c r="D93" i="18"/>
  <c r="E93" i="18"/>
  <c r="F93" i="18"/>
  <c r="B94" i="18"/>
  <c r="C94" i="18"/>
  <c r="D94" i="18"/>
  <c r="E94" i="18"/>
  <c r="F94" i="18"/>
  <c r="B95" i="18"/>
  <c r="C95" i="18"/>
  <c r="D95" i="18"/>
  <c r="E95" i="18"/>
  <c r="F95" i="18"/>
  <c r="B96" i="18"/>
  <c r="C96" i="18"/>
  <c r="D96" i="18"/>
  <c r="E96" i="18"/>
  <c r="F96" i="18"/>
  <c r="B97" i="18"/>
  <c r="C97" i="18"/>
  <c r="D97" i="18"/>
  <c r="E97" i="18"/>
  <c r="F97" i="18"/>
  <c r="B98" i="18"/>
  <c r="C98" i="18"/>
  <c r="D98" i="18"/>
  <c r="E98" i="18"/>
  <c r="F98" i="18"/>
  <c r="B99" i="18"/>
  <c r="C99" i="18"/>
  <c r="D99" i="18"/>
  <c r="E99" i="18"/>
  <c r="F99" i="18"/>
  <c r="B100" i="18"/>
  <c r="C100" i="18"/>
  <c r="D100" i="18"/>
  <c r="E100" i="18"/>
  <c r="F100" i="18"/>
  <c r="B101" i="18"/>
  <c r="C101" i="18"/>
  <c r="D101" i="18"/>
  <c r="E101" i="18"/>
  <c r="F101" i="18"/>
  <c r="B102" i="18"/>
  <c r="C102" i="18"/>
  <c r="D102" i="18"/>
  <c r="E102" i="18"/>
  <c r="F102" i="18"/>
  <c r="C3" i="18"/>
  <c r="D3" i="18"/>
  <c r="E3" i="18"/>
  <c r="F3" i="18"/>
  <c r="C9" i="8"/>
  <c r="D9" i="8"/>
  <c r="E9" i="8"/>
  <c r="F9" i="8"/>
  <c r="G9" i="8"/>
  <c r="B9" i="8"/>
  <c r="C13" i="16"/>
  <c r="E18" i="16" s="1"/>
  <c r="I19" i="16"/>
  <c r="B19" i="16" s="1"/>
  <c r="I20" i="16"/>
  <c r="B20" i="16" s="1"/>
  <c r="I21" i="16"/>
  <c r="B21" i="16" s="1"/>
  <c r="I22" i="16"/>
  <c r="B22" i="16" s="1"/>
  <c r="I18" i="16"/>
  <c r="B18" i="16" s="1"/>
  <c r="K10" i="16"/>
  <c r="K11" i="16"/>
  <c r="K12" i="16"/>
  <c r="K13" i="16"/>
  <c r="K9" i="16"/>
  <c r="B4" i="14"/>
  <c r="D11" i="13"/>
  <c r="E11" i="13"/>
  <c r="F11" i="13"/>
  <c r="G11" i="13"/>
  <c r="C11" i="13"/>
  <c r="C16" i="13" a="1"/>
  <c r="C16" i="13" s="1"/>
  <c r="B4" i="15" s="1"/>
  <c r="G83" i="18" l="1"/>
  <c r="J80" i="18"/>
  <c r="H70" i="18"/>
  <c r="J68" i="18"/>
  <c r="K56" i="18"/>
  <c r="H55" i="18"/>
  <c r="I54" i="18"/>
  <c r="J53" i="18"/>
  <c r="K52" i="18"/>
  <c r="H51" i="18"/>
  <c r="I50" i="18"/>
  <c r="J49" i="18"/>
  <c r="K48" i="18"/>
  <c r="H47" i="18"/>
  <c r="I46" i="18"/>
  <c r="J45" i="18"/>
  <c r="G44" i="18"/>
  <c r="H43" i="18"/>
  <c r="I42" i="18"/>
  <c r="J41" i="18"/>
  <c r="H39" i="18"/>
  <c r="I38" i="18"/>
  <c r="J37" i="18"/>
  <c r="K36" i="18"/>
  <c r="H35" i="18"/>
  <c r="I34" i="18"/>
  <c r="K32" i="18"/>
  <c r="I30" i="18"/>
  <c r="K28" i="18"/>
  <c r="H27" i="18"/>
  <c r="J25" i="18"/>
  <c r="K24" i="18"/>
  <c r="I22" i="18"/>
  <c r="J21" i="18"/>
  <c r="K20" i="18"/>
  <c r="I18" i="18"/>
  <c r="J17" i="18"/>
  <c r="K16" i="18"/>
  <c r="H15" i="18"/>
  <c r="I14" i="18"/>
  <c r="K12" i="18"/>
  <c r="K8" i="18"/>
  <c r="H78" i="18"/>
  <c r="K39" i="18"/>
  <c r="J52" i="18"/>
  <c r="H46" i="18"/>
  <c r="J3" i="18"/>
  <c r="J102" i="18"/>
  <c r="K101" i="18"/>
  <c r="H100" i="18"/>
  <c r="I99" i="18"/>
  <c r="J98" i="18"/>
  <c r="K97" i="18"/>
  <c r="G97" i="18"/>
  <c r="H96" i="18"/>
  <c r="I95" i="18"/>
  <c r="J94" i="18"/>
  <c r="K93" i="18"/>
  <c r="K40" i="18"/>
  <c r="H11" i="18"/>
  <c r="J9" i="18"/>
  <c r="I6" i="18"/>
  <c r="J5" i="18"/>
  <c r="K4" i="18"/>
  <c r="G99" i="18"/>
  <c r="J96" i="18"/>
  <c r="K44" i="18"/>
  <c r="H102" i="18"/>
  <c r="H90" i="18"/>
  <c r="H86" i="18"/>
  <c r="H92" i="18"/>
  <c r="I91" i="18"/>
  <c r="J90" i="18"/>
  <c r="K89" i="18"/>
  <c r="H88" i="18"/>
  <c r="I87" i="18"/>
  <c r="J86" i="18"/>
  <c r="K85" i="18"/>
  <c r="H84" i="18"/>
  <c r="I83" i="18"/>
  <c r="J82" i="18"/>
  <c r="K81" i="18"/>
  <c r="H80" i="18"/>
  <c r="I79" i="18"/>
  <c r="J78" i="18"/>
  <c r="K77" i="18"/>
  <c r="H76" i="18"/>
  <c r="I75" i="18"/>
  <c r="J74" i="18"/>
  <c r="K73" i="18"/>
  <c r="H72" i="18"/>
  <c r="I71" i="18"/>
  <c r="J70" i="18"/>
  <c r="K69" i="18"/>
  <c r="H68" i="18"/>
  <c r="I67" i="18"/>
  <c r="J66" i="18"/>
  <c r="K65" i="18"/>
  <c r="H64" i="18"/>
  <c r="I63" i="18"/>
  <c r="J62" i="18"/>
  <c r="K61" i="18"/>
  <c r="H60" i="18"/>
  <c r="I59" i="18"/>
  <c r="J58" i="18"/>
  <c r="K57" i="18"/>
  <c r="G36" i="18"/>
  <c r="G32" i="18"/>
  <c r="G28" i="18"/>
  <c r="G101" i="18"/>
  <c r="G93" i="18"/>
  <c r="G89" i="18"/>
  <c r="G85" i="18"/>
  <c r="G81" i="18"/>
  <c r="G77" i="18"/>
  <c r="G73" i="18"/>
  <c r="G69" i="18"/>
  <c r="G65" i="18"/>
  <c r="G61" i="18"/>
  <c r="G57" i="18"/>
  <c r="J100" i="18"/>
  <c r="I97" i="18"/>
  <c r="H94" i="18"/>
  <c r="G91" i="18"/>
  <c r="K87" i="18"/>
  <c r="J84" i="18"/>
  <c r="I81" i="18"/>
  <c r="G75" i="18"/>
  <c r="I65" i="18"/>
  <c r="I3" i="18"/>
  <c r="J101" i="18"/>
  <c r="G100" i="18"/>
  <c r="I98" i="18"/>
  <c r="K96" i="18"/>
  <c r="H95" i="18"/>
  <c r="J93" i="18"/>
  <c r="G92" i="18"/>
  <c r="I90" i="18"/>
  <c r="K88" i="18"/>
  <c r="H87" i="18"/>
  <c r="J85" i="18"/>
  <c r="G84" i="18"/>
  <c r="I82" i="18"/>
  <c r="K80" i="18"/>
  <c r="H79" i="18"/>
  <c r="J77" i="18"/>
  <c r="G76" i="18"/>
  <c r="I74" i="18"/>
  <c r="K72" i="18"/>
  <c r="H71" i="18"/>
  <c r="J69" i="18"/>
  <c r="K68" i="18"/>
  <c r="H67" i="18"/>
  <c r="J65" i="18"/>
  <c r="G64" i="18"/>
  <c r="H63" i="18"/>
  <c r="I62" i="18"/>
  <c r="J61" i="18"/>
  <c r="G60" i="18"/>
  <c r="I58" i="18"/>
  <c r="G52" i="18"/>
  <c r="J33" i="18"/>
  <c r="I33" i="18"/>
  <c r="H31" i="18"/>
  <c r="K31" i="18"/>
  <c r="J29" i="18"/>
  <c r="I29" i="18"/>
  <c r="G24" i="18"/>
  <c r="G20" i="18"/>
  <c r="H19" i="18"/>
  <c r="K19" i="18"/>
  <c r="G16" i="18"/>
  <c r="J16" i="18"/>
  <c r="J13" i="18"/>
  <c r="I13" i="18"/>
  <c r="G12" i="18"/>
  <c r="I10" i="18"/>
  <c r="H10" i="18"/>
  <c r="G8" i="18"/>
  <c r="H7" i="18"/>
  <c r="G7" i="18"/>
  <c r="G4" i="18"/>
  <c r="K99" i="18"/>
  <c r="I93" i="18"/>
  <c r="G87" i="18"/>
  <c r="K83" i="18"/>
  <c r="I77" i="18"/>
  <c r="H74" i="18"/>
  <c r="K63" i="18"/>
  <c r="I57" i="18"/>
  <c r="G51" i="18"/>
  <c r="J44" i="18"/>
  <c r="H38" i="18"/>
  <c r="G71" i="18"/>
  <c r="I69" i="18"/>
  <c r="K67" i="18"/>
  <c r="H66" i="18"/>
  <c r="J64" i="18"/>
  <c r="G63" i="18"/>
  <c r="I61" i="18"/>
  <c r="K59" i="18"/>
  <c r="H58" i="18"/>
  <c r="J56" i="18"/>
  <c r="G55" i="18"/>
  <c r="I53" i="18"/>
  <c r="K51" i="18"/>
  <c r="H50" i="18"/>
  <c r="J48" i="18"/>
  <c r="G47" i="18"/>
  <c r="I45" i="18"/>
  <c r="K43" i="18"/>
  <c r="H42" i="18"/>
  <c r="J40" i="18"/>
  <c r="G39" i="18"/>
  <c r="I37" i="18"/>
  <c r="K35" i="18"/>
  <c r="H34" i="18"/>
  <c r="J32" i="18"/>
  <c r="G31" i="18"/>
  <c r="H30" i="18"/>
  <c r="J28" i="18"/>
  <c r="K27" i="18"/>
  <c r="G27" i="18"/>
  <c r="I25" i="18"/>
  <c r="J24" i="18"/>
  <c r="K23" i="18"/>
  <c r="H22" i="18"/>
  <c r="I21" i="18"/>
  <c r="J20" i="18"/>
  <c r="G19" i="18"/>
  <c r="H18" i="18"/>
  <c r="I17" i="18"/>
  <c r="K15" i="18"/>
  <c r="G15" i="18"/>
  <c r="H14" i="18"/>
  <c r="J12" i="18"/>
  <c r="K11" i="18"/>
  <c r="G11" i="18"/>
  <c r="I9" i="18"/>
  <c r="J8" i="18"/>
  <c r="K7" i="18"/>
  <c r="H6" i="18"/>
  <c r="I5" i="18"/>
  <c r="J4" i="18"/>
  <c r="K95" i="18"/>
  <c r="J92" i="18"/>
  <c r="I89" i="18"/>
  <c r="K79" i="18"/>
  <c r="J76" i="18"/>
  <c r="I73" i="18"/>
  <c r="H62" i="18"/>
  <c r="K55" i="18"/>
  <c r="I49" i="18"/>
  <c r="G43" i="18"/>
  <c r="J36" i="18"/>
  <c r="K71" i="18"/>
  <c r="G59" i="18"/>
  <c r="I102" i="18"/>
  <c r="K100" i="18"/>
  <c r="H99" i="18"/>
  <c r="J97" i="18"/>
  <c r="G96" i="18"/>
  <c r="I94" i="18"/>
  <c r="K92" i="18"/>
  <c r="H91" i="18"/>
  <c r="J89" i="18"/>
  <c r="G88" i="18"/>
  <c r="I86" i="18"/>
  <c r="K84" i="18"/>
  <c r="H83" i="18"/>
  <c r="J81" i="18"/>
  <c r="G80" i="18"/>
  <c r="I78" i="18"/>
  <c r="K76" i="18"/>
  <c r="H75" i="18"/>
  <c r="J73" i="18"/>
  <c r="G72" i="18"/>
  <c r="I70" i="18"/>
  <c r="G68" i="18"/>
  <c r="I66" i="18"/>
  <c r="K64" i="18"/>
  <c r="K60" i="18"/>
  <c r="H59" i="18"/>
  <c r="J57" i="18"/>
  <c r="G56" i="18"/>
  <c r="G48" i="18"/>
  <c r="G40" i="18"/>
  <c r="I26" i="18"/>
  <c r="H26" i="18"/>
  <c r="H23" i="18"/>
  <c r="G23" i="18"/>
  <c r="K3" i="18"/>
  <c r="K102" i="18"/>
  <c r="G102" i="18"/>
  <c r="H101" i="18"/>
  <c r="I100" i="18"/>
  <c r="J99" i="18"/>
  <c r="K98" i="18"/>
  <c r="G98" i="18"/>
  <c r="H97" i="18"/>
  <c r="I96" i="18"/>
  <c r="J95" i="18"/>
  <c r="K94" i="18"/>
  <c r="G94" i="18"/>
  <c r="H93" i="18"/>
  <c r="I92" i="18"/>
  <c r="J91" i="18"/>
  <c r="K90" i="18"/>
  <c r="G90" i="18"/>
  <c r="H89" i="18"/>
  <c r="I88" i="18"/>
  <c r="J87" i="18"/>
  <c r="K86" i="18"/>
  <c r="G86" i="18"/>
  <c r="H85" i="18"/>
  <c r="I84" i="18"/>
  <c r="J83" i="18"/>
  <c r="K82" i="18"/>
  <c r="G82" i="18"/>
  <c r="H81" i="18"/>
  <c r="I80" i="18"/>
  <c r="J79" i="18"/>
  <c r="K78" i="18"/>
  <c r="G78" i="18"/>
  <c r="H77" i="18"/>
  <c r="I76" i="18"/>
  <c r="J75" i="18"/>
  <c r="K74" i="18"/>
  <c r="G74" i="18"/>
  <c r="H73" i="18"/>
  <c r="I72" i="18"/>
  <c r="J71" i="18"/>
  <c r="K70" i="18"/>
  <c r="G70" i="18"/>
  <c r="H69" i="18"/>
  <c r="I68" i="18"/>
  <c r="J67" i="18"/>
  <c r="K66" i="18"/>
  <c r="G66" i="18"/>
  <c r="H65" i="18"/>
  <c r="I64" i="18"/>
  <c r="J63" i="18"/>
  <c r="K62" i="18"/>
  <c r="G62" i="18"/>
  <c r="H61" i="18"/>
  <c r="I60" i="18"/>
  <c r="J59" i="18"/>
  <c r="K58" i="18"/>
  <c r="G58" i="18"/>
  <c r="H57" i="18"/>
  <c r="I56" i="18"/>
  <c r="J55" i="18"/>
  <c r="K54" i="18"/>
  <c r="G54" i="18"/>
  <c r="H53" i="18"/>
  <c r="I52" i="18"/>
  <c r="J51" i="18"/>
  <c r="K50" i="18"/>
  <c r="G50" i="18"/>
  <c r="H49" i="18"/>
  <c r="I48" i="18"/>
  <c r="J47" i="18"/>
  <c r="K46" i="18"/>
  <c r="G46" i="18"/>
  <c r="H45" i="18"/>
  <c r="I44" i="18"/>
  <c r="J43" i="18"/>
  <c r="K42" i="18"/>
  <c r="G42" i="18"/>
  <c r="H41" i="18"/>
  <c r="I40" i="18"/>
  <c r="J39" i="18"/>
  <c r="K38" i="18"/>
  <c r="G38" i="18"/>
  <c r="H37" i="18"/>
  <c r="I36" i="18"/>
  <c r="J35" i="18"/>
  <c r="K34" i="18"/>
  <c r="G34" i="18"/>
  <c r="H33" i="18"/>
  <c r="I32" i="18"/>
  <c r="J31" i="18"/>
  <c r="I101" i="18"/>
  <c r="H98" i="18"/>
  <c r="G95" i="18"/>
  <c r="K91" i="18"/>
  <c r="J88" i="18"/>
  <c r="I85" i="18"/>
  <c r="H82" i="18"/>
  <c r="G79" i="18"/>
  <c r="K75" i="18"/>
  <c r="J72" i="18"/>
  <c r="G67" i="18"/>
  <c r="J60" i="18"/>
  <c r="H54" i="18"/>
  <c r="K47" i="18"/>
  <c r="I41" i="18"/>
  <c r="G35" i="18"/>
  <c r="G3" i="18"/>
  <c r="H3" i="18"/>
  <c r="K30" i="18"/>
  <c r="G30" i="18"/>
  <c r="H29" i="18"/>
  <c r="I28" i="18"/>
  <c r="J27" i="18"/>
  <c r="K26" i="18"/>
  <c r="G26" i="18"/>
  <c r="H25" i="18"/>
  <c r="I24" i="18"/>
  <c r="J23" i="18"/>
  <c r="K22" i="18"/>
  <c r="G22" i="18"/>
  <c r="H21" i="18"/>
  <c r="I20" i="18"/>
  <c r="J19" i="18"/>
  <c r="K18" i="18"/>
  <c r="G18" i="18"/>
  <c r="H17" i="18"/>
  <c r="I16" i="18"/>
  <c r="J15" i="18"/>
  <c r="K14" i="18"/>
  <c r="G14" i="18"/>
  <c r="H13" i="18"/>
  <c r="I12" i="18"/>
  <c r="J11" i="18"/>
  <c r="K10" i="18"/>
  <c r="G10" i="18"/>
  <c r="H9" i="18"/>
  <c r="I8" i="18"/>
  <c r="J7" i="18"/>
  <c r="K6" i="18"/>
  <c r="G6" i="18"/>
  <c r="H5" i="18"/>
  <c r="I4" i="18"/>
  <c r="H56" i="18"/>
  <c r="I55" i="18"/>
  <c r="J54" i="18"/>
  <c r="K53" i="18"/>
  <c r="G53" i="18"/>
  <c r="H52" i="18"/>
  <c r="I51" i="18"/>
  <c r="J50" i="18"/>
  <c r="K49" i="18"/>
  <c r="G49" i="18"/>
  <c r="H48" i="18"/>
  <c r="I47" i="18"/>
  <c r="J46" i="18"/>
  <c r="K45" i="18"/>
  <c r="G45" i="18"/>
  <c r="H44" i="18"/>
  <c r="I43" i="18"/>
  <c r="J42" i="18"/>
  <c r="K41" i="18"/>
  <c r="G41" i="18"/>
  <c r="H40" i="18"/>
  <c r="I39" i="18"/>
  <c r="J38" i="18"/>
  <c r="K37" i="18"/>
  <c r="G37" i="18"/>
  <c r="H36" i="18"/>
  <c r="I35" i="18"/>
  <c r="J34" i="18"/>
  <c r="K33" i="18"/>
  <c r="G33" i="18"/>
  <c r="H32" i="18"/>
  <c r="I31" i="18"/>
  <c r="J30" i="18"/>
  <c r="K29" i="18"/>
  <c r="G29" i="18"/>
  <c r="H28" i="18"/>
  <c r="I27" i="18"/>
  <c r="J26" i="18"/>
  <c r="K25" i="18"/>
  <c r="G25" i="18"/>
  <c r="H24" i="18"/>
  <c r="I23" i="18"/>
  <c r="J22" i="18"/>
  <c r="K21" i="18"/>
  <c r="G21" i="18"/>
  <c r="H20" i="18"/>
  <c r="I19" i="18"/>
  <c r="J18" i="18"/>
  <c r="K17" i="18"/>
  <c r="G17" i="18"/>
  <c r="H16" i="18"/>
  <c r="I15" i="18"/>
  <c r="J14" i="18"/>
  <c r="K13" i="18"/>
  <c r="G13" i="18"/>
  <c r="H12" i="18"/>
  <c r="I11" i="18"/>
  <c r="J10" i="18"/>
  <c r="K9" i="18"/>
  <c r="G9" i="18"/>
  <c r="H8" i="18"/>
  <c r="I7" i="18"/>
  <c r="J6" i="18"/>
  <c r="K5" i="18"/>
  <c r="G5" i="18"/>
  <c r="H4" i="18"/>
  <c r="C18" i="16"/>
  <c r="C20" i="16"/>
  <c r="D20" i="16"/>
  <c r="F21" i="16"/>
  <c r="F19" i="16"/>
  <c r="E19" i="16"/>
  <c r="F18" i="16"/>
  <c r="C19" i="16"/>
  <c r="D18" i="16"/>
  <c r="D19" i="16"/>
  <c r="E21" i="16"/>
  <c r="C22" i="16"/>
  <c r="D22" i="16"/>
  <c r="F22" i="16"/>
  <c r="F20" i="16"/>
  <c r="C21" i="16"/>
  <c r="D21" i="16"/>
  <c r="E22" i="16"/>
  <c r="E20" i="16"/>
  <c r="L12" i="16"/>
  <c r="M12" i="16" s="1"/>
  <c r="L21" i="16" s="1"/>
  <c r="L10" i="16"/>
  <c r="M10" i="16" s="1"/>
  <c r="L13" i="16"/>
  <c r="M13" i="16" s="1"/>
  <c r="L11" i="16"/>
  <c r="M11" i="16" s="1"/>
  <c r="L9" i="16"/>
  <c r="M9" i="16" s="1"/>
  <c r="B6" i="14"/>
  <c r="C4" i="10"/>
  <c r="G8" i="8"/>
  <c r="G7" i="13" s="1"/>
  <c r="F8" i="8"/>
  <c r="E8" i="8"/>
  <c r="E11" i="10" s="1"/>
  <c r="D8" i="8"/>
  <c r="D7" i="13" s="1"/>
  <c r="C8" i="8"/>
  <c r="C11" i="10" s="1"/>
  <c r="B8" i="8"/>
  <c r="F7" i="13"/>
  <c r="F11" i="10"/>
  <c r="C18" i="13"/>
  <c r="C17" i="13"/>
  <c r="D16" i="11"/>
  <c r="D6" i="13"/>
  <c r="E6" i="13"/>
  <c r="F6" i="13"/>
  <c r="G6" i="13"/>
  <c r="C6" i="13"/>
  <c r="C15" i="13" s="1"/>
  <c r="B5" i="14" s="1"/>
  <c r="J11" i="7"/>
  <c r="J10" i="7"/>
  <c r="J9" i="7"/>
  <c r="J8" i="7"/>
  <c r="J7" i="7"/>
  <c r="H20" i="11"/>
  <c r="G19" i="11"/>
  <c r="F18" i="11"/>
  <c r="E17" i="11"/>
  <c r="C15" i="11"/>
  <c r="J6" i="7"/>
  <c r="C5" i="10"/>
  <c r="D5" i="10" s="1"/>
  <c r="E5" i="10" s="1"/>
  <c r="F5" i="10" s="1"/>
  <c r="G5" i="10" s="1"/>
  <c r="G4" i="10"/>
  <c r="F4" i="10"/>
  <c r="E4" i="10"/>
  <c r="D4" i="10"/>
  <c r="L17" i="18" l="1" a="1"/>
  <c r="L17" i="18" s="1"/>
  <c r="L33" i="18" a="1"/>
  <c r="L33" i="18" s="1"/>
  <c r="L49" i="18" a="1"/>
  <c r="L49" i="18" s="1"/>
  <c r="L6" i="18" a="1"/>
  <c r="L6" i="18" s="1"/>
  <c r="L22" i="18" a="1"/>
  <c r="L22" i="18" s="1"/>
  <c r="L46" i="18" a="1"/>
  <c r="L46" i="18" s="1"/>
  <c r="L62" i="18" a="1"/>
  <c r="L62" i="18" s="1"/>
  <c r="L78" i="18" a="1"/>
  <c r="L78" i="18" s="1"/>
  <c r="L94" i="18" a="1"/>
  <c r="L94" i="18" s="1"/>
  <c r="L80" i="18" a="1"/>
  <c r="L80" i="18" s="1"/>
  <c r="L16" i="18" a="1"/>
  <c r="L16" i="18" s="1"/>
  <c r="L24" i="18" a="1"/>
  <c r="L24" i="18" s="1"/>
  <c r="L75" i="18" a="1"/>
  <c r="L75" i="18" s="1"/>
  <c r="L91" i="18" a="1"/>
  <c r="L91" i="18" s="1"/>
  <c r="L89" i="18" a="1"/>
  <c r="L89" i="18" s="1"/>
  <c r="L32" i="18" a="1"/>
  <c r="L32" i="18" s="1"/>
  <c r="L55" i="18" a="1"/>
  <c r="L55" i="18" s="1"/>
  <c r="L100" i="18" a="1"/>
  <c r="L100" i="18" s="1"/>
  <c r="L5" i="18" a="1"/>
  <c r="L5" i="18" s="1"/>
  <c r="L21" i="18" a="1"/>
  <c r="L21" i="18" s="1"/>
  <c r="L37" i="18" a="1"/>
  <c r="L37" i="18" s="1"/>
  <c r="L53" i="18" a="1"/>
  <c r="L53" i="18" s="1"/>
  <c r="L10" i="18" a="1"/>
  <c r="L10" i="18" s="1"/>
  <c r="L26" i="18" a="1"/>
  <c r="L26" i="18" s="1"/>
  <c r="L34" i="18" a="1"/>
  <c r="L34" i="18" s="1"/>
  <c r="L50" i="18" a="1"/>
  <c r="L50" i="18" s="1"/>
  <c r="L66" i="18" a="1"/>
  <c r="L66" i="18" s="1"/>
  <c r="L82" i="18" a="1"/>
  <c r="L82" i="18" s="1"/>
  <c r="L98" i="18" a="1"/>
  <c r="L98" i="18" s="1"/>
  <c r="L23" i="18" a="1"/>
  <c r="L23" i="18" s="1"/>
  <c r="L40" i="18" a="1"/>
  <c r="L40" i="18" s="1"/>
  <c r="L68" i="18" a="1"/>
  <c r="L68" i="18" s="1"/>
  <c r="L88" i="18" a="1"/>
  <c r="L88" i="18" s="1"/>
  <c r="L27" i="18" a="1"/>
  <c r="L27" i="18" s="1"/>
  <c r="L31" i="18" a="1"/>
  <c r="L31" i="18" s="1"/>
  <c r="L63" i="18" a="1"/>
  <c r="L63" i="18" s="1"/>
  <c r="L51" i="18" a="1"/>
  <c r="L51" i="18" s="1"/>
  <c r="L8" i="18" a="1"/>
  <c r="L8" i="18" s="1"/>
  <c r="L60" i="18" a="1"/>
  <c r="L60" i="18" s="1"/>
  <c r="L64" i="18" a="1"/>
  <c r="L64" i="18" s="1"/>
  <c r="L76" i="18" a="1"/>
  <c r="L76" i="18" s="1"/>
  <c r="L61" i="18" a="1"/>
  <c r="L61" i="18" s="1"/>
  <c r="L77" i="18" a="1"/>
  <c r="L77" i="18" s="1"/>
  <c r="L93" i="18" a="1"/>
  <c r="L93" i="18" s="1"/>
  <c r="L36" i="18" a="1"/>
  <c r="L36" i="18" s="1"/>
  <c r="L57" i="18" a="1"/>
  <c r="L57" i="18" s="1"/>
  <c r="L73" i="18" a="1"/>
  <c r="L73" i="18" s="1"/>
  <c r="L9" i="18" a="1"/>
  <c r="L9" i="18" s="1"/>
  <c r="L25" i="18" a="1"/>
  <c r="L25" i="18" s="1"/>
  <c r="L41" i="18" a="1"/>
  <c r="L41" i="18" s="1"/>
  <c r="L14" i="18" a="1"/>
  <c r="L14" i="18" s="1"/>
  <c r="L30" i="18" a="1"/>
  <c r="L30" i="18" s="1"/>
  <c r="L35" i="18" a="1"/>
  <c r="L35" i="18" s="1"/>
  <c r="L79" i="18" a="1"/>
  <c r="L79" i="18" s="1"/>
  <c r="L38" i="18" a="1"/>
  <c r="L38" i="18" s="1"/>
  <c r="L54" i="18" a="1"/>
  <c r="L54" i="18" s="1"/>
  <c r="L70" i="18" a="1"/>
  <c r="L70" i="18" s="1"/>
  <c r="L86" i="18" a="1"/>
  <c r="L86" i="18" s="1"/>
  <c r="L102" i="18" a="1"/>
  <c r="L102" i="18" s="1"/>
  <c r="L48" i="18" a="1"/>
  <c r="L48" i="18" s="1"/>
  <c r="L96" i="18" a="1"/>
  <c r="L96" i="18" s="1"/>
  <c r="L43" i="18" a="1"/>
  <c r="L43" i="18" s="1"/>
  <c r="L11" i="18" a="1"/>
  <c r="L11" i="18" s="1"/>
  <c r="L15" i="18" a="1"/>
  <c r="L15" i="18" s="1"/>
  <c r="L19" i="18" a="1"/>
  <c r="L19" i="18" s="1"/>
  <c r="L39" i="18" a="1"/>
  <c r="L39" i="18" s="1"/>
  <c r="L71" i="18" a="1"/>
  <c r="L71" i="18" s="1"/>
  <c r="L4" i="18" a="1"/>
  <c r="L4" i="18" s="1"/>
  <c r="L84" i="18" a="1"/>
  <c r="L84" i="18" s="1"/>
  <c r="L65" i="18" a="1"/>
  <c r="L65" i="18" s="1"/>
  <c r="L81" i="18" a="1"/>
  <c r="L81" i="18" s="1"/>
  <c r="L101" i="18" a="1"/>
  <c r="L101" i="18" s="1"/>
  <c r="L97" i="18" a="1"/>
  <c r="L97" i="18" s="1"/>
  <c r="L12" i="18" a="1"/>
  <c r="L12" i="18" s="1"/>
  <c r="L13" i="18" a="1"/>
  <c r="L13" i="18" s="1"/>
  <c r="L29" i="18" a="1"/>
  <c r="L29" i="18" s="1"/>
  <c r="L45" i="18" a="1"/>
  <c r="L45" i="18" s="1"/>
  <c r="L18" i="18" a="1"/>
  <c r="L18" i="18" s="1"/>
  <c r="L67" i="18" a="1"/>
  <c r="L67" i="18" s="1"/>
  <c r="L95" i="18" a="1"/>
  <c r="L95" i="18" s="1"/>
  <c r="L42" i="18" a="1"/>
  <c r="L42" i="18" s="1"/>
  <c r="L58" i="18" a="1"/>
  <c r="L58" i="18" s="1"/>
  <c r="L74" i="18" a="1"/>
  <c r="L74" i="18" s="1"/>
  <c r="L90" i="18" a="1"/>
  <c r="L90" i="18" s="1"/>
  <c r="L56" i="18" a="1"/>
  <c r="L56" i="18" s="1"/>
  <c r="L72" i="18" a="1"/>
  <c r="L72" i="18" s="1"/>
  <c r="L59" i="18" a="1"/>
  <c r="L59" i="18" s="1"/>
  <c r="L47" i="18" a="1"/>
  <c r="L47" i="18" s="1"/>
  <c r="L87" i="18" a="1"/>
  <c r="L87" i="18" s="1"/>
  <c r="L7" i="18" a="1"/>
  <c r="L7" i="18" s="1"/>
  <c r="L20" i="18" a="1"/>
  <c r="L20" i="18" s="1"/>
  <c r="L52" i="18" a="1"/>
  <c r="L52" i="18" s="1"/>
  <c r="L92" i="18" a="1"/>
  <c r="L92" i="18" s="1"/>
  <c r="L69" i="18" a="1"/>
  <c r="L69" i="18" s="1"/>
  <c r="L85" i="18" a="1"/>
  <c r="L85" i="18" s="1"/>
  <c r="L28" i="18" a="1"/>
  <c r="L28" i="18" s="1"/>
  <c r="L99" i="18" a="1"/>
  <c r="L99" i="18" s="1"/>
  <c r="L44" i="18" a="1"/>
  <c r="L44" i="18" s="1"/>
  <c r="L83" i="18" a="1"/>
  <c r="L83" i="18" s="1"/>
  <c r="L3" i="18" a="1"/>
  <c r="L3" i="18" s="1"/>
  <c r="M37" i="18"/>
  <c r="M5" i="18"/>
  <c r="M50" i="18"/>
  <c r="M60" i="18"/>
  <c r="M17" i="18"/>
  <c r="M33" i="18"/>
  <c r="M49" i="18"/>
  <c r="M6" i="18"/>
  <c r="M22" i="18"/>
  <c r="M46" i="18"/>
  <c r="M62" i="18"/>
  <c r="M78" i="18"/>
  <c r="M94" i="18"/>
  <c r="M80" i="18"/>
  <c r="M16" i="18"/>
  <c r="M24" i="18"/>
  <c r="M75" i="18"/>
  <c r="M91" i="18"/>
  <c r="M89" i="18"/>
  <c r="M32" i="18"/>
  <c r="M34" i="18"/>
  <c r="M82" i="18"/>
  <c r="M51" i="18"/>
  <c r="M64" i="18"/>
  <c r="M76" i="18"/>
  <c r="M12" i="18"/>
  <c r="M100" i="18"/>
  <c r="M73" i="18"/>
  <c r="M21" i="18"/>
  <c r="M10" i="18"/>
  <c r="M66" i="18"/>
  <c r="M98" i="18"/>
  <c r="M40" i="18"/>
  <c r="M88" i="18"/>
  <c r="M27" i="18"/>
  <c r="M63" i="18"/>
  <c r="M77" i="18"/>
  <c r="M93" i="18"/>
  <c r="M9" i="18"/>
  <c r="M25" i="18"/>
  <c r="M41" i="18"/>
  <c r="M14" i="18"/>
  <c r="M30" i="18"/>
  <c r="M35" i="18"/>
  <c r="M79" i="18"/>
  <c r="M38" i="18"/>
  <c r="M54" i="18"/>
  <c r="M70" i="18"/>
  <c r="M86" i="18"/>
  <c r="M102" i="18"/>
  <c r="M48" i="18"/>
  <c r="M96" i="18"/>
  <c r="M43" i="18"/>
  <c r="M11" i="18"/>
  <c r="M15" i="18"/>
  <c r="M19" i="18"/>
  <c r="M39" i="18"/>
  <c r="M71" i="18"/>
  <c r="M4" i="18"/>
  <c r="M84" i="18"/>
  <c r="M65" i="18"/>
  <c r="M81" i="18"/>
  <c r="M101" i="18"/>
  <c r="M97" i="18"/>
  <c r="M55" i="18"/>
  <c r="M57" i="18"/>
  <c r="M53" i="18"/>
  <c r="M26" i="18"/>
  <c r="M23" i="18"/>
  <c r="M68" i="18"/>
  <c r="M31" i="18"/>
  <c r="M8" i="18"/>
  <c r="M61" i="18"/>
  <c r="M36" i="18"/>
  <c r="M13" i="18"/>
  <c r="M29" i="18"/>
  <c r="M45" i="18"/>
  <c r="M18" i="18"/>
  <c r="M67" i="18"/>
  <c r="M95" i="18"/>
  <c r="M42" i="18"/>
  <c r="M58" i="18"/>
  <c r="M74" i="18"/>
  <c r="M90" i="18"/>
  <c r="M56" i="18"/>
  <c r="M72" i="18"/>
  <c r="M59" i="18"/>
  <c r="M47" i="18"/>
  <c r="M87" i="18"/>
  <c r="M7" i="18"/>
  <c r="M20" i="18"/>
  <c r="M52" i="18"/>
  <c r="M92" i="18"/>
  <c r="M69" i="18"/>
  <c r="M85" i="18"/>
  <c r="M28" i="18"/>
  <c r="M99" i="18"/>
  <c r="M44" i="18"/>
  <c r="M83" i="18"/>
  <c r="M3" i="18"/>
  <c r="J21" i="16"/>
  <c r="M21" i="16"/>
  <c r="K21" i="16"/>
  <c r="M22" i="16"/>
  <c r="K22" i="16"/>
  <c r="J22" i="16"/>
  <c r="L22" i="16"/>
  <c r="K18" i="16"/>
  <c r="M18" i="16"/>
  <c r="L18" i="16"/>
  <c r="J18" i="16"/>
  <c r="K20" i="16"/>
  <c r="L20" i="16"/>
  <c r="J20" i="16"/>
  <c r="M20" i="16"/>
  <c r="J19" i="16"/>
  <c r="L19" i="16"/>
  <c r="K19" i="16"/>
  <c r="M19" i="16"/>
  <c r="B3" i="15"/>
  <c r="M5" i="16"/>
  <c r="N5" i="16" s="1"/>
  <c r="M4" i="16"/>
  <c r="N4" i="16" s="1"/>
  <c r="C5952" i="14"/>
  <c r="C7008" i="14"/>
  <c r="C7168" i="14"/>
  <c r="C7264" i="14"/>
  <c r="C7360" i="14"/>
  <c r="C7446" i="14"/>
  <c r="C7510" i="14"/>
  <c r="C7553" i="14"/>
  <c r="C7617" i="14"/>
  <c r="C7681" i="14"/>
  <c r="C7737" i="14"/>
  <c r="C7801" i="14"/>
  <c r="C7849" i="14"/>
  <c r="C7881" i="14"/>
  <c r="C7929" i="14"/>
  <c r="C7977" i="14"/>
  <c r="C8009" i="14"/>
  <c r="C8057" i="14"/>
  <c r="C8105" i="14"/>
  <c r="C8153" i="14"/>
  <c r="C8185" i="14"/>
  <c r="C8233" i="14"/>
  <c r="C8281" i="14"/>
  <c r="C8329" i="14"/>
  <c r="C8393" i="14"/>
  <c r="C8441" i="14"/>
  <c r="C8473" i="14"/>
  <c r="C8505" i="14"/>
  <c r="C8553" i="14"/>
  <c r="C8601" i="14"/>
  <c r="C8649" i="14"/>
  <c r="C8681" i="14"/>
  <c r="C8713" i="14"/>
  <c r="C8761" i="14"/>
  <c r="C8793" i="14"/>
  <c r="C8857" i="14"/>
  <c r="C8883" i="14"/>
  <c r="C8891" i="14"/>
  <c r="C8915" i="14"/>
  <c r="C8939" i="14"/>
  <c r="C8963" i="14"/>
  <c r="C8979" i="14"/>
  <c r="C8993" i="14"/>
  <c r="C9009" i="14"/>
  <c r="C9025" i="14"/>
  <c r="C9041" i="14"/>
  <c r="C9057" i="14"/>
  <c r="C9078" i="14"/>
  <c r="C9094" i="14"/>
  <c r="C9110" i="14"/>
  <c r="C9131" i="14"/>
  <c r="C9147" i="14"/>
  <c r="C9163" i="14"/>
  <c r="C9179" i="14"/>
  <c r="C9195" i="14"/>
  <c r="C9206" i="14"/>
  <c r="C9222" i="14"/>
  <c r="C9238" i="14"/>
  <c r="C9250" i="14"/>
  <c r="C9262" i="14"/>
  <c r="C9270" i="14"/>
  <c r="C9278" i="14"/>
  <c r="C9286" i="14"/>
  <c r="C9294" i="14"/>
  <c r="C9306" i="14"/>
  <c r="C9318" i="14"/>
  <c r="C9330" i="14"/>
  <c r="C9342" i="14"/>
  <c r="C9354" i="14"/>
  <c r="C9366" i="14"/>
  <c r="C9378" i="14"/>
  <c r="C9386" i="14"/>
  <c r="C9398" i="14"/>
  <c r="C9410" i="14"/>
  <c r="C9422" i="14"/>
  <c r="C9434" i="14"/>
  <c r="C9450" i="14"/>
  <c r="C9462" i="14"/>
  <c r="C9474" i="14"/>
  <c r="C9486" i="14"/>
  <c r="C9498" i="14"/>
  <c r="C9506" i="14"/>
  <c r="C9518" i="14"/>
  <c r="C9530" i="14"/>
  <c r="C9546" i="14"/>
  <c r="C9558" i="14"/>
  <c r="C9570" i="14"/>
  <c r="C9582" i="14"/>
  <c r="C9590" i="14"/>
  <c r="C9602" i="14"/>
  <c r="C9614" i="14"/>
  <c r="C9622" i="14"/>
  <c r="C9638" i="14"/>
  <c r="C9650" i="14"/>
  <c r="C9662" i="14"/>
  <c r="C9674" i="14"/>
  <c r="C9686" i="14"/>
  <c r="C9702" i="14"/>
  <c r="C9714" i="14"/>
  <c r="C9718" i="14"/>
  <c r="C9730" i="14"/>
  <c r="C9742" i="14"/>
  <c r="C9754" i="14"/>
  <c r="C9766" i="14"/>
  <c r="C9778" i="14"/>
  <c r="C9786" i="14"/>
  <c r="C9802" i="14"/>
  <c r="C9810" i="14"/>
  <c r="C9826" i="14"/>
  <c r="C9838" i="14"/>
  <c r="C9850" i="14"/>
  <c r="C9858" i="14"/>
  <c r="C9870" i="14"/>
  <c r="C9886" i="14"/>
  <c r="C9898" i="14"/>
  <c r="C9906" i="14"/>
  <c r="C9918" i="14"/>
  <c r="C9930" i="14"/>
  <c r="C9942" i="14"/>
  <c r="C9954" i="14"/>
  <c r="C9962" i="14"/>
  <c r="C9974" i="14"/>
  <c r="C9986" i="14"/>
  <c r="C9998" i="14"/>
  <c r="C10010" i="14"/>
  <c r="C4437" i="14"/>
  <c r="C6208" i="14"/>
  <c r="C6272" i="14"/>
  <c r="C6336" i="14"/>
  <c r="C6400" i="14"/>
  <c r="C6464" i="14"/>
  <c r="C6528" i="14"/>
  <c r="C6592" i="14"/>
  <c r="C6656" i="14"/>
  <c r="C6720" i="14"/>
  <c r="C6784" i="14"/>
  <c r="C6848" i="14"/>
  <c r="C6912" i="14"/>
  <c r="C6976" i="14"/>
  <c r="C7104" i="14"/>
  <c r="C7200" i="14"/>
  <c r="C7296" i="14"/>
  <c r="C7392" i="14"/>
  <c r="C7468" i="14"/>
  <c r="C7532" i="14"/>
  <c r="C7596" i="14"/>
  <c r="C7660" i="14"/>
  <c r="C7721" i="14"/>
  <c r="C7769" i="14"/>
  <c r="C7817" i="14"/>
  <c r="C7897" i="14"/>
  <c r="C7945" i="14"/>
  <c r="C7993" i="14"/>
  <c r="C8041" i="14"/>
  <c r="C8089" i="14"/>
  <c r="C8137" i="14"/>
  <c r="C8201" i="14"/>
  <c r="C8265" i="14"/>
  <c r="C8313" i="14"/>
  <c r="C8361" i="14"/>
  <c r="C8409" i="14"/>
  <c r="C8457" i="14"/>
  <c r="C8521" i="14"/>
  <c r="C8569" i="14"/>
  <c r="C8617" i="14"/>
  <c r="C8665" i="14"/>
  <c r="C8729" i="14"/>
  <c r="C8777" i="14"/>
  <c r="C8825" i="14"/>
  <c r="C8867" i="14"/>
  <c r="C8907" i="14"/>
  <c r="C8923" i="14"/>
  <c r="C8947" i="14"/>
  <c r="C8971" i="14"/>
  <c r="C8998" i="14"/>
  <c r="C9014" i="14"/>
  <c r="C9035" i="14"/>
  <c r="C9051" i="14"/>
  <c r="C9067" i="14"/>
  <c r="C9089" i="14"/>
  <c r="C9105" i="14"/>
  <c r="C9121" i="14"/>
  <c r="C9137" i="14"/>
  <c r="C9153" i="14"/>
  <c r="C9174" i="14"/>
  <c r="C9190" i="14"/>
  <c r="C9211" i="14"/>
  <c r="C9233" i="14"/>
  <c r="C9246" i="14"/>
  <c r="C9258" i="14"/>
  <c r="C9274" i="14"/>
  <c r="C9282" i="14"/>
  <c r="C9290" i="14"/>
  <c r="C9298" i="14"/>
  <c r="C9310" i="14"/>
  <c r="C9326" i="14"/>
  <c r="C9338" i="14"/>
  <c r="C9350" i="14"/>
  <c r="C9362" i="14"/>
  <c r="C9374" i="14"/>
  <c r="C9394" i="14"/>
  <c r="C9406" i="14"/>
  <c r="C9418" i="14"/>
  <c r="C9430" i="14"/>
  <c r="C9442" i="14"/>
  <c r="C9454" i="14"/>
  <c r="C9466" i="14"/>
  <c r="C9478" i="14"/>
  <c r="C9490" i="14"/>
  <c r="C9502" i="14"/>
  <c r="C9514" i="14"/>
  <c r="C9526" i="14"/>
  <c r="C9538" i="14"/>
  <c r="C9550" i="14"/>
  <c r="C9562" i="14"/>
  <c r="C9578" i="14"/>
  <c r="C9594" i="14"/>
  <c r="C9606" i="14"/>
  <c r="C9618" i="14"/>
  <c r="C9630" i="14"/>
  <c r="C9646" i="14"/>
  <c r="C9658" i="14"/>
  <c r="C9670" i="14"/>
  <c r="C9682" i="14"/>
  <c r="C9694" i="14"/>
  <c r="C9706" i="14"/>
  <c r="C9722" i="14"/>
  <c r="C9734" i="14"/>
  <c r="C9746" i="14"/>
  <c r="C9758" i="14"/>
  <c r="C9770" i="14"/>
  <c r="C9782" i="14"/>
  <c r="C9794" i="14"/>
  <c r="C9806" i="14"/>
  <c r="C9818" i="14"/>
  <c r="C9830" i="14"/>
  <c r="C9842" i="14"/>
  <c r="C9854" i="14"/>
  <c r="C9866" i="14"/>
  <c r="C9878" i="14"/>
  <c r="C9890" i="14"/>
  <c r="C9910" i="14"/>
  <c r="C9922" i="14"/>
  <c r="C9934" i="14"/>
  <c r="C9950" i="14"/>
  <c r="C9966" i="14"/>
  <c r="C9978" i="14"/>
  <c r="C9990" i="14"/>
  <c r="C10002" i="14"/>
  <c r="C5920" i="14"/>
  <c r="C5984" i="14"/>
  <c r="C6016" i="14"/>
  <c r="C6048" i="14"/>
  <c r="C6080" i="14"/>
  <c r="C6112" i="14"/>
  <c r="C6144" i="14"/>
  <c r="C6176" i="14"/>
  <c r="C6240" i="14"/>
  <c r="C6304" i="14"/>
  <c r="C6368" i="14"/>
  <c r="C6432" i="14"/>
  <c r="C6496" i="14"/>
  <c r="C6560" i="14"/>
  <c r="C6624" i="14"/>
  <c r="C6688" i="14"/>
  <c r="C6752" i="14"/>
  <c r="C6816" i="14"/>
  <c r="C6880" i="14"/>
  <c r="C6944" i="14"/>
  <c r="C7040" i="14"/>
  <c r="C7072" i="14"/>
  <c r="C7136" i="14"/>
  <c r="C7232" i="14"/>
  <c r="C7328" i="14"/>
  <c r="C7424" i="14"/>
  <c r="C7489" i="14"/>
  <c r="C7574" i="14"/>
  <c r="C7638" i="14"/>
  <c r="C7702" i="14"/>
  <c r="C7753" i="14"/>
  <c r="C7785" i="14"/>
  <c r="C7833" i="14"/>
  <c r="C7865" i="14"/>
  <c r="C7913" i="14"/>
  <c r="C7961" i="14"/>
  <c r="C8025" i="14"/>
  <c r="C8073" i="14"/>
  <c r="C8121" i="14"/>
  <c r="C8169" i="14"/>
  <c r="C8217" i="14"/>
  <c r="C8249" i="14"/>
  <c r="C8297" i="14"/>
  <c r="C8345" i="14"/>
  <c r="C8377" i="14"/>
  <c r="C8425" i="14"/>
  <c r="C8489" i="14"/>
  <c r="C8537" i="14"/>
  <c r="C8585" i="14"/>
  <c r="C8633" i="14"/>
  <c r="C8697" i="14"/>
  <c r="C8745" i="14"/>
  <c r="C8809" i="14"/>
  <c r="C8841" i="14"/>
  <c r="C8875" i="14"/>
  <c r="C8899" i="14"/>
  <c r="C8931" i="14"/>
  <c r="C8955" i="14"/>
  <c r="C8987" i="14"/>
  <c r="C9003" i="14"/>
  <c r="C9019" i="14"/>
  <c r="C9030" i="14"/>
  <c r="C9046" i="14"/>
  <c r="C9062" i="14"/>
  <c r="C9073" i="14"/>
  <c r="C9083" i="14"/>
  <c r="C9099" i="14"/>
  <c r="C9115" i="14"/>
  <c r="C9126" i="14"/>
  <c r="C9142" i="14"/>
  <c r="C9158" i="14"/>
  <c r="C9169" i="14"/>
  <c r="C9185" i="14"/>
  <c r="C9201" i="14"/>
  <c r="C9217" i="14"/>
  <c r="C9227" i="14"/>
  <c r="C9242" i="14"/>
  <c r="C9254" i="14"/>
  <c r="C9266" i="14"/>
  <c r="C9302" i="14"/>
  <c r="C9314" i="14"/>
  <c r="C9322" i="14"/>
  <c r="C9334" i="14"/>
  <c r="C9346" i="14"/>
  <c r="C9358" i="14"/>
  <c r="C9370" i="14"/>
  <c r="C9382" i="14"/>
  <c r="C9390" i="14"/>
  <c r="C9402" i="14"/>
  <c r="C9414" i="14"/>
  <c r="C9426" i="14"/>
  <c r="C9438" i="14"/>
  <c r="C9446" i="14"/>
  <c r="C9458" i="14"/>
  <c r="C9470" i="14"/>
  <c r="C9482" i="14"/>
  <c r="C9494" i="14"/>
  <c r="C9510" i="14"/>
  <c r="C9522" i="14"/>
  <c r="C9534" i="14"/>
  <c r="C9542" i="14"/>
  <c r="C9554" i="14"/>
  <c r="C9566" i="14"/>
  <c r="C9574" i="14"/>
  <c r="C9586" i="14"/>
  <c r="C9598" i="14"/>
  <c r="C9610" i="14"/>
  <c r="C9626" i="14"/>
  <c r="C9634" i="14"/>
  <c r="C9642" i="14"/>
  <c r="C9654" i="14"/>
  <c r="C9666" i="14"/>
  <c r="C9678" i="14"/>
  <c r="C9690" i="14"/>
  <c r="C9698" i="14"/>
  <c r="C9710" i="14"/>
  <c r="C9726" i="14"/>
  <c r="C9738" i="14"/>
  <c r="C9750" i="14"/>
  <c r="C9762" i="14"/>
  <c r="C9774" i="14"/>
  <c r="C9790" i="14"/>
  <c r="C9798" i="14"/>
  <c r="C9814" i="14"/>
  <c r="C9822" i="14"/>
  <c r="C9834" i="14"/>
  <c r="C9846" i="14"/>
  <c r="C9862" i="14"/>
  <c r="C9874" i="14"/>
  <c r="C9882" i="14"/>
  <c r="C9894" i="14"/>
  <c r="C9902" i="14"/>
  <c r="C9914" i="14"/>
  <c r="C9926" i="14"/>
  <c r="C9938" i="14"/>
  <c r="C9946" i="14"/>
  <c r="C9958" i="14"/>
  <c r="C9970" i="14"/>
  <c r="C9982" i="14"/>
  <c r="C9994" i="14"/>
  <c r="C10006" i="14"/>
  <c r="C2728" i="14"/>
  <c r="C5669" i="14"/>
  <c r="C5408" i="14"/>
  <c r="C4693" i="14"/>
  <c r="C9985" i="14"/>
  <c r="C9953" i="14"/>
  <c r="C9921" i="14"/>
  <c r="C9901" i="14"/>
  <c r="C9885" i="14"/>
  <c r="C9869" i="14"/>
  <c r="C9853" i="14"/>
  <c r="C9837" i="14"/>
  <c r="C9821" i="14"/>
  <c r="C9805" i="14"/>
  <c r="C9789" i="14"/>
  <c r="C9773" i="14"/>
  <c r="C9757" i="14"/>
  <c r="C9741" i="14"/>
  <c r="C9725" i="14"/>
  <c r="C9709" i="14"/>
  <c r="C9693" i="14"/>
  <c r="C9677" i="14"/>
  <c r="C9661" i="14"/>
  <c r="C9645" i="14"/>
  <c r="C9629" i="14"/>
  <c r="C9613" i="14"/>
  <c r="C9597" i="14"/>
  <c r="C9581" i="14"/>
  <c r="C9565" i="14"/>
  <c r="C9549" i="14"/>
  <c r="C9533" i="14"/>
  <c r="C9517" i="14"/>
  <c r="C9501" i="14"/>
  <c r="C9485" i="14"/>
  <c r="C9469" i="14"/>
  <c r="C9453" i="14"/>
  <c r="C9437" i="14"/>
  <c r="C9421" i="14"/>
  <c r="C9405" i="14"/>
  <c r="C9389" i="14"/>
  <c r="C9373" i="14"/>
  <c r="C9357" i="14"/>
  <c r="C9341" i="14"/>
  <c r="C9325" i="14"/>
  <c r="C9309" i="14"/>
  <c r="C9293" i="14"/>
  <c r="C9277" i="14"/>
  <c r="C9261" i="14"/>
  <c r="C9245" i="14"/>
  <c r="C9226" i="14"/>
  <c r="C9205" i="14"/>
  <c r="C9183" i="14"/>
  <c r="C9162" i="14"/>
  <c r="C9141" i="14"/>
  <c r="C9119" i="14"/>
  <c r="C9098" i="14"/>
  <c r="C9077" i="14"/>
  <c r="C9055" i="14"/>
  <c r="C9034" i="14"/>
  <c r="C9013" i="14"/>
  <c r="C8991" i="14"/>
  <c r="C8961" i="14"/>
  <c r="C8929" i="14"/>
  <c r="C8897" i="14"/>
  <c r="C8865" i="14"/>
  <c r="C8805" i="14"/>
  <c r="C8741" i="14"/>
  <c r="C8677" i="14"/>
  <c r="C8613" i="14"/>
  <c r="C8549" i="14"/>
  <c r="C8485" i="14"/>
  <c r="C8421" i="14"/>
  <c r="C8357" i="14"/>
  <c r="C8293" i="14"/>
  <c r="C8229" i="14"/>
  <c r="C8165" i="14"/>
  <c r="C8101" i="14"/>
  <c r="C8037" i="14"/>
  <c r="C7973" i="14"/>
  <c r="C7909" i="14"/>
  <c r="C7845" i="14"/>
  <c r="C7781" i="14"/>
  <c r="C7717" i="14"/>
  <c r="C7633" i="14"/>
  <c r="C7548" i="14"/>
  <c r="C7462" i="14"/>
  <c r="C7352" i="14"/>
  <c r="C7224" i="14"/>
  <c r="C7096" i="14"/>
  <c r="C6968" i="14"/>
  <c r="C6840" i="14"/>
  <c r="C6712" i="14"/>
  <c r="C6584" i="14"/>
  <c r="C6456" i="14"/>
  <c r="C6328" i="14"/>
  <c r="C6200" i="14"/>
  <c r="C6072" i="14"/>
  <c r="C5944" i="14"/>
  <c r="C5717" i="14"/>
  <c r="C5461" i="14"/>
  <c r="C4885" i="14"/>
  <c r="C10009" i="14"/>
  <c r="C9981" i="14"/>
  <c r="C9949" i="14"/>
  <c r="C9913" i="14"/>
  <c r="C9996" i="14"/>
  <c r="C9980" i="14"/>
  <c r="C9964" i="14"/>
  <c r="C9948" i="14"/>
  <c r="C9932" i="14"/>
  <c r="C9916" i="14"/>
  <c r="C9900" i="14"/>
  <c r="C9884" i="14"/>
  <c r="C9868" i="14"/>
  <c r="C9852" i="14"/>
  <c r="C9836" i="14"/>
  <c r="C9820" i="14"/>
  <c r="C9804" i="14"/>
  <c r="C9788" i="14"/>
  <c r="C9772" i="14"/>
  <c r="C9756" i="14"/>
  <c r="C9740" i="14"/>
  <c r="C9724" i="14"/>
  <c r="C9708" i="14"/>
  <c r="C9692" i="14"/>
  <c r="C9676" i="14"/>
  <c r="C9660" i="14"/>
  <c r="C9644" i="14"/>
  <c r="C9628" i="14"/>
  <c r="C9612" i="14"/>
  <c r="C9596" i="14"/>
  <c r="C9580" i="14"/>
  <c r="C9564" i="14"/>
  <c r="C9548" i="14"/>
  <c r="C9532" i="14"/>
  <c r="C9516" i="14"/>
  <c r="C9500" i="14"/>
  <c r="C9484" i="14"/>
  <c r="C9468" i="14"/>
  <c r="C9452" i="14"/>
  <c r="C9436" i="14"/>
  <c r="C9420" i="14"/>
  <c r="C9404" i="14"/>
  <c r="C9388" i="14"/>
  <c r="C9372" i="14"/>
  <c r="C9356" i="14"/>
  <c r="C9340" i="14"/>
  <c r="C9324" i="14"/>
  <c r="C9308" i="14"/>
  <c r="C9292" i="14"/>
  <c r="C9276" i="14"/>
  <c r="C9260" i="14"/>
  <c r="C9244" i="14"/>
  <c r="C9225" i="14"/>
  <c r="C9203" i="14"/>
  <c r="C9182" i="14"/>
  <c r="C9161" i="14"/>
  <c r="C9139" i="14"/>
  <c r="C9118" i="14"/>
  <c r="C9097" i="14"/>
  <c r="C9075" i="14"/>
  <c r="C9054" i="14"/>
  <c r="C9033" i="14"/>
  <c r="C9011" i="14"/>
  <c r="C8990" i="14"/>
  <c r="C8959" i="14"/>
  <c r="C8927" i="14"/>
  <c r="C8895" i="14"/>
  <c r="C8863" i="14"/>
  <c r="C8801" i="14"/>
  <c r="C8737" i="14"/>
  <c r="C8673" i="14"/>
  <c r="C8609" i="14"/>
  <c r="C8545" i="14"/>
  <c r="C8481" i="14"/>
  <c r="C8417" i="14"/>
  <c r="C8353" i="14"/>
  <c r="C8289" i="14"/>
  <c r="C8225" i="14"/>
  <c r="C8161" i="14"/>
  <c r="C8097" i="14"/>
  <c r="C8033" i="14"/>
  <c r="C7969" i="14"/>
  <c r="C7905" i="14"/>
  <c r="C7841" i="14"/>
  <c r="C7777" i="14"/>
  <c r="C7713" i="14"/>
  <c r="C7628" i="14"/>
  <c r="C7542" i="14"/>
  <c r="C7457" i="14"/>
  <c r="C7344" i="14"/>
  <c r="C7216" i="14"/>
  <c r="C7088" i="14"/>
  <c r="C6960" i="14"/>
  <c r="C6832" i="14"/>
  <c r="C6704" i="14"/>
  <c r="C6576" i="14"/>
  <c r="C6448" i="14"/>
  <c r="C6320" i="14"/>
  <c r="C6192" i="14"/>
  <c r="C6064" i="14"/>
  <c r="C5936" i="14"/>
  <c r="C5701" i="14"/>
  <c r="C5445" i="14"/>
  <c r="C4821" i="14"/>
  <c r="C13" i="14"/>
  <c r="C29" i="14"/>
  <c r="C45" i="14"/>
  <c r="C61" i="14"/>
  <c r="C77" i="14"/>
  <c r="C93" i="14"/>
  <c r="C109" i="14"/>
  <c r="C125" i="14"/>
  <c r="C141" i="14"/>
  <c r="C157" i="14"/>
  <c r="C173" i="14"/>
  <c r="C189" i="14"/>
  <c r="C205" i="14"/>
  <c r="C221" i="14"/>
  <c r="C237" i="14"/>
  <c r="C253" i="14"/>
  <c r="C269" i="14"/>
  <c r="C285" i="14"/>
  <c r="C301" i="14"/>
  <c r="C317" i="14"/>
  <c r="C333" i="14"/>
  <c r="C15" i="14"/>
  <c r="C36" i="14"/>
  <c r="C58" i="14"/>
  <c r="C79" i="14"/>
  <c r="C100" i="14"/>
  <c r="C122" i="14"/>
  <c r="C143" i="14"/>
  <c r="C164" i="14"/>
  <c r="C186" i="14"/>
  <c r="C207" i="14"/>
  <c r="C228" i="14"/>
  <c r="C250" i="14"/>
  <c r="C271" i="14"/>
  <c r="C292" i="14"/>
  <c r="C314" i="14"/>
  <c r="C335" i="14"/>
  <c r="C354" i="14"/>
  <c r="C370" i="14"/>
  <c r="C386" i="14"/>
  <c r="C402" i="14"/>
  <c r="C418" i="14"/>
  <c r="C434" i="14"/>
  <c r="C450" i="14"/>
  <c r="C466" i="14"/>
  <c r="C482" i="14"/>
  <c r="C498" i="14"/>
  <c r="C514" i="14"/>
  <c r="C530" i="14"/>
  <c r="C546" i="14"/>
  <c r="C562" i="14"/>
  <c r="C578" i="14"/>
  <c r="C594" i="14"/>
  <c r="C610" i="14"/>
  <c r="C626" i="14"/>
  <c r="C642" i="14"/>
  <c r="C658" i="14"/>
  <c r="C674" i="14"/>
  <c r="C690" i="14"/>
  <c r="C706" i="14"/>
  <c r="C722" i="14"/>
  <c r="C738" i="14"/>
  <c r="C754" i="14"/>
  <c r="C770" i="14"/>
  <c r="C22" i="14"/>
  <c r="C43" i="14"/>
  <c r="C64" i="14"/>
  <c r="C86" i="14"/>
  <c r="C107" i="14"/>
  <c r="C128" i="14"/>
  <c r="C150" i="14"/>
  <c r="C171" i="14"/>
  <c r="C192" i="14"/>
  <c r="C214" i="14"/>
  <c r="C235" i="14"/>
  <c r="C256" i="14"/>
  <c r="C278" i="14"/>
  <c r="C299" i="14"/>
  <c r="C320" i="14"/>
  <c r="C342" i="14"/>
  <c r="C359" i="14"/>
  <c r="C375" i="14"/>
  <c r="C391" i="14"/>
  <c r="C407" i="14"/>
  <c r="C423" i="14"/>
  <c r="C23" i="14"/>
  <c r="C44" i="14"/>
  <c r="C66" i="14"/>
  <c r="C87" i="14"/>
  <c r="C108" i="14"/>
  <c r="C130" i="14"/>
  <c r="C151" i="14"/>
  <c r="C94" i="14"/>
  <c r="C167" i="14"/>
  <c r="C210" i="14"/>
  <c r="C252" i="14"/>
  <c r="C295" i="14"/>
  <c r="C338" i="14"/>
  <c r="C372" i="14"/>
  <c r="C404" i="14"/>
  <c r="C433" i="14"/>
  <c r="C455" i="14"/>
  <c r="C476" i="14"/>
  <c r="C497" i="14"/>
  <c r="C519" i="14"/>
  <c r="C540" i="14"/>
  <c r="C35" i="14"/>
  <c r="C120" i="14"/>
  <c r="C179" i="14"/>
  <c r="C222" i="14"/>
  <c r="C264" i="14"/>
  <c r="C307" i="14"/>
  <c r="C349" i="14"/>
  <c r="C381" i="14"/>
  <c r="C413" i="14"/>
  <c r="C440" i="14"/>
  <c r="C461" i="14"/>
  <c r="C483" i="14"/>
  <c r="C504" i="14"/>
  <c r="C525" i="14"/>
  <c r="C547" i="14"/>
  <c r="C568" i="14"/>
  <c r="C589" i="14"/>
  <c r="C611" i="14"/>
  <c r="C632" i="14"/>
  <c r="C653" i="14"/>
  <c r="C675" i="14"/>
  <c r="C19" i="14"/>
  <c r="C104" i="14"/>
  <c r="C172" i="14"/>
  <c r="C215" i="14"/>
  <c r="C258" i="14"/>
  <c r="C300" i="14"/>
  <c r="C343" i="14"/>
  <c r="C376" i="14"/>
  <c r="C408" i="14"/>
  <c r="C436" i="14"/>
  <c r="C457" i="14"/>
  <c r="C479" i="14"/>
  <c r="C500" i="14"/>
  <c r="C521" i="14"/>
  <c r="C543" i="14"/>
  <c r="C564" i="14"/>
  <c r="C585" i="14"/>
  <c r="C607" i="14"/>
  <c r="C628" i="14"/>
  <c r="C649" i="14"/>
  <c r="C671" i="14"/>
  <c r="C206" i="14"/>
  <c r="C369" i="14"/>
  <c r="C475" i="14"/>
  <c r="C556" i="14"/>
  <c r="C599" i="14"/>
  <c r="C641" i="14"/>
  <c r="C683" i="14"/>
  <c r="C707" i="14"/>
  <c r="C728" i="14"/>
  <c r="C749" i="14"/>
  <c r="C771" i="14"/>
  <c r="C788" i="14"/>
  <c r="C804" i="14"/>
  <c r="C820" i="14"/>
  <c r="C836" i="14"/>
  <c r="C852" i="14"/>
  <c r="C868" i="14"/>
  <c r="C884" i="14"/>
  <c r="C900" i="14"/>
  <c r="C916" i="14"/>
  <c r="C932" i="14"/>
  <c r="C948" i="14"/>
  <c r="C964" i="14"/>
  <c r="C980" i="14"/>
  <c r="C996" i="14"/>
  <c r="C1012" i="14"/>
  <c r="C1028" i="14"/>
  <c r="C1044" i="14"/>
  <c r="C1060" i="14"/>
  <c r="C1076" i="14"/>
  <c r="C1092" i="14"/>
  <c r="C1108" i="14"/>
  <c r="C1124" i="14"/>
  <c r="C1140" i="14"/>
  <c r="C1156" i="14"/>
  <c r="C1172" i="14"/>
  <c r="C1188" i="14"/>
  <c r="C1204" i="14"/>
  <c r="C1220" i="14"/>
  <c r="C1236" i="14"/>
  <c r="C1252" i="14"/>
  <c r="C1268" i="14"/>
  <c r="C1284" i="14"/>
  <c r="C1300" i="14"/>
  <c r="C1316" i="14"/>
  <c r="C1332" i="14"/>
  <c r="C1348" i="14"/>
  <c r="C1364" i="14"/>
  <c r="C1380" i="14"/>
  <c r="C1396" i="14"/>
  <c r="C1412" i="14"/>
  <c r="C1428" i="14"/>
  <c r="C1444" i="14"/>
  <c r="C1460" i="14"/>
  <c r="C174" i="14"/>
  <c r="C344" i="14"/>
  <c r="C459" i="14"/>
  <c r="C544" i="14"/>
  <c r="C592" i="14"/>
  <c r="C635" i="14"/>
  <c r="C677" i="14"/>
  <c r="C703" i="14"/>
  <c r="C724" i="14"/>
  <c r="C745" i="14"/>
  <c r="C767" i="14"/>
  <c r="C785" i="14"/>
  <c r="C801" i="14"/>
  <c r="C817" i="14"/>
  <c r="C833" i="14"/>
  <c r="C849" i="14"/>
  <c r="C865" i="14"/>
  <c r="C881" i="14"/>
  <c r="C897" i="14"/>
  <c r="C913" i="14"/>
  <c r="C929" i="14"/>
  <c r="C945" i="14"/>
  <c r="C961" i="14"/>
  <c r="C977" i="14"/>
  <c r="C993" i="14"/>
  <c r="C1009" i="14"/>
  <c r="C1025" i="14"/>
  <c r="C1041" i="14"/>
  <c r="C1057" i="14"/>
  <c r="C1073" i="14"/>
  <c r="C1089" i="14"/>
  <c r="C1105" i="14"/>
  <c r="C1121" i="14"/>
  <c r="C1137" i="14"/>
  <c r="C1153" i="14"/>
  <c r="C1169" i="14"/>
  <c r="C1185" i="14"/>
  <c r="C1201" i="14"/>
  <c r="C1217" i="14"/>
  <c r="C131" i="14"/>
  <c r="C312" i="14"/>
  <c r="C443" i="14"/>
  <c r="C528" i="14"/>
  <c r="C583" i="14"/>
  <c r="C625" i="14"/>
  <c r="C668" i="14"/>
  <c r="C699" i="14"/>
  <c r="C720" i="14"/>
  <c r="C741" i="14"/>
  <c r="C763" i="14"/>
  <c r="C782" i="14"/>
  <c r="C798" i="14"/>
  <c r="C814" i="14"/>
  <c r="C830" i="14"/>
  <c r="C846" i="14"/>
  <c r="C862" i="14"/>
  <c r="C878" i="14"/>
  <c r="C894" i="14"/>
  <c r="C910" i="14"/>
  <c r="C926" i="14"/>
  <c r="C238" i="14"/>
  <c r="C608" i="14"/>
  <c r="C732" i="14"/>
  <c r="C807" i="14"/>
  <c r="C871" i="14"/>
  <c r="C935" i="14"/>
  <c r="C970" i="14"/>
  <c r="C1002" i="14"/>
  <c r="C1034" i="14"/>
  <c r="C1066" i="14"/>
  <c r="C1098" i="14"/>
  <c r="C1130" i="14"/>
  <c r="C1162" i="14"/>
  <c r="C1194" i="14"/>
  <c r="C1226" i="14"/>
  <c r="C1247" i="14"/>
  <c r="C1269" i="14"/>
  <c r="C1290" i="14"/>
  <c r="C1311" i="14"/>
  <c r="C1333" i="14"/>
  <c r="C1354" i="14"/>
  <c r="C1375" i="14"/>
  <c r="C1397" i="14"/>
  <c r="C1418" i="14"/>
  <c r="C1439" i="14"/>
  <c r="C1461" i="14"/>
  <c r="C1478" i="14"/>
  <c r="C1494" i="14"/>
  <c r="C1510" i="14"/>
  <c r="C1526" i="14"/>
  <c r="C1542" i="14"/>
  <c r="C1558" i="14"/>
  <c r="C1574" i="14"/>
  <c r="C1590" i="14"/>
  <c r="C1606" i="14"/>
  <c r="C1622" i="14"/>
  <c r="C1638" i="14"/>
  <c r="C1654" i="14"/>
  <c r="C1670" i="14"/>
  <c r="C1686" i="14"/>
  <c r="C1702" i="14"/>
  <c r="C1718" i="14"/>
  <c r="C1734" i="14"/>
  <c r="C1750" i="14"/>
  <c r="C512" i="14"/>
  <c r="C695" i="14"/>
  <c r="C779" i="14"/>
  <c r="C843" i="14"/>
  <c r="C907" i="14"/>
  <c r="C955" i="14"/>
  <c r="C987" i="14"/>
  <c r="C1019" i="14"/>
  <c r="C1051" i="14"/>
  <c r="C1083" i="14"/>
  <c r="C1115" i="14"/>
  <c r="C1147" i="14"/>
  <c r="C1179" i="14"/>
  <c r="C1211" i="14"/>
  <c r="C1238" i="14"/>
  <c r="C1259" i="14"/>
  <c r="C1281" i="14"/>
  <c r="C1302" i="14"/>
  <c r="C1323" i="14"/>
  <c r="C1345" i="14"/>
  <c r="C1366" i="14"/>
  <c r="C1387" i="14"/>
  <c r="C1409" i="14"/>
  <c r="C1430" i="14"/>
  <c r="C1451" i="14"/>
  <c r="C1471" i="14"/>
  <c r="C1487" i="14"/>
  <c r="C1503" i="14"/>
  <c r="C1519" i="14"/>
  <c r="C1535" i="14"/>
  <c r="C1551" i="14"/>
  <c r="C1567" i="14"/>
  <c r="C1583" i="14"/>
  <c r="C1599" i="14"/>
  <c r="C1615" i="14"/>
  <c r="C1631" i="14"/>
  <c r="C1647" i="14"/>
  <c r="C1663" i="14"/>
  <c r="C1679" i="14"/>
  <c r="C1695" i="14"/>
  <c r="C1711" i="14"/>
  <c r="C1727" i="14"/>
  <c r="C323" i="14"/>
  <c r="C629" i="14"/>
  <c r="C743" i="14"/>
  <c r="C815" i="14"/>
  <c r="C879" i="14"/>
  <c r="C942" i="14"/>
  <c r="C974" i="14"/>
  <c r="C1006" i="14"/>
  <c r="C1038" i="14"/>
  <c r="C1070" i="14"/>
  <c r="C1102" i="14"/>
  <c r="C1134" i="14"/>
  <c r="C1166" i="14"/>
  <c r="C1198" i="14"/>
  <c r="C1229" i="14"/>
  <c r="C1250" i="14"/>
  <c r="C1271" i="14"/>
  <c r="C1293" i="14"/>
  <c r="C1314" i="14"/>
  <c r="C1335" i="14"/>
  <c r="C1357" i="14"/>
  <c r="C1378" i="14"/>
  <c r="C1399" i="14"/>
  <c r="C1421" i="14"/>
  <c r="C1442" i="14"/>
  <c r="C1463" i="14"/>
  <c r="C1480" i="14"/>
  <c r="C1496" i="14"/>
  <c r="C1512" i="14"/>
  <c r="C1528" i="14"/>
  <c r="C1544" i="14"/>
  <c r="C1560" i="14"/>
  <c r="C1576" i="14"/>
  <c r="C1592" i="14"/>
  <c r="C1608" i="14"/>
  <c r="C1624" i="14"/>
  <c r="C1640" i="14"/>
  <c r="C1656" i="14"/>
  <c r="C1672" i="14"/>
  <c r="C1688" i="14"/>
  <c r="C1704" i="14"/>
  <c r="C705" i="14"/>
  <c r="C959" i="14"/>
  <c r="C1087" i="14"/>
  <c r="C1215" i="14"/>
  <c r="C1305" i="14"/>
  <c r="C1390" i="14"/>
  <c r="C1473" i="14"/>
  <c r="C1537" i="14"/>
  <c r="C1601" i="14"/>
  <c r="C1665" i="14"/>
  <c r="C1721" i="14"/>
  <c r="C1748" i="14"/>
  <c r="C1765" i="14"/>
  <c r="C1781" i="14"/>
  <c r="C1797" i="14"/>
  <c r="C1813" i="14"/>
  <c r="C1829" i="14"/>
  <c r="C1845" i="14"/>
  <c r="C1861" i="14"/>
  <c r="C1877" i="14"/>
  <c r="C1893" i="14"/>
  <c r="C1909" i="14"/>
  <c r="C1925" i="14"/>
  <c r="C1941" i="14"/>
  <c r="C1957" i="14"/>
  <c r="C1973" i="14"/>
  <c r="C1989" i="14"/>
  <c r="C2005" i="14"/>
  <c r="C2021" i="14"/>
  <c r="C2037" i="14"/>
  <c r="C2053" i="14"/>
  <c r="C2069" i="14"/>
  <c r="C2085" i="14"/>
  <c r="C2101" i="14"/>
  <c r="C2117" i="14"/>
  <c r="C2133" i="14"/>
  <c r="C2149" i="14"/>
  <c r="C2165" i="14"/>
  <c r="C2181" i="14"/>
  <c r="C2197" i="14"/>
  <c r="C2213" i="14"/>
  <c r="C2229" i="14"/>
  <c r="C2245" i="14"/>
  <c r="C2261" i="14"/>
  <c r="C2277" i="14"/>
  <c r="C2293" i="14"/>
  <c r="C2309" i="14"/>
  <c r="C2325" i="14"/>
  <c r="C2341" i="14"/>
  <c r="C2357" i="14"/>
  <c r="C2373" i="14"/>
  <c r="C2389" i="14"/>
  <c r="C2405" i="14"/>
  <c r="C2421" i="14"/>
  <c r="C2437" i="14"/>
  <c r="C2453" i="14"/>
  <c r="C2469" i="14"/>
  <c r="C2485" i="14"/>
  <c r="C2501" i="14"/>
  <c r="C2517" i="14"/>
  <c r="C2533" i="14"/>
  <c r="C2549" i="14"/>
  <c r="C2565" i="14"/>
  <c r="C727" i="14"/>
  <c r="C967" i="14"/>
  <c r="C1095" i="14"/>
  <c r="C1223" i="14"/>
  <c r="C1310" i="14"/>
  <c r="C1395" i="14"/>
  <c r="C1477" i="14"/>
  <c r="C1541" i="14"/>
  <c r="C1605" i="14"/>
  <c r="C1669" i="14"/>
  <c r="C1724" i="14"/>
  <c r="C1749" i="14"/>
  <c r="C1766" i="14"/>
  <c r="C1782" i="14"/>
  <c r="C1798" i="14"/>
  <c r="C1814" i="14"/>
  <c r="C1830" i="14"/>
  <c r="C1846" i="14"/>
  <c r="C1862" i="14"/>
  <c r="C1878" i="14"/>
  <c r="C1894" i="14"/>
  <c r="C1910" i="14"/>
  <c r="C1926" i="14"/>
  <c r="C1942" i="14"/>
  <c r="C1958" i="14"/>
  <c r="C5861" i="14"/>
  <c r="C5605" i="14"/>
  <c r="C5297" i="14"/>
  <c r="C3677" i="14"/>
  <c r="C9977" i="14"/>
  <c r="C9945" i="14"/>
  <c r="C9917" i="14"/>
  <c r="C9897" i="14"/>
  <c r="C9881" i="14"/>
  <c r="C9865" i="14"/>
  <c r="C9849" i="14"/>
  <c r="C9833" i="14"/>
  <c r="C9817" i="14"/>
  <c r="C9801" i="14"/>
  <c r="C9785" i="14"/>
  <c r="C9769" i="14"/>
  <c r="C9753" i="14"/>
  <c r="C9737" i="14"/>
  <c r="C9721" i="14"/>
  <c r="C9705" i="14"/>
  <c r="C9689" i="14"/>
  <c r="C9673" i="14"/>
  <c r="C9657" i="14"/>
  <c r="C9641" i="14"/>
  <c r="C9625" i="14"/>
  <c r="C9609" i="14"/>
  <c r="C9593" i="14"/>
  <c r="C9577" i="14"/>
  <c r="C9561" i="14"/>
  <c r="C9545" i="14"/>
  <c r="C9529" i="14"/>
  <c r="C9513" i="14"/>
  <c r="C9497" i="14"/>
  <c r="C9481" i="14"/>
  <c r="C9465" i="14"/>
  <c r="C9449" i="14"/>
  <c r="C9433" i="14"/>
  <c r="C9417" i="14"/>
  <c r="C9401" i="14"/>
  <c r="C9385" i="14"/>
  <c r="C9369" i="14"/>
  <c r="C9353" i="14"/>
  <c r="C9337" i="14"/>
  <c r="C9321" i="14"/>
  <c r="C9305" i="14"/>
  <c r="C9289" i="14"/>
  <c r="C9273" i="14"/>
  <c r="C9257" i="14"/>
  <c r="C9241" i="14"/>
  <c r="C9221" i="14"/>
  <c r="C9199" i="14"/>
  <c r="C9178" i="14"/>
  <c r="C9157" i="14"/>
  <c r="C9135" i="14"/>
  <c r="C9114" i="14"/>
  <c r="C9093" i="14"/>
  <c r="C9071" i="14"/>
  <c r="C9050" i="14"/>
  <c r="C9029" i="14"/>
  <c r="C9007" i="14"/>
  <c r="C8985" i="14"/>
  <c r="C8953" i="14"/>
  <c r="C8921" i="14"/>
  <c r="C8889" i="14"/>
  <c r="C8853" i="14"/>
  <c r="C8789" i="14"/>
  <c r="C8725" i="14"/>
  <c r="C8661" i="14"/>
  <c r="C8597" i="14"/>
  <c r="C8533" i="14"/>
  <c r="C8469" i="14"/>
  <c r="C8405" i="14"/>
  <c r="C8341" i="14"/>
  <c r="C8277" i="14"/>
  <c r="C8213" i="14"/>
  <c r="C8149" i="14"/>
  <c r="C8085" i="14"/>
  <c r="C8021" i="14"/>
  <c r="C7957" i="14"/>
  <c r="C7893" i="14"/>
  <c r="C7829" i="14"/>
  <c r="C7765" i="14"/>
  <c r="C7697" i="14"/>
  <c r="C7612" i="14"/>
  <c r="C7526" i="14"/>
  <c r="C7441" i="14"/>
  <c r="C7320" i="14"/>
  <c r="C7192" i="14"/>
  <c r="C7064" i="14"/>
  <c r="C6936" i="14"/>
  <c r="C6808" i="14"/>
  <c r="C6680" i="14"/>
  <c r="C6552" i="14"/>
  <c r="C6424" i="14"/>
  <c r="C6296" i="14"/>
  <c r="C6168" i="14"/>
  <c r="C6040" i="14"/>
  <c r="C5909" i="14"/>
  <c r="C5653" i="14"/>
  <c r="C5386" i="14"/>
  <c r="C4629" i="14"/>
  <c r="C10001" i="14"/>
  <c r="C9973" i="14"/>
  <c r="C9941" i="14"/>
  <c r="C10008" i="14"/>
  <c r="C9992" i="14"/>
  <c r="C9976" i="14"/>
  <c r="C9960" i="14"/>
  <c r="C9944" i="14"/>
  <c r="C9928" i="14"/>
  <c r="C9912" i="14"/>
  <c r="C9896" i="14"/>
  <c r="C9880" i="14"/>
  <c r="C9864" i="14"/>
  <c r="C9848" i="14"/>
  <c r="C9832" i="14"/>
  <c r="C9816" i="14"/>
  <c r="C9800" i="14"/>
  <c r="C9784" i="14"/>
  <c r="C9768" i="14"/>
  <c r="C9752" i="14"/>
  <c r="C9736" i="14"/>
  <c r="C9720" i="14"/>
  <c r="C9704" i="14"/>
  <c r="C9688" i="14"/>
  <c r="C9672" i="14"/>
  <c r="C9656" i="14"/>
  <c r="C9640" i="14"/>
  <c r="C9624" i="14"/>
  <c r="C9608" i="14"/>
  <c r="C9592" i="14"/>
  <c r="C9576" i="14"/>
  <c r="C9560" i="14"/>
  <c r="C9544" i="14"/>
  <c r="C9528" i="14"/>
  <c r="C9512" i="14"/>
  <c r="C9496" i="14"/>
  <c r="C9480" i="14"/>
  <c r="C9464" i="14"/>
  <c r="C9448" i="14"/>
  <c r="C9432" i="14"/>
  <c r="C9416" i="14"/>
  <c r="C9400" i="14"/>
  <c r="C9384" i="14"/>
  <c r="C9368" i="14"/>
  <c r="C9352" i="14"/>
  <c r="C9336" i="14"/>
  <c r="C9320" i="14"/>
  <c r="C9304" i="14"/>
  <c r="C9288" i="14"/>
  <c r="C9272" i="14"/>
  <c r="C9256" i="14"/>
  <c r="C9240" i="14"/>
  <c r="C9219" i="14"/>
  <c r="C9198" i="14"/>
  <c r="C9177" i="14"/>
  <c r="C9155" i="14"/>
  <c r="C9134" i="14"/>
  <c r="C9113" i="14"/>
  <c r="C9091" i="14"/>
  <c r="C9070" i="14"/>
  <c r="C9049" i="14"/>
  <c r="C9027" i="14"/>
  <c r="C9006" i="14"/>
  <c r="C8983" i="14"/>
  <c r="C8951" i="14"/>
  <c r="C8919" i="14"/>
  <c r="C8887" i="14"/>
  <c r="C8849" i="14"/>
  <c r="C8785" i="14"/>
  <c r="C8721" i="14"/>
  <c r="C8657" i="14"/>
  <c r="C8593" i="14"/>
  <c r="C8529" i="14"/>
  <c r="C8465" i="14"/>
  <c r="C8401" i="14"/>
  <c r="C8337" i="14"/>
  <c r="C8273" i="14"/>
  <c r="C8209" i="14"/>
  <c r="C8145" i="14"/>
  <c r="C8081" i="14"/>
  <c r="C8017" i="14"/>
  <c r="C7953" i="14"/>
  <c r="C7889" i="14"/>
  <c r="C7825" i="14"/>
  <c r="C7761" i="14"/>
  <c r="C7692" i="14"/>
  <c r="C7606" i="14"/>
  <c r="C7521" i="14"/>
  <c r="C7436" i="14"/>
  <c r="C7312" i="14"/>
  <c r="C7184" i="14"/>
  <c r="C7056" i="14"/>
  <c r="C6928" i="14"/>
  <c r="C6800" i="14"/>
  <c r="C6672" i="14"/>
  <c r="C6544" i="14"/>
  <c r="C6416" i="14"/>
  <c r="C6288" i="14"/>
  <c r="C6160" i="14"/>
  <c r="C6032" i="14"/>
  <c r="C5893" i="14"/>
  <c r="C5637" i="14"/>
  <c r="C5361" i="14"/>
  <c r="C4565" i="14"/>
  <c r="C17" i="14"/>
  <c r="C33" i="14"/>
  <c r="C49" i="14"/>
  <c r="C65" i="14"/>
  <c r="C81" i="14"/>
  <c r="C97" i="14"/>
  <c r="C113" i="14"/>
  <c r="C129" i="14"/>
  <c r="C145" i="14"/>
  <c r="C161" i="14"/>
  <c r="C177" i="14"/>
  <c r="C193" i="14"/>
  <c r="C209" i="14"/>
  <c r="C225" i="14"/>
  <c r="C241" i="14"/>
  <c r="C257" i="14"/>
  <c r="C273" i="14"/>
  <c r="C289" i="14"/>
  <c r="C305" i="14"/>
  <c r="C321" i="14"/>
  <c r="C337" i="14"/>
  <c r="C20" i="14"/>
  <c r="C42" i="14"/>
  <c r="C63" i="14"/>
  <c r="C84" i="14"/>
  <c r="C106" i="14"/>
  <c r="C127" i="14"/>
  <c r="C148" i="14"/>
  <c r="C170" i="14"/>
  <c r="C191" i="14"/>
  <c r="C212" i="14"/>
  <c r="C234" i="14"/>
  <c r="C255" i="14"/>
  <c r="C276" i="14"/>
  <c r="C298" i="14"/>
  <c r="C319" i="14"/>
  <c r="C340" i="14"/>
  <c r="C358" i="14"/>
  <c r="C374" i="14"/>
  <c r="C390" i="14"/>
  <c r="C406" i="14"/>
  <c r="C422" i="14"/>
  <c r="C438" i="14"/>
  <c r="C454" i="14"/>
  <c r="C470" i="14"/>
  <c r="C486" i="14"/>
  <c r="C502" i="14"/>
  <c r="C518" i="14"/>
  <c r="C534" i="14"/>
  <c r="C550" i="14"/>
  <c r="C566" i="14"/>
  <c r="C582" i="14"/>
  <c r="C598" i="14"/>
  <c r="C614" i="14"/>
  <c r="C630" i="14"/>
  <c r="C646" i="14"/>
  <c r="C662" i="14"/>
  <c r="C678" i="14"/>
  <c r="C694" i="14"/>
  <c r="C710" i="14"/>
  <c r="C726" i="14"/>
  <c r="C742" i="14"/>
  <c r="C758" i="14"/>
  <c r="C774" i="14"/>
  <c r="C27" i="14"/>
  <c r="C48" i="14"/>
  <c r="C70" i="14"/>
  <c r="C91" i="14"/>
  <c r="C112" i="14"/>
  <c r="C134" i="14"/>
  <c r="C155" i="14"/>
  <c r="C176" i="14"/>
  <c r="C198" i="14"/>
  <c r="C219" i="14"/>
  <c r="C240" i="14"/>
  <c r="C262" i="14"/>
  <c r="C283" i="14"/>
  <c r="C304" i="14"/>
  <c r="C326" i="14"/>
  <c r="C347" i="14"/>
  <c r="C363" i="14"/>
  <c r="C379" i="14"/>
  <c r="C395" i="14"/>
  <c r="C411" i="14"/>
  <c r="C427" i="14"/>
  <c r="C28" i="14"/>
  <c r="C50" i="14"/>
  <c r="C71" i="14"/>
  <c r="C92" i="14"/>
  <c r="C114" i="14"/>
  <c r="C135" i="14"/>
  <c r="C30" i="14"/>
  <c r="C115" i="14"/>
  <c r="C178" i="14"/>
  <c r="C220" i="14"/>
  <c r="C263" i="14"/>
  <c r="C306" i="14"/>
  <c r="C348" i="14"/>
  <c r="C380" i="14"/>
  <c r="C412" i="14"/>
  <c r="C439" i="14"/>
  <c r="C460" i="14"/>
  <c r="C481" i="14"/>
  <c r="C503" i="14"/>
  <c r="C524" i="14"/>
  <c r="C545" i="14"/>
  <c r="C56" i="14"/>
  <c r="C142" i="14"/>
  <c r="C190" i="14"/>
  <c r="C232" i="14"/>
  <c r="C275" i="14"/>
  <c r="C318" i="14"/>
  <c r="C357" i="14"/>
  <c r="C389" i="14"/>
  <c r="C421" i="14"/>
  <c r="C445" i="14"/>
  <c r="C467" i="14"/>
  <c r="C488" i="14"/>
  <c r="C509" i="14"/>
  <c r="C531" i="14"/>
  <c r="C552" i="14"/>
  <c r="C573" i="14"/>
  <c r="C595" i="14"/>
  <c r="C616" i="14"/>
  <c r="C637" i="14"/>
  <c r="C659" i="14"/>
  <c r="C680" i="14"/>
  <c r="C40" i="14"/>
  <c r="C126" i="14"/>
  <c r="C183" i="14"/>
  <c r="C226" i="14"/>
  <c r="C268" i="14"/>
  <c r="C311" i="14"/>
  <c r="C352" i="14"/>
  <c r="C384" i="14"/>
  <c r="C416" i="14"/>
  <c r="C441" i="14"/>
  <c r="C463" i="14"/>
  <c r="C484" i="14"/>
  <c r="C505" i="14"/>
  <c r="C527" i="14"/>
  <c r="C548" i="14"/>
  <c r="C569" i="14"/>
  <c r="C591" i="14"/>
  <c r="C612" i="14"/>
  <c r="C633" i="14"/>
  <c r="C655" i="14"/>
  <c r="C676" i="14"/>
  <c r="C248" i="14"/>
  <c r="C401" i="14"/>
  <c r="C496" i="14"/>
  <c r="C567" i="14"/>
  <c r="C609" i="14"/>
  <c r="C652" i="14"/>
  <c r="C689" i="14"/>
  <c r="C712" i="14"/>
  <c r="C733" i="14"/>
  <c r="C755" i="14"/>
  <c r="C776" i="14"/>
  <c r="C792" i="14"/>
  <c r="C808" i="14"/>
  <c r="C824" i="14"/>
  <c r="C840" i="14"/>
  <c r="C856" i="14"/>
  <c r="C872" i="14"/>
  <c r="C888" i="14"/>
  <c r="C904" i="14"/>
  <c r="C920" i="14"/>
  <c r="C936" i="14"/>
  <c r="C952" i="14"/>
  <c r="C968" i="14"/>
  <c r="C984" i="14"/>
  <c r="C1000" i="14"/>
  <c r="C1016" i="14"/>
  <c r="C1032" i="14"/>
  <c r="C1048" i="14"/>
  <c r="C1064" i="14"/>
  <c r="C1080" i="14"/>
  <c r="C1096" i="14"/>
  <c r="C1112" i="14"/>
  <c r="C1128" i="14"/>
  <c r="C1144" i="14"/>
  <c r="C1160" i="14"/>
  <c r="C1176" i="14"/>
  <c r="C1192" i="14"/>
  <c r="C1208" i="14"/>
  <c r="C1224" i="14"/>
  <c r="C1240" i="14"/>
  <c r="C1256" i="14"/>
  <c r="C1272" i="14"/>
  <c r="C1288" i="14"/>
  <c r="C1304" i="14"/>
  <c r="C1320" i="14"/>
  <c r="C1336" i="14"/>
  <c r="C1352" i="14"/>
  <c r="C1368" i="14"/>
  <c r="C1384" i="14"/>
  <c r="C1400" i="14"/>
  <c r="C1416" i="14"/>
  <c r="C1432" i="14"/>
  <c r="C1448" i="14"/>
  <c r="C1464" i="14"/>
  <c r="C216" i="14"/>
  <c r="C377" i="14"/>
  <c r="C480" i="14"/>
  <c r="C560" i="14"/>
  <c r="C603" i="14"/>
  <c r="C645" i="14"/>
  <c r="C684" i="14"/>
  <c r="C708" i="14"/>
  <c r="C729" i="14"/>
  <c r="C751" i="14"/>
  <c r="C772" i="14"/>
  <c r="C789" i="14"/>
  <c r="C805" i="14"/>
  <c r="C821" i="14"/>
  <c r="C837" i="14"/>
  <c r="C853" i="14"/>
  <c r="C869" i="14"/>
  <c r="C885" i="14"/>
  <c r="C901" i="14"/>
  <c r="C917" i="14"/>
  <c r="C933" i="14"/>
  <c r="C949" i="14"/>
  <c r="C965" i="14"/>
  <c r="C981" i="14"/>
  <c r="C997" i="14"/>
  <c r="C1013" i="14"/>
  <c r="C1029" i="14"/>
  <c r="C1045" i="14"/>
  <c r="C1061" i="14"/>
  <c r="C1077" i="14"/>
  <c r="C1093" i="14"/>
  <c r="C1109" i="14"/>
  <c r="C1125" i="14"/>
  <c r="C1141" i="14"/>
  <c r="C1157" i="14"/>
  <c r="C1173" i="14"/>
  <c r="C1189" i="14"/>
  <c r="C1205" i="14"/>
  <c r="C1221" i="14"/>
  <c r="C184" i="14"/>
  <c r="C353" i="14"/>
  <c r="C464" i="14"/>
  <c r="C549" i="14"/>
  <c r="C593" i="14"/>
  <c r="C636" i="14"/>
  <c r="C679" i="14"/>
  <c r="C704" i="14"/>
  <c r="C725" i="14"/>
  <c r="C747" i="14"/>
  <c r="C768" i="14"/>
  <c r="C786" i="14"/>
  <c r="C802" i="14"/>
  <c r="C818" i="14"/>
  <c r="C834" i="14"/>
  <c r="C850" i="14"/>
  <c r="C866" i="14"/>
  <c r="C882" i="14"/>
  <c r="C898" i="14"/>
  <c r="C914" i="14"/>
  <c r="C930" i="14"/>
  <c r="C393" i="14"/>
  <c r="C651" i="14"/>
  <c r="C753" i="14"/>
  <c r="C823" i="14"/>
  <c r="C887" i="14"/>
  <c r="C946" i="14"/>
  <c r="C978" i="14"/>
  <c r="C1010" i="14"/>
  <c r="C1042" i="14"/>
  <c r="C1074" i="14"/>
  <c r="C1106" i="14"/>
  <c r="C1138" i="14"/>
  <c r="C1170" i="14"/>
  <c r="C1202" i="14"/>
  <c r="C1231" i="14"/>
  <c r="C1253" i="14"/>
  <c r="C1274" i="14"/>
  <c r="C1295" i="14"/>
  <c r="C1317" i="14"/>
  <c r="C1338" i="14"/>
  <c r="C1359" i="14"/>
  <c r="C1381" i="14"/>
  <c r="C1402" i="14"/>
  <c r="C1423" i="14"/>
  <c r="C1445" i="14"/>
  <c r="C1466" i="14"/>
  <c r="C1482" i="14"/>
  <c r="C1498" i="14"/>
  <c r="C1514" i="14"/>
  <c r="C1530" i="14"/>
  <c r="C1546" i="14"/>
  <c r="C1562" i="14"/>
  <c r="C1578" i="14"/>
  <c r="C1594" i="14"/>
  <c r="C1610" i="14"/>
  <c r="C1626" i="14"/>
  <c r="C1642" i="14"/>
  <c r="C1658" i="14"/>
  <c r="C1674" i="14"/>
  <c r="C1690" i="14"/>
  <c r="C1706" i="14"/>
  <c r="C1722" i="14"/>
  <c r="C1738" i="14"/>
  <c r="C67" i="14"/>
  <c r="C576" i="14"/>
  <c r="C716" i="14"/>
  <c r="C795" i="14"/>
  <c r="C859" i="14"/>
  <c r="C923" i="14"/>
  <c r="C963" i="14"/>
  <c r="C995" i="14"/>
  <c r="C1027" i="14"/>
  <c r="C1059" i="14"/>
  <c r="C1091" i="14"/>
  <c r="C1123" i="14"/>
  <c r="C1155" i="14"/>
  <c r="C1187" i="14"/>
  <c r="C1219" i="14"/>
  <c r="C1243" i="14"/>
  <c r="C1265" i="14"/>
  <c r="C1286" i="14"/>
  <c r="C1307" i="14"/>
  <c r="C1329" i="14"/>
  <c r="C1350" i="14"/>
  <c r="C1371" i="14"/>
  <c r="C1393" i="14"/>
  <c r="C1414" i="14"/>
  <c r="C1435" i="14"/>
  <c r="C1457" i="14"/>
  <c r="C1475" i="14"/>
  <c r="C1491" i="14"/>
  <c r="C1507" i="14"/>
  <c r="C1523" i="14"/>
  <c r="C1539" i="14"/>
  <c r="C1555" i="14"/>
  <c r="C1571" i="14"/>
  <c r="C1587" i="14"/>
  <c r="C1603" i="14"/>
  <c r="C1619" i="14"/>
  <c r="C1635" i="14"/>
  <c r="C1651" i="14"/>
  <c r="C1667" i="14"/>
  <c r="C1683" i="14"/>
  <c r="C1699" i="14"/>
  <c r="C1715" i="14"/>
  <c r="C1731" i="14"/>
  <c r="C448" i="14"/>
  <c r="C672" i="14"/>
  <c r="C764" i="14"/>
  <c r="C831" i="14"/>
  <c r="C895" i="14"/>
  <c r="C950" i="14"/>
  <c r="C982" i="14"/>
  <c r="C1014" i="14"/>
  <c r="C1046" i="14"/>
  <c r="C1078" i="14"/>
  <c r="C1110" i="14"/>
  <c r="C1142" i="14"/>
  <c r="C1174" i="14"/>
  <c r="C1206" i="14"/>
  <c r="C1234" i="14"/>
  <c r="C1255" i="14"/>
  <c r="C1277" i="14"/>
  <c r="C1298" i="14"/>
  <c r="C1319" i="14"/>
  <c r="C1341" i="14"/>
  <c r="C1362" i="14"/>
  <c r="C1383" i="14"/>
  <c r="C1405" i="14"/>
  <c r="C1426" i="14"/>
  <c r="C1447" i="14"/>
  <c r="C1468" i="14"/>
  <c r="C1484" i="14"/>
  <c r="C1500" i="14"/>
  <c r="C1516" i="14"/>
  <c r="C1532" i="14"/>
  <c r="C1548" i="14"/>
  <c r="C1564" i="14"/>
  <c r="C1580" i="14"/>
  <c r="C1596" i="14"/>
  <c r="C1612" i="14"/>
  <c r="C1628" i="14"/>
  <c r="C1644" i="14"/>
  <c r="C1660" i="14"/>
  <c r="C1676" i="14"/>
  <c r="C1692" i="14"/>
  <c r="C1708" i="14"/>
  <c r="C787" i="14"/>
  <c r="C991" i="14"/>
  <c r="C1119" i="14"/>
  <c r="C1241" i="14"/>
  <c r="C1326" i="14"/>
  <c r="C1411" i="14"/>
  <c r="C1489" i="14"/>
  <c r="C1553" i="14"/>
  <c r="C1617" i="14"/>
  <c r="C1681" i="14"/>
  <c r="C1729" i="14"/>
  <c r="C1753" i="14"/>
  <c r="C1769" i="14"/>
  <c r="C1785" i="14"/>
  <c r="C1801" i="14"/>
  <c r="C1817" i="14"/>
  <c r="C1833" i="14"/>
  <c r="C1849" i="14"/>
  <c r="C1865" i="14"/>
  <c r="C1881" i="14"/>
  <c r="C1897" i="14"/>
  <c r="C1913" i="14"/>
  <c r="C1929" i="14"/>
  <c r="C1945" i="14"/>
  <c r="C1961" i="14"/>
  <c r="C1977" i="14"/>
  <c r="C1993" i="14"/>
  <c r="C2009" i="14"/>
  <c r="C2025" i="14"/>
  <c r="C2041" i="14"/>
  <c r="C2057" i="14"/>
  <c r="C2073" i="14"/>
  <c r="C2089" i="14"/>
  <c r="C2105" i="14"/>
  <c r="C2121" i="14"/>
  <c r="C2137" i="14"/>
  <c r="C2153" i="14"/>
  <c r="C2169" i="14"/>
  <c r="C2185" i="14"/>
  <c r="C2201" i="14"/>
  <c r="C2217" i="14"/>
  <c r="C2233" i="14"/>
  <c r="C2249" i="14"/>
  <c r="C2265" i="14"/>
  <c r="C2281" i="14"/>
  <c r="C2297" i="14"/>
  <c r="C2313" i="14"/>
  <c r="C2329" i="14"/>
  <c r="C2345" i="14"/>
  <c r="C2361" i="14"/>
  <c r="C2377" i="14"/>
  <c r="C2393" i="14"/>
  <c r="C2409" i="14"/>
  <c r="C2425" i="14"/>
  <c r="C2441" i="14"/>
  <c r="C2457" i="14"/>
  <c r="C2473" i="14"/>
  <c r="C2489" i="14"/>
  <c r="C2505" i="14"/>
  <c r="C2521" i="14"/>
  <c r="C2537" i="14"/>
  <c r="C2553" i="14"/>
  <c r="C2569" i="14"/>
  <c r="C803" i="14"/>
  <c r="C999" i="14"/>
  <c r="C1127" i="14"/>
  <c r="C1246" i="14"/>
  <c r="C1331" i="14"/>
  <c r="C1417" i="14"/>
  <c r="C1493" i="14"/>
  <c r="C1557" i="14"/>
  <c r="C1621" i="14"/>
  <c r="C1685" i="14"/>
  <c r="C1732" i="14"/>
  <c r="C1754" i="14"/>
  <c r="C1770" i="14"/>
  <c r="C1786" i="14"/>
  <c r="C1802" i="14"/>
  <c r="C1818" i="14"/>
  <c r="C1834" i="14"/>
  <c r="C1850" i="14"/>
  <c r="C1866" i="14"/>
  <c r="C1882" i="14"/>
  <c r="C1898" i="14"/>
  <c r="C1914" i="14"/>
  <c r="C1930" i="14"/>
  <c r="C1946" i="14"/>
  <c r="C1962" i="14"/>
  <c r="C1978" i="14"/>
  <c r="C1994" i="14"/>
  <c r="C2010" i="14"/>
  <c r="C2026" i="14"/>
  <c r="C2042" i="14"/>
  <c r="C2058" i="14"/>
  <c r="C2074" i="14"/>
  <c r="C2090" i="14"/>
  <c r="C2106" i="14"/>
  <c r="C2122" i="14"/>
  <c r="C2138" i="14"/>
  <c r="C2154" i="14"/>
  <c r="C2170" i="14"/>
  <c r="C2186" i="14"/>
  <c r="C2202" i="14"/>
  <c r="C2218" i="14"/>
  <c r="C2234" i="14"/>
  <c r="C2250" i="14"/>
  <c r="C2266" i="14"/>
  <c r="C2282" i="14"/>
  <c r="C2298" i="14"/>
  <c r="C2314" i="14"/>
  <c r="C2330" i="14"/>
  <c r="C2346" i="14"/>
  <c r="C2362" i="14"/>
  <c r="C2378" i="14"/>
  <c r="C2394" i="14"/>
  <c r="C2410" i="14"/>
  <c r="C2426" i="14"/>
  <c r="C2442" i="14"/>
  <c r="C2458" i="14"/>
  <c r="C2474" i="14"/>
  <c r="C2490" i="14"/>
  <c r="C2506" i="14"/>
  <c r="C2522" i="14"/>
  <c r="C2538" i="14"/>
  <c r="C2554" i="14"/>
  <c r="C2570" i="14"/>
  <c r="C2586" i="14"/>
  <c r="C361" i="14"/>
  <c r="C883" i="14"/>
  <c r="C1039" i="14"/>
  <c r="C1167" i="14"/>
  <c r="C1273" i="14"/>
  <c r="C1358" i="14"/>
  <c r="C1443" i="14"/>
  <c r="C1513" i="14"/>
  <c r="C1577" i="14"/>
  <c r="C1641" i="14"/>
  <c r="C1705" i="14"/>
  <c r="C1740" i="14"/>
  <c r="C1759" i="14"/>
  <c r="C1775" i="14"/>
  <c r="C1791" i="14"/>
  <c r="C1807" i="14"/>
  <c r="C1823" i="14"/>
  <c r="C1839" i="14"/>
  <c r="C1855" i="14"/>
  <c r="C1871" i="14"/>
  <c r="C1887" i="14"/>
  <c r="C1903" i="14"/>
  <c r="C1919" i="14"/>
  <c r="C1935" i="14"/>
  <c r="C1951" i="14"/>
  <c r="C1967" i="14"/>
  <c r="C1983" i="14"/>
  <c r="C1999" i="14"/>
  <c r="C2015" i="14"/>
  <c r="C2031" i="14"/>
  <c r="C2047" i="14"/>
  <c r="C2063" i="14"/>
  <c r="C2079" i="14"/>
  <c r="C2095" i="14"/>
  <c r="C2111" i="14"/>
  <c r="C2127" i="14"/>
  <c r="C2143" i="14"/>
  <c r="C2159" i="14"/>
  <c r="C2175" i="14"/>
  <c r="C2191" i="14"/>
  <c r="C2207" i="14"/>
  <c r="C2223" i="14"/>
  <c r="C2239" i="14"/>
  <c r="C1143" i="14"/>
  <c r="C1501" i="14"/>
  <c r="C1736" i="14"/>
  <c r="C1804" i="14"/>
  <c r="C1868" i="14"/>
  <c r="C1932" i="14"/>
  <c r="C1996" i="14"/>
  <c r="C2060" i="14"/>
  <c r="C2124" i="14"/>
  <c r="C2188" i="14"/>
  <c r="C2248" i="14"/>
  <c r="C2280" i="14"/>
  <c r="C2312" i="14"/>
  <c r="C2344" i="14"/>
  <c r="C2376" i="14"/>
  <c r="C2408" i="14"/>
  <c r="C2440" i="14"/>
  <c r="C2472" i="14"/>
  <c r="C2504" i="14"/>
  <c r="C2536" i="14"/>
  <c r="C2568" i="14"/>
  <c r="C2591" i="14"/>
  <c r="C2609" i="14"/>
  <c r="C2625" i="14"/>
  <c r="C2641" i="14"/>
  <c r="C2657" i="14"/>
  <c r="C2673" i="14"/>
  <c r="C2689" i="14"/>
  <c r="C2705" i="14"/>
  <c r="C2721" i="14"/>
  <c r="C2737" i="14"/>
  <c r="C2753" i="14"/>
  <c r="C2769" i="14"/>
  <c r="C2785" i="14"/>
  <c r="C2801" i="14"/>
  <c r="C2817" i="14"/>
  <c r="C2833" i="14"/>
  <c r="C2849" i="14"/>
  <c r="C2865" i="14"/>
  <c r="C2881" i="14"/>
  <c r="C2897" i="14"/>
  <c r="C2913" i="14"/>
  <c r="C2929" i="14"/>
  <c r="C2945" i="14"/>
  <c r="C2961" i="14"/>
  <c r="C2977" i="14"/>
  <c r="C2993" i="14"/>
  <c r="C3009" i="14"/>
  <c r="C3025" i="14"/>
  <c r="C3041" i="14"/>
  <c r="C3057" i="14"/>
  <c r="C3073" i="14"/>
  <c r="C3089" i="14"/>
  <c r="C3105" i="14"/>
  <c r="C3121" i="14"/>
  <c r="C3137" i="14"/>
  <c r="C3153" i="14"/>
  <c r="C3169" i="14"/>
  <c r="C3185" i="14"/>
  <c r="C3201" i="14"/>
  <c r="C3217" i="14"/>
  <c r="C3233" i="14"/>
  <c r="C3249" i="14"/>
  <c r="C3265" i="14"/>
  <c r="C3281" i="14"/>
  <c r="C3297" i="14"/>
  <c r="C3313" i="14"/>
  <c r="C3329" i="14"/>
  <c r="C3345" i="14"/>
  <c r="C3361" i="14"/>
  <c r="C3377" i="14"/>
  <c r="C3393" i="14"/>
  <c r="C3409" i="14"/>
  <c r="C3425" i="14"/>
  <c r="C3441" i="14"/>
  <c r="C3457" i="14"/>
  <c r="C3473" i="14"/>
  <c r="C3489" i="14"/>
  <c r="C3505" i="14"/>
  <c r="C3521" i="14"/>
  <c r="C3537" i="14"/>
  <c r="C3553" i="14"/>
  <c r="C3569" i="14"/>
  <c r="C3585" i="14"/>
  <c r="C899" i="14"/>
  <c r="C1363" i="14"/>
  <c r="C1645" i="14"/>
  <c r="C1776" i="14"/>
  <c r="C1840" i="14"/>
  <c r="C1904" i="14"/>
  <c r="C1968" i="14"/>
  <c r="C2032" i="14"/>
  <c r="C2096" i="14"/>
  <c r="C2160" i="14"/>
  <c r="C2224" i="14"/>
  <c r="C2267" i="14"/>
  <c r="C2299" i="14"/>
  <c r="C2331" i="14"/>
  <c r="C2363" i="14"/>
  <c r="C2395" i="14"/>
  <c r="C2427" i="14"/>
  <c r="C2459" i="14"/>
  <c r="C2491" i="14"/>
  <c r="C2523" i="14"/>
  <c r="C2555" i="14"/>
  <c r="C2581" i="14"/>
  <c r="C2602" i="14"/>
  <c r="C2618" i="14"/>
  <c r="C2634" i="14"/>
  <c r="C2650" i="14"/>
  <c r="C2666" i="14"/>
  <c r="C2682" i="14"/>
  <c r="C2698" i="14"/>
  <c r="C2714" i="14"/>
  <c r="C2730" i="14"/>
  <c r="C2746" i="14"/>
  <c r="C2762" i="14"/>
  <c r="C2778" i="14"/>
  <c r="C2794" i="14"/>
  <c r="C2810" i="14"/>
  <c r="C2826" i="14"/>
  <c r="C2842" i="14"/>
  <c r="C2858" i="14"/>
  <c r="C2874" i="14"/>
  <c r="C2890" i="14"/>
  <c r="C2906" i="14"/>
  <c r="C2922" i="14"/>
  <c r="C2938" i="14"/>
  <c r="C2954" i="14"/>
  <c r="C2970" i="14"/>
  <c r="C2986" i="14"/>
  <c r="C3002" i="14"/>
  <c r="C3018" i="14"/>
  <c r="C3034" i="14"/>
  <c r="C3050" i="14"/>
  <c r="C3066" i="14"/>
  <c r="C3082" i="14"/>
  <c r="C3098" i="14"/>
  <c r="C3114" i="14"/>
  <c r="C3130" i="14"/>
  <c r="C3146" i="14"/>
  <c r="C3162" i="14"/>
  <c r="C3178" i="14"/>
  <c r="C3194" i="14"/>
  <c r="C3210" i="14"/>
  <c r="C3226" i="14"/>
  <c r="C3242" i="14"/>
  <c r="C3258" i="14"/>
  <c r="C3274" i="14"/>
  <c r="C3290" i="14"/>
  <c r="C3306" i="14"/>
  <c r="C3322" i="14"/>
  <c r="C3338" i="14"/>
  <c r="C3354" i="14"/>
  <c r="C3370" i="14"/>
  <c r="C3386" i="14"/>
  <c r="C3402" i="14"/>
  <c r="C3418" i="14"/>
  <c r="C3434" i="14"/>
  <c r="C3450" i="14"/>
  <c r="C3466" i="14"/>
  <c r="C3482" i="14"/>
  <c r="C3498" i="14"/>
  <c r="C3514" i="14"/>
  <c r="C3530" i="14"/>
  <c r="C3546" i="14"/>
  <c r="C3562" i="14"/>
  <c r="C3578" i="14"/>
  <c r="C3594" i="14"/>
  <c r="C681" i="14"/>
  <c r="C1299" i="14"/>
  <c r="C1597" i="14"/>
  <c r="C1764" i="14"/>
  <c r="C1828" i="14"/>
  <c r="C1892" i="14"/>
  <c r="C1956" i="14"/>
  <c r="C2020" i="14"/>
  <c r="C2084" i="14"/>
  <c r="C2148" i="14"/>
  <c r="C2212" i="14"/>
  <c r="C2260" i="14"/>
  <c r="C2292" i="14"/>
  <c r="C2324" i="14"/>
  <c r="C2356" i="14"/>
  <c r="C2388" i="14"/>
  <c r="C2420" i="14"/>
  <c r="C2452" i="14"/>
  <c r="C1549" i="14"/>
  <c r="C1944" i="14"/>
  <c r="C2200" i="14"/>
  <c r="C2351" i="14"/>
  <c r="C2476" i="14"/>
  <c r="C2540" i="14"/>
  <c r="C2593" i="14"/>
  <c r="C2627" i="14"/>
  <c r="C2659" i="14"/>
  <c r="C2691" i="14"/>
  <c r="C2723" i="14"/>
  <c r="C2755" i="14"/>
  <c r="C2787" i="14"/>
  <c r="C2819" i="14"/>
  <c r="C2851" i="14"/>
  <c r="C2883" i="14"/>
  <c r="C2915" i="14"/>
  <c r="C2947" i="14"/>
  <c r="C2979" i="14"/>
  <c r="C3011" i="14"/>
  <c r="C3043" i="14"/>
  <c r="C3075" i="14"/>
  <c r="C3107" i="14"/>
  <c r="C3139" i="14"/>
  <c r="C3171" i="14"/>
  <c r="C3203" i="14"/>
  <c r="C3235" i="14"/>
  <c r="C3267" i="14"/>
  <c r="C5797" i="14"/>
  <c r="C5541" i="14"/>
  <c r="C5169" i="14"/>
  <c r="C10005" i="14"/>
  <c r="C9969" i="14"/>
  <c r="C9937" i="14"/>
  <c r="C9909" i="14"/>
  <c r="C9893" i="14"/>
  <c r="C9877" i="14"/>
  <c r="C9861" i="14"/>
  <c r="C9845" i="14"/>
  <c r="C9829" i="14"/>
  <c r="C9813" i="14"/>
  <c r="C9797" i="14"/>
  <c r="C9781" i="14"/>
  <c r="C9765" i="14"/>
  <c r="C9749" i="14"/>
  <c r="C9733" i="14"/>
  <c r="C9717" i="14"/>
  <c r="C9701" i="14"/>
  <c r="C9685" i="14"/>
  <c r="C9669" i="14"/>
  <c r="C9653" i="14"/>
  <c r="C9637" i="14"/>
  <c r="C9621" i="14"/>
  <c r="C9605" i="14"/>
  <c r="C9589" i="14"/>
  <c r="C9573" i="14"/>
  <c r="C9557" i="14"/>
  <c r="C9541" i="14"/>
  <c r="C9525" i="14"/>
  <c r="C9509" i="14"/>
  <c r="C9493" i="14"/>
  <c r="C9477" i="14"/>
  <c r="C9461" i="14"/>
  <c r="C9445" i="14"/>
  <c r="C9429" i="14"/>
  <c r="C9413" i="14"/>
  <c r="C9397" i="14"/>
  <c r="C9381" i="14"/>
  <c r="C9365" i="14"/>
  <c r="C9349" i="14"/>
  <c r="C9333" i="14"/>
  <c r="C9317" i="14"/>
  <c r="C9301" i="14"/>
  <c r="C9285" i="14"/>
  <c r="C9269" i="14"/>
  <c r="C9253" i="14"/>
  <c r="C9237" i="14"/>
  <c r="C9215" i="14"/>
  <c r="C9194" i="14"/>
  <c r="C9173" i="14"/>
  <c r="C9151" i="14"/>
  <c r="C9130" i="14"/>
  <c r="C9109" i="14"/>
  <c r="C9087" i="14"/>
  <c r="C9066" i="14"/>
  <c r="C9045" i="14"/>
  <c r="C9023" i="14"/>
  <c r="C9002" i="14"/>
  <c r="C8977" i="14"/>
  <c r="C8945" i="14"/>
  <c r="C8913" i="14"/>
  <c r="C8881" i="14"/>
  <c r="C8837" i="14"/>
  <c r="C8773" i="14"/>
  <c r="C8709" i="14"/>
  <c r="C8645" i="14"/>
  <c r="C8581" i="14"/>
  <c r="C8517" i="14"/>
  <c r="C8453" i="14"/>
  <c r="C8389" i="14"/>
  <c r="C8325" i="14"/>
  <c r="C8261" i="14"/>
  <c r="C8197" i="14"/>
  <c r="C8133" i="14"/>
  <c r="C8069" i="14"/>
  <c r="C8005" i="14"/>
  <c r="C7941" i="14"/>
  <c r="C7877" i="14"/>
  <c r="C7813" i="14"/>
  <c r="C7749" i="14"/>
  <c r="C7676" i="14"/>
  <c r="C7590" i="14"/>
  <c r="C7505" i="14"/>
  <c r="C7416" i="14"/>
  <c r="C7288" i="14"/>
  <c r="C7160" i="14"/>
  <c r="C7032" i="14"/>
  <c r="C6904" i="14"/>
  <c r="C6776" i="14"/>
  <c r="C6648" i="14"/>
  <c r="C6520" i="14"/>
  <c r="C6392" i="14"/>
  <c r="C6264" i="14"/>
  <c r="C6136" i="14"/>
  <c r="C6008" i="14"/>
  <c r="C5845" i="14"/>
  <c r="C5589" i="14"/>
  <c r="C5265" i="14"/>
  <c r="C4373" i="14"/>
  <c r="C9993" i="14"/>
  <c r="C9965" i="14"/>
  <c r="C9933" i="14"/>
  <c r="C10004" i="14"/>
  <c r="C9988" i="14"/>
  <c r="C9972" i="14"/>
  <c r="C9956" i="14"/>
  <c r="C9940" i="14"/>
  <c r="C9924" i="14"/>
  <c r="C9908" i="14"/>
  <c r="C9892" i="14"/>
  <c r="C9876" i="14"/>
  <c r="C9860" i="14"/>
  <c r="C9844" i="14"/>
  <c r="C9828" i="14"/>
  <c r="C9812" i="14"/>
  <c r="C9796" i="14"/>
  <c r="C9780" i="14"/>
  <c r="C9764" i="14"/>
  <c r="C9748" i="14"/>
  <c r="C9732" i="14"/>
  <c r="C9716" i="14"/>
  <c r="C9700" i="14"/>
  <c r="C9684" i="14"/>
  <c r="C9668" i="14"/>
  <c r="C9652" i="14"/>
  <c r="C9636" i="14"/>
  <c r="C9620" i="14"/>
  <c r="C9604" i="14"/>
  <c r="C9588" i="14"/>
  <c r="C9572" i="14"/>
  <c r="C9556" i="14"/>
  <c r="C9540" i="14"/>
  <c r="C9524" i="14"/>
  <c r="C9508" i="14"/>
  <c r="C9492" i="14"/>
  <c r="C9476" i="14"/>
  <c r="C9460" i="14"/>
  <c r="C9444" i="14"/>
  <c r="C9428" i="14"/>
  <c r="C9412" i="14"/>
  <c r="C9396" i="14"/>
  <c r="C9380" i="14"/>
  <c r="C9364" i="14"/>
  <c r="C9348" i="14"/>
  <c r="C9332" i="14"/>
  <c r="C9316" i="14"/>
  <c r="C9300" i="14"/>
  <c r="C9284" i="14"/>
  <c r="C9268" i="14"/>
  <c r="C9252" i="14"/>
  <c r="C9235" i="14"/>
  <c r="C9214" i="14"/>
  <c r="C9193" i="14"/>
  <c r="C9171" i="14"/>
  <c r="C9150" i="14"/>
  <c r="C9129" i="14"/>
  <c r="C9107" i="14"/>
  <c r="C9086" i="14"/>
  <c r="C9065" i="14"/>
  <c r="C9043" i="14"/>
  <c r="C9022" i="14"/>
  <c r="C9001" i="14"/>
  <c r="C8975" i="14"/>
  <c r="C8943" i="14"/>
  <c r="C8911" i="14"/>
  <c r="C8879" i="14"/>
  <c r="C8833" i="14"/>
  <c r="C8769" i="14"/>
  <c r="C8705" i="14"/>
  <c r="C8641" i="14"/>
  <c r="C8577" i="14"/>
  <c r="C8513" i="14"/>
  <c r="C8449" i="14"/>
  <c r="C8385" i="14"/>
  <c r="C8321" i="14"/>
  <c r="C8257" i="14"/>
  <c r="C8193" i="14"/>
  <c r="C8129" i="14"/>
  <c r="C8065" i="14"/>
  <c r="C8001" i="14"/>
  <c r="C7937" i="14"/>
  <c r="C7873" i="14"/>
  <c r="C7809" i="14"/>
  <c r="C7745" i="14"/>
  <c r="C7670" i="14"/>
  <c r="C7585" i="14"/>
  <c r="C7500" i="14"/>
  <c r="C7408" i="14"/>
  <c r="C7280" i="14"/>
  <c r="C7152" i="14"/>
  <c r="C7024" i="14"/>
  <c r="C6896" i="14"/>
  <c r="C6768" i="14"/>
  <c r="C6640" i="14"/>
  <c r="C6512" i="14"/>
  <c r="C6384" i="14"/>
  <c r="C6256" i="14"/>
  <c r="C6128" i="14"/>
  <c r="C6000" i="14"/>
  <c r="C5829" i="14"/>
  <c r="C5573" i="14"/>
  <c r="C5233" i="14"/>
  <c r="C4189" i="14"/>
  <c r="C21" i="14"/>
  <c r="C37" i="14"/>
  <c r="C53" i="14"/>
  <c r="C69" i="14"/>
  <c r="C85" i="14"/>
  <c r="C101" i="14"/>
  <c r="C117" i="14"/>
  <c r="C133" i="14"/>
  <c r="C149" i="14"/>
  <c r="C165" i="14"/>
  <c r="C181" i="14"/>
  <c r="C197" i="14"/>
  <c r="C213" i="14"/>
  <c r="C229" i="14"/>
  <c r="C245" i="14"/>
  <c r="C261" i="14"/>
  <c r="C277" i="14"/>
  <c r="C293" i="14"/>
  <c r="C309" i="14"/>
  <c r="C325" i="14"/>
  <c r="C341" i="14"/>
  <c r="C26" i="14"/>
  <c r="C47" i="14"/>
  <c r="C68" i="14"/>
  <c r="C90" i="14"/>
  <c r="C111" i="14"/>
  <c r="C132" i="14"/>
  <c r="C154" i="14"/>
  <c r="C175" i="14"/>
  <c r="C196" i="14"/>
  <c r="C218" i="14"/>
  <c r="C239" i="14"/>
  <c r="C260" i="14"/>
  <c r="C282" i="14"/>
  <c r="C303" i="14"/>
  <c r="C324" i="14"/>
  <c r="C346" i="14"/>
  <c r="C362" i="14"/>
  <c r="C378" i="14"/>
  <c r="C394" i="14"/>
  <c r="C410" i="14"/>
  <c r="C426" i="14"/>
  <c r="C442" i="14"/>
  <c r="C458" i="14"/>
  <c r="C474" i="14"/>
  <c r="C490" i="14"/>
  <c r="C506" i="14"/>
  <c r="C522" i="14"/>
  <c r="C538" i="14"/>
  <c r="C554" i="14"/>
  <c r="C570" i="14"/>
  <c r="C586" i="14"/>
  <c r="C602" i="14"/>
  <c r="C618" i="14"/>
  <c r="C634" i="14"/>
  <c r="C650" i="14"/>
  <c r="C666" i="14"/>
  <c r="C682" i="14"/>
  <c r="C698" i="14"/>
  <c r="C714" i="14"/>
  <c r="C730" i="14"/>
  <c r="C746" i="14"/>
  <c r="C762" i="14"/>
  <c r="C11" i="14"/>
  <c r="C32" i="14"/>
  <c r="C54" i="14"/>
  <c r="C75" i="14"/>
  <c r="C96" i="14"/>
  <c r="C118" i="14"/>
  <c r="C139" i="14"/>
  <c r="C160" i="14"/>
  <c r="C182" i="14"/>
  <c r="C203" i="14"/>
  <c r="C224" i="14"/>
  <c r="C246" i="14"/>
  <c r="C267" i="14"/>
  <c r="C288" i="14"/>
  <c r="C310" i="14"/>
  <c r="C331" i="14"/>
  <c r="C351" i="14"/>
  <c r="C367" i="14"/>
  <c r="C383" i="14"/>
  <c r="C399" i="14"/>
  <c r="C415" i="14"/>
  <c r="C12" i="14"/>
  <c r="C34" i="14"/>
  <c r="C55" i="14"/>
  <c r="C76" i="14"/>
  <c r="C98" i="14"/>
  <c r="C119" i="14"/>
  <c r="C140" i="14"/>
  <c r="C51" i="14"/>
  <c r="C136" i="14"/>
  <c r="C188" i="14"/>
  <c r="C231" i="14"/>
  <c r="C274" i="14"/>
  <c r="C316" i="14"/>
  <c r="C356" i="14"/>
  <c r="C388" i="14"/>
  <c r="C420" i="14"/>
  <c r="C444" i="14"/>
  <c r="C465" i="14"/>
  <c r="C487" i="14"/>
  <c r="C508" i="14"/>
  <c r="C529" i="14"/>
  <c r="C551" i="14"/>
  <c r="C78" i="14"/>
  <c r="C158" i="14"/>
  <c r="C200" i="14"/>
  <c r="C243" i="14"/>
  <c r="C286" i="14"/>
  <c r="C328" i="14"/>
  <c r="C365" i="14"/>
  <c r="C397" i="14"/>
  <c r="C429" i="14"/>
  <c r="C451" i="14"/>
  <c r="C472" i="14"/>
  <c r="C493" i="14"/>
  <c r="C515" i="14"/>
  <c r="C536" i="14"/>
  <c r="C557" i="14"/>
  <c r="C579" i="14"/>
  <c r="C600" i="14"/>
  <c r="C621" i="14"/>
  <c r="C643" i="14"/>
  <c r="C664" i="14"/>
  <c r="C685" i="14"/>
  <c r="C62" i="14"/>
  <c r="C147" i="14"/>
  <c r="C194" i="14"/>
  <c r="C236" i="14"/>
  <c r="C279" i="14"/>
  <c r="C322" i="14"/>
  <c r="C360" i="14"/>
  <c r="C392" i="14"/>
  <c r="C424" i="14"/>
  <c r="C447" i="14"/>
  <c r="C468" i="14"/>
  <c r="C489" i="14"/>
  <c r="C511" i="14"/>
  <c r="C532" i="14"/>
  <c r="C553" i="14"/>
  <c r="C575" i="14"/>
  <c r="C596" i="14"/>
  <c r="C617" i="14"/>
  <c r="C639" i="14"/>
  <c r="C660" i="14"/>
  <c r="C88" i="14"/>
  <c r="C291" i="14"/>
  <c r="C432" i="14"/>
  <c r="C517" i="14"/>
  <c r="C577" i="14"/>
  <c r="C620" i="14"/>
  <c r="C663" i="14"/>
  <c r="C696" i="14"/>
  <c r="C717" i="14"/>
  <c r="C739" i="14"/>
  <c r="C760" i="14"/>
  <c r="C780" i="14"/>
  <c r="C796" i="14"/>
  <c r="C812" i="14"/>
  <c r="C828" i="14"/>
  <c r="C844" i="14"/>
  <c r="C860" i="14"/>
  <c r="C876" i="14"/>
  <c r="C892" i="14"/>
  <c r="C908" i="14"/>
  <c r="C924" i="14"/>
  <c r="C940" i="14"/>
  <c r="C956" i="14"/>
  <c r="C972" i="14"/>
  <c r="C988" i="14"/>
  <c r="C1004" i="14"/>
  <c r="C1020" i="14"/>
  <c r="C1036" i="14"/>
  <c r="C1052" i="14"/>
  <c r="C1068" i="14"/>
  <c r="C1084" i="14"/>
  <c r="C1100" i="14"/>
  <c r="C1116" i="14"/>
  <c r="C1132" i="14"/>
  <c r="C1148" i="14"/>
  <c r="C1164" i="14"/>
  <c r="C1180" i="14"/>
  <c r="C1196" i="14"/>
  <c r="C1212" i="14"/>
  <c r="C1228" i="14"/>
  <c r="C1244" i="14"/>
  <c r="C1260" i="14"/>
  <c r="C1276" i="14"/>
  <c r="C1292" i="14"/>
  <c r="C1308" i="14"/>
  <c r="C1324" i="14"/>
  <c r="C1340" i="14"/>
  <c r="C1356" i="14"/>
  <c r="C1372" i="14"/>
  <c r="C1388" i="14"/>
  <c r="C1404" i="14"/>
  <c r="C1420" i="14"/>
  <c r="C1436" i="14"/>
  <c r="C1452" i="14"/>
  <c r="C24" i="14"/>
  <c r="C259" i="14"/>
  <c r="C409" i="14"/>
  <c r="C501" i="14"/>
  <c r="C571" i="14"/>
  <c r="C613" i="14"/>
  <c r="C656" i="14"/>
  <c r="C692" i="14"/>
  <c r="C713" i="14"/>
  <c r="C735" i="14"/>
  <c r="C756" i="14"/>
  <c r="C777" i="14"/>
  <c r="C793" i="14"/>
  <c r="C809" i="14"/>
  <c r="C825" i="14"/>
  <c r="C841" i="14"/>
  <c r="C857" i="14"/>
  <c r="C873" i="14"/>
  <c r="C889" i="14"/>
  <c r="C905" i="14"/>
  <c r="C921" i="14"/>
  <c r="C937" i="14"/>
  <c r="C953" i="14"/>
  <c r="C969" i="14"/>
  <c r="C985" i="14"/>
  <c r="C1001" i="14"/>
  <c r="C1017" i="14"/>
  <c r="C1033" i="14"/>
  <c r="C1049" i="14"/>
  <c r="C1065" i="14"/>
  <c r="C1081" i="14"/>
  <c r="C1097" i="14"/>
  <c r="C1113" i="14"/>
  <c r="C1129" i="14"/>
  <c r="C1145" i="14"/>
  <c r="C1161" i="14"/>
  <c r="C1177" i="14"/>
  <c r="C1193" i="14"/>
  <c r="C1209" i="14"/>
  <c r="C1225" i="14"/>
  <c r="C227" i="14"/>
  <c r="C385" i="14"/>
  <c r="C485" i="14"/>
  <c r="C561" i="14"/>
  <c r="C604" i="14"/>
  <c r="C647" i="14"/>
  <c r="C687" i="14"/>
  <c r="C709" i="14"/>
  <c r="C731" i="14"/>
  <c r="C752" i="14"/>
  <c r="C773" i="14"/>
  <c r="C790" i="14"/>
  <c r="C806" i="14"/>
  <c r="C822" i="14"/>
  <c r="C838" i="14"/>
  <c r="C854" i="14"/>
  <c r="C870" i="14"/>
  <c r="C886" i="14"/>
  <c r="C902" i="14"/>
  <c r="C918" i="14"/>
  <c r="C934" i="14"/>
  <c r="C491" i="14"/>
  <c r="C688" i="14"/>
  <c r="C775" i="14"/>
  <c r="C839" i="14"/>
  <c r="C903" i="14"/>
  <c r="C954" i="14"/>
  <c r="C986" i="14"/>
  <c r="C1018" i="14"/>
  <c r="C1050" i="14"/>
  <c r="C1082" i="14"/>
  <c r="C1114" i="14"/>
  <c r="C1146" i="14"/>
  <c r="C1178" i="14"/>
  <c r="C1210" i="14"/>
  <c r="C1237" i="14"/>
  <c r="C1258" i="14"/>
  <c r="C1279" i="14"/>
  <c r="C1301" i="14"/>
  <c r="C1322" i="14"/>
  <c r="C1343" i="14"/>
  <c r="C1365" i="14"/>
  <c r="C1386" i="14"/>
  <c r="C1407" i="14"/>
  <c r="C1429" i="14"/>
  <c r="C1450" i="14"/>
  <c r="C1470" i="14"/>
  <c r="C1486" i="14"/>
  <c r="C1502" i="14"/>
  <c r="C1518" i="14"/>
  <c r="C1534" i="14"/>
  <c r="C1550" i="14"/>
  <c r="C1566" i="14"/>
  <c r="C1582" i="14"/>
  <c r="C1598" i="14"/>
  <c r="C1614" i="14"/>
  <c r="C1630" i="14"/>
  <c r="C1646" i="14"/>
  <c r="C1662" i="14"/>
  <c r="C1678" i="14"/>
  <c r="C1694" i="14"/>
  <c r="C1710" i="14"/>
  <c r="C1726" i="14"/>
  <c r="C1742" i="14"/>
  <c r="C280" i="14"/>
  <c r="C619" i="14"/>
  <c r="C737" i="14"/>
  <c r="C811" i="14"/>
  <c r="C875" i="14"/>
  <c r="C939" i="14"/>
  <c r="C971" i="14"/>
  <c r="C1003" i="14"/>
  <c r="C1035" i="14"/>
  <c r="C1067" i="14"/>
  <c r="C1099" i="14"/>
  <c r="C1131" i="14"/>
  <c r="C1163" i="14"/>
  <c r="C1195" i="14"/>
  <c r="C1227" i="14"/>
  <c r="C1249" i="14"/>
  <c r="C1270" i="14"/>
  <c r="C1291" i="14"/>
  <c r="C1313" i="14"/>
  <c r="C1334" i="14"/>
  <c r="C1355" i="14"/>
  <c r="C1377" i="14"/>
  <c r="C1398" i="14"/>
  <c r="C1419" i="14"/>
  <c r="C1441" i="14"/>
  <c r="C1462" i="14"/>
  <c r="C1479" i="14"/>
  <c r="C1495" i="14"/>
  <c r="C1511" i="14"/>
  <c r="C1527" i="14"/>
  <c r="C1543" i="14"/>
  <c r="C1559" i="14"/>
  <c r="C1575" i="14"/>
  <c r="C1591" i="14"/>
  <c r="C1607" i="14"/>
  <c r="C1623" i="14"/>
  <c r="C1639" i="14"/>
  <c r="C1655" i="14"/>
  <c r="C1671" i="14"/>
  <c r="C1687" i="14"/>
  <c r="C1703" i="14"/>
  <c r="C1719" i="14"/>
  <c r="C1735" i="14"/>
  <c r="C533" i="14"/>
  <c r="C700" i="14"/>
  <c r="C783" i="14"/>
  <c r="C847" i="14"/>
  <c r="C911" i="14"/>
  <c r="C958" i="14"/>
  <c r="C990" i="14"/>
  <c r="C1022" i="14"/>
  <c r="C1054" i="14"/>
  <c r="C1086" i="14"/>
  <c r="C1118" i="14"/>
  <c r="C1150" i="14"/>
  <c r="C1182" i="14"/>
  <c r="C1214" i="14"/>
  <c r="C1239" i="14"/>
  <c r="C1261" i="14"/>
  <c r="C1282" i="14"/>
  <c r="C1303" i="14"/>
  <c r="C1325" i="14"/>
  <c r="C1346" i="14"/>
  <c r="C1367" i="14"/>
  <c r="C1389" i="14"/>
  <c r="C1410" i="14"/>
  <c r="C1431" i="14"/>
  <c r="C1453" i="14"/>
  <c r="C1472" i="14"/>
  <c r="C1488" i="14"/>
  <c r="C1504" i="14"/>
  <c r="C1520" i="14"/>
  <c r="C1536" i="14"/>
  <c r="C1552" i="14"/>
  <c r="C1568" i="14"/>
  <c r="C1584" i="14"/>
  <c r="C1600" i="14"/>
  <c r="C1616" i="14"/>
  <c r="C1632" i="14"/>
  <c r="C1648" i="14"/>
  <c r="C1664" i="14"/>
  <c r="C1680" i="14"/>
  <c r="C1696" i="14"/>
  <c r="C1712" i="14"/>
  <c r="C851" i="14"/>
  <c r="C1023" i="14"/>
  <c r="C1151" i="14"/>
  <c r="C1262" i="14"/>
  <c r="C1347" i="14"/>
  <c r="C1433" i="14"/>
  <c r="C1505" i="14"/>
  <c r="C1569" i="14"/>
  <c r="C1633" i="14"/>
  <c r="C1697" i="14"/>
  <c r="C1737" i="14"/>
  <c r="C1757" i="14"/>
  <c r="C1773" i="14"/>
  <c r="C1789" i="14"/>
  <c r="C1805" i="14"/>
  <c r="C1821" i="14"/>
  <c r="C1837" i="14"/>
  <c r="C1853" i="14"/>
  <c r="C1869" i="14"/>
  <c r="C1885" i="14"/>
  <c r="C1901" i="14"/>
  <c r="C1917" i="14"/>
  <c r="C1933" i="14"/>
  <c r="C1949" i="14"/>
  <c r="C1965" i="14"/>
  <c r="C1981" i="14"/>
  <c r="C1997" i="14"/>
  <c r="C2013" i="14"/>
  <c r="C2029" i="14"/>
  <c r="C2045" i="14"/>
  <c r="C2061" i="14"/>
  <c r="C2077" i="14"/>
  <c r="C2093" i="14"/>
  <c r="C2109" i="14"/>
  <c r="C2125" i="14"/>
  <c r="C2141" i="14"/>
  <c r="C2157" i="14"/>
  <c r="C2173" i="14"/>
  <c r="C2189" i="14"/>
  <c r="C2205" i="14"/>
  <c r="C2221" i="14"/>
  <c r="C2237" i="14"/>
  <c r="C2253" i="14"/>
  <c r="C2269" i="14"/>
  <c r="C2285" i="14"/>
  <c r="C2301" i="14"/>
  <c r="C2317" i="14"/>
  <c r="C2333" i="14"/>
  <c r="C2349" i="14"/>
  <c r="C2365" i="14"/>
  <c r="C2381" i="14"/>
  <c r="C2397" i="14"/>
  <c r="C2413" i="14"/>
  <c r="C2429" i="14"/>
  <c r="C2445" i="14"/>
  <c r="C2461" i="14"/>
  <c r="C2477" i="14"/>
  <c r="C2493" i="14"/>
  <c r="C2509" i="14"/>
  <c r="C2525" i="14"/>
  <c r="C2541" i="14"/>
  <c r="C2557" i="14"/>
  <c r="C195" i="14"/>
  <c r="C867" i="14"/>
  <c r="C1031" i="14"/>
  <c r="C1159" i="14"/>
  <c r="C1267" i="14"/>
  <c r="C1353" i="14"/>
  <c r="C1438" i="14"/>
  <c r="C1509" i="14"/>
  <c r="C1573" i="14"/>
  <c r="C1637" i="14"/>
  <c r="C1701" i="14"/>
  <c r="C1739" i="14"/>
  <c r="C1758" i="14"/>
  <c r="C1774" i="14"/>
  <c r="C1790" i="14"/>
  <c r="C1806" i="14"/>
  <c r="C1822" i="14"/>
  <c r="C1838" i="14"/>
  <c r="C1854" i="14"/>
  <c r="C1870" i="14"/>
  <c r="C1886" i="14"/>
  <c r="C1902" i="14"/>
  <c r="C1918" i="14"/>
  <c r="C1934" i="14"/>
  <c r="C1950" i="14"/>
  <c r="C1966" i="14"/>
  <c r="C1982" i="14"/>
  <c r="C1998" i="14"/>
  <c r="C2014" i="14"/>
  <c r="C2030" i="14"/>
  <c r="C2046" i="14"/>
  <c r="C2062" i="14"/>
  <c r="C2078" i="14"/>
  <c r="C2094" i="14"/>
  <c r="C2110" i="14"/>
  <c r="C2126" i="14"/>
  <c r="C2142" i="14"/>
  <c r="C2158" i="14"/>
  <c r="C2174" i="14"/>
  <c r="C2190" i="14"/>
  <c r="C2206" i="14"/>
  <c r="C2222" i="14"/>
  <c r="C2238" i="14"/>
  <c r="C2254" i="14"/>
  <c r="C2270" i="14"/>
  <c r="C2286" i="14"/>
  <c r="C2302" i="14"/>
  <c r="C2318" i="14"/>
  <c r="C2334" i="14"/>
  <c r="C2350" i="14"/>
  <c r="C2366" i="14"/>
  <c r="C2382" i="14"/>
  <c r="C2398" i="14"/>
  <c r="C2414" i="14"/>
  <c r="C2430" i="14"/>
  <c r="C2446" i="14"/>
  <c r="C2462" i="14"/>
  <c r="C2478" i="14"/>
  <c r="C2494" i="14"/>
  <c r="C2510" i="14"/>
  <c r="C2526" i="14"/>
  <c r="C2542" i="14"/>
  <c r="C2558" i="14"/>
  <c r="C2574" i="14"/>
  <c r="C2590" i="14"/>
  <c r="C640" i="14"/>
  <c r="C943" i="14"/>
  <c r="C1071" i="14"/>
  <c r="C1199" i="14"/>
  <c r="C1294" i="14"/>
  <c r="C1379" i="14"/>
  <c r="C1465" i="14"/>
  <c r="C1529" i="14"/>
  <c r="C1593" i="14"/>
  <c r="C1657" i="14"/>
  <c r="C1717" i="14"/>
  <c r="C1745" i="14"/>
  <c r="C1763" i="14"/>
  <c r="C1779" i="14"/>
  <c r="C1795" i="14"/>
  <c r="C1811" i="14"/>
  <c r="C1827" i="14"/>
  <c r="C1843" i="14"/>
  <c r="C1859" i="14"/>
  <c r="C1875" i="14"/>
  <c r="C1891" i="14"/>
  <c r="C1907" i="14"/>
  <c r="C1923" i="14"/>
  <c r="C1939" i="14"/>
  <c r="C1955" i="14"/>
  <c r="C1971" i="14"/>
  <c r="C1987" i="14"/>
  <c r="C2003" i="14"/>
  <c r="C2019" i="14"/>
  <c r="C2035" i="14"/>
  <c r="C2051" i="14"/>
  <c r="C2067" i="14"/>
  <c r="C2083" i="14"/>
  <c r="C2099" i="14"/>
  <c r="C2115" i="14"/>
  <c r="C2131" i="14"/>
  <c r="C2147" i="14"/>
  <c r="C2163" i="14"/>
  <c r="C2179" i="14"/>
  <c r="C2195" i="14"/>
  <c r="C2211" i="14"/>
  <c r="C2227" i="14"/>
  <c r="C2243" i="14"/>
  <c r="C1257" i="14"/>
  <c r="C1565" i="14"/>
  <c r="C1756" i="14"/>
  <c r="C1820" i="14"/>
  <c r="C1884" i="14"/>
  <c r="C1948" i="14"/>
  <c r="C2012" i="14"/>
  <c r="C2076" i="14"/>
  <c r="C2140" i="14"/>
  <c r="C2204" i="14"/>
  <c r="C2256" i="14"/>
  <c r="C2288" i="14"/>
  <c r="C2320" i="14"/>
  <c r="C2352" i="14"/>
  <c r="C2384" i="14"/>
  <c r="C2416" i="14"/>
  <c r="C2448" i="14"/>
  <c r="C2480" i="14"/>
  <c r="C2512" i="14"/>
  <c r="C2544" i="14"/>
  <c r="C2575" i="14"/>
  <c r="C2596" i="14"/>
  <c r="C2613" i="14"/>
  <c r="C2629" i="14"/>
  <c r="C2645" i="14"/>
  <c r="C2661" i="14"/>
  <c r="C2677" i="14"/>
  <c r="C2693" i="14"/>
  <c r="C2709" i="14"/>
  <c r="C2725" i="14"/>
  <c r="C2741" i="14"/>
  <c r="C2757" i="14"/>
  <c r="C2773" i="14"/>
  <c r="C2789" i="14"/>
  <c r="C2805" i="14"/>
  <c r="C2821" i="14"/>
  <c r="C2837" i="14"/>
  <c r="C2853" i="14"/>
  <c r="C2869" i="14"/>
  <c r="C2885" i="14"/>
  <c r="C2901" i="14"/>
  <c r="C2917" i="14"/>
  <c r="C2933" i="14"/>
  <c r="C2949" i="14"/>
  <c r="C2965" i="14"/>
  <c r="C2981" i="14"/>
  <c r="C2997" i="14"/>
  <c r="C3013" i="14"/>
  <c r="C3029" i="14"/>
  <c r="C3045" i="14"/>
  <c r="C3061" i="14"/>
  <c r="C3077" i="14"/>
  <c r="C3093" i="14"/>
  <c r="C3109" i="14"/>
  <c r="C3125" i="14"/>
  <c r="C3141" i="14"/>
  <c r="C3157" i="14"/>
  <c r="C3173" i="14"/>
  <c r="C3189" i="14"/>
  <c r="C3205" i="14"/>
  <c r="C3221" i="14"/>
  <c r="C3237" i="14"/>
  <c r="C3253" i="14"/>
  <c r="C3269" i="14"/>
  <c r="C3285" i="14"/>
  <c r="C3301" i="14"/>
  <c r="C3317" i="14"/>
  <c r="C3333" i="14"/>
  <c r="C3349" i="14"/>
  <c r="C3365" i="14"/>
  <c r="C3381" i="14"/>
  <c r="C3397" i="14"/>
  <c r="C3413" i="14"/>
  <c r="C3429" i="14"/>
  <c r="C3445" i="14"/>
  <c r="C3461" i="14"/>
  <c r="C3477" i="14"/>
  <c r="C3493" i="14"/>
  <c r="C3509" i="14"/>
  <c r="C3525" i="14"/>
  <c r="C3541" i="14"/>
  <c r="C3557" i="14"/>
  <c r="C3573" i="14"/>
  <c r="C3589" i="14"/>
  <c r="C1047" i="14"/>
  <c r="C1449" i="14"/>
  <c r="C1709" i="14"/>
  <c r="C1792" i="14"/>
  <c r="C1856" i="14"/>
  <c r="C1920" i="14"/>
  <c r="C1984" i="14"/>
  <c r="C2048" i="14"/>
  <c r="C2112" i="14"/>
  <c r="C2176" i="14"/>
  <c r="C2240" i="14"/>
  <c r="C2275" i="14"/>
  <c r="C2307" i="14"/>
  <c r="C2339" i="14"/>
  <c r="C2371" i="14"/>
  <c r="C2403" i="14"/>
  <c r="C2435" i="14"/>
  <c r="C2467" i="14"/>
  <c r="C2499" i="14"/>
  <c r="C2531" i="14"/>
  <c r="C2563" i="14"/>
  <c r="C2587" i="14"/>
  <c r="C2606" i="14"/>
  <c r="C2622" i="14"/>
  <c r="C2638" i="14"/>
  <c r="C2654" i="14"/>
  <c r="C2670" i="14"/>
  <c r="C2686" i="14"/>
  <c r="C2702" i="14"/>
  <c r="C2718" i="14"/>
  <c r="C2734" i="14"/>
  <c r="C2750" i="14"/>
  <c r="C2766" i="14"/>
  <c r="C2782" i="14"/>
  <c r="C2798" i="14"/>
  <c r="C2814" i="14"/>
  <c r="C2830" i="14"/>
  <c r="C2846" i="14"/>
  <c r="C2862" i="14"/>
  <c r="C2878" i="14"/>
  <c r="C2894" i="14"/>
  <c r="C2910" i="14"/>
  <c r="C2926" i="14"/>
  <c r="C2942" i="14"/>
  <c r="C2958" i="14"/>
  <c r="C2974" i="14"/>
  <c r="C2990" i="14"/>
  <c r="C3006" i="14"/>
  <c r="C3022" i="14"/>
  <c r="C3038" i="14"/>
  <c r="C3054" i="14"/>
  <c r="C3070" i="14"/>
  <c r="C3086" i="14"/>
  <c r="C3102" i="14"/>
  <c r="C3118" i="14"/>
  <c r="C3134" i="14"/>
  <c r="C3150" i="14"/>
  <c r="C3166" i="14"/>
  <c r="C3182" i="14"/>
  <c r="C3198" i="14"/>
  <c r="C3214" i="14"/>
  <c r="C3230" i="14"/>
  <c r="C3246" i="14"/>
  <c r="C3262" i="14"/>
  <c r="C3278" i="14"/>
  <c r="C3294" i="14"/>
  <c r="C3310" i="14"/>
  <c r="C3326" i="14"/>
  <c r="C3342" i="14"/>
  <c r="C3358" i="14"/>
  <c r="C3374" i="14"/>
  <c r="C3390" i="14"/>
  <c r="C3406" i="14"/>
  <c r="C3422" i="14"/>
  <c r="C3438" i="14"/>
  <c r="C3454" i="14"/>
  <c r="C3470" i="14"/>
  <c r="C3486" i="14"/>
  <c r="C3502" i="14"/>
  <c r="C3518" i="14"/>
  <c r="C3534" i="14"/>
  <c r="C3550" i="14"/>
  <c r="C3566" i="14"/>
  <c r="C3582" i="14"/>
  <c r="C3598" i="14"/>
  <c r="C951" i="14"/>
  <c r="C1385" i="14"/>
  <c r="C1661" i="14"/>
  <c r="C1780" i="14"/>
  <c r="C1844" i="14"/>
  <c r="C1908" i="14"/>
  <c r="C1972" i="14"/>
  <c r="C2036" i="14"/>
  <c r="C2100" i="14"/>
  <c r="C2164" i="14"/>
  <c r="C2228" i="14"/>
  <c r="C2268" i="14"/>
  <c r="C2300" i="14"/>
  <c r="C2332" i="14"/>
  <c r="C2364" i="14"/>
  <c r="C2396" i="14"/>
  <c r="C2428" i="14"/>
  <c r="C2460" i="14"/>
  <c r="C1752" i="14"/>
  <c r="C2008" i="14"/>
  <c r="C2255" i="14"/>
  <c r="C2383" i="14"/>
  <c r="C2492" i="14"/>
  <c r="C2556" i="14"/>
  <c r="C2603" i="14"/>
  <c r="C2635" i="14"/>
  <c r="C2667" i="14"/>
  <c r="C2699" i="14"/>
  <c r="C2731" i="14"/>
  <c r="C2763" i="14"/>
  <c r="C2795" i="14"/>
  <c r="C2827" i="14"/>
  <c r="C2859" i="14"/>
  <c r="C2891" i="14"/>
  <c r="C2923" i="14"/>
  <c r="C2955" i="14"/>
  <c r="C2987" i="14"/>
  <c r="C3019" i="14"/>
  <c r="C3051" i="14"/>
  <c r="C3083" i="14"/>
  <c r="C3115" i="14"/>
  <c r="C3147" i="14"/>
  <c r="C3179" i="14"/>
  <c r="C3211" i="14"/>
  <c r="C3243" i="14"/>
  <c r="C3275" i="14"/>
  <c r="C3307" i="14"/>
  <c r="C3339" i="14"/>
  <c r="C3371" i="14"/>
  <c r="C3403" i="14"/>
  <c r="C3435" i="14"/>
  <c r="C3467" i="14"/>
  <c r="C3499" i="14"/>
  <c r="C3531" i="14"/>
  <c r="C3563" i="14"/>
  <c r="C3595" i="14"/>
  <c r="C3614" i="14"/>
  <c r="C3630" i="14"/>
  <c r="C3646" i="14"/>
  <c r="C3662" i="14"/>
  <c r="C3678" i="14"/>
  <c r="C3694" i="14"/>
  <c r="C3710" i="14"/>
  <c r="C3726" i="14"/>
  <c r="C3742" i="14"/>
  <c r="C3758" i="14"/>
  <c r="C3774" i="14"/>
  <c r="C3790" i="14"/>
  <c r="C3806" i="14"/>
  <c r="C3822" i="14"/>
  <c r="C3838" i="14"/>
  <c r="C3854" i="14"/>
  <c r="C3870" i="14"/>
  <c r="C3886" i="14"/>
  <c r="C3902" i="14"/>
  <c r="C3918" i="14"/>
  <c r="C3934" i="14"/>
  <c r="C3950" i="14"/>
  <c r="C3966" i="14"/>
  <c r="C3982" i="14"/>
  <c r="C3998" i="14"/>
  <c r="C4014" i="14"/>
  <c r="C4030" i="14"/>
  <c r="C4046" i="14"/>
  <c r="C4062" i="14"/>
  <c r="C4078" i="14"/>
  <c r="C4094" i="14"/>
  <c r="C4110" i="14"/>
  <c r="C4126" i="14"/>
  <c r="C4142" i="14"/>
  <c r="C4158" i="14"/>
  <c r="C4174" i="14"/>
  <c r="C4190" i="14"/>
  <c r="C4206" i="14"/>
  <c r="C4222" i="14"/>
  <c r="C4238" i="14"/>
  <c r="C4254" i="14"/>
  <c r="C4270" i="14"/>
  <c r="C4286" i="14"/>
  <c r="C4302" i="14"/>
  <c r="C4318" i="14"/>
  <c r="C4334" i="14"/>
  <c r="C4350" i="14"/>
  <c r="C1321" i="14"/>
  <c r="C1896" i="14"/>
  <c r="C2152" i="14"/>
  <c r="C2327" i="14"/>
  <c r="C2455" i="14"/>
  <c r="C2527" i="14"/>
  <c r="C2584" i="14"/>
  <c r="C2620" i="14"/>
  <c r="C2652" i="14"/>
  <c r="C2684" i="14"/>
  <c r="C2716" i="14"/>
  <c r="C2748" i="14"/>
  <c r="C2780" i="14"/>
  <c r="C2812" i="14"/>
  <c r="C2844" i="14"/>
  <c r="C2876" i="14"/>
  <c r="C2908" i="14"/>
  <c r="C2940" i="14"/>
  <c r="C2972" i="14"/>
  <c r="C5733" i="14"/>
  <c r="C9961" i="14"/>
  <c r="C9873" i="14"/>
  <c r="C9809" i="14"/>
  <c r="C9745" i="14"/>
  <c r="C9681" i="14"/>
  <c r="C9617" i="14"/>
  <c r="C9553" i="14"/>
  <c r="C9489" i="14"/>
  <c r="C9425" i="14"/>
  <c r="C9361" i="14"/>
  <c r="C9297" i="14"/>
  <c r="C9231" i="14"/>
  <c r="C9146" i="14"/>
  <c r="C9061" i="14"/>
  <c r="C8969" i="14"/>
  <c r="C8821" i="14"/>
  <c r="C8565" i="14"/>
  <c r="C8309" i="14"/>
  <c r="C8053" i="14"/>
  <c r="C7797" i="14"/>
  <c r="C7484" i="14"/>
  <c r="C7000" i="14"/>
  <c r="C6488" i="14"/>
  <c r="C5976" i="14"/>
  <c r="C3240" i="14"/>
  <c r="C10000" i="14"/>
  <c r="C9936" i="14"/>
  <c r="C9872" i="14"/>
  <c r="C9808" i="14"/>
  <c r="C9744" i="14"/>
  <c r="C9680" i="14"/>
  <c r="C9616" i="14"/>
  <c r="C9552" i="14"/>
  <c r="C9488" i="14"/>
  <c r="C9424" i="14"/>
  <c r="C9360" i="14"/>
  <c r="C9296" i="14"/>
  <c r="C9230" i="14"/>
  <c r="C9145" i="14"/>
  <c r="C9059" i="14"/>
  <c r="C8967" i="14"/>
  <c r="C8817" i="14"/>
  <c r="C8561" i="14"/>
  <c r="C8305" i="14"/>
  <c r="C8049" i="14"/>
  <c r="C7793" i="14"/>
  <c r="C7478" i="14"/>
  <c r="C6992" i="14"/>
  <c r="C6480" i="14"/>
  <c r="C5968" i="14"/>
  <c r="C73" i="14"/>
  <c r="C137" i="14"/>
  <c r="C201" i="14"/>
  <c r="C265" i="14"/>
  <c r="C329" i="14"/>
  <c r="C74" i="14"/>
  <c r="C159" i="14"/>
  <c r="C244" i="14"/>
  <c r="C330" i="14"/>
  <c r="C398" i="14"/>
  <c r="C462" i="14"/>
  <c r="C526" i="14"/>
  <c r="C590" i="14"/>
  <c r="C654" i="14"/>
  <c r="C718" i="14"/>
  <c r="C16" i="14"/>
  <c r="C102" i="14"/>
  <c r="C187" i="14"/>
  <c r="C272" i="14"/>
  <c r="C355" i="14"/>
  <c r="C419" i="14"/>
  <c r="C82" i="14"/>
  <c r="C72" i="14"/>
  <c r="C284" i="14"/>
  <c r="C428" i="14"/>
  <c r="C513" i="14"/>
  <c r="C168" i="14"/>
  <c r="C339" i="14"/>
  <c r="C456" i="14"/>
  <c r="C541" i="14"/>
  <c r="C627" i="14"/>
  <c r="C83" i="14"/>
  <c r="C290" i="14"/>
  <c r="C431" i="14"/>
  <c r="C516" i="14"/>
  <c r="C601" i="14"/>
  <c r="C163" i="14"/>
  <c r="C588" i="14"/>
  <c r="C723" i="14"/>
  <c r="C800" i="14"/>
  <c r="C864" i="14"/>
  <c r="C928" i="14"/>
  <c r="C992" i="14"/>
  <c r="C1056" i="14"/>
  <c r="C1120" i="14"/>
  <c r="C1184" i="14"/>
  <c r="C1248" i="14"/>
  <c r="C1312" i="14"/>
  <c r="C1376" i="14"/>
  <c r="C1440" i="14"/>
  <c r="C437" i="14"/>
  <c r="C667" i="14"/>
  <c r="C761" i="14"/>
  <c r="C829" i="14"/>
  <c r="C893" i="14"/>
  <c r="C957" i="14"/>
  <c r="C1021" i="14"/>
  <c r="C1085" i="14"/>
  <c r="C1149" i="14"/>
  <c r="C1213" i="14"/>
  <c r="C507" i="14"/>
  <c r="C693" i="14"/>
  <c r="C778" i="14"/>
  <c r="C842" i="14"/>
  <c r="C906" i="14"/>
  <c r="C711" i="14"/>
  <c r="C962" i="14"/>
  <c r="C1090" i="14"/>
  <c r="C1218" i="14"/>
  <c r="C1306" i="14"/>
  <c r="C1391" i="14"/>
  <c r="C1474" i="14"/>
  <c r="C1538" i="14"/>
  <c r="C1602" i="14"/>
  <c r="C1666" i="14"/>
  <c r="C1730" i="14"/>
  <c r="C759" i="14"/>
  <c r="C979" i="14"/>
  <c r="C1107" i="14"/>
  <c r="C1233" i="14"/>
  <c r="C1318" i="14"/>
  <c r="C1403" i="14"/>
  <c r="C1483" i="14"/>
  <c r="C1547" i="14"/>
  <c r="C1611" i="14"/>
  <c r="C1675" i="14"/>
  <c r="C152" i="14"/>
  <c r="C863" i="14"/>
  <c r="C1030" i="14"/>
  <c r="C1158" i="14"/>
  <c r="C1266" i="14"/>
  <c r="C1351" i="14"/>
  <c r="C1437" i="14"/>
  <c r="C1508" i="14"/>
  <c r="C1572" i="14"/>
  <c r="C1636" i="14"/>
  <c r="C1700" i="14"/>
  <c r="C1183" i="14"/>
  <c r="C1521" i="14"/>
  <c r="C1743" i="14"/>
  <c r="C1809" i="14"/>
  <c r="C1873" i="14"/>
  <c r="C1937" i="14"/>
  <c r="C2001" i="14"/>
  <c r="C2065" i="14"/>
  <c r="C2129" i="14"/>
  <c r="C2193" i="14"/>
  <c r="C2257" i="14"/>
  <c r="C2321" i="14"/>
  <c r="C2385" i="14"/>
  <c r="C2449" i="14"/>
  <c r="C2513" i="14"/>
  <c r="C597" i="14"/>
  <c r="C1289" i="14"/>
  <c r="C1589" i="14"/>
  <c r="C1762" i="14"/>
  <c r="C1826" i="14"/>
  <c r="C1890" i="14"/>
  <c r="C1954" i="14"/>
  <c r="C1990" i="14"/>
  <c r="C2022" i="14"/>
  <c r="C2054" i="14"/>
  <c r="C2086" i="14"/>
  <c r="C2118" i="14"/>
  <c r="C2150" i="14"/>
  <c r="C2182" i="14"/>
  <c r="C2214" i="14"/>
  <c r="C2246" i="14"/>
  <c r="C2278" i="14"/>
  <c r="C2310" i="14"/>
  <c r="C2342" i="14"/>
  <c r="C2374" i="14"/>
  <c r="C2406" i="14"/>
  <c r="C2438" i="14"/>
  <c r="C2470" i="14"/>
  <c r="C2502" i="14"/>
  <c r="C2534" i="14"/>
  <c r="C2566" i="14"/>
  <c r="C2598" i="14"/>
  <c r="C1007" i="14"/>
  <c r="C1251" i="14"/>
  <c r="C1422" i="14"/>
  <c r="C1561" i="14"/>
  <c r="C1689" i="14"/>
  <c r="C1755" i="14"/>
  <c r="C1787" i="14"/>
  <c r="C1819" i="14"/>
  <c r="C1851" i="14"/>
  <c r="C1883" i="14"/>
  <c r="C1915" i="14"/>
  <c r="C1947" i="14"/>
  <c r="C1979" i="14"/>
  <c r="C2011" i="14"/>
  <c r="C2043" i="14"/>
  <c r="C2075" i="14"/>
  <c r="C2107" i="14"/>
  <c r="C2139" i="14"/>
  <c r="C2171" i="14"/>
  <c r="C2203" i="14"/>
  <c r="C2235" i="14"/>
  <c r="C1427" i="14"/>
  <c r="C1788" i="14"/>
  <c r="C1916" i="14"/>
  <c r="C2044" i="14"/>
  <c r="C2172" i="14"/>
  <c r="C2272" i="14"/>
  <c r="C2336" i="14"/>
  <c r="C2400" i="14"/>
  <c r="C2464" i="14"/>
  <c r="C2528" i="14"/>
  <c r="C2585" i="14"/>
  <c r="C2621" i="14"/>
  <c r="C2653" i="14"/>
  <c r="C2685" i="14"/>
  <c r="C2717" i="14"/>
  <c r="C2749" i="14"/>
  <c r="C2781" i="14"/>
  <c r="C2813" i="14"/>
  <c r="C2845" i="14"/>
  <c r="C2877" i="14"/>
  <c r="C2909" i="14"/>
  <c r="C2941" i="14"/>
  <c r="C2973" i="14"/>
  <c r="C3005" i="14"/>
  <c r="C3037" i="14"/>
  <c r="C3069" i="14"/>
  <c r="C3101" i="14"/>
  <c r="C3133" i="14"/>
  <c r="C3165" i="14"/>
  <c r="C3197" i="14"/>
  <c r="C3229" i="14"/>
  <c r="C3261" i="14"/>
  <c r="C3293" i="14"/>
  <c r="C3325" i="14"/>
  <c r="C3357" i="14"/>
  <c r="C3389" i="14"/>
  <c r="C3421" i="14"/>
  <c r="C3453" i="14"/>
  <c r="C3485" i="14"/>
  <c r="C3517" i="14"/>
  <c r="C3549" i="14"/>
  <c r="C3581" i="14"/>
  <c r="C1278" i="14"/>
  <c r="C1760" i="14"/>
  <c r="C1888" i="14"/>
  <c r="C2016" i="14"/>
  <c r="C2144" i="14"/>
  <c r="C2259" i="14"/>
  <c r="C2323" i="14"/>
  <c r="C2387" i="14"/>
  <c r="C2451" i="14"/>
  <c r="C2515" i="14"/>
  <c r="C2576" i="14"/>
  <c r="C2614" i="14"/>
  <c r="C2646" i="14"/>
  <c r="C2678" i="14"/>
  <c r="C2710" i="14"/>
  <c r="C2742" i="14"/>
  <c r="C2774" i="14"/>
  <c r="C2806" i="14"/>
  <c r="C2838" i="14"/>
  <c r="C2870" i="14"/>
  <c r="C2902" i="14"/>
  <c r="C2934" i="14"/>
  <c r="C2966" i="14"/>
  <c r="C2998" i="14"/>
  <c r="C3030" i="14"/>
  <c r="C3062" i="14"/>
  <c r="C3094" i="14"/>
  <c r="C3126" i="14"/>
  <c r="C3158" i="14"/>
  <c r="C3190" i="14"/>
  <c r="C3222" i="14"/>
  <c r="C3254" i="14"/>
  <c r="C3286" i="14"/>
  <c r="C3318" i="14"/>
  <c r="C3350" i="14"/>
  <c r="C3382" i="14"/>
  <c r="C3414" i="14"/>
  <c r="C3446" i="14"/>
  <c r="C3478" i="14"/>
  <c r="C3510" i="14"/>
  <c r="C3542" i="14"/>
  <c r="C3574" i="14"/>
  <c r="C3606" i="14"/>
  <c r="C1533" i="14"/>
  <c r="C1812" i="14"/>
  <c r="C1940" i="14"/>
  <c r="C2068" i="14"/>
  <c r="C2196" i="14"/>
  <c r="C2284" i="14"/>
  <c r="C2348" i="14"/>
  <c r="C2412" i="14"/>
  <c r="C1235" i="14"/>
  <c r="C2136" i="14"/>
  <c r="C2447" i="14"/>
  <c r="C2583" i="14"/>
  <c r="C2651" i="14"/>
  <c r="C2715" i="14"/>
  <c r="C2779" i="14"/>
  <c r="C2843" i="14"/>
  <c r="C2907" i="14"/>
  <c r="C2971" i="14"/>
  <c r="C3035" i="14"/>
  <c r="C3099" i="14"/>
  <c r="C3163" i="14"/>
  <c r="C3227" i="14"/>
  <c r="C3291" i="14"/>
  <c r="C3331" i="14"/>
  <c r="C3379" i="14"/>
  <c r="C3419" i="14"/>
  <c r="C3459" i="14"/>
  <c r="C3507" i="14"/>
  <c r="C3547" i="14"/>
  <c r="C3587" i="14"/>
  <c r="C3618" i="14"/>
  <c r="C3638" i="14"/>
  <c r="C3658" i="14"/>
  <c r="C3682" i="14"/>
  <c r="C3702" i="14"/>
  <c r="C3722" i="14"/>
  <c r="C3746" i="14"/>
  <c r="C3766" i="14"/>
  <c r="C3786" i="14"/>
  <c r="C3810" i="14"/>
  <c r="C3830" i="14"/>
  <c r="C3850" i="14"/>
  <c r="C3874" i="14"/>
  <c r="C3894" i="14"/>
  <c r="C3914" i="14"/>
  <c r="C3938" i="14"/>
  <c r="C3958" i="14"/>
  <c r="C3978" i="14"/>
  <c r="C4002" i="14"/>
  <c r="C4022" i="14"/>
  <c r="C4042" i="14"/>
  <c r="C4066" i="14"/>
  <c r="C4086" i="14"/>
  <c r="C4106" i="14"/>
  <c r="C4130" i="14"/>
  <c r="C4150" i="14"/>
  <c r="C4170" i="14"/>
  <c r="C4194" i="14"/>
  <c r="C4214" i="14"/>
  <c r="C4234" i="14"/>
  <c r="C4258" i="14"/>
  <c r="C4278" i="14"/>
  <c r="C4298" i="14"/>
  <c r="C4322" i="14"/>
  <c r="C4342" i="14"/>
  <c r="C769" i="14"/>
  <c r="C1960" i="14"/>
  <c r="C2263" i="14"/>
  <c r="C2423" i="14"/>
  <c r="C2543" i="14"/>
  <c r="C2604" i="14"/>
  <c r="C2644" i="14"/>
  <c r="C2692" i="14"/>
  <c r="C2732" i="14"/>
  <c r="C2772" i="14"/>
  <c r="C2820" i="14"/>
  <c r="C2860" i="14"/>
  <c r="C2900" i="14"/>
  <c r="C2948" i="14"/>
  <c r="C2988" i="14"/>
  <c r="C3020" i="14"/>
  <c r="C3052" i="14"/>
  <c r="C3084" i="14"/>
  <c r="C3116" i="14"/>
  <c r="C3148" i="14"/>
  <c r="C3180" i="14"/>
  <c r="C3212" i="14"/>
  <c r="C3244" i="14"/>
  <c r="C3276" i="14"/>
  <c r="C3308" i="14"/>
  <c r="C3340" i="14"/>
  <c r="C3372" i="14"/>
  <c r="C3404" i="14"/>
  <c r="C3436" i="14"/>
  <c r="C3468" i="14"/>
  <c r="C3500" i="14"/>
  <c r="C3532" i="14"/>
  <c r="C3564" i="14"/>
  <c r="C3596" i="14"/>
  <c r="C3615" i="14"/>
  <c r="C3631" i="14"/>
  <c r="C3647" i="14"/>
  <c r="C3663" i="14"/>
  <c r="C3679" i="14"/>
  <c r="C3695" i="14"/>
  <c r="C3711" i="14"/>
  <c r="C3727" i="14"/>
  <c r="C3743" i="14"/>
  <c r="C3759" i="14"/>
  <c r="C3775" i="14"/>
  <c r="C3791" i="14"/>
  <c r="C3807" i="14"/>
  <c r="C3823" i="14"/>
  <c r="C3839" i="14"/>
  <c r="C3855" i="14"/>
  <c r="C3871" i="14"/>
  <c r="C3887" i="14"/>
  <c r="C3903" i="14"/>
  <c r="C3919" i="14"/>
  <c r="C3935" i="14"/>
  <c r="C3951" i="14"/>
  <c r="C3967" i="14"/>
  <c r="C3983" i="14"/>
  <c r="C3999" i="14"/>
  <c r="C4015" i="14"/>
  <c r="C4031" i="14"/>
  <c r="C4047" i="14"/>
  <c r="C4063" i="14"/>
  <c r="C4079" i="14"/>
  <c r="C4095" i="14"/>
  <c r="C4111" i="14"/>
  <c r="C4127" i="14"/>
  <c r="C4143" i="14"/>
  <c r="C4159" i="14"/>
  <c r="C4175" i="14"/>
  <c r="C4191" i="14"/>
  <c r="C4207" i="14"/>
  <c r="C4223" i="14"/>
  <c r="C4239" i="14"/>
  <c r="C4255" i="14"/>
  <c r="C4271" i="14"/>
  <c r="C4287" i="14"/>
  <c r="C4303" i="14"/>
  <c r="C4319" i="14"/>
  <c r="C4335" i="14"/>
  <c r="C1784" i="14"/>
  <c r="C2040" i="14"/>
  <c r="C2271" i="14"/>
  <c r="C2399" i="14"/>
  <c r="C2500" i="14"/>
  <c r="C2564" i="14"/>
  <c r="C2607" i="14"/>
  <c r="C2639" i="14"/>
  <c r="C2671" i="14"/>
  <c r="C2703" i="14"/>
  <c r="C2735" i="14"/>
  <c r="C2767" i="14"/>
  <c r="C2799" i="14"/>
  <c r="C2831" i="14"/>
  <c r="C2863" i="14"/>
  <c r="C2895" i="14"/>
  <c r="C2927" i="14"/>
  <c r="C2959" i="14"/>
  <c r="C2991" i="14"/>
  <c r="C3023" i="14"/>
  <c r="C3055" i="14"/>
  <c r="C3087" i="14"/>
  <c r="C3119" i="14"/>
  <c r="C3151" i="14"/>
  <c r="C3183" i="14"/>
  <c r="C3215" i="14"/>
  <c r="C3247" i="14"/>
  <c r="C3279" i="14"/>
  <c r="C3311" i="14"/>
  <c r="C3343" i="14"/>
  <c r="C3375" i="14"/>
  <c r="C3407" i="14"/>
  <c r="C3439" i="14"/>
  <c r="C3471" i="14"/>
  <c r="C3503" i="14"/>
  <c r="C3535" i="14"/>
  <c r="C3567" i="14"/>
  <c r="C3597" i="14"/>
  <c r="C3616" i="14"/>
  <c r="C3632" i="14"/>
  <c r="C3648" i="14"/>
  <c r="C3664" i="14"/>
  <c r="C3680" i="14"/>
  <c r="C3696" i="14"/>
  <c r="C3712" i="14"/>
  <c r="C3728" i="14"/>
  <c r="C3744" i="14"/>
  <c r="C3760" i="14"/>
  <c r="C3776" i="14"/>
  <c r="C3792" i="14"/>
  <c r="C3808" i="14"/>
  <c r="C3824" i="14"/>
  <c r="C3840" i="14"/>
  <c r="C3856" i="14"/>
  <c r="C3872" i="14"/>
  <c r="C3888" i="14"/>
  <c r="C3904" i="14"/>
  <c r="C3920" i="14"/>
  <c r="C3936" i="14"/>
  <c r="C3952" i="14"/>
  <c r="C3968" i="14"/>
  <c r="C3984" i="14"/>
  <c r="C4000" i="14"/>
  <c r="C4016" i="14"/>
  <c r="C4032" i="14"/>
  <c r="C4048" i="14"/>
  <c r="C4064" i="14"/>
  <c r="C4080" i="14"/>
  <c r="C4096" i="14"/>
  <c r="C4112" i="14"/>
  <c r="C4128" i="14"/>
  <c r="C4144" i="14"/>
  <c r="C4160" i="14"/>
  <c r="C4176" i="14"/>
  <c r="C4192" i="14"/>
  <c r="C4208" i="14"/>
  <c r="C4224" i="14"/>
  <c r="C4240" i="14"/>
  <c r="C4256" i="14"/>
  <c r="C4272" i="14"/>
  <c r="C4288" i="14"/>
  <c r="C4304" i="14"/>
  <c r="C4320" i="14"/>
  <c r="C4336" i="14"/>
  <c r="C1800" i="14"/>
  <c r="C2503" i="14"/>
  <c r="C2672" i="14"/>
  <c r="C2800" i="14"/>
  <c r="C2928" i="14"/>
  <c r="C3056" i="14"/>
  <c r="C3184" i="14"/>
  <c r="C3312" i="14"/>
  <c r="C3440" i="14"/>
  <c r="C3568" i="14"/>
  <c r="C3649" i="14"/>
  <c r="C3713" i="14"/>
  <c r="C3777" i="14"/>
  <c r="C3841" i="14"/>
  <c r="C3905" i="14"/>
  <c r="C3969" i="14"/>
  <c r="C4033" i="14"/>
  <c r="C4097" i="14"/>
  <c r="C4161" i="14"/>
  <c r="C4225" i="14"/>
  <c r="C4289" i="14"/>
  <c r="C4345" i="14"/>
  <c r="C4366" i="14"/>
  <c r="C4382" i="14"/>
  <c r="C4398" i="14"/>
  <c r="C4414" i="14"/>
  <c r="C4430" i="14"/>
  <c r="C4446" i="14"/>
  <c r="C4462" i="14"/>
  <c r="C4478" i="14"/>
  <c r="C4494" i="14"/>
  <c r="C4510" i="14"/>
  <c r="C4526" i="14"/>
  <c r="C4542" i="14"/>
  <c r="C4558" i="14"/>
  <c r="C4574" i="14"/>
  <c r="C4590" i="14"/>
  <c r="C4606" i="14"/>
  <c r="C4622" i="14"/>
  <c r="C4638" i="14"/>
  <c r="C4654" i="14"/>
  <c r="C4670" i="14"/>
  <c r="C4686" i="14"/>
  <c r="C4702" i="14"/>
  <c r="C4718" i="14"/>
  <c r="C4734" i="14"/>
  <c r="C4750" i="14"/>
  <c r="C4766" i="14"/>
  <c r="C4782" i="14"/>
  <c r="C4798" i="14"/>
  <c r="C4814" i="14"/>
  <c r="C4830" i="14"/>
  <c r="C4846" i="14"/>
  <c r="C4862" i="14"/>
  <c r="C4878" i="14"/>
  <c r="C4894" i="14"/>
  <c r="C4910" i="14"/>
  <c r="C4926" i="14"/>
  <c r="C4942" i="14"/>
  <c r="C4958" i="14"/>
  <c r="C4974" i="14"/>
  <c r="C4990" i="14"/>
  <c r="C5006" i="14"/>
  <c r="C5022" i="14"/>
  <c r="C5038" i="14"/>
  <c r="C5054" i="14"/>
  <c r="C5070" i="14"/>
  <c r="C5086" i="14"/>
  <c r="C5102" i="14"/>
  <c r="C5118" i="14"/>
  <c r="C1111" i="14"/>
  <c r="C2439" i="14"/>
  <c r="C2648" i="14"/>
  <c r="C2776" i="14"/>
  <c r="C2904" i="14"/>
  <c r="C3032" i="14"/>
  <c r="C3160" i="14"/>
  <c r="C3288" i="14"/>
  <c r="C3416" i="14"/>
  <c r="C3544" i="14"/>
  <c r="C3637" i="14"/>
  <c r="C3701" i="14"/>
  <c r="C3765" i="14"/>
  <c r="C3829" i="14"/>
  <c r="C3893" i="14"/>
  <c r="C3957" i="14"/>
  <c r="C4021" i="14"/>
  <c r="C4085" i="14"/>
  <c r="C4149" i="14"/>
  <c r="C4213" i="14"/>
  <c r="C4277" i="14"/>
  <c r="C4339" i="14"/>
  <c r="C4363" i="14"/>
  <c r="C4379" i="14"/>
  <c r="C4395" i="14"/>
  <c r="C4411" i="14"/>
  <c r="C4427" i="14"/>
  <c r="C4443" i="14"/>
  <c r="C4459" i="14"/>
  <c r="C4475" i="14"/>
  <c r="C4491" i="14"/>
  <c r="C4507" i="14"/>
  <c r="C4523" i="14"/>
  <c r="C4539" i="14"/>
  <c r="C4555" i="14"/>
  <c r="C4571" i="14"/>
  <c r="C4587" i="14"/>
  <c r="C4603" i="14"/>
  <c r="C4619" i="14"/>
  <c r="C4635" i="14"/>
  <c r="C4651" i="14"/>
  <c r="C4667" i="14"/>
  <c r="C4683" i="14"/>
  <c r="C4699" i="14"/>
  <c r="C4715" i="14"/>
  <c r="C4731" i="14"/>
  <c r="C4747" i="14"/>
  <c r="C4763" i="14"/>
  <c r="C4779" i="14"/>
  <c r="C4795" i="14"/>
  <c r="C4811" i="14"/>
  <c r="C4827" i="14"/>
  <c r="C4843" i="14"/>
  <c r="C4859" i="14"/>
  <c r="C4875" i="14"/>
  <c r="C4891" i="14"/>
  <c r="C4907" i="14"/>
  <c r="C4923" i="14"/>
  <c r="C4939" i="14"/>
  <c r="C4955" i="14"/>
  <c r="C4971" i="14"/>
  <c r="C4987" i="14"/>
  <c r="C5003" i="14"/>
  <c r="C5019" i="14"/>
  <c r="C5035" i="14"/>
  <c r="C5051" i="14"/>
  <c r="C5067" i="14"/>
  <c r="C5083" i="14"/>
  <c r="C5099" i="14"/>
  <c r="C5115" i="14"/>
  <c r="C5131" i="14"/>
  <c r="C5147" i="14"/>
  <c r="C5163" i="14"/>
  <c r="C5179" i="14"/>
  <c r="C5195" i="14"/>
  <c r="C5211" i="14"/>
  <c r="C5227" i="14"/>
  <c r="C5243" i="14"/>
  <c r="C5259" i="14"/>
  <c r="C5275" i="14"/>
  <c r="C5291" i="14"/>
  <c r="C5307" i="14"/>
  <c r="C5323" i="14"/>
  <c r="C5339" i="14"/>
  <c r="C5355" i="14"/>
  <c r="C5371" i="14"/>
  <c r="C5387" i="14"/>
  <c r="C5403" i="14"/>
  <c r="C5419" i="14"/>
  <c r="C1928" i="14"/>
  <c r="C2535" i="14"/>
  <c r="C2688" i="14"/>
  <c r="C2816" i="14"/>
  <c r="C2944" i="14"/>
  <c r="C3072" i="14"/>
  <c r="C3200" i="14"/>
  <c r="C3328" i="14"/>
  <c r="C3456" i="14"/>
  <c r="C3584" i="14"/>
  <c r="C3657" i="14"/>
  <c r="C3721" i="14"/>
  <c r="C3785" i="14"/>
  <c r="C3849" i="14"/>
  <c r="C3913" i="14"/>
  <c r="C3977" i="14"/>
  <c r="C4041" i="14"/>
  <c r="C4105" i="14"/>
  <c r="C4169" i="14"/>
  <c r="C4233" i="14"/>
  <c r="C4297" i="14"/>
  <c r="C4349" i="14"/>
  <c r="C4368" i="14"/>
  <c r="C4384" i="14"/>
  <c r="C4400" i="14"/>
  <c r="C4416" i="14"/>
  <c r="C4432" i="14"/>
  <c r="C4448" i="14"/>
  <c r="C4464" i="14"/>
  <c r="C4480" i="14"/>
  <c r="C4496" i="14"/>
  <c r="C4512" i="14"/>
  <c r="C4528" i="14"/>
  <c r="C4544" i="14"/>
  <c r="C4560" i="14"/>
  <c r="C4576" i="14"/>
  <c r="C4592" i="14"/>
  <c r="C4608" i="14"/>
  <c r="C4624" i="14"/>
  <c r="C4640" i="14"/>
  <c r="C4656" i="14"/>
  <c r="C4672" i="14"/>
  <c r="C4688" i="14"/>
  <c r="C4704" i="14"/>
  <c r="C4720" i="14"/>
  <c r="C4736" i="14"/>
  <c r="C4752" i="14"/>
  <c r="C4768" i="14"/>
  <c r="C4784" i="14"/>
  <c r="C4800" i="14"/>
  <c r="C4816" i="14"/>
  <c r="C4832" i="14"/>
  <c r="C4848" i="14"/>
  <c r="C4864" i="14"/>
  <c r="C4880" i="14"/>
  <c r="C4896" i="14"/>
  <c r="C4912" i="14"/>
  <c r="C4928" i="14"/>
  <c r="C4944" i="14"/>
  <c r="C4960" i="14"/>
  <c r="C4976" i="14"/>
  <c r="C4992" i="14"/>
  <c r="C5008" i="14"/>
  <c r="C5024" i="14"/>
  <c r="C5040" i="14"/>
  <c r="C5056" i="14"/>
  <c r="C5072" i="14"/>
  <c r="C5088" i="14"/>
  <c r="C5104" i="14"/>
  <c r="C5120" i="14"/>
  <c r="C5136" i="14"/>
  <c r="C5152" i="14"/>
  <c r="C5168" i="14"/>
  <c r="C5184" i="14"/>
  <c r="C5200" i="14"/>
  <c r="C5216" i="14"/>
  <c r="C5232" i="14"/>
  <c r="C5248" i="14"/>
  <c r="C5264" i="14"/>
  <c r="C5280" i="14"/>
  <c r="C5296" i="14"/>
  <c r="C5312" i="14"/>
  <c r="C5328" i="14"/>
  <c r="C5344" i="14"/>
  <c r="C5360" i="14"/>
  <c r="C2375" i="14"/>
  <c r="C3016" i="14"/>
  <c r="C3528" i="14"/>
  <c r="C3821" i="14"/>
  <c r="C4077" i="14"/>
  <c r="C4333" i="14"/>
  <c r="C4409" i="14"/>
  <c r="C4473" i="14"/>
  <c r="C4537" i="14"/>
  <c r="C4601" i="14"/>
  <c r="C4665" i="14"/>
  <c r="C4729" i="14"/>
  <c r="C4793" i="14"/>
  <c r="C4857" i="14"/>
  <c r="C4921" i="14"/>
  <c r="C4985" i="14"/>
  <c r="C5049" i="14"/>
  <c r="C5113" i="14"/>
  <c r="C5154" i="14"/>
  <c r="C5186" i="14"/>
  <c r="C5218" i="14"/>
  <c r="C5250" i="14"/>
  <c r="C5282" i="14"/>
  <c r="C5314" i="14"/>
  <c r="C5346" i="14"/>
  <c r="C5377" i="14"/>
  <c r="C5398" i="14"/>
  <c r="C5420" i="14"/>
  <c r="C5438" i="14"/>
  <c r="C5454" i="14"/>
  <c r="C5470" i="14"/>
  <c r="C5486" i="14"/>
  <c r="C5502" i="14"/>
  <c r="C5518" i="14"/>
  <c r="C5534" i="14"/>
  <c r="C5550" i="14"/>
  <c r="C5566" i="14"/>
  <c r="C5582" i="14"/>
  <c r="C5598" i="14"/>
  <c r="C5614" i="14"/>
  <c r="C5630" i="14"/>
  <c r="C5646" i="14"/>
  <c r="C5662" i="14"/>
  <c r="C5678" i="14"/>
  <c r="C5694" i="14"/>
  <c r="C5710" i="14"/>
  <c r="C5726" i="14"/>
  <c r="C5742" i="14"/>
  <c r="C5758" i="14"/>
  <c r="C5774" i="14"/>
  <c r="C5790" i="14"/>
  <c r="C5806" i="14"/>
  <c r="C5822" i="14"/>
  <c r="C5838" i="14"/>
  <c r="C5854" i="14"/>
  <c r="C5870" i="14"/>
  <c r="C5886" i="14"/>
  <c r="C5902" i="14"/>
  <c r="C5918" i="14"/>
  <c r="C5934" i="14"/>
  <c r="C5950" i="14"/>
  <c r="C5966" i="14"/>
  <c r="C5982" i="14"/>
  <c r="C5998" i="14"/>
  <c r="C6014" i="14"/>
  <c r="C6030" i="14"/>
  <c r="C6046" i="14"/>
  <c r="C6062" i="14"/>
  <c r="C6078" i="14"/>
  <c r="C6094" i="14"/>
  <c r="C6110" i="14"/>
  <c r="C6126" i="14"/>
  <c r="C6142" i="14"/>
  <c r="C6158" i="14"/>
  <c r="C6174" i="14"/>
  <c r="C6190" i="14"/>
  <c r="C6206" i="14"/>
  <c r="C6222" i="14"/>
  <c r="C6238" i="14"/>
  <c r="C6254" i="14"/>
  <c r="C6270" i="14"/>
  <c r="C6286" i="14"/>
  <c r="C6302" i="14"/>
  <c r="C6318" i="14"/>
  <c r="C6334" i="14"/>
  <c r="C6350" i="14"/>
  <c r="C6366" i="14"/>
  <c r="C6382" i="14"/>
  <c r="C6398" i="14"/>
  <c r="C6414" i="14"/>
  <c r="C6430" i="14"/>
  <c r="C6446" i="14"/>
  <c r="C6462" i="14"/>
  <c r="C6478" i="14"/>
  <c r="C6494" i="14"/>
  <c r="C6510" i="14"/>
  <c r="C6526" i="14"/>
  <c r="C6542" i="14"/>
  <c r="C6558" i="14"/>
  <c r="C6574" i="14"/>
  <c r="C6590" i="14"/>
  <c r="C6606" i="14"/>
  <c r="C6622" i="14"/>
  <c r="C6638" i="14"/>
  <c r="C6654" i="14"/>
  <c r="C6670" i="14"/>
  <c r="C6686" i="14"/>
  <c r="C6702" i="14"/>
  <c r="C6718" i="14"/>
  <c r="C6734" i="14"/>
  <c r="C6750" i="14"/>
  <c r="C6766" i="14"/>
  <c r="C6782" i="14"/>
  <c r="C6798" i="14"/>
  <c r="C6814" i="14"/>
  <c r="C6830" i="14"/>
  <c r="C6846" i="14"/>
  <c r="C6862" i="14"/>
  <c r="C6878" i="14"/>
  <c r="C6894" i="14"/>
  <c r="C6910" i="14"/>
  <c r="C6926" i="14"/>
  <c r="C6942" i="14"/>
  <c r="C6958" i="14"/>
  <c r="C6974" i="14"/>
  <c r="C6990" i="14"/>
  <c r="C7006" i="14"/>
  <c r="C7022" i="14"/>
  <c r="C7038" i="14"/>
  <c r="C7054" i="14"/>
  <c r="C7070" i="14"/>
  <c r="C7086" i="14"/>
  <c r="C7102" i="14"/>
  <c r="C7118" i="14"/>
  <c r="C7134" i="14"/>
  <c r="C7150" i="14"/>
  <c r="C7166" i="14"/>
  <c r="C7182" i="14"/>
  <c r="C7198" i="14"/>
  <c r="C7214" i="14"/>
  <c r="C7230" i="14"/>
  <c r="C7246" i="14"/>
  <c r="C7262" i="14"/>
  <c r="C7278" i="14"/>
  <c r="C7294" i="14"/>
  <c r="C7310" i="14"/>
  <c r="C7326" i="14"/>
  <c r="C7342" i="14"/>
  <c r="C7358" i="14"/>
  <c r="C7374" i="14"/>
  <c r="C7390" i="14"/>
  <c r="C7406" i="14"/>
  <c r="C7422" i="14"/>
  <c r="C2664" i="14"/>
  <c r="C3176" i="14"/>
  <c r="C3645" i="14"/>
  <c r="C3901" i="14"/>
  <c r="C4157" i="14"/>
  <c r="C4365" i="14"/>
  <c r="C4429" i="14"/>
  <c r="C4493" i="14"/>
  <c r="C4557" i="14"/>
  <c r="C4621" i="14"/>
  <c r="C4685" i="14"/>
  <c r="C4749" i="14"/>
  <c r="C4813" i="14"/>
  <c r="C4877" i="14"/>
  <c r="C4941" i="14"/>
  <c r="C5005" i="14"/>
  <c r="C5069" i="14"/>
  <c r="C5133" i="14"/>
  <c r="C5165" i="14"/>
  <c r="C5197" i="14"/>
  <c r="C5229" i="14"/>
  <c r="C5261" i="14"/>
  <c r="C5293" i="14"/>
  <c r="C5325" i="14"/>
  <c r="C5357" i="14"/>
  <c r="C5384" i="14"/>
  <c r="C5405" i="14"/>
  <c r="C5426" i="14"/>
  <c r="C5443" i="14"/>
  <c r="C5459" i="14"/>
  <c r="C5475" i="14"/>
  <c r="C5491" i="14"/>
  <c r="C5507" i="14"/>
  <c r="C5523" i="14"/>
  <c r="C5539" i="14"/>
  <c r="C5555" i="14"/>
  <c r="C5571" i="14"/>
  <c r="C5587" i="14"/>
  <c r="C5603" i="14"/>
  <c r="C5619" i="14"/>
  <c r="C5635" i="14"/>
  <c r="C5651" i="14"/>
  <c r="C5667" i="14"/>
  <c r="C5683" i="14"/>
  <c r="C5699" i="14"/>
  <c r="C5715" i="14"/>
  <c r="C5731" i="14"/>
  <c r="C5747" i="14"/>
  <c r="C5477" i="14"/>
  <c r="C9929" i="14"/>
  <c r="C9857" i="14"/>
  <c r="C9793" i="14"/>
  <c r="C9729" i="14"/>
  <c r="C9665" i="14"/>
  <c r="C9601" i="14"/>
  <c r="C9537" i="14"/>
  <c r="C9473" i="14"/>
  <c r="C9409" i="14"/>
  <c r="C9345" i="14"/>
  <c r="C9281" i="14"/>
  <c r="C9210" i="14"/>
  <c r="C9125" i="14"/>
  <c r="C9039" i="14"/>
  <c r="C8937" i="14"/>
  <c r="C8757" i="14"/>
  <c r="C8501" i="14"/>
  <c r="C8245" i="14"/>
  <c r="C7989" i="14"/>
  <c r="C7733" i="14"/>
  <c r="C7384" i="14"/>
  <c r="C6872" i="14"/>
  <c r="C6360" i="14"/>
  <c r="C5781" i="14"/>
  <c r="C9989" i="14"/>
  <c r="C9984" i="14"/>
  <c r="C9920" i="14"/>
  <c r="C9856" i="14"/>
  <c r="C9792" i="14"/>
  <c r="C9728" i="14"/>
  <c r="C9664" i="14"/>
  <c r="C9600" i="14"/>
  <c r="C9536" i="14"/>
  <c r="C9472" i="14"/>
  <c r="C9408" i="14"/>
  <c r="C9344" i="14"/>
  <c r="C9280" i="14"/>
  <c r="C9209" i="14"/>
  <c r="C9123" i="14"/>
  <c r="C9038" i="14"/>
  <c r="C8935" i="14"/>
  <c r="C8753" i="14"/>
  <c r="C8497" i="14"/>
  <c r="C8241" i="14"/>
  <c r="C7985" i="14"/>
  <c r="C7729" i="14"/>
  <c r="C7376" i="14"/>
  <c r="C6864" i="14"/>
  <c r="C6352" i="14"/>
  <c r="C5765" i="14"/>
  <c r="C25" i="14"/>
  <c r="C89" i="14"/>
  <c r="C153" i="14"/>
  <c r="C217" i="14"/>
  <c r="C281" i="14"/>
  <c r="C345" i="14"/>
  <c r="C95" i="14"/>
  <c r="C180" i="14"/>
  <c r="C266" i="14"/>
  <c r="C350" i="14"/>
  <c r="C414" i="14"/>
  <c r="C478" i="14"/>
  <c r="C542" i="14"/>
  <c r="C606" i="14"/>
  <c r="C670" i="14"/>
  <c r="C734" i="14"/>
  <c r="C38" i="14"/>
  <c r="C123" i="14"/>
  <c r="C208" i="14"/>
  <c r="C294" i="14"/>
  <c r="C371" i="14"/>
  <c r="C18" i="14"/>
  <c r="C103" i="14"/>
  <c r="C156" i="14"/>
  <c r="C327" i="14"/>
  <c r="C449" i="14"/>
  <c r="C535" i="14"/>
  <c r="C211" i="14"/>
  <c r="C373" i="14"/>
  <c r="C477" i="14"/>
  <c r="C563" i="14"/>
  <c r="C648" i="14"/>
  <c r="C162" i="14"/>
  <c r="C332" i="14"/>
  <c r="C452" i="14"/>
  <c r="C537" i="14"/>
  <c r="C623" i="14"/>
  <c r="C334" i="14"/>
  <c r="C631" i="14"/>
  <c r="C744" i="14"/>
  <c r="C816" i="14"/>
  <c r="C880" i="14"/>
  <c r="C944" i="14"/>
  <c r="C1008" i="14"/>
  <c r="C1072" i="14"/>
  <c r="C1136" i="14"/>
  <c r="C1200" i="14"/>
  <c r="C1264" i="14"/>
  <c r="C1328" i="14"/>
  <c r="C1392" i="14"/>
  <c r="C1456" i="14"/>
  <c r="C523" i="14"/>
  <c r="C697" i="14"/>
  <c r="C781" i="14"/>
  <c r="C845" i="14"/>
  <c r="C909" i="14"/>
  <c r="C973" i="14"/>
  <c r="C1037" i="14"/>
  <c r="C1101" i="14"/>
  <c r="C1165" i="14"/>
  <c r="C46" i="14"/>
  <c r="C572" i="14"/>
  <c r="C715" i="14"/>
  <c r="C794" i="14"/>
  <c r="C858" i="14"/>
  <c r="C922" i="14"/>
  <c r="C791" i="14"/>
  <c r="C994" i="14"/>
  <c r="C1122" i="14"/>
  <c r="C1242" i="14"/>
  <c r="C1327" i="14"/>
  <c r="C1413" i="14"/>
  <c r="C1490" i="14"/>
  <c r="C1554" i="14"/>
  <c r="C1618" i="14"/>
  <c r="C1682" i="14"/>
  <c r="C1746" i="14"/>
  <c r="C827" i="14"/>
  <c r="C1011" i="14"/>
  <c r="C1139" i="14"/>
  <c r="C1254" i="14"/>
  <c r="C1339" i="14"/>
  <c r="C1425" i="14"/>
  <c r="C1499" i="14"/>
  <c r="C1563" i="14"/>
  <c r="C1627" i="14"/>
  <c r="C1691" i="14"/>
  <c r="C587" i="14"/>
  <c r="C927" i="14"/>
  <c r="C1062" i="14"/>
  <c r="C1190" i="14"/>
  <c r="C1287" i="14"/>
  <c r="C1373" i="14"/>
  <c r="C1458" i="14"/>
  <c r="C1524" i="14"/>
  <c r="C1588" i="14"/>
  <c r="C1652" i="14"/>
  <c r="C555" i="14"/>
  <c r="C1283" i="14"/>
  <c r="C1585" i="14"/>
  <c r="C1761" i="14"/>
  <c r="C1825" i="14"/>
  <c r="C1889" i="14"/>
  <c r="C1953" i="14"/>
  <c r="C2017" i="14"/>
  <c r="C2081" i="14"/>
  <c r="C2145" i="14"/>
  <c r="C2209" i="14"/>
  <c r="C2273" i="14"/>
  <c r="C2337" i="14"/>
  <c r="C2401" i="14"/>
  <c r="C2465" i="14"/>
  <c r="C2529" i="14"/>
  <c r="C931" i="14"/>
  <c r="C1374" i="14"/>
  <c r="C1653" i="14"/>
  <c r="C1778" i="14"/>
  <c r="C1842" i="14"/>
  <c r="C1906" i="14"/>
  <c r="C1970" i="14"/>
  <c r="C2002" i="14"/>
  <c r="C2034" i="14"/>
  <c r="C2066" i="14"/>
  <c r="C2098" i="14"/>
  <c r="C2130" i="14"/>
  <c r="C2162" i="14"/>
  <c r="C2194" i="14"/>
  <c r="C2226" i="14"/>
  <c r="C2258" i="14"/>
  <c r="C2290" i="14"/>
  <c r="C2322" i="14"/>
  <c r="C2354" i="14"/>
  <c r="C2386" i="14"/>
  <c r="C2418" i="14"/>
  <c r="C2450" i="14"/>
  <c r="C2482" i="14"/>
  <c r="C2514" i="14"/>
  <c r="C2546" i="14"/>
  <c r="C2578" i="14"/>
  <c r="C748" i="14"/>
  <c r="C1103" i="14"/>
  <c r="C1315" i="14"/>
  <c r="C1481" i="14"/>
  <c r="C1609" i="14"/>
  <c r="C1725" i="14"/>
  <c r="C1767" i="14"/>
  <c r="C1799" i="14"/>
  <c r="C1831" i="14"/>
  <c r="C1863" i="14"/>
  <c r="C1895" i="14"/>
  <c r="C1927" i="14"/>
  <c r="C1959" i="14"/>
  <c r="C1991" i="14"/>
  <c r="C2023" i="14"/>
  <c r="C2055" i="14"/>
  <c r="C2087" i="14"/>
  <c r="C2119" i="14"/>
  <c r="C2151" i="14"/>
  <c r="C2183" i="14"/>
  <c r="C2215" i="14"/>
  <c r="C835" i="14"/>
  <c r="C1629" i="14"/>
  <c r="C1836" i="14"/>
  <c r="C1964" i="14"/>
  <c r="C2092" i="14"/>
  <c r="C2220" i="14"/>
  <c r="C2296" i="14"/>
  <c r="C2360" i="14"/>
  <c r="C2424" i="14"/>
  <c r="C2488" i="14"/>
  <c r="C2552" i="14"/>
  <c r="C2601" i="14"/>
  <c r="C2633" i="14"/>
  <c r="C2665" i="14"/>
  <c r="C2697" i="14"/>
  <c r="C2729" i="14"/>
  <c r="C2761" i="14"/>
  <c r="C2793" i="14"/>
  <c r="C2825" i="14"/>
  <c r="C2857" i="14"/>
  <c r="C2889" i="14"/>
  <c r="C2921" i="14"/>
  <c r="C2953" i="14"/>
  <c r="C2985" i="14"/>
  <c r="C3017" i="14"/>
  <c r="C3049" i="14"/>
  <c r="C3081" i="14"/>
  <c r="C3113" i="14"/>
  <c r="C3145" i="14"/>
  <c r="C3177" i="14"/>
  <c r="C3209" i="14"/>
  <c r="C3241" i="14"/>
  <c r="C3273" i="14"/>
  <c r="C3305" i="14"/>
  <c r="C3337" i="14"/>
  <c r="C3369" i="14"/>
  <c r="C3401" i="14"/>
  <c r="C3433" i="14"/>
  <c r="C3465" i="14"/>
  <c r="C3497" i="14"/>
  <c r="C3529" i="14"/>
  <c r="C3561" i="14"/>
  <c r="C3593" i="14"/>
  <c r="C1517" i="14"/>
  <c r="C1808" i="14"/>
  <c r="C1936" i="14"/>
  <c r="C2064" i="14"/>
  <c r="C2192" i="14"/>
  <c r="C2283" i="14"/>
  <c r="C2347" i="14"/>
  <c r="C2411" i="14"/>
  <c r="C2475" i="14"/>
  <c r="C2539" i="14"/>
  <c r="C2592" i="14"/>
  <c r="C2626" i="14"/>
  <c r="C2658" i="14"/>
  <c r="C2690" i="14"/>
  <c r="C2722" i="14"/>
  <c r="C2754" i="14"/>
  <c r="C2786" i="14"/>
  <c r="C2818" i="14"/>
  <c r="C2850" i="14"/>
  <c r="C2882" i="14"/>
  <c r="C2914" i="14"/>
  <c r="C2946" i="14"/>
  <c r="C2978" i="14"/>
  <c r="C3010" i="14"/>
  <c r="C3042" i="14"/>
  <c r="C3074" i="14"/>
  <c r="C3106" i="14"/>
  <c r="C3138" i="14"/>
  <c r="C3170" i="14"/>
  <c r="C3202" i="14"/>
  <c r="C3234" i="14"/>
  <c r="C3266" i="14"/>
  <c r="C3298" i="14"/>
  <c r="C3330" i="14"/>
  <c r="C3362" i="14"/>
  <c r="C3394" i="14"/>
  <c r="C3426" i="14"/>
  <c r="C3458" i="14"/>
  <c r="C3490" i="14"/>
  <c r="C3522" i="14"/>
  <c r="C3554" i="14"/>
  <c r="C3586" i="14"/>
  <c r="C1079" i="14"/>
  <c r="C1720" i="14"/>
  <c r="C1860" i="14"/>
  <c r="C1988" i="14"/>
  <c r="C2116" i="14"/>
  <c r="C2244" i="14"/>
  <c r="C2308" i="14"/>
  <c r="C2372" i="14"/>
  <c r="C2436" i="14"/>
  <c r="C1816" i="14"/>
  <c r="C2287" i="14"/>
  <c r="C2508" i="14"/>
  <c r="C2611" i="14"/>
  <c r="C2675" i="14"/>
  <c r="C2739" i="14"/>
  <c r="C2803" i="14"/>
  <c r="C2867" i="14"/>
  <c r="C2931" i="14"/>
  <c r="C2995" i="14"/>
  <c r="C3059" i="14"/>
  <c r="C3123" i="14"/>
  <c r="C3187" i="14"/>
  <c r="C3251" i="14"/>
  <c r="C3299" i="14"/>
  <c r="C3347" i="14"/>
  <c r="C3387" i="14"/>
  <c r="C3427" i="14"/>
  <c r="C3475" i="14"/>
  <c r="C3515" i="14"/>
  <c r="C3555" i="14"/>
  <c r="C3600" i="14"/>
  <c r="C3622" i="14"/>
  <c r="C3642" i="14"/>
  <c r="C3666" i="14"/>
  <c r="C3686" i="14"/>
  <c r="C3706" i="14"/>
  <c r="C3730" i="14"/>
  <c r="C3750" i="14"/>
  <c r="C3770" i="14"/>
  <c r="C3794" i="14"/>
  <c r="C3814" i="14"/>
  <c r="C3834" i="14"/>
  <c r="C3858" i="14"/>
  <c r="C3878" i="14"/>
  <c r="C3898" i="14"/>
  <c r="C3922" i="14"/>
  <c r="C3942" i="14"/>
  <c r="C3962" i="14"/>
  <c r="C3986" i="14"/>
  <c r="C4006" i="14"/>
  <c r="C4026" i="14"/>
  <c r="C4050" i="14"/>
  <c r="C4070" i="14"/>
  <c r="C4090" i="14"/>
  <c r="C4114" i="14"/>
  <c r="C4134" i="14"/>
  <c r="C4154" i="14"/>
  <c r="C4178" i="14"/>
  <c r="C4198" i="14"/>
  <c r="C4218" i="14"/>
  <c r="C4242" i="14"/>
  <c r="C4262" i="14"/>
  <c r="C4282" i="14"/>
  <c r="C4306" i="14"/>
  <c r="C4326" i="14"/>
  <c r="C4346" i="14"/>
  <c r="C1613" i="14"/>
  <c r="C2024" i="14"/>
  <c r="C2295" i="14"/>
  <c r="C2479" i="14"/>
  <c r="C2559" i="14"/>
  <c r="C2612" i="14"/>
  <c r="C2660" i="14"/>
  <c r="C2700" i="14"/>
  <c r="C2740" i="14"/>
  <c r="C2788" i="14"/>
  <c r="C2828" i="14"/>
  <c r="C2868" i="14"/>
  <c r="C2916" i="14"/>
  <c r="C2956" i="14"/>
  <c r="C2996" i="14"/>
  <c r="C3028" i="14"/>
  <c r="C3060" i="14"/>
  <c r="C3092" i="14"/>
  <c r="C3124" i="14"/>
  <c r="C3156" i="14"/>
  <c r="C3188" i="14"/>
  <c r="C3220" i="14"/>
  <c r="C3252" i="14"/>
  <c r="C3284" i="14"/>
  <c r="C3316" i="14"/>
  <c r="C3348" i="14"/>
  <c r="C3380" i="14"/>
  <c r="C3412" i="14"/>
  <c r="C3444" i="14"/>
  <c r="C3476" i="14"/>
  <c r="C3508" i="14"/>
  <c r="C3540" i="14"/>
  <c r="C3572" i="14"/>
  <c r="C3601" i="14"/>
  <c r="C3619" i="14"/>
  <c r="C3635" i="14"/>
  <c r="C3651" i="14"/>
  <c r="C3667" i="14"/>
  <c r="C3683" i="14"/>
  <c r="C3699" i="14"/>
  <c r="C3715" i="14"/>
  <c r="C3731" i="14"/>
  <c r="C3747" i="14"/>
  <c r="C3763" i="14"/>
  <c r="C3779" i="14"/>
  <c r="C3795" i="14"/>
  <c r="C3811" i="14"/>
  <c r="C3827" i="14"/>
  <c r="C3843" i="14"/>
  <c r="C3859" i="14"/>
  <c r="C3875" i="14"/>
  <c r="C3891" i="14"/>
  <c r="C3907" i="14"/>
  <c r="C3923" i="14"/>
  <c r="C3939" i="14"/>
  <c r="C3955" i="14"/>
  <c r="C3971" i="14"/>
  <c r="C3987" i="14"/>
  <c r="C4003" i="14"/>
  <c r="C4019" i="14"/>
  <c r="C4035" i="14"/>
  <c r="C4051" i="14"/>
  <c r="C4067" i="14"/>
  <c r="C4083" i="14"/>
  <c r="C4099" i="14"/>
  <c r="C4115" i="14"/>
  <c r="C4131" i="14"/>
  <c r="C4147" i="14"/>
  <c r="C4163" i="14"/>
  <c r="C4179" i="14"/>
  <c r="C4195" i="14"/>
  <c r="C4211" i="14"/>
  <c r="C4227" i="14"/>
  <c r="C4243" i="14"/>
  <c r="C4259" i="14"/>
  <c r="C4275" i="14"/>
  <c r="C4291" i="14"/>
  <c r="C4307" i="14"/>
  <c r="C4323" i="14"/>
  <c r="C983" i="14"/>
  <c r="C1848" i="14"/>
  <c r="C2104" i="14"/>
  <c r="C2303" i="14"/>
  <c r="C2431" i="14"/>
  <c r="C2516" i="14"/>
  <c r="C2577" i="14"/>
  <c r="C2615" i="14"/>
  <c r="C2647" i="14"/>
  <c r="C2679" i="14"/>
  <c r="C2711" i="14"/>
  <c r="C2743" i="14"/>
  <c r="C2775" i="14"/>
  <c r="C2807" i="14"/>
  <c r="C2839" i="14"/>
  <c r="C2871" i="14"/>
  <c r="C2903" i="14"/>
  <c r="C2935" i="14"/>
  <c r="C2967" i="14"/>
  <c r="C2999" i="14"/>
  <c r="C3031" i="14"/>
  <c r="C3063" i="14"/>
  <c r="C3095" i="14"/>
  <c r="C3127" i="14"/>
  <c r="C3159" i="14"/>
  <c r="C3191" i="14"/>
  <c r="C3223" i="14"/>
  <c r="C3255" i="14"/>
  <c r="C3287" i="14"/>
  <c r="C3319" i="14"/>
  <c r="C3351" i="14"/>
  <c r="C3383" i="14"/>
  <c r="C3415" i="14"/>
  <c r="C3447" i="14"/>
  <c r="C3479" i="14"/>
  <c r="C3511" i="14"/>
  <c r="C3543" i="14"/>
  <c r="C3575" i="14"/>
  <c r="C3603" i="14"/>
  <c r="C3620" i="14"/>
  <c r="C3636" i="14"/>
  <c r="C3652" i="14"/>
  <c r="C3668" i="14"/>
  <c r="C3684" i="14"/>
  <c r="C3700" i="14"/>
  <c r="C3716" i="14"/>
  <c r="C3732" i="14"/>
  <c r="C3748" i="14"/>
  <c r="C3764" i="14"/>
  <c r="C3780" i="14"/>
  <c r="C3796" i="14"/>
  <c r="C3812" i="14"/>
  <c r="C3828" i="14"/>
  <c r="C3844" i="14"/>
  <c r="C3860" i="14"/>
  <c r="C3876" i="14"/>
  <c r="C3892" i="14"/>
  <c r="C3908" i="14"/>
  <c r="C3924" i="14"/>
  <c r="C3940" i="14"/>
  <c r="C3956" i="14"/>
  <c r="C3972" i="14"/>
  <c r="C3988" i="14"/>
  <c r="C4004" i="14"/>
  <c r="C4020" i="14"/>
  <c r="C4036" i="14"/>
  <c r="C4052" i="14"/>
  <c r="C4068" i="14"/>
  <c r="C4084" i="14"/>
  <c r="C4100" i="14"/>
  <c r="C4116" i="14"/>
  <c r="C4132" i="14"/>
  <c r="C4148" i="14"/>
  <c r="C4164" i="14"/>
  <c r="C4180" i="14"/>
  <c r="C4196" i="14"/>
  <c r="C4212" i="14"/>
  <c r="C4228" i="14"/>
  <c r="C4244" i="14"/>
  <c r="C4260" i="14"/>
  <c r="C4276" i="14"/>
  <c r="C4292" i="14"/>
  <c r="C4308" i="14"/>
  <c r="C4324" i="14"/>
  <c r="C4340" i="14"/>
  <c r="C2056" i="14"/>
  <c r="C2567" i="14"/>
  <c r="C2704" i="14"/>
  <c r="C2832" i="14"/>
  <c r="C2960" i="14"/>
  <c r="C3088" i="14"/>
  <c r="C3216" i="14"/>
  <c r="C3344" i="14"/>
  <c r="C3472" i="14"/>
  <c r="C3599" i="14"/>
  <c r="C3665" i="14"/>
  <c r="C3729" i="14"/>
  <c r="C3793" i="14"/>
  <c r="C3857" i="14"/>
  <c r="C3921" i="14"/>
  <c r="C3985" i="14"/>
  <c r="C4049" i="14"/>
  <c r="C4113" i="14"/>
  <c r="C4177" i="14"/>
  <c r="C4241" i="14"/>
  <c r="C4305" i="14"/>
  <c r="C4352" i="14"/>
  <c r="C4370" i="14"/>
  <c r="C4386" i="14"/>
  <c r="C4402" i="14"/>
  <c r="C4418" i="14"/>
  <c r="C4434" i="14"/>
  <c r="C4450" i="14"/>
  <c r="C4466" i="14"/>
  <c r="C4482" i="14"/>
  <c r="C4498" i="14"/>
  <c r="C4514" i="14"/>
  <c r="C4530" i="14"/>
  <c r="C4546" i="14"/>
  <c r="C4562" i="14"/>
  <c r="C4578" i="14"/>
  <c r="C4594" i="14"/>
  <c r="C4610" i="14"/>
  <c r="C4626" i="14"/>
  <c r="C4642" i="14"/>
  <c r="C4658" i="14"/>
  <c r="C4674" i="14"/>
  <c r="C4690" i="14"/>
  <c r="C4706" i="14"/>
  <c r="C4722" i="14"/>
  <c r="C4738" i="14"/>
  <c r="C4754" i="14"/>
  <c r="C4770" i="14"/>
  <c r="C4786" i="14"/>
  <c r="C4802" i="14"/>
  <c r="C4818" i="14"/>
  <c r="C4834" i="14"/>
  <c r="C4850" i="14"/>
  <c r="C4866" i="14"/>
  <c r="C4882" i="14"/>
  <c r="C4898" i="14"/>
  <c r="C4914" i="14"/>
  <c r="C4930" i="14"/>
  <c r="C4946" i="14"/>
  <c r="C4962" i="14"/>
  <c r="C4978" i="14"/>
  <c r="C4994" i="14"/>
  <c r="C5010" i="14"/>
  <c r="C5026" i="14"/>
  <c r="C5042" i="14"/>
  <c r="C5058" i="14"/>
  <c r="C5074" i="14"/>
  <c r="C5090" i="14"/>
  <c r="C5106" i="14"/>
  <c r="C5122" i="14"/>
  <c r="C1864" i="14"/>
  <c r="C2519" i="14"/>
  <c r="C2680" i="14"/>
  <c r="C2808" i="14"/>
  <c r="C2936" i="14"/>
  <c r="C3064" i="14"/>
  <c r="C3192" i="14"/>
  <c r="C3320" i="14"/>
  <c r="C3448" i="14"/>
  <c r="C3576" i="14"/>
  <c r="C3653" i="14"/>
  <c r="C3717" i="14"/>
  <c r="C3781" i="14"/>
  <c r="C3845" i="14"/>
  <c r="C3909" i="14"/>
  <c r="C3973" i="14"/>
  <c r="C4037" i="14"/>
  <c r="C4101" i="14"/>
  <c r="C4165" i="14"/>
  <c r="C4229" i="14"/>
  <c r="C4293" i="14"/>
  <c r="C4347" i="14"/>
  <c r="C4367" i="14"/>
  <c r="C4383" i="14"/>
  <c r="C4399" i="14"/>
  <c r="C4415" i="14"/>
  <c r="C4431" i="14"/>
  <c r="C4447" i="14"/>
  <c r="C4463" i="14"/>
  <c r="C4479" i="14"/>
  <c r="C4495" i="14"/>
  <c r="C4511" i="14"/>
  <c r="C4527" i="14"/>
  <c r="C4543" i="14"/>
  <c r="C4559" i="14"/>
  <c r="C4575" i="14"/>
  <c r="C4591" i="14"/>
  <c r="C4607" i="14"/>
  <c r="C4623" i="14"/>
  <c r="C4639" i="14"/>
  <c r="C4655" i="14"/>
  <c r="C4671" i="14"/>
  <c r="C4687" i="14"/>
  <c r="C4703" i="14"/>
  <c r="C4719" i="14"/>
  <c r="C4735" i="14"/>
  <c r="C4751" i="14"/>
  <c r="C4767" i="14"/>
  <c r="C4783" i="14"/>
  <c r="C4799" i="14"/>
  <c r="C4815" i="14"/>
  <c r="C4831" i="14"/>
  <c r="C4847" i="14"/>
  <c r="C4863" i="14"/>
  <c r="C4879" i="14"/>
  <c r="C4895" i="14"/>
  <c r="C4911" i="14"/>
  <c r="C4927" i="14"/>
  <c r="C4943" i="14"/>
  <c r="C4959" i="14"/>
  <c r="C4975" i="14"/>
  <c r="C4991" i="14"/>
  <c r="C5007" i="14"/>
  <c r="C5023" i="14"/>
  <c r="C5039" i="14"/>
  <c r="C5055" i="14"/>
  <c r="C5071" i="14"/>
  <c r="C5087" i="14"/>
  <c r="C5103" i="14"/>
  <c r="C5119" i="14"/>
  <c r="C5135" i="14"/>
  <c r="C5151" i="14"/>
  <c r="C5167" i="14"/>
  <c r="C5183" i="14"/>
  <c r="C5199" i="14"/>
  <c r="C5215" i="14"/>
  <c r="C5231" i="14"/>
  <c r="C5247" i="14"/>
  <c r="C5263" i="14"/>
  <c r="C5279" i="14"/>
  <c r="C5295" i="14"/>
  <c r="C5311" i="14"/>
  <c r="C5327" i="14"/>
  <c r="C5343" i="14"/>
  <c r="C5359" i="14"/>
  <c r="C5375" i="14"/>
  <c r="C5391" i="14"/>
  <c r="C5407" i="14"/>
  <c r="C5423" i="14"/>
  <c r="C2184" i="14"/>
  <c r="C2589" i="14"/>
  <c r="C2720" i="14"/>
  <c r="C2848" i="14"/>
  <c r="C2976" i="14"/>
  <c r="C3104" i="14"/>
  <c r="C3232" i="14"/>
  <c r="C3360" i="14"/>
  <c r="C3488" i="14"/>
  <c r="C3609" i="14"/>
  <c r="C3673" i="14"/>
  <c r="C3737" i="14"/>
  <c r="C3801" i="14"/>
  <c r="C3865" i="14"/>
  <c r="C3929" i="14"/>
  <c r="C3993" i="14"/>
  <c r="C4057" i="14"/>
  <c r="C4121" i="14"/>
  <c r="C4185" i="14"/>
  <c r="C4249" i="14"/>
  <c r="C4313" i="14"/>
  <c r="C4355" i="14"/>
  <c r="C4372" i="14"/>
  <c r="C4388" i="14"/>
  <c r="C4404" i="14"/>
  <c r="C4420" i="14"/>
  <c r="C4436" i="14"/>
  <c r="C4452" i="14"/>
  <c r="C4468" i="14"/>
  <c r="C4484" i="14"/>
  <c r="C4500" i="14"/>
  <c r="C4516" i="14"/>
  <c r="C4532" i="14"/>
  <c r="C4548" i="14"/>
  <c r="C4564" i="14"/>
  <c r="C4580" i="14"/>
  <c r="C4596" i="14"/>
  <c r="C4612" i="14"/>
  <c r="C4628" i="14"/>
  <c r="C4644" i="14"/>
  <c r="C4660" i="14"/>
  <c r="C4676" i="14"/>
  <c r="C4692" i="14"/>
  <c r="C4708" i="14"/>
  <c r="C4724" i="14"/>
  <c r="C4740" i="14"/>
  <c r="C4756" i="14"/>
  <c r="C4772" i="14"/>
  <c r="C4788" i="14"/>
  <c r="C4804" i="14"/>
  <c r="C4820" i="14"/>
  <c r="C4836" i="14"/>
  <c r="C4852" i="14"/>
  <c r="C4868" i="14"/>
  <c r="C4884" i="14"/>
  <c r="C4900" i="14"/>
  <c r="C4916" i="14"/>
  <c r="C4932" i="14"/>
  <c r="C4948" i="14"/>
  <c r="C4964" i="14"/>
  <c r="C4980" i="14"/>
  <c r="C4996" i="14"/>
  <c r="C5012" i="14"/>
  <c r="C5028" i="14"/>
  <c r="C5044" i="14"/>
  <c r="C5060" i="14"/>
  <c r="C5076" i="14"/>
  <c r="C5092" i="14"/>
  <c r="C5108" i="14"/>
  <c r="C5124" i="14"/>
  <c r="C5140" i="14"/>
  <c r="C5156" i="14"/>
  <c r="C5172" i="14"/>
  <c r="C5188" i="14"/>
  <c r="C5204" i="14"/>
  <c r="C5220" i="14"/>
  <c r="C5236" i="14"/>
  <c r="C5252" i="14"/>
  <c r="C5268" i="14"/>
  <c r="C5284" i="14"/>
  <c r="C5300" i="14"/>
  <c r="C5316" i="14"/>
  <c r="C5332" i="14"/>
  <c r="C5348" i="14"/>
  <c r="C5364" i="14"/>
  <c r="C2632" i="14"/>
  <c r="C3144" i="14"/>
  <c r="C3629" i="14"/>
  <c r="C3885" i="14"/>
  <c r="C4141" i="14"/>
  <c r="C4361" i="14"/>
  <c r="C4425" i="14"/>
  <c r="C4489" i="14"/>
  <c r="C4553" i="14"/>
  <c r="C4617" i="14"/>
  <c r="C4681" i="14"/>
  <c r="C4745" i="14"/>
  <c r="C4809" i="14"/>
  <c r="C4873" i="14"/>
  <c r="C4937" i="14"/>
  <c r="C5001" i="14"/>
  <c r="C5065" i="14"/>
  <c r="C5129" i="14"/>
  <c r="C5162" i="14"/>
  <c r="C5194" i="14"/>
  <c r="C5226" i="14"/>
  <c r="C5258" i="14"/>
  <c r="C5290" i="14"/>
  <c r="C5322" i="14"/>
  <c r="C5354" i="14"/>
  <c r="C5382" i="14"/>
  <c r="C5404" i="14"/>
  <c r="C5425" i="14"/>
  <c r="C5442" i="14"/>
  <c r="C5458" i="14"/>
  <c r="C5474" i="14"/>
  <c r="C5490" i="14"/>
  <c r="C5506" i="14"/>
  <c r="C5522" i="14"/>
  <c r="C5538" i="14"/>
  <c r="C5554" i="14"/>
  <c r="C5570" i="14"/>
  <c r="C5586" i="14"/>
  <c r="C5602" i="14"/>
  <c r="C5618" i="14"/>
  <c r="C5634" i="14"/>
  <c r="C5650" i="14"/>
  <c r="C5666" i="14"/>
  <c r="C5682" i="14"/>
  <c r="C5698" i="14"/>
  <c r="C5714" i="14"/>
  <c r="C5730" i="14"/>
  <c r="C5746" i="14"/>
  <c r="C5762" i="14"/>
  <c r="C5778" i="14"/>
  <c r="C5794" i="14"/>
  <c r="C5810" i="14"/>
  <c r="C5826" i="14"/>
  <c r="C5842" i="14"/>
  <c r="C5858" i="14"/>
  <c r="C5874" i="14"/>
  <c r="C5890" i="14"/>
  <c r="C5906" i="14"/>
  <c r="C5922" i="14"/>
  <c r="C5938" i="14"/>
  <c r="C5954" i="14"/>
  <c r="C5970" i="14"/>
  <c r="C5986" i="14"/>
  <c r="C6002" i="14"/>
  <c r="C6018" i="14"/>
  <c r="C6034" i="14"/>
  <c r="C6050" i="14"/>
  <c r="C6066" i="14"/>
  <c r="C6082" i="14"/>
  <c r="C6098" i="14"/>
  <c r="C6114" i="14"/>
  <c r="C6130" i="14"/>
  <c r="C6146" i="14"/>
  <c r="C6162" i="14"/>
  <c r="C6178" i="14"/>
  <c r="C6194" i="14"/>
  <c r="C6210" i="14"/>
  <c r="C6226" i="14"/>
  <c r="C6242" i="14"/>
  <c r="C6258" i="14"/>
  <c r="C6274" i="14"/>
  <c r="C6290" i="14"/>
  <c r="C6306" i="14"/>
  <c r="C6322" i="14"/>
  <c r="C6338" i="14"/>
  <c r="C6354" i="14"/>
  <c r="C6370" i="14"/>
  <c r="C6386" i="14"/>
  <c r="C6402" i="14"/>
  <c r="C6418" i="14"/>
  <c r="C6434" i="14"/>
  <c r="C6450" i="14"/>
  <c r="C6466" i="14"/>
  <c r="C6482" i="14"/>
  <c r="C6498" i="14"/>
  <c r="C6514" i="14"/>
  <c r="C6530" i="14"/>
  <c r="C6546" i="14"/>
  <c r="C6562" i="14"/>
  <c r="C6578" i="14"/>
  <c r="C6594" i="14"/>
  <c r="C6610" i="14"/>
  <c r="C6626" i="14"/>
  <c r="C6642" i="14"/>
  <c r="C6658" i="14"/>
  <c r="C6674" i="14"/>
  <c r="C6690" i="14"/>
  <c r="C6706" i="14"/>
  <c r="C6722" i="14"/>
  <c r="C6738" i="14"/>
  <c r="C6754" i="14"/>
  <c r="C6770" i="14"/>
  <c r="C6786" i="14"/>
  <c r="C6802" i="14"/>
  <c r="C6818" i="14"/>
  <c r="C6834" i="14"/>
  <c r="C6850" i="14"/>
  <c r="C6866" i="14"/>
  <c r="C6882" i="14"/>
  <c r="C6898" i="14"/>
  <c r="C6914" i="14"/>
  <c r="C6930" i="14"/>
  <c r="C6946" i="14"/>
  <c r="C6962" i="14"/>
  <c r="C6978" i="14"/>
  <c r="C6994" i="14"/>
  <c r="C7010" i="14"/>
  <c r="C7026" i="14"/>
  <c r="C7042" i="14"/>
  <c r="C7058" i="14"/>
  <c r="C7074" i="14"/>
  <c r="C7090" i="14"/>
  <c r="C7106" i="14"/>
  <c r="C7122" i="14"/>
  <c r="C7138" i="14"/>
  <c r="C7154" i="14"/>
  <c r="C7170" i="14"/>
  <c r="C7186" i="14"/>
  <c r="C7202" i="14"/>
  <c r="C7218" i="14"/>
  <c r="C7234" i="14"/>
  <c r="C7250" i="14"/>
  <c r="C7266" i="14"/>
  <c r="C7282" i="14"/>
  <c r="C7298" i="14"/>
  <c r="C7314" i="14"/>
  <c r="C7330" i="14"/>
  <c r="C7346" i="14"/>
  <c r="C7362" i="14"/>
  <c r="C7378" i="14"/>
  <c r="C7394" i="14"/>
  <c r="C7410" i="14"/>
  <c r="C7426" i="14"/>
  <c r="C2792" i="14"/>
  <c r="C3304" i="14"/>
  <c r="C3709" i="14"/>
  <c r="C3965" i="14"/>
  <c r="C4221" i="14"/>
  <c r="C4381" i="14"/>
  <c r="C4445" i="14"/>
  <c r="C4509" i="14"/>
  <c r="C4573" i="14"/>
  <c r="C4637" i="14"/>
  <c r="C4701" i="14"/>
  <c r="C4765" i="14"/>
  <c r="C4829" i="14"/>
  <c r="C4893" i="14"/>
  <c r="C4957" i="14"/>
  <c r="C5021" i="14"/>
  <c r="C5085" i="14"/>
  <c r="C5141" i="14"/>
  <c r="C5173" i="14"/>
  <c r="C5205" i="14"/>
  <c r="C5237" i="14"/>
  <c r="C5269" i="14"/>
  <c r="C5301" i="14"/>
  <c r="C5333" i="14"/>
  <c r="C5365" i="14"/>
  <c r="C5389" i="14"/>
  <c r="C5410" i="14"/>
  <c r="C5431" i="14"/>
  <c r="C5447" i="14"/>
  <c r="C5463" i="14"/>
  <c r="C5479" i="14"/>
  <c r="C5495" i="14"/>
  <c r="C5511" i="14"/>
  <c r="C5527" i="14"/>
  <c r="C5543" i="14"/>
  <c r="C5559" i="14"/>
  <c r="C5575" i="14"/>
  <c r="C5591" i="14"/>
  <c r="C5607" i="14"/>
  <c r="C5623" i="14"/>
  <c r="C5639" i="14"/>
  <c r="C5655" i="14"/>
  <c r="C5671" i="14"/>
  <c r="C5687" i="14"/>
  <c r="C5703" i="14"/>
  <c r="C5719" i="14"/>
  <c r="C5735" i="14"/>
  <c r="C5751" i="14"/>
  <c r="C5767" i="14"/>
  <c r="C5783" i="14"/>
  <c r="C5799" i="14"/>
  <c r="C5815" i="14"/>
  <c r="C5831" i="14"/>
  <c r="C5847" i="14"/>
  <c r="C5863" i="14"/>
  <c r="C5879" i="14"/>
  <c r="C5895" i="14"/>
  <c r="C5911" i="14"/>
  <c r="C5927" i="14"/>
  <c r="C5943" i="14"/>
  <c r="C5959" i="14"/>
  <c r="C5975" i="14"/>
  <c r="C5991" i="14"/>
  <c r="C6007" i="14"/>
  <c r="C6023" i="14"/>
  <c r="C6039" i="14"/>
  <c r="C6055" i="14"/>
  <c r="C6071" i="14"/>
  <c r="C6087" i="14"/>
  <c r="C6103" i="14"/>
  <c r="C6119" i="14"/>
  <c r="C6135" i="14"/>
  <c r="C6151" i="14"/>
  <c r="C6167" i="14"/>
  <c r="C6183" i="14"/>
  <c r="C6199" i="14"/>
  <c r="C6215" i="14"/>
  <c r="C6231" i="14"/>
  <c r="C6247" i="14"/>
  <c r="C6263" i="14"/>
  <c r="C6279" i="14"/>
  <c r="C6295" i="14"/>
  <c r="C6311" i="14"/>
  <c r="C6327" i="14"/>
  <c r="C6343" i="14"/>
  <c r="C6359" i="14"/>
  <c r="C6375" i="14"/>
  <c r="C6391" i="14"/>
  <c r="C6407" i="14"/>
  <c r="C6423" i="14"/>
  <c r="C6439" i="14"/>
  <c r="C6455" i="14"/>
  <c r="C6471" i="14"/>
  <c r="C6487" i="14"/>
  <c r="C6503" i="14"/>
  <c r="C6519" i="14"/>
  <c r="C6535" i="14"/>
  <c r="C6551" i="14"/>
  <c r="C6567" i="14"/>
  <c r="C6583" i="14"/>
  <c r="C6599" i="14"/>
  <c r="C6615" i="14"/>
  <c r="C6631" i="14"/>
  <c r="C6647" i="14"/>
  <c r="C6663" i="14"/>
  <c r="C6679" i="14"/>
  <c r="C6695" i="14"/>
  <c r="C6711" i="14"/>
  <c r="C6727" i="14"/>
  <c r="C6743" i="14"/>
  <c r="C6759" i="14"/>
  <c r="C6775" i="14"/>
  <c r="C6791" i="14"/>
  <c r="C6807" i="14"/>
  <c r="C6823" i="14"/>
  <c r="C6839" i="14"/>
  <c r="C6855" i="14"/>
  <c r="C6871" i="14"/>
  <c r="C6887" i="14"/>
  <c r="C6903" i="14"/>
  <c r="C6919" i="14"/>
  <c r="C6935" i="14"/>
  <c r="C6951" i="14"/>
  <c r="C6967" i="14"/>
  <c r="C6983" i="14"/>
  <c r="C6999" i="14"/>
  <c r="C7015" i="14"/>
  <c r="C7031" i="14"/>
  <c r="C7047" i="14"/>
  <c r="C7063" i="14"/>
  <c r="C7079" i="14"/>
  <c r="C7095" i="14"/>
  <c r="C7111" i="14"/>
  <c r="C7127" i="14"/>
  <c r="C7143" i="14"/>
  <c r="C7159" i="14"/>
  <c r="C7175" i="14"/>
  <c r="C7191" i="14"/>
  <c r="C7207" i="14"/>
  <c r="C7223" i="14"/>
  <c r="C7239" i="14"/>
  <c r="C7255" i="14"/>
  <c r="C7271" i="14"/>
  <c r="C7287" i="14"/>
  <c r="C7303" i="14"/>
  <c r="C7319" i="14"/>
  <c r="C7335" i="14"/>
  <c r="C7351" i="14"/>
  <c r="C7367" i="14"/>
  <c r="C7383" i="14"/>
  <c r="C7399" i="14"/>
  <c r="C7415" i="14"/>
  <c r="C7431" i="14"/>
  <c r="C7447" i="14"/>
  <c r="C7463" i="14"/>
  <c r="C7479" i="14"/>
  <c r="C7495" i="14"/>
  <c r="C7511" i="14"/>
  <c r="C7527" i="14"/>
  <c r="C7543" i="14"/>
  <c r="C7559" i="14"/>
  <c r="C7575" i="14"/>
  <c r="C7591" i="14"/>
  <c r="C7607" i="14"/>
  <c r="C7623" i="14"/>
  <c r="C7639" i="14"/>
  <c r="C7655" i="14"/>
  <c r="C7671" i="14"/>
  <c r="C7687" i="14"/>
  <c r="C7703" i="14"/>
  <c r="C2551" i="14"/>
  <c r="C3080" i="14"/>
  <c r="C3592" i="14"/>
  <c r="C3853" i="14"/>
  <c r="C4109" i="14"/>
  <c r="C4351" i="14"/>
  <c r="C4417" i="14"/>
  <c r="C4481" i="14"/>
  <c r="C4545" i="14"/>
  <c r="C4609" i="14"/>
  <c r="C4673" i="14"/>
  <c r="C4737" i="14"/>
  <c r="C4801" i="14"/>
  <c r="C4865" i="14"/>
  <c r="C4929" i="14"/>
  <c r="C4993" i="14"/>
  <c r="C5057" i="14"/>
  <c r="C5121" i="14"/>
  <c r="C5158" i="14"/>
  <c r="C5190" i="14"/>
  <c r="C5222" i="14"/>
  <c r="C5254" i="14"/>
  <c r="C5286" i="14"/>
  <c r="C5318" i="14"/>
  <c r="C5350" i="14"/>
  <c r="C5380" i="14"/>
  <c r="C5401" i="14"/>
  <c r="C5422" i="14"/>
  <c r="C5440" i="14"/>
  <c r="C5456" i="14"/>
  <c r="C5472" i="14"/>
  <c r="C5488" i="14"/>
  <c r="C5504" i="14"/>
  <c r="C5520" i="14"/>
  <c r="C5536" i="14"/>
  <c r="C5552" i="14"/>
  <c r="C5568" i="14"/>
  <c r="C5584" i="14"/>
  <c r="C5600" i="14"/>
  <c r="C5616" i="14"/>
  <c r="C5632" i="14"/>
  <c r="C5648" i="14"/>
  <c r="C5664" i="14"/>
  <c r="C5680" i="14"/>
  <c r="C5696" i="14"/>
  <c r="C5712" i="14"/>
  <c r="C5728" i="14"/>
  <c r="C5744" i="14"/>
  <c r="C5760" i="14"/>
  <c r="C5776" i="14"/>
  <c r="C5792" i="14"/>
  <c r="C5808" i="14"/>
  <c r="C5824" i="14"/>
  <c r="C5840" i="14"/>
  <c r="C5856" i="14"/>
  <c r="C5872" i="14"/>
  <c r="C5888" i="14"/>
  <c r="C5904" i="14"/>
  <c r="C3368" i="14"/>
  <c r="C4389" i="14"/>
  <c r="C4645" i="14"/>
  <c r="C4901" i="14"/>
  <c r="C5145" i="14"/>
  <c r="C5273" i="14"/>
  <c r="C5392" i="14"/>
  <c r="C5465" i="14"/>
  <c r="C5529" i="14"/>
  <c r="C5593" i="14"/>
  <c r="C5657" i="14"/>
  <c r="C5721" i="14"/>
  <c r="C5785" i="14"/>
  <c r="C5849" i="14"/>
  <c r="C5913" i="14"/>
  <c r="C5945" i="14"/>
  <c r="C5977" i="14"/>
  <c r="C6009" i="14"/>
  <c r="C6041" i="14"/>
  <c r="C6073" i="14"/>
  <c r="C6105" i="14"/>
  <c r="C6137" i="14"/>
  <c r="C6169" i="14"/>
  <c r="C6201" i="14"/>
  <c r="C6233" i="14"/>
  <c r="C6265" i="14"/>
  <c r="C6297" i="14"/>
  <c r="C6329" i="14"/>
  <c r="C6361" i="14"/>
  <c r="C6393" i="14"/>
  <c r="C6425" i="14"/>
  <c r="C6457" i="14"/>
  <c r="C6489" i="14"/>
  <c r="C6521" i="14"/>
  <c r="C6553" i="14"/>
  <c r="C6585" i="14"/>
  <c r="C6617" i="14"/>
  <c r="C6649" i="14"/>
  <c r="C6681" i="14"/>
  <c r="C6713" i="14"/>
  <c r="C6745" i="14"/>
  <c r="C6777" i="14"/>
  <c r="C6809" i="14"/>
  <c r="C6841" i="14"/>
  <c r="C6873" i="14"/>
  <c r="C6905" i="14"/>
  <c r="C6937" i="14"/>
  <c r="C6969" i="14"/>
  <c r="C7001" i="14"/>
  <c r="C7033" i="14"/>
  <c r="C7065" i="14"/>
  <c r="C7097" i="14"/>
  <c r="C7129" i="14"/>
  <c r="C7161" i="14"/>
  <c r="C7193" i="14"/>
  <c r="C7225" i="14"/>
  <c r="C7257" i="14"/>
  <c r="C7289" i="14"/>
  <c r="C7321" i="14"/>
  <c r="C7353" i="14"/>
  <c r="C7385" i="14"/>
  <c r="C7417" i="14"/>
  <c r="C7442" i="14"/>
  <c r="C7464" i="14"/>
  <c r="C7485" i="14"/>
  <c r="C7506" i="14"/>
  <c r="C7528" i="14"/>
  <c r="C7549" i="14"/>
  <c r="C7570" i="14"/>
  <c r="C7592" i="14"/>
  <c r="C7613" i="14"/>
  <c r="C7634" i="14"/>
  <c r="C7656" i="14"/>
  <c r="C7677" i="14"/>
  <c r="C7698" i="14"/>
  <c r="C7718" i="14"/>
  <c r="C7734" i="14"/>
  <c r="C7750" i="14"/>
  <c r="C7766" i="14"/>
  <c r="C7782" i="14"/>
  <c r="C7798" i="14"/>
  <c r="C7814" i="14"/>
  <c r="C7830" i="14"/>
  <c r="C7846" i="14"/>
  <c r="C7862" i="14"/>
  <c r="C7878" i="14"/>
  <c r="C7894" i="14"/>
  <c r="C7910" i="14"/>
  <c r="C7926" i="14"/>
  <c r="C7942" i="14"/>
  <c r="C7958" i="14"/>
  <c r="C7974" i="14"/>
  <c r="C7990" i="14"/>
  <c r="C8006" i="14"/>
  <c r="C8022" i="14"/>
  <c r="C8038" i="14"/>
  <c r="C8054" i="14"/>
  <c r="C8070" i="14"/>
  <c r="C8086" i="14"/>
  <c r="C8102" i="14"/>
  <c r="C8118" i="14"/>
  <c r="C8134" i="14"/>
  <c r="C8150" i="14"/>
  <c r="C8166" i="14"/>
  <c r="C8182" i="14"/>
  <c r="C8198" i="14"/>
  <c r="C8214" i="14"/>
  <c r="C8230" i="14"/>
  <c r="C8246" i="14"/>
  <c r="C8262" i="14"/>
  <c r="C8278" i="14"/>
  <c r="C8294" i="14"/>
  <c r="C8310" i="14"/>
  <c r="C8326" i="14"/>
  <c r="C8342" i="14"/>
  <c r="C8358" i="14"/>
  <c r="C8374" i="14"/>
  <c r="C8390" i="14"/>
  <c r="C8406" i="14"/>
  <c r="C8422" i="14"/>
  <c r="C8438" i="14"/>
  <c r="C8454" i="14"/>
  <c r="C8470" i="14"/>
  <c r="C8486" i="14"/>
  <c r="C8502" i="14"/>
  <c r="C8518" i="14"/>
  <c r="C8534" i="14"/>
  <c r="C8550" i="14"/>
  <c r="C8566" i="14"/>
  <c r="C8582" i="14"/>
  <c r="C8598" i="14"/>
  <c r="C8614" i="14"/>
  <c r="C8630" i="14"/>
  <c r="C8646" i="14"/>
  <c r="C8662" i="14"/>
  <c r="C8678" i="14"/>
  <c r="C8694" i="14"/>
  <c r="C8710" i="14"/>
  <c r="C8726" i="14"/>
  <c r="C8742" i="14"/>
  <c r="C8758" i="14"/>
  <c r="C8774" i="14"/>
  <c r="C8790" i="14"/>
  <c r="C8806" i="14"/>
  <c r="C8822" i="14"/>
  <c r="C8838" i="14"/>
  <c r="C8854" i="14"/>
  <c r="C8870" i="14"/>
  <c r="C8886" i="14"/>
  <c r="C8902" i="14"/>
  <c r="C8918" i="14"/>
  <c r="C8934" i="14"/>
  <c r="C8950" i="14"/>
  <c r="C8966" i="14"/>
  <c r="C8982" i="14"/>
  <c r="C3496" i="14"/>
  <c r="C4405" i="14"/>
  <c r="C4661" i="14"/>
  <c r="C4917" i="14"/>
  <c r="C5153" i="14"/>
  <c r="C5281" i="14"/>
  <c r="C5397" i="14"/>
  <c r="C5469" i="14"/>
  <c r="C5533" i="14"/>
  <c r="C5597" i="14"/>
  <c r="C5661" i="14"/>
  <c r="C5725" i="14"/>
  <c r="C5789" i="14"/>
  <c r="C5853" i="14"/>
  <c r="C5916" i="14"/>
  <c r="C5948" i="14"/>
  <c r="C5980" i="14"/>
  <c r="C6012" i="14"/>
  <c r="C6044" i="14"/>
  <c r="C6076" i="14"/>
  <c r="C6108" i="14"/>
  <c r="C6140" i="14"/>
  <c r="C6172" i="14"/>
  <c r="C6204" i="14"/>
  <c r="C6236" i="14"/>
  <c r="C6268" i="14"/>
  <c r="C6300" i="14"/>
  <c r="C6332" i="14"/>
  <c r="C6364" i="14"/>
  <c r="C6396" i="14"/>
  <c r="C6428" i="14"/>
  <c r="C6460" i="14"/>
  <c r="C6492" i="14"/>
  <c r="C6524" i="14"/>
  <c r="C6556" i="14"/>
  <c r="C6588" i="14"/>
  <c r="C6620" i="14"/>
  <c r="C6652" i="14"/>
  <c r="C6684" i="14"/>
  <c r="C6716" i="14"/>
  <c r="C6748" i="14"/>
  <c r="C6780" i="14"/>
  <c r="C6812" i="14"/>
  <c r="C6844" i="14"/>
  <c r="C6876" i="14"/>
  <c r="C6908" i="14"/>
  <c r="C6940" i="14"/>
  <c r="C6972" i="14"/>
  <c r="C7004" i="14"/>
  <c r="C7036" i="14"/>
  <c r="C7068" i="14"/>
  <c r="C7100" i="14"/>
  <c r="C7132" i="14"/>
  <c r="C7164" i="14"/>
  <c r="C7196" i="14"/>
  <c r="C7228" i="14"/>
  <c r="C7260" i="14"/>
  <c r="C7292" i="14"/>
  <c r="C7324" i="14"/>
  <c r="C4949" i="14"/>
  <c r="C9905" i="14"/>
  <c r="C9841" i="14"/>
  <c r="C9777" i="14"/>
  <c r="C9713" i="14"/>
  <c r="C9649" i="14"/>
  <c r="C9585" i="14"/>
  <c r="C9521" i="14"/>
  <c r="C9457" i="14"/>
  <c r="C9393" i="14"/>
  <c r="C9329" i="14"/>
  <c r="C9265" i="14"/>
  <c r="C9189" i="14"/>
  <c r="C9103" i="14"/>
  <c r="C9018" i="14"/>
  <c r="C8905" i="14"/>
  <c r="C8693" i="14"/>
  <c r="C8437" i="14"/>
  <c r="C8181" i="14"/>
  <c r="C7925" i="14"/>
  <c r="C7654" i="14"/>
  <c r="C7256" i="14"/>
  <c r="C6744" i="14"/>
  <c r="C6232" i="14"/>
  <c r="C5525" i="14"/>
  <c r="C9957" i="14"/>
  <c r="C9968" i="14"/>
  <c r="C9904" i="14"/>
  <c r="C9840" i="14"/>
  <c r="C9776" i="14"/>
  <c r="C9712" i="14"/>
  <c r="C9648" i="14"/>
  <c r="C9584" i="14"/>
  <c r="C9520" i="14"/>
  <c r="C9456" i="14"/>
  <c r="C9392" i="14"/>
  <c r="C9328" i="14"/>
  <c r="C9264" i="14"/>
  <c r="C9187" i="14"/>
  <c r="C9102" i="14"/>
  <c r="C9017" i="14"/>
  <c r="C8903" i="14"/>
  <c r="C8689" i="14"/>
  <c r="C8433" i="14"/>
  <c r="C8177" i="14"/>
  <c r="C7921" i="14"/>
  <c r="C7649" i="14"/>
  <c r="C7248" i="14"/>
  <c r="C6736" i="14"/>
  <c r="C6224" i="14"/>
  <c r="C5509" i="14"/>
  <c r="C41" i="14"/>
  <c r="C105" i="14"/>
  <c r="C169" i="14"/>
  <c r="C233" i="14"/>
  <c r="C297" i="14"/>
  <c r="C31" i="14"/>
  <c r="C116" i="14"/>
  <c r="C202" i="14"/>
  <c r="C287" i="14"/>
  <c r="C366" i="14"/>
  <c r="C430" i="14"/>
  <c r="C494" i="14"/>
  <c r="C558" i="14"/>
  <c r="C622" i="14"/>
  <c r="C686" i="14"/>
  <c r="C750" i="14"/>
  <c r="C59" i="14"/>
  <c r="C144" i="14"/>
  <c r="C230" i="14"/>
  <c r="C315" i="14"/>
  <c r="C387" i="14"/>
  <c r="C39" i="14"/>
  <c r="C124" i="14"/>
  <c r="C199" i="14"/>
  <c r="C364" i="14"/>
  <c r="C471" i="14"/>
  <c r="C14" i="14"/>
  <c r="C254" i="14"/>
  <c r="C405" i="14"/>
  <c r="C499" i="14"/>
  <c r="C584" i="14"/>
  <c r="C669" i="14"/>
  <c r="C204" i="14"/>
  <c r="C368" i="14"/>
  <c r="C473" i="14"/>
  <c r="C559" i="14"/>
  <c r="C644" i="14"/>
  <c r="C453" i="14"/>
  <c r="C673" i="14"/>
  <c r="C765" i="14"/>
  <c r="C832" i="14"/>
  <c r="C896" i="14"/>
  <c r="C960" i="14"/>
  <c r="C1024" i="14"/>
  <c r="C1088" i="14"/>
  <c r="C1152" i="14"/>
  <c r="C1216" i="14"/>
  <c r="C1280" i="14"/>
  <c r="C1344" i="14"/>
  <c r="C1408" i="14"/>
  <c r="C110" i="14"/>
  <c r="C581" i="14"/>
  <c r="C719" i="14"/>
  <c r="C797" i="14"/>
  <c r="C861" i="14"/>
  <c r="C925" i="14"/>
  <c r="C989" i="14"/>
  <c r="C1053" i="14"/>
  <c r="C1117" i="14"/>
  <c r="C1181" i="14"/>
  <c r="C270" i="14"/>
  <c r="C615" i="14"/>
  <c r="C736" i="14"/>
  <c r="C810" i="14"/>
  <c r="C874" i="14"/>
  <c r="C938" i="14"/>
  <c r="C855" i="14"/>
  <c r="C1026" i="14"/>
  <c r="C1154" i="14"/>
  <c r="C1263" i="14"/>
  <c r="C1349" i="14"/>
  <c r="C1434" i="14"/>
  <c r="C1506" i="14"/>
  <c r="C1570" i="14"/>
  <c r="C1634" i="14"/>
  <c r="C1698" i="14"/>
  <c r="C425" i="14"/>
  <c r="C891" i="14"/>
  <c r="C1043" i="14"/>
  <c r="C1171" i="14"/>
  <c r="C1275" i="14"/>
  <c r="C1361" i="14"/>
  <c r="C1446" i="14"/>
  <c r="C1515" i="14"/>
  <c r="C1579" i="14"/>
  <c r="C1643" i="14"/>
  <c r="C1707" i="14"/>
  <c r="C721" i="14"/>
  <c r="C966" i="14"/>
  <c r="C1094" i="14"/>
  <c r="C1222" i="14"/>
  <c r="C1309" i="14"/>
  <c r="C1394" i="14"/>
  <c r="C1476" i="14"/>
  <c r="C1540" i="14"/>
  <c r="C1604" i="14"/>
  <c r="C1668" i="14"/>
  <c r="C915" i="14"/>
  <c r="C1369" i="14"/>
  <c r="C1649" i="14"/>
  <c r="C1777" i="14"/>
  <c r="C1841" i="14"/>
  <c r="C1905" i="14"/>
  <c r="C1969" i="14"/>
  <c r="C2033" i="14"/>
  <c r="C2097" i="14"/>
  <c r="C2161" i="14"/>
  <c r="C2225" i="14"/>
  <c r="C2289" i="14"/>
  <c r="C2353" i="14"/>
  <c r="C2417" i="14"/>
  <c r="C2481" i="14"/>
  <c r="C2545" i="14"/>
  <c r="C1063" i="14"/>
  <c r="C1459" i="14"/>
  <c r="C1716" i="14"/>
  <c r="C1794" i="14"/>
  <c r="C1858" i="14"/>
  <c r="C1922" i="14"/>
  <c r="C1974" i="14"/>
  <c r="C2006" i="14"/>
  <c r="C2038" i="14"/>
  <c r="C2070" i="14"/>
  <c r="C2102" i="14"/>
  <c r="C2134" i="14"/>
  <c r="C2166" i="14"/>
  <c r="C2198" i="14"/>
  <c r="C2230" i="14"/>
  <c r="C2262" i="14"/>
  <c r="C2294" i="14"/>
  <c r="C2326" i="14"/>
  <c r="C2358" i="14"/>
  <c r="C2390" i="14"/>
  <c r="C2422" i="14"/>
  <c r="C2454" i="14"/>
  <c r="C2486" i="14"/>
  <c r="C2518" i="14"/>
  <c r="C2550" i="14"/>
  <c r="C2582" i="14"/>
  <c r="C819" i="14"/>
  <c r="C1135" i="14"/>
  <c r="C1337" i="14"/>
  <c r="C1497" i="14"/>
  <c r="C1625" i="14"/>
  <c r="C1733" i="14"/>
  <c r="C1771" i="14"/>
  <c r="C1803" i="14"/>
  <c r="C1835" i="14"/>
  <c r="C1867" i="14"/>
  <c r="C1899" i="14"/>
  <c r="C1931" i="14"/>
  <c r="C1963" i="14"/>
  <c r="C1995" i="14"/>
  <c r="C2027" i="14"/>
  <c r="C2059" i="14"/>
  <c r="C2091" i="14"/>
  <c r="C2123" i="14"/>
  <c r="C2155" i="14"/>
  <c r="C2187" i="14"/>
  <c r="C2219" i="14"/>
  <c r="C1015" i="14"/>
  <c r="C1693" i="14"/>
  <c r="C1852" i="14"/>
  <c r="C1980" i="14"/>
  <c r="C2108" i="14"/>
  <c r="C2236" i="14"/>
  <c r="C2304" i="14"/>
  <c r="C2368" i="14"/>
  <c r="C2432" i="14"/>
  <c r="C2496" i="14"/>
  <c r="C2560" i="14"/>
  <c r="C2605" i="14"/>
  <c r="C2637" i="14"/>
  <c r="C2669" i="14"/>
  <c r="C2701" i="14"/>
  <c r="C2733" i="14"/>
  <c r="C2765" i="14"/>
  <c r="C2797" i="14"/>
  <c r="C2829" i="14"/>
  <c r="C2861" i="14"/>
  <c r="C2893" i="14"/>
  <c r="C2925" i="14"/>
  <c r="C2957" i="14"/>
  <c r="C2989" i="14"/>
  <c r="C3021" i="14"/>
  <c r="C3053" i="14"/>
  <c r="C3085" i="14"/>
  <c r="C3117" i="14"/>
  <c r="C3149" i="14"/>
  <c r="C3181" i="14"/>
  <c r="C3213" i="14"/>
  <c r="C3245" i="14"/>
  <c r="C3277" i="14"/>
  <c r="C3309" i="14"/>
  <c r="C3341" i="14"/>
  <c r="C3373" i="14"/>
  <c r="C3405" i="14"/>
  <c r="C3437" i="14"/>
  <c r="C3469" i="14"/>
  <c r="C3501" i="14"/>
  <c r="C3533" i="14"/>
  <c r="C3565" i="14"/>
  <c r="C469" i="14"/>
  <c r="C1581" i="14"/>
  <c r="C1824" i="14"/>
  <c r="C1952" i="14"/>
  <c r="C2080" i="14"/>
  <c r="C2208" i="14"/>
  <c r="C2291" i="14"/>
  <c r="C2355" i="14"/>
  <c r="C2419" i="14"/>
  <c r="C2483" i="14"/>
  <c r="C2547" i="14"/>
  <c r="C2597" i="14"/>
  <c r="C2630" i="14"/>
  <c r="C2662" i="14"/>
  <c r="C2694" i="14"/>
  <c r="C2726" i="14"/>
  <c r="C2758" i="14"/>
  <c r="C2790" i="14"/>
  <c r="C2822" i="14"/>
  <c r="C2854" i="14"/>
  <c r="C2886" i="14"/>
  <c r="C2918" i="14"/>
  <c r="C2950" i="14"/>
  <c r="C2982" i="14"/>
  <c r="C3014" i="14"/>
  <c r="C3046" i="14"/>
  <c r="C3078" i="14"/>
  <c r="C3110" i="14"/>
  <c r="C3142" i="14"/>
  <c r="C3174" i="14"/>
  <c r="C3206" i="14"/>
  <c r="C3238" i="14"/>
  <c r="C3270" i="14"/>
  <c r="C3302" i="14"/>
  <c r="C3334" i="14"/>
  <c r="C3366" i="14"/>
  <c r="C3398" i="14"/>
  <c r="C3430" i="14"/>
  <c r="C3462" i="14"/>
  <c r="C3494" i="14"/>
  <c r="C3526" i="14"/>
  <c r="C3558" i="14"/>
  <c r="C3590" i="14"/>
  <c r="C1207" i="14"/>
  <c r="C1747" i="14"/>
  <c r="C1876" i="14"/>
  <c r="C2004" i="14"/>
  <c r="C2132" i="14"/>
  <c r="C2252" i="14"/>
  <c r="C2316" i="14"/>
  <c r="C2380" i="14"/>
  <c r="C2444" i="14"/>
  <c r="C1880" i="14"/>
  <c r="C2319" i="14"/>
  <c r="C2524" i="14"/>
  <c r="C2619" i="14"/>
  <c r="C2683" i="14"/>
  <c r="C2747" i="14"/>
  <c r="C2811" i="14"/>
  <c r="C2875" i="14"/>
  <c r="C2939" i="14"/>
  <c r="C3003" i="14"/>
  <c r="C3067" i="14"/>
  <c r="C3131" i="14"/>
  <c r="C3195" i="14"/>
  <c r="C3259" i="14"/>
  <c r="C3315" i="14"/>
  <c r="C3355" i="14"/>
  <c r="C3395" i="14"/>
  <c r="C3443" i="14"/>
  <c r="C3483" i="14"/>
  <c r="C3523" i="14"/>
  <c r="C3571" i="14"/>
  <c r="C3605" i="14"/>
  <c r="C3626" i="14"/>
  <c r="C3650" i="14"/>
  <c r="C3670" i="14"/>
  <c r="C3690" i="14"/>
  <c r="C3714" i="14"/>
  <c r="C3734" i="14"/>
  <c r="C3754" i="14"/>
  <c r="C3778" i="14"/>
  <c r="C3798" i="14"/>
  <c r="C3818" i="14"/>
  <c r="C3842" i="14"/>
  <c r="C3862" i="14"/>
  <c r="C3882" i="14"/>
  <c r="C3906" i="14"/>
  <c r="C3926" i="14"/>
  <c r="C3946" i="14"/>
  <c r="C3970" i="14"/>
  <c r="C3990" i="14"/>
  <c r="C4010" i="14"/>
  <c r="C4034" i="14"/>
  <c r="C4054" i="14"/>
  <c r="C4074" i="14"/>
  <c r="C4098" i="14"/>
  <c r="C4118" i="14"/>
  <c r="C4138" i="14"/>
  <c r="C4162" i="14"/>
  <c r="C4182" i="14"/>
  <c r="C4202" i="14"/>
  <c r="C4226" i="14"/>
  <c r="C4246" i="14"/>
  <c r="C4266" i="14"/>
  <c r="C4290" i="14"/>
  <c r="C4310" i="14"/>
  <c r="C4330" i="14"/>
  <c r="C4354" i="14"/>
  <c r="C1768" i="14"/>
  <c r="C2088" i="14"/>
  <c r="C2359" i="14"/>
  <c r="C2495" i="14"/>
  <c r="C2573" i="14"/>
  <c r="C2628" i="14"/>
  <c r="C2668" i="14"/>
  <c r="C2708" i="14"/>
  <c r="C2756" i="14"/>
  <c r="C2796" i="14"/>
  <c r="C2836" i="14"/>
  <c r="C2884" i="14"/>
  <c r="C2924" i="14"/>
  <c r="C2964" i="14"/>
  <c r="C3004" i="14"/>
  <c r="C3036" i="14"/>
  <c r="C3068" i="14"/>
  <c r="C3100" i="14"/>
  <c r="C3132" i="14"/>
  <c r="C3164" i="14"/>
  <c r="C3196" i="14"/>
  <c r="C3228" i="14"/>
  <c r="C3260" i="14"/>
  <c r="C3292" i="14"/>
  <c r="C3324" i="14"/>
  <c r="C3356" i="14"/>
  <c r="C3388" i="14"/>
  <c r="C3420" i="14"/>
  <c r="C3452" i="14"/>
  <c r="C3484" i="14"/>
  <c r="C3516" i="14"/>
  <c r="C3548" i="14"/>
  <c r="C3580" i="14"/>
  <c r="C3607" i="14"/>
  <c r="C3623" i="14"/>
  <c r="C3639" i="14"/>
  <c r="C3655" i="14"/>
  <c r="C3671" i="14"/>
  <c r="C3687" i="14"/>
  <c r="C3703" i="14"/>
  <c r="C3719" i="14"/>
  <c r="C3735" i="14"/>
  <c r="C3751" i="14"/>
  <c r="C3767" i="14"/>
  <c r="C3783" i="14"/>
  <c r="C3799" i="14"/>
  <c r="C3815" i="14"/>
  <c r="C3831" i="14"/>
  <c r="C3847" i="14"/>
  <c r="C3863" i="14"/>
  <c r="C3879" i="14"/>
  <c r="C3895" i="14"/>
  <c r="C3911" i="14"/>
  <c r="C3927" i="14"/>
  <c r="C3943" i="14"/>
  <c r="C3959" i="14"/>
  <c r="C3975" i="14"/>
  <c r="C3991" i="14"/>
  <c r="C4007" i="14"/>
  <c r="C4023" i="14"/>
  <c r="C4039" i="14"/>
  <c r="C4055" i="14"/>
  <c r="C4071" i="14"/>
  <c r="C4087" i="14"/>
  <c r="C4103" i="14"/>
  <c r="C4119" i="14"/>
  <c r="C4135" i="14"/>
  <c r="C4151" i="14"/>
  <c r="C4167" i="14"/>
  <c r="C4183" i="14"/>
  <c r="C4199" i="14"/>
  <c r="C4215" i="14"/>
  <c r="C4231" i="14"/>
  <c r="C4247" i="14"/>
  <c r="C4263" i="14"/>
  <c r="C4279" i="14"/>
  <c r="C4295" i="14"/>
  <c r="C4311" i="14"/>
  <c r="C4327" i="14"/>
  <c r="C1406" i="14"/>
  <c r="C1912" i="14"/>
  <c r="C2168" i="14"/>
  <c r="C2335" i="14"/>
  <c r="C2463" i="14"/>
  <c r="C2532" i="14"/>
  <c r="C2588" i="14"/>
  <c r="C2623" i="14"/>
  <c r="C2655" i="14"/>
  <c r="C2687" i="14"/>
  <c r="C2719" i="14"/>
  <c r="C2751" i="14"/>
  <c r="C2783" i="14"/>
  <c r="C2815" i="14"/>
  <c r="C2847" i="14"/>
  <c r="C2879" i="14"/>
  <c r="C2911" i="14"/>
  <c r="C2943" i="14"/>
  <c r="C2975" i="14"/>
  <c r="C3007" i="14"/>
  <c r="C3039" i="14"/>
  <c r="C3071" i="14"/>
  <c r="C3103" i="14"/>
  <c r="C3135" i="14"/>
  <c r="C3167" i="14"/>
  <c r="C3199" i="14"/>
  <c r="C3231" i="14"/>
  <c r="C3263" i="14"/>
  <c r="C3295" i="14"/>
  <c r="C3327" i="14"/>
  <c r="C3359" i="14"/>
  <c r="C3391" i="14"/>
  <c r="C3423" i="14"/>
  <c r="C3455" i="14"/>
  <c r="C3487" i="14"/>
  <c r="C3519" i="14"/>
  <c r="C3551" i="14"/>
  <c r="C3583" i="14"/>
  <c r="C3608" i="14"/>
  <c r="C3624" i="14"/>
  <c r="C3640" i="14"/>
  <c r="C3656" i="14"/>
  <c r="C3672" i="14"/>
  <c r="C3688" i="14"/>
  <c r="C3704" i="14"/>
  <c r="C3720" i="14"/>
  <c r="C3736" i="14"/>
  <c r="C3752" i="14"/>
  <c r="C3768" i="14"/>
  <c r="C3784" i="14"/>
  <c r="C3800" i="14"/>
  <c r="C3816" i="14"/>
  <c r="C3832" i="14"/>
  <c r="C3848" i="14"/>
  <c r="C3864" i="14"/>
  <c r="C3880" i="14"/>
  <c r="C3896" i="14"/>
  <c r="C3912" i="14"/>
  <c r="C3928" i="14"/>
  <c r="C3944" i="14"/>
  <c r="C3960" i="14"/>
  <c r="C3976" i="14"/>
  <c r="C3992" i="14"/>
  <c r="C4008" i="14"/>
  <c r="C4024" i="14"/>
  <c r="C4040" i="14"/>
  <c r="C4056" i="14"/>
  <c r="C4072" i="14"/>
  <c r="C4088" i="14"/>
  <c r="C4104" i="14"/>
  <c r="C4120" i="14"/>
  <c r="C4136" i="14"/>
  <c r="C4152" i="14"/>
  <c r="C4168" i="14"/>
  <c r="C4184" i="14"/>
  <c r="C4200" i="14"/>
  <c r="C4216" i="14"/>
  <c r="C4232" i="14"/>
  <c r="C4248" i="14"/>
  <c r="C4264" i="14"/>
  <c r="C4280" i="14"/>
  <c r="C4296" i="14"/>
  <c r="C4312" i="14"/>
  <c r="C4328" i="14"/>
  <c r="C4344" i="14"/>
  <c r="C2279" i="14"/>
  <c r="C2608" i="14"/>
  <c r="C2736" i="14"/>
  <c r="C2864" i="14"/>
  <c r="C2992" i="14"/>
  <c r="C3120" i="14"/>
  <c r="C3248" i="14"/>
  <c r="C3376" i="14"/>
  <c r="C3504" i="14"/>
  <c r="C3617" i="14"/>
  <c r="C3681" i="14"/>
  <c r="C3745" i="14"/>
  <c r="C3809" i="14"/>
  <c r="C3873" i="14"/>
  <c r="C3937" i="14"/>
  <c r="C4001" i="14"/>
  <c r="C4065" i="14"/>
  <c r="C4129" i="14"/>
  <c r="C4193" i="14"/>
  <c r="C4257" i="14"/>
  <c r="C4321" i="14"/>
  <c r="C4357" i="14"/>
  <c r="C4374" i="14"/>
  <c r="C4390" i="14"/>
  <c r="C4406" i="14"/>
  <c r="C4422" i="14"/>
  <c r="C4438" i="14"/>
  <c r="C4454" i="14"/>
  <c r="C4470" i="14"/>
  <c r="C4486" i="14"/>
  <c r="C4502" i="14"/>
  <c r="C4518" i="14"/>
  <c r="C4534" i="14"/>
  <c r="C4550" i="14"/>
  <c r="C4566" i="14"/>
  <c r="C4582" i="14"/>
  <c r="C4598" i="14"/>
  <c r="C4614" i="14"/>
  <c r="C4630" i="14"/>
  <c r="C4646" i="14"/>
  <c r="C4662" i="14"/>
  <c r="C4678" i="14"/>
  <c r="C4694" i="14"/>
  <c r="C4710" i="14"/>
  <c r="C4726" i="14"/>
  <c r="C4742" i="14"/>
  <c r="C4758" i="14"/>
  <c r="C4774" i="14"/>
  <c r="C4790" i="14"/>
  <c r="C4806" i="14"/>
  <c r="C4822" i="14"/>
  <c r="C4838" i="14"/>
  <c r="C4854" i="14"/>
  <c r="C4870" i="14"/>
  <c r="C4886" i="14"/>
  <c r="C4902" i="14"/>
  <c r="C4918" i="14"/>
  <c r="C4934" i="14"/>
  <c r="C4950" i="14"/>
  <c r="C4966" i="14"/>
  <c r="C4982" i="14"/>
  <c r="C4998" i="14"/>
  <c r="C5014" i="14"/>
  <c r="C5030" i="14"/>
  <c r="C5046" i="14"/>
  <c r="C5062" i="14"/>
  <c r="C5078" i="14"/>
  <c r="C5094" i="14"/>
  <c r="C5110" i="14"/>
  <c r="C5126" i="14"/>
  <c r="C2120" i="14"/>
  <c r="C2579" i="14"/>
  <c r="C2712" i="14"/>
  <c r="C2840" i="14"/>
  <c r="C2968" i="14"/>
  <c r="C3096" i="14"/>
  <c r="C3224" i="14"/>
  <c r="C3352" i="14"/>
  <c r="C3480" i="14"/>
  <c r="C3604" i="14"/>
  <c r="C3669" i="14"/>
  <c r="C3733" i="14"/>
  <c r="C3797" i="14"/>
  <c r="C3861" i="14"/>
  <c r="C3925" i="14"/>
  <c r="C3989" i="14"/>
  <c r="C4053" i="14"/>
  <c r="C4117" i="14"/>
  <c r="C4181" i="14"/>
  <c r="C4245" i="14"/>
  <c r="C4309" i="14"/>
  <c r="C4353" i="14"/>
  <c r="C4371" i="14"/>
  <c r="C4387" i="14"/>
  <c r="C4403" i="14"/>
  <c r="C4419" i="14"/>
  <c r="C4435" i="14"/>
  <c r="C4451" i="14"/>
  <c r="C4467" i="14"/>
  <c r="C4483" i="14"/>
  <c r="C4499" i="14"/>
  <c r="C4515" i="14"/>
  <c r="C4531" i="14"/>
  <c r="C4547" i="14"/>
  <c r="C4563" i="14"/>
  <c r="C4579" i="14"/>
  <c r="C4595" i="14"/>
  <c r="C4611" i="14"/>
  <c r="C4627" i="14"/>
  <c r="C4643" i="14"/>
  <c r="C4659" i="14"/>
  <c r="C4675" i="14"/>
  <c r="C4691" i="14"/>
  <c r="C4707" i="14"/>
  <c r="C4723" i="14"/>
  <c r="C4739" i="14"/>
  <c r="C4755" i="14"/>
  <c r="C4771" i="14"/>
  <c r="C4787" i="14"/>
  <c r="C4803" i="14"/>
  <c r="C4819" i="14"/>
  <c r="C4835" i="14"/>
  <c r="C4851" i="14"/>
  <c r="C4867" i="14"/>
  <c r="C4883" i="14"/>
  <c r="C4899" i="14"/>
  <c r="C4915" i="14"/>
  <c r="C4931" i="14"/>
  <c r="C4947" i="14"/>
  <c r="C4963" i="14"/>
  <c r="C4979" i="14"/>
  <c r="C4995" i="14"/>
  <c r="C5011" i="14"/>
  <c r="C5027" i="14"/>
  <c r="C5043" i="14"/>
  <c r="C5059" i="14"/>
  <c r="C5075" i="14"/>
  <c r="C5091" i="14"/>
  <c r="C5107" i="14"/>
  <c r="C5123" i="14"/>
  <c r="C5139" i="14"/>
  <c r="C5155" i="14"/>
  <c r="C5171" i="14"/>
  <c r="C5187" i="14"/>
  <c r="C5203" i="14"/>
  <c r="C5219" i="14"/>
  <c r="C5235" i="14"/>
  <c r="C5251" i="14"/>
  <c r="C5267" i="14"/>
  <c r="C5283" i="14"/>
  <c r="C5299" i="14"/>
  <c r="C5315" i="14"/>
  <c r="C5331" i="14"/>
  <c r="C5347" i="14"/>
  <c r="C5363" i="14"/>
  <c r="C5379" i="14"/>
  <c r="C5395" i="14"/>
  <c r="C5411" i="14"/>
  <c r="C5427" i="14"/>
  <c r="C2343" i="14"/>
  <c r="C2624" i="14"/>
  <c r="C2752" i="14"/>
  <c r="C2880" i="14"/>
  <c r="C3008" i="14"/>
  <c r="C3136" i="14"/>
  <c r="C3264" i="14"/>
  <c r="C3392" i="14"/>
  <c r="C3520" i="14"/>
  <c r="C3625" i="14"/>
  <c r="C3689" i="14"/>
  <c r="C3753" i="14"/>
  <c r="C3817" i="14"/>
  <c r="C3881" i="14"/>
  <c r="C3945" i="14"/>
  <c r="C4009" i="14"/>
  <c r="C4073" i="14"/>
  <c r="C4137" i="14"/>
  <c r="C4201" i="14"/>
  <c r="C4265" i="14"/>
  <c r="C4329" i="14"/>
  <c r="C4360" i="14"/>
  <c r="C4376" i="14"/>
  <c r="C4392" i="14"/>
  <c r="C4408" i="14"/>
  <c r="C4424" i="14"/>
  <c r="C4440" i="14"/>
  <c r="C4456" i="14"/>
  <c r="C4472" i="14"/>
  <c r="C4488" i="14"/>
  <c r="C4504" i="14"/>
  <c r="C4520" i="14"/>
  <c r="C4536" i="14"/>
  <c r="C4552" i="14"/>
  <c r="C4568" i="14"/>
  <c r="C4584" i="14"/>
  <c r="C4600" i="14"/>
  <c r="C4616" i="14"/>
  <c r="C4632" i="14"/>
  <c r="C4648" i="14"/>
  <c r="C4664" i="14"/>
  <c r="C4680" i="14"/>
  <c r="C4696" i="14"/>
  <c r="C4712" i="14"/>
  <c r="C4728" i="14"/>
  <c r="C4744" i="14"/>
  <c r="C4760" i="14"/>
  <c r="C4776" i="14"/>
  <c r="C4792" i="14"/>
  <c r="C4808" i="14"/>
  <c r="C4824" i="14"/>
  <c r="C4840" i="14"/>
  <c r="C4856" i="14"/>
  <c r="C4872" i="14"/>
  <c r="C4888" i="14"/>
  <c r="C4904" i="14"/>
  <c r="C4920" i="14"/>
  <c r="C4936" i="14"/>
  <c r="C4952" i="14"/>
  <c r="C4968" i="14"/>
  <c r="C4984" i="14"/>
  <c r="C5000" i="14"/>
  <c r="C5016" i="14"/>
  <c r="C5032" i="14"/>
  <c r="C5048" i="14"/>
  <c r="C5064" i="14"/>
  <c r="C5080" i="14"/>
  <c r="C5096" i="14"/>
  <c r="C5112" i="14"/>
  <c r="C5128" i="14"/>
  <c r="C5144" i="14"/>
  <c r="C5160" i="14"/>
  <c r="C5176" i="14"/>
  <c r="C5192" i="14"/>
  <c r="C5208" i="14"/>
  <c r="C5224" i="14"/>
  <c r="C5240" i="14"/>
  <c r="C5256" i="14"/>
  <c r="C5272" i="14"/>
  <c r="C5288" i="14"/>
  <c r="C5304" i="14"/>
  <c r="C5320" i="14"/>
  <c r="C5336" i="14"/>
  <c r="C5352" i="14"/>
  <c r="C5368" i="14"/>
  <c r="C2760" i="14"/>
  <c r="C3272" i="14"/>
  <c r="C3693" i="14"/>
  <c r="C3949" i="14"/>
  <c r="C4205" i="14"/>
  <c r="C4377" i="14"/>
  <c r="C4441" i="14"/>
  <c r="C4505" i="14"/>
  <c r="C4569" i="14"/>
  <c r="C4633" i="14"/>
  <c r="C4697" i="14"/>
  <c r="C4761" i="14"/>
  <c r="C4825" i="14"/>
  <c r="C4889" i="14"/>
  <c r="C4953" i="14"/>
  <c r="C5017" i="14"/>
  <c r="C5081" i="14"/>
  <c r="C5138" i="14"/>
  <c r="C5170" i="14"/>
  <c r="C5202" i="14"/>
  <c r="C5234" i="14"/>
  <c r="C5266" i="14"/>
  <c r="C5298" i="14"/>
  <c r="C5330" i="14"/>
  <c r="C5362" i="14"/>
  <c r="C5388" i="14"/>
  <c r="C5409" i="14"/>
  <c r="C5430" i="14"/>
  <c r="C5446" i="14"/>
  <c r="C5462" i="14"/>
  <c r="C5478" i="14"/>
  <c r="C5494" i="14"/>
  <c r="C5510" i="14"/>
  <c r="C5526" i="14"/>
  <c r="C5542" i="14"/>
  <c r="C5558" i="14"/>
  <c r="C5574" i="14"/>
  <c r="C5590" i="14"/>
  <c r="C5606" i="14"/>
  <c r="C5622" i="14"/>
  <c r="C5638" i="14"/>
  <c r="C5654" i="14"/>
  <c r="C5670" i="14"/>
  <c r="C5686" i="14"/>
  <c r="C5702" i="14"/>
  <c r="C5718" i="14"/>
  <c r="C5734" i="14"/>
  <c r="C5750" i="14"/>
  <c r="C5766" i="14"/>
  <c r="C5782" i="14"/>
  <c r="C5798" i="14"/>
  <c r="C5814" i="14"/>
  <c r="C5830" i="14"/>
  <c r="C5846" i="14"/>
  <c r="C5862" i="14"/>
  <c r="C5878" i="14"/>
  <c r="C5894" i="14"/>
  <c r="C5910" i="14"/>
  <c r="C5926" i="14"/>
  <c r="C5942" i="14"/>
  <c r="C5958" i="14"/>
  <c r="C5974" i="14"/>
  <c r="C5990" i="14"/>
  <c r="C6006" i="14"/>
  <c r="C6022" i="14"/>
  <c r="C6038" i="14"/>
  <c r="C6054" i="14"/>
  <c r="C6070" i="14"/>
  <c r="C6086" i="14"/>
  <c r="C6102" i="14"/>
  <c r="C6118" i="14"/>
  <c r="C6134" i="14"/>
  <c r="C6150" i="14"/>
  <c r="C6166" i="14"/>
  <c r="C6182" i="14"/>
  <c r="C6198" i="14"/>
  <c r="C6214" i="14"/>
  <c r="C6230" i="14"/>
  <c r="C6246" i="14"/>
  <c r="C6262" i="14"/>
  <c r="C6278" i="14"/>
  <c r="C6294" i="14"/>
  <c r="C6310" i="14"/>
  <c r="C6326" i="14"/>
  <c r="C6342" i="14"/>
  <c r="C6358" i="14"/>
  <c r="C6374" i="14"/>
  <c r="C6390" i="14"/>
  <c r="C6406" i="14"/>
  <c r="C6422" i="14"/>
  <c r="C6438" i="14"/>
  <c r="C6454" i="14"/>
  <c r="C6470" i="14"/>
  <c r="C6486" i="14"/>
  <c r="C6502" i="14"/>
  <c r="C6518" i="14"/>
  <c r="C6534" i="14"/>
  <c r="C6550" i="14"/>
  <c r="C6566" i="14"/>
  <c r="C6582" i="14"/>
  <c r="C6598" i="14"/>
  <c r="C6614" i="14"/>
  <c r="C6630" i="14"/>
  <c r="C6646" i="14"/>
  <c r="C6662" i="14"/>
  <c r="C6678" i="14"/>
  <c r="C6694" i="14"/>
  <c r="C6710" i="14"/>
  <c r="C6726" i="14"/>
  <c r="C6742" i="14"/>
  <c r="C6758" i="14"/>
  <c r="C6774" i="14"/>
  <c r="C6790" i="14"/>
  <c r="C6806" i="14"/>
  <c r="C6822" i="14"/>
  <c r="C6838" i="14"/>
  <c r="C6854" i="14"/>
  <c r="C6870" i="14"/>
  <c r="C6886" i="14"/>
  <c r="C6902" i="14"/>
  <c r="C6918" i="14"/>
  <c r="C6934" i="14"/>
  <c r="C6950" i="14"/>
  <c r="C6966" i="14"/>
  <c r="C6982" i="14"/>
  <c r="C6998" i="14"/>
  <c r="C7014" i="14"/>
  <c r="C7030" i="14"/>
  <c r="C7046" i="14"/>
  <c r="C7062" i="14"/>
  <c r="C7078" i="14"/>
  <c r="C7094" i="14"/>
  <c r="C7110" i="14"/>
  <c r="C7126" i="14"/>
  <c r="C7142" i="14"/>
  <c r="C7158" i="14"/>
  <c r="C7174" i="14"/>
  <c r="C7190" i="14"/>
  <c r="C7206" i="14"/>
  <c r="C7222" i="14"/>
  <c r="C7238" i="14"/>
  <c r="C7254" i="14"/>
  <c r="C7270" i="14"/>
  <c r="C7286" i="14"/>
  <c r="C7302" i="14"/>
  <c r="C7318" i="14"/>
  <c r="C7334" i="14"/>
  <c r="C7350" i="14"/>
  <c r="C7366" i="14"/>
  <c r="C7382" i="14"/>
  <c r="C7398" i="14"/>
  <c r="C7414" i="14"/>
  <c r="C1728" i="14"/>
  <c r="C2920" i="14"/>
  <c r="C3432" i="14"/>
  <c r="C3773" i="14"/>
  <c r="C4029" i="14"/>
  <c r="C4285" i="14"/>
  <c r="C4397" i="14"/>
  <c r="C4461" i="14"/>
  <c r="C4525" i="14"/>
  <c r="C4589" i="14"/>
  <c r="C4653" i="14"/>
  <c r="C4717" i="14"/>
  <c r="C4781" i="14"/>
  <c r="C4845" i="14"/>
  <c r="C4909" i="14"/>
  <c r="C4973" i="14"/>
  <c r="C5037" i="14"/>
  <c r="C5101" i="14"/>
  <c r="C5149" i="14"/>
  <c r="C5181" i="14"/>
  <c r="C5213" i="14"/>
  <c r="C5245" i="14"/>
  <c r="C5277" i="14"/>
  <c r="C5309" i="14"/>
  <c r="C5341" i="14"/>
  <c r="C5373" i="14"/>
  <c r="C5394" i="14"/>
  <c r="C5416" i="14"/>
  <c r="C5435" i="14"/>
  <c r="C5451" i="14"/>
  <c r="C5467" i="14"/>
  <c r="C5483" i="14"/>
  <c r="C5499" i="14"/>
  <c r="C5515" i="14"/>
  <c r="C5531" i="14"/>
  <c r="C5547" i="14"/>
  <c r="C5563" i="14"/>
  <c r="C5579" i="14"/>
  <c r="C5595" i="14"/>
  <c r="C5611" i="14"/>
  <c r="C5627" i="14"/>
  <c r="C5643" i="14"/>
  <c r="C5659" i="14"/>
  <c r="C5675" i="14"/>
  <c r="C5691" i="14"/>
  <c r="C5707" i="14"/>
  <c r="C5723" i="14"/>
  <c r="C5739" i="14"/>
  <c r="C5755" i="14"/>
  <c r="C5771" i="14"/>
  <c r="C5787" i="14"/>
  <c r="C5803" i="14"/>
  <c r="C5819" i="14"/>
  <c r="C5835" i="14"/>
  <c r="C5851" i="14"/>
  <c r="C5867" i="14"/>
  <c r="C5883" i="14"/>
  <c r="C5899" i="14"/>
  <c r="C5915" i="14"/>
  <c r="C5931" i="14"/>
  <c r="C5947" i="14"/>
  <c r="C5963" i="14"/>
  <c r="C5979" i="14"/>
  <c r="C5995" i="14"/>
  <c r="C6011" i="14"/>
  <c r="C6027" i="14"/>
  <c r="C6043" i="14"/>
  <c r="C6059" i="14"/>
  <c r="C6075" i="14"/>
  <c r="C6091" i="14"/>
  <c r="C6107" i="14"/>
  <c r="C6123" i="14"/>
  <c r="C6139" i="14"/>
  <c r="C6155" i="14"/>
  <c r="C6171" i="14"/>
  <c r="C6187" i="14"/>
  <c r="C6203" i="14"/>
  <c r="C6219" i="14"/>
  <c r="C6235" i="14"/>
  <c r="C6251" i="14"/>
  <c r="C6267" i="14"/>
  <c r="C6283" i="14"/>
  <c r="C6299" i="14"/>
  <c r="C6315" i="14"/>
  <c r="C6331" i="14"/>
  <c r="C6347" i="14"/>
  <c r="C6363" i="14"/>
  <c r="C6379" i="14"/>
  <c r="C6395" i="14"/>
  <c r="C6411" i="14"/>
  <c r="C6427" i="14"/>
  <c r="C6443" i="14"/>
  <c r="C6459" i="14"/>
  <c r="C6475" i="14"/>
  <c r="C6491" i="14"/>
  <c r="C6507" i="14"/>
  <c r="C6523" i="14"/>
  <c r="C6539" i="14"/>
  <c r="C6555" i="14"/>
  <c r="C6571" i="14"/>
  <c r="C6587" i="14"/>
  <c r="C6603" i="14"/>
  <c r="C6619" i="14"/>
  <c r="C6635" i="14"/>
  <c r="C6651" i="14"/>
  <c r="C6667" i="14"/>
  <c r="C6683" i="14"/>
  <c r="C6699" i="14"/>
  <c r="C6715" i="14"/>
  <c r="C6731" i="14"/>
  <c r="C6747" i="14"/>
  <c r="C6763" i="14"/>
  <c r="C6779" i="14"/>
  <c r="C6795" i="14"/>
  <c r="C6811" i="14"/>
  <c r="C6827" i="14"/>
  <c r="C6843" i="14"/>
  <c r="C6859" i="14"/>
  <c r="C6875" i="14"/>
  <c r="C6891" i="14"/>
  <c r="C6907" i="14"/>
  <c r="C6923" i="14"/>
  <c r="C6939" i="14"/>
  <c r="C6955" i="14"/>
  <c r="C6971" i="14"/>
  <c r="C6987" i="14"/>
  <c r="C7003" i="14"/>
  <c r="C7019" i="14"/>
  <c r="C7035" i="14"/>
  <c r="C7051" i="14"/>
  <c r="C7067" i="14"/>
  <c r="C7083" i="14"/>
  <c r="C7099" i="14"/>
  <c r="C7115" i="14"/>
  <c r="C7131" i="14"/>
  <c r="C9997" i="14"/>
  <c r="C9697" i="14"/>
  <c r="C9441" i="14"/>
  <c r="C9167" i="14"/>
  <c r="C8629" i="14"/>
  <c r="C7569" i="14"/>
  <c r="C5137" i="14"/>
  <c r="C9824" i="14"/>
  <c r="C9568" i="14"/>
  <c r="C9312" i="14"/>
  <c r="C8995" i="14"/>
  <c r="C8113" i="14"/>
  <c r="C6608" i="14"/>
  <c r="C57" i="14"/>
  <c r="C313" i="14"/>
  <c r="C308" i="14"/>
  <c r="C574" i="14"/>
  <c r="C80" i="14"/>
  <c r="C403" i="14"/>
  <c r="C396" i="14"/>
  <c r="C435" i="14"/>
  <c r="C247" i="14"/>
  <c r="C665" i="14"/>
  <c r="C848" i="14"/>
  <c r="C1104" i="14"/>
  <c r="C1360" i="14"/>
  <c r="C740" i="14"/>
  <c r="C1005" i="14"/>
  <c r="C417" i="14"/>
  <c r="C890" i="14"/>
  <c r="C1186" i="14"/>
  <c r="C1522" i="14"/>
  <c r="C661" i="14"/>
  <c r="C1297" i="14"/>
  <c r="C1595" i="14"/>
  <c r="C998" i="14"/>
  <c r="C1415" i="14"/>
  <c r="C1684" i="14"/>
  <c r="C1793" i="14"/>
  <c r="C2049" i="14"/>
  <c r="C2305" i="14"/>
  <c r="C2561" i="14"/>
  <c r="C1810" i="14"/>
  <c r="C2018" i="14"/>
  <c r="C2146" i="14"/>
  <c r="C2274" i="14"/>
  <c r="C2402" i="14"/>
  <c r="C2530" i="14"/>
  <c r="C1230" i="14"/>
  <c r="C1751" i="14"/>
  <c r="C1879" i="14"/>
  <c r="C2007" i="14"/>
  <c r="C2135" i="14"/>
  <c r="C1342" i="14"/>
  <c r="C2156" i="14"/>
  <c r="C2456" i="14"/>
  <c r="C2649" i="14"/>
  <c r="C2777" i="14"/>
  <c r="C2905" i="14"/>
  <c r="C3033" i="14"/>
  <c r="C3161" i="14"/>
  <c r="C3289" i="14"/>
  <c r="C3417" i="14"/>
  <c r="C3545" i="14"/>
  <c r="C1872" i="14"/>
  <c r="C2315" i="14"/>
  <c r="C2571" i="14"/>
  <c r="C2706" i="14"/>
  <c r="C2834" i="14"/>
  <c r="C2962" i="14"/>
  <c r="C3090" i="14"/>
  <c r="C3218" i="14"/>
  <c r="C3346" i="14"/>
  <c r="C3474" i="14"/>
  <c r="C3602" i="14"/>
  <c r="C2052" i="14"/>
  <c r="C2404" i="14"/>
  <c r="C2572" i="14"/>
  <c r="C2835" i="14"/>
  <c r="C3091" i="14"/>
  <c r="C3323" i="14"/>
  <c r="C3491" i="14"/>
  <c r="C3634" i="14"/>
  <c r="C3718" i="14"/>
  <c r="C3802" i="14"/>
  <c r="C3890" i="14"/>
  <c r="C3974" i="14"/>
  <c r="C4058" i="14"/>
  <c r="C4146" i="14"/>
  <c r="C4230" i="14"/>
  <c r="C4314" i="14"/>
  <c r="C2216" i="14"/>
  <c r="C2636" i="14"/>
  <c r="C2804" i="14"/>
  <c r="C2980" i="14"/>
  <c r="C3108" i="14"/>
  <c r="C3236" i="14"/>
  <c r="C3364" i="14"/>
  <c r="C3492" i="14"/>
  <c r="C3611" i="14"/>
  <c r="C3675" i="14"/>
  <c r="C3739" i="14"/>
  <c r="C3803" i="14"/>
  <c r="C3867" i="14"/>
  <c r="C3931" i="14"/>
  <c r="C3995" i="14"/>
  <c r="C4059" i="14"/>
  <c r="C4123" i="14"/>
  <c r="C4187" i="14"/>
  <c r="C4251" i="14"/>
  <c r="C4315" i="14"/>
  <c r="C2232" i="14"/>
  <c r="C2599" i="14"/>
  <c r="C2727" i="14"/>
  <c r="C2855" i="14"/>
  <c r="C2983" i="14"/>
  <c r="C3111" i="14"/>
  <c r="C3239" i="14"/>
  <c r="C3367" i="14"/>
  <c r="C3495" i="14"/>
  <c r="C3612" i="14"/>
  <c r="C3676" i="14"/>
  <c r="C3740" i="14"/>
  <c r="C3804" i="14"/>
  <c r="C3868" i="14"/>
  <c r="C3932" i="14"/>
  <c r="C3996" i="14"/>
  <c r="C4060" i="14"/>
  <c r="C4124" i="14"/>
  <c r="C4188" i="14"/>
  <c r="C4252" i="14"/>
  <c r="C4316" i="14"/>
  <c r="C2640" i="14"/>
  <c r="C3152" i="14"/>
  <c r="C3633" i="14"/>
  <c r="C3889" i="14"/>
  <c r="C4145" i="14"/>
  <c r="C4362" i="14"/>
  <c r="C4426" i="14"/>
  <c r="C4490" i="14"/>
  <c r="C4554" i="14"/>
  <c r="C4618" i="14"/>
  <c r="C4682" i="14"/>
  <c r="C4746" i="14"/>
  <c r="C4810" i="14"/>
  <c r="C4874" i="14"/>
  <c r="C4938" i="14"/>
  <c r="C5002" i="14"/>
  <c r="C5066" i="14"/>
  <c r="C5130" i="14"/>
  <c r="C2872" i="14"/>
  <c r="C3384" i="14"/>
  <c r="C3749" i="14"/>
  <c r="C4005" i="14"/>
  <c r="C4261" i="14"/>
  <c r="C4391" i="14"/>
  <c r="C4455" i="14"/>
  <c r="C4519" i="14"/>
  <c r="C4583" i="14"/>
  <c r="C4647" i="14"/>
  <c r="C4711" i="14"/>
  <c r="C4775" i="14"/>
  <c r="C4839" i="14"/>
  <c r="C4903" i="14"/>
  <c r="C4967" i="14"/>
  <c r="C5031" i="14"/>
  <c r="C5095" i="14"/>
  <c r="C5159" i="14"/>
  <c r="C5223" i="14"/>
  <c r="C5287" i="14"/>
  <c r="C5351" i="14"/>
  <c r="C5415" i="14"/>
  <c r="C2784" i="14"/>
  <c r="C3296" i="14"/>
  <c r="C3705" i="14"/>
  <c r="C3961" i="14"/>
  <c r="C4217" i="14"/>
  <c r="C4380" i="14"/>
  <c r="C4444" i="14"/>
  <c r="C4508" i="14"/>
  <c r="C4572" i="14"/>
  <c r="C4636" i="14"/>
  <c r="C4700" i="14"/>
  <c r="C4764" i="14"/>
  <c r="C4828" i="14"/>
  <c r="C4892" i="14"/>
  <c r="C4956" i="14"/>
  <c r="C5020" i="14"/>
  <c r="C5084" i="14"/>
  <c r="C5148" i="14"/>
  <c r="C5212" i="14"/>
  <c r="C5276" i="14"/>
  <c r="C5340" i="14"/>
  <c r="C3400" i="14"/>
  <c r="C4393" i="14"/>
  <c r="C4649" i="14"/>
  <c r="C4905" i="14"/>
  <c r="C5146" i="14"/>
  <c r="C5274" i="14"/>
  <c r="C5393" i="14"/>
  <c r="C5466" i="14"/>
  <c r="C5530" i="14"/>
  <c r="C5594" i="14"/>
  <c r="C5658" i="14"/>
  <c r="C5722" i="14"/>
  <c r="C5786" i="14"/>
  <c r="C5850" i="14"/>
  <c r="C5914" i="14"/>
  <c r="C5978" i="14"/>
  <c r="C6042" i="14"/>
  <c r="C6106" i="14"/>
  <c r="C6170" i="14"/>
  <c r="C6234" i="14"/>
  <c r="C6298" i="14"/>
  <c r="C6362" i="14"/>
  <c r="C6426" i="14"/>
  <c r="C6490" i="14"/>
  <c r="C6554" i="14"/>
  <c r="C6618" i="14"/>
  <c r="C6682" i="14"/>
  <c r="C6746" i="14"/>
  <c r="C6810" i="14"/>
  <c r="C6874" i="14"/>
  <c r="C6938" i="14"/>
  <c r="C7002" i="14"/>
  <c r="C7066" i="14"/>
  <c r="C7130" i="14"/>
  <c r="C7194" i="14"/>
  <c r="C7258" i="14"/>
  <c r="C7322" i="14"/>
  <c r="C7386" i="14"/>
  <c r="C3048" i="14"/>
  <c r="C4343" i="14"/>
  <c r="C4605" i="14"/>
  <c r="C4861" i="14"/>
  <c r="C5117" i="14"/>
  <c r="C5253" i="14"/>
  <c r="C5378" i="14"/>
  <c r="C5455" i="14"/>
  <c r="C5519" i="14"/>
  <c r="C5583" i="14"/>
  <c r="C5647" i="14"/>
  <c r="C5711" i="14"/>
  <c r="C5763" i="14"/>
  <c r="C5795" i="14"/>
  <c r="C5827" i="14"/>
  <c r="C5859" i="14"/>
  <c r="C5891" i="14"/>
  <c r="C5923" i="14"/>
  <c r="C5955" i="14"/>
  <c r="C5987" i="14"/>
  <c r="C6019" i="14"/>
  <c r="C6051" i="14"/>
  <c r="C6083" i="14"/>
  <c r="C6115" i="14"/>
  <c r="C6147" i="14"/>
  <c r="C6179" i="14"/>
  <c r="C6211" i="14"/>
  <c r="C6243" i="14"/>
  <c r="C6275" i="14"/>
  <c r="C6307" i="14"/>
  <c r="C6339" i="14"/>
  <c r="C6371" i="14"/>
  <c r="C6403" i="14"/>
  <c r="C6435" i="14"/>
  <c r="C6467" i="14"/>
  <c r="C6499" i="14"/>
  <c r="C6531" i="14"/>
  <c r="C6563" i="14"/>
  <c r="C6595" i="14"/>
  <c r="C6627" i="14"/>
  <c r="C6659" i="14"/>
  <c r="C6691" i="14"/>
  <c r="C6723" i="14"/>
  <c r="C6755" i="14"/>
  <c r="C6787" i="14"/>
  <c r="C6819" i="14"/>
  <c r="C6851" i="14"/>
  <c r="C6883" i="14"/>
  <c r="C6915" i="14"/>
  <c r="C6947" i="14"/>
  <c r="C6979" i="14"/>
  <c r="C7011" i="14"/>
  <c r="C7043" i="14"/>
  <c r="C7075" i="14"/>
  <c r="C7107" i="14"/>
  <c r="C7139" i="14"/>
  <c r="C7163" i="14"/>
  <c r="C7183" i="14"/>
  <c r="C7203" i="14"/>
  <c r="C7227" i="14"/>
  <c r="C7247" i="14"/>
  <c r="C7267" i="14"/>
  <c r="C7291" i="14"/>
  <c r="C7311" i="14"/>
  <c r="C7331" i="14"/>
  <c r="C7355" i="14"/>
  <c r="C7375" i="14"/>
  <c r="C7395" i="14"/>
  <c r="C7419" i="14"/>
  <c r="C7439" i="14"/>
  <c r="C7459" i="14"/>
  <c r="C7483" i="14"/>
  <c r="C7503" i="14"/>
  <c r="C7523" i="14"/>
  <c r="C7547" i="14"/>
  <c r="C7567" i="14"/>
  <c r="C7587" i="14"/>
  <c r="C7611" i="14"/>
  <c r="C7631" i="14"/>
  <c r="C7651" i="14"/>
  <c r="C7675" i="14"/>
  <c r="C7695" i="14"/>
  <c r="C1992" i="14"/>
  <c r="C3208" i="14"/>
  <c r="C3725" i="14"/>
  <c r="C4045" i="14"/>
  <c r="C4369" i="14"/>
  <c r="C4449" i="14"/>
  <c r="C4529" i="14"/>
  <c r="C4625" i="14"/>
  <c r="C4705" i="14"/>
  <c r="C4785" i="14"/>
  <c r="C4881" i="14"/>
  <c r="C4961" i="14"/>
  <c r="C5041" i="14"/>
  <c r="C5134" i="14"/>
  <c r="C5174" i="14"/>
  <c r="C5214" i="14"/>
  <c r="C5262" i="14"/>
  <c r="C5302" i="14"/>
  <c r="C5342" i="14"/>
  <c r="C5385" i="14"/>
  <c r="C5412" i="14"/>
  <c r="C5436" i="14"/>
  <c r="C5460" i="14"/>
  <c r="C5480" i="14"/>
  <c r="C5500" i="14"/>
  <c r="C5524" i="14"/>
  <c r="C5544" i="14"/>
  <c r="C5564" i="14"/>
  <c r="C5588" i="14"/>
  <c r="C5608" i="14"/>
  <c r="C5628" i="14"/>
  <c r="C5652" i="14"/>
  <c r="C5672" i="14"/>
  <c r="C5692" i="14"/>
  <c r="C5716" i="14"/>
  <c r="C5736" i="14"/>
  <c r="C5756" i="14"/>
  <c r="C5780" i="14"/>
  <c r="C5800" i="14"/>
  <c r="C5820" i="14"/>
  <c r="C5844" i="14"/>
  <c r="C5864" i="14"/>
  <c r="C5884" i="14"/>
  <c r="C5908" i="14"/>
  <c r="C3997" i="14"/>
  <c r="C4581" i="14"/>
  <c r="C4965" i="14"/>
  <c r="C5209" i="14"/>
  <c r="C5369" i="14"/>
  <c r="C5481" i="14"/>
  <c r="C5561" i="14"/>
  <c r="C5641" i="14"/>
  <c r="C5737" i="14"/>
  <c r="C5817" i="14"/>
  <c r="C5897" i="14"/>
  <c r="C5953" i="14"/>
  <c r="C5993" i="14"/>
  <c r="C6033" i="14"/>
  <c r="C6081" i="14"/>
  <c r="C6121" i="14"/>
  <c r="C6161" i="14"/>
  <c r="C6209" i="14"/>
  <c r="C6249" i="14"/>
  <c r="C6289" i="14"/>
  <c r="C6337" i="14"/>
  <c r="C6377" i="14"/>
  <c r="C6417" i="14"/>
  <c r="C6465" i="14"/>
  <c r="C6505" i="14"/>
  <c r="C6545" i="14"/>
  <c r="C6593" i="14"/>
  <c r="C6633" i="14"/>
  <c r="C6673" i="14"/>
  <c r="C6721" i="14"/>
  <c r="C6761" i="14"/>
  <c r="C6801" i="14"/>
  <c r="C6849" i="14"/>
  <c r="C6889" i="14"/>
  <c r="C6929" i="14"/>
  <c r="C6977" i="14"/>
  <c r="C7017" i="14"/>
  <c r="C7057" i="14"/>
  <c r="C7105" i="14"/>
  <c r="C7145" i="14"/>
  <c r="C7185" i="14"/>
  <c r="C7233" i="14"/>
  <c r="C7273" i="14"/>
  <c r="C7313" i="14"/>
  <c r="C7361" i="14"/>
  <c r="C7401" i="14"/>
  <c r="C7437" i="14"/>
  <c r="C7469" i="14"/>
  <c r="C7496" i="14"/>
  <c r="C7522" i="14"/>
  <c r="C7554" i="14"/>
  <c r="C7581" i="14"/>
  <c r="C7608" i="14"/>
  <c r="C7640" i="14"/>
  <c r="C7666" i="14"/>
  <c r="C7693" i="14"/>
  <c r="C7722" i="14"/>
  <c r="C7742" i="14"/>
  <c r="C7762" i="14"/>
  <c r="C7786" i="14"/>
  <c r="C7806" i="14"/>
  <c r="C7826" i="14"/>
  <c r="C7850" i="14"/>
  <c r="C7870" i="14"/>
  <c r="C7890" i="14"/>
  <c r="C7914" i="14"/>
  <c r="C7934" i="14"/>
  <c r="C7954" i="14"/>
  <c r="C7978" i="14"/>
  <c r="C7998" i="14"/>
  <c r="C8018" i="14"/>
  <c r="C8042" i="14"/>
  <c r="C8062" i="14"/>
  <c r="C8082" i="14"/>
  <c r="C8106" i="14"/>
  <c r="C8126" i="14"/>
  <c r="C8146" i="14"/>
  <c r="C8170" i="14"/>
  <c r="C8190" i="14"/>
  <c r="C8210" i="14"/>
  <c r="C8234" i="14"/>
  <c r="C8254" i="14"/>
  <c r="C8274" i="14"/>
  <c r="C8298" i="14"/>
  <c r="C8318" i="14"/>
  <c r="C8338" i="14"/>
  <c r="C8362" i="14"/>
  <c r="C8382" i="14"/>
  <c r="C8402" i="14"/>
  <c r="C8426" i="14"/>
  <c r="C8446" i="14"/>
  <c r="C8466" i="14"/>
  <c r="C8490" i="14"/>
  <c r="C8510" i="14"/>
  <c r="C8530" i="14"/>
  <c r="C8554" i="14"/>
  <c r="C8574" i="14"/>
  <c r="C8594" i="14"/>
  <c r="C8618" i="14"/>
  <c r="C8638" i="14"/>
  <c r="C8658" i="14"/>
  <c r="C8682" i="14"/>
  <c r="C8702" i="14"/>
  <c r="C8722" i="14"/>
  <c r="C8746" i="14"/>
  <c r="C8766" i="14"/>
  <c r="C8786" i="14"/>
  <c r="C8810" i="14"/>
  <c r="C8830" i="14"/>
  <c r="C8850" i="14"/>
  <c r="C8874" i="14"/>
  <c r="C8894" i="14"/>
  <c r="C8914" i="14"/>
  <c r="C8938" i="14"/>
  <c r="C8958" i="14"/>
  <c r="C8978" i="14"/>
  <c r="C3805" i="14"/>
  <c r="C4533" i="14"/>
  <c r="C4853" i="14"/>
  <c r="C5185" i="14"/>
  <c r="C5345" i="14"/>
  <c r="C5453" i="14"/>
  <c r="C5549" i="14"/>
  <c r="C5629" i="14"/>
  <c r="C5709" i="14"/>
  <c r="C5805" i="14"/>
  <c r="C5885" i="14"/>
  <c r="C5940" i="14"/>
  <c r="C5988" i="14"/>
  <c r="C6028" i="14"/>
  <c r="C6068" i="14"/>
  <c r="C6116" i="14"/>
  <c r="C6156" i="14"/>
  <c r="C6196" i="14"/>
  <c r="C6244" i="14"/>
  <c r="C6284" i="14"/>
  <c r="C6324" i="14"/>
  <c r="C6372" i="14"/>
  <c r="C6412" i="14"/>
  <c r="C6452" i="14"/>
  <c r="C6500" i="14"/>
  <c r="C6540" i="14"/>
  <c r="C6580" i="14"/>
  <c r="C6628" i="14"/>
  <c r="C6668" i="14"/>
  <c r="C6708" i="14"/>
  <c r="C6756" i="14"/>
  <c r="C6796" i="14"/>
  <c r="C6836" i="14"/>
  <c r="C6884" i="14"/>
  <c r="C6924" i="14"/>
  <c r="C6964" i="14"/>
  <c r="C7012" i="14"/>
  <c r="C7052" i="14"/>
  <c r="C7092" i="14"/>
  <c r="C7140" i="14"/>
  <c r="C7180" i="14"/>
  <c r="C7220" i="14"/>
  <c r="C7268" i="14"/>
  <c r="C7308" i="14"/>
  <c r="C7348" i="14"/>
  <c r="C7380" i="14"/>
  <c r="C7412" i="14"/>
  <c r="C7438" i="14"/>
  <c r="C7460" i="14"/>
  <c r="C7481" i="14"/>
  <c r="C7502" i="14"/>
  <c r="C7524" i="14"/>
  <c r="C7545" i="14"/>
  <c r="C7566" i="14"/>
  <c r="C7588" i="14"/>
  <c r="C7609" i="14"/>
  <c r="C7630" i="14"/>
  <c r="C7652" i="14"/>
  <c r="C7673" i="14"/>
  <c r="C7694" i="14"/>
  <c r="C7715" i="14"/>
  <c r="C7731" i="14"/>
  <c r="C7747" i="14"/>
  <c r="C7763" i="14"/>
  <c r="C7779" i="14"/>
  <c r="C7795" i="14"/>
  <c r="C7811" i="14"/>
  <c r="C7827" i="14"/>
  <c r="C7843" i="14"/>
  <c r="C7859" i="14"/>
  <c r="C7875" i="14"/>
  <c r="C7891" i="14"/>
  <c r="C7907" i="14"/>
  <c r="C7923" i="14"/>
  <c r="C7939" i="14"/>
  <c r="C7955" i="14"/>
  <c r="C7971" i="14"/>
  <c r="C7987" i="14"/>
  <c r="C8003" i="14"/>
  <c r="C8019" i="14"/>
  <c r="C8035" i="14"/>
  <c r="C8051" i="14"/>
  <c r="C8067" i="14"/>
  <c r="C8083" i="14"/>
  <c r="C8099" i="14"/>
  <c r="C8115" i="14"/>
  <c r="C8131" i="14"/>
  <c r="C8147" i="14"/>
  <c r="C8163" i="14"/>
  <c r="C8179" i="14"/>
  <c r="C8195" i="14"/>
  <c r="C8211" i="14"/>
  <c r="C8227" i="14"/>
  <c r="C8243" i="14"/>
  <c r="C8259" i="14"/>
  <c r="C8275" i="14"/>
  <c r="C8291" i="14"/>
  <c r="C8307" i="14"/>
  <c r="C8323" i="14"/>
  <c r="C8339" i="14"/>
  <c r="C8355" i="14"/>
  <c r="C8371" i="14"/>
  <c r="C8387" i="14"/>
  <c r="C8403" i="14"/>
  <c r="C8419" i="14"/>
  <c r="C8435" i="14"/>
  <c r="C8451" i="14"/>
  <c r="C8467" i="14"/>
  <c r="C8483" i="14"/>
  <c r="C8499" i="14"/>
  <c r="C8515" i="14"/>
  <c r="C8531" i="14"/>
  <c r="C8547" i="14"/>
  <c r="C8563" i="14"/>
  <c r="C8579" i="14"/>
  <c r="C8595" i="14"/>
  <c r="C8611" i="14"/>
  <c r="C8627" i="14"/>
  <c r="C8643" i="14"/>
  <c r="C8659" i="14"/>
  <c r="C8675" i="14"/>
  <c r="C8691" i="14"/>
  <c r="C8707" i="14"/>
  <c r="C8723" i="14"/>
  <c r="C8739" i="14"/>
  <c r="C8755" i="14"/>
  <c r="C8771" i="14"/>
  <c r="C8787" i="14"/>
  <c r="C8803" i="14"/>
  <c r="C8819" i="14"/>
  <c r="C8835" i="14"/>
  <c r="C8851" i="14"/>
  <c r="C3112" i="14"/>
  <c r="C4356" i="14"/>
  <c r="C4613" i="14"/>
  <c r="C4869" i="14"/>
  <c r="C5125" i="14"/>
  <c r="C5257" i="14"/>
  <c r="C5381" i="14"/>
  <c r="C5457" i="14"/>
  <c r="C5521" i="14"/>
  <c r="C5585" i="14"/>
  <c r="C5649" i="14"/>
  <c r="C5713" i="14"/>
  <c r="C5777" i="14"/>
  <c r="C5841" i="14"/>
  <c r="C5905" i="14"/>
  <c r="C5941" i="14"/>
  <c r="C5973" i="14"/>
  <c r="C6005" i="14"/>
  <c r="C6037" i="14"/>
  <c r="C6069" i="14"/>
  <c r="C6101" i="14"/>
  <c r="C6133" i="14"/>
  <c r="C6165" i="14"/>
  <c r="C6197" i="14"/>
  <c r="C6229" i="14"/>
  <c r="C6261" i="14"/>
  <c r="C6293" i="14"/>
  <c r="C6325" i="14"/>
  <c r="C6357" i="14"/>
  <c r="C6389" i="14"/>
  <c r="C6421" i="14"/>
  <c r="C6453" i="14"/>
  <c r="C6485" i="14"/>
  <c r="C6517" i="14"/>
  <c r="C6549" i="14"/>
  <c r="C6581" i="14"/>
  <c r="C6613" i="14"/>
  <c r="C6645" i="14"/>
  <c r="C6677" i="14"/>
  <c r="C6709" i="14"/>
  <c r="C6741" i="14"/>
  <c r="C6773" i="14"/>
  <c r="C6805" i="14"/>
  <c r="C6837" i="14"/>
  <c r="C6869" i="14"/>
  <c r="C6901" i="14"/>
  <c r="C6933" i="14"/>
  <c r="C6965" i="14"/>
  <c r="C6997" i="14"/>
  <c r="C7029" i="14"/>
  <c r="C7061" i="14"/>
  <c r="C7093" i="14"/>
  <c r="C7125" i="14"/>
  <c r="C7157" i="14"/>
  <c r="C7189" i="14"/>
  <c r="C7221" i="14"/>
  <c r="C7253" i="14"/>
  <c r="C7285" i="14"/>
  <c r="C7317" i="14"/>
  <c r="C7349" i="14"/>
  <c r="C7381" i="14"/>
  <c r="C7413" i="14"/>
  <c r="C7440" i="14"/>
  <c r="C7461" i="14"/>
  <c r="C7482" i="14"/>
  <c r="C7504" i="14"/>
  <c r="C7525" i="14"/>
  <c r="C7546" i="14"/>
  <c r="C7568" i="14"/>
  <c r="C7589" i="14"/>
  <c r="C7610" i="14"/>
  <c r="C7632" i="14"/>
  <c r="C7653" i="14"/>
  <c r="C7674" i="14"/>
  <c r="C7696" i="14"/>
  <c r="C7716" i="14"/>
  <c r="C7732" i="14"/>
  <c r="C7748" i="14"/>
  <c r="C7764" i="14"/>
  <c r="C7780" i="14"/>
  <c r="C7796" i="14"/>
  <c r="C7812" i="14"/>
  <c r="C7828" i="14"/>
  <c r="C7844" i="14"/>
  <c r="C7860" i="14"/>
  <c r="C7876" i="14"/>
  <c r="C7892" i="14"/>
  <c r="C7908" i="14"/>
  <c r="C7924" i="14"/>
  <c r="C7940" i="14"/>
  <c r="C7956" i="14"/>
  <c r="C7972" i="14"/>
  <c r="C7988" i="14"/>
  <c r="C8004" i="14"/>
  <c r="C8020" i="14"/>
  <c r="C8036" i="14"/>
  <c r="C8052" i="14"/>
  <c r="C8068" i="14"/>
  <c r="C8084" i="14"/>
  <c r="C8100" i="14"/>
  <c r="C8116" i="14"/>
  <c r="C8132" i="14"/>
  <c r="C8148" i="14"/>
  <c r="C8164" i="14"/>
  <c r="C8180" i="14"/>
  <c r="C8196" i="14"/>
  <c r="C8212" i="14"/>
  <c r="C8228" i="14"/>
  <c r="C8244" i="14"/>
  <c r="C8260" i="14"/>
  <c r="C8276" i="14"/>
  <c r="C8292" i="14"/>
  <c r="C8308" i="14"/>
  <c r="C8324" i="14"/>
  <c r="C8340" i="14"/>
  <c r="C8356" i="14"/>
  <c r="C8372" i="14"/>
  <c r="C8388" i="14"/>
  <c r="C8404" i="14"/>
  <c r="C8420" i="14"/>
  <c r="C8436" i="14"/>
  <c r="C8452" i="14"/>
  <c r="C8468" i="14"/>
  <c r="C8484" i="14"/>
  <c r="C8500" i="14"/>
  <c r="C8516" i="14"/>
  <c r="C8532" i="14"/>
  <c r="C8548" i="14"/>
  <c r="C8564" i="14"/>
  <c r="C8580" i="14"/>
  <c r="C8596" i="14"/>
  <c r="C8612" i="14"/>
  <c r="C8628" i="14"/>
  <c r="C8644" i="14"/>
  <c r="C8660" i="14"/>
  <c r="C8676" i="14"/>
  <c r="C8692" i="14"/>
  <c r="C8708" i="14"/>
  <c r="C8724" i="14"/>
  <c r="C8740" i="14"/>
  <c r="C8756" i="14"/>
  <c r="C8772" i="14"/>
  <c r="C8788" i="14"/>
  <c r="C8804" i="14"/>
  <c r="C8820" i="14"/>
  <c r="C8836" i="14"/>
  <c r="C8852" i="14"/>
  <c r="C8868" i="14"/>
  <c r="C8884" i="14"/>
  <c r="C8900" i="14"/>
  <c r="C8916" i="14"/>
  <c r="C8932" i="14"/>
  <c r="C8948" i="14"/>
  <c r="C8964" i="14"/>
  <c r="C8980" i="14"/>
  <c r="C8996" i="14"/>
  <c r="C9012" i="14"/>
  <c r="C9028" i="14"/>
  <c r="C9044" i="14"/>
  <c r="C9060" i="14"/>
  <c r="C9076" i="14"/>
  <c r="C9092" i="14"/>
  <c r="C9108" i="14"/>
  <c r="C9124" i="14"/>
  <c r="C9140" i="14"/>
  <c r="C9156" i="14"/>
  <c r="C9172" i="14"/>
  <c r="C9188" i="14"/>
  <c r="C9204" i="14"/>
  <c r="C9220" i="14"/>
  <c r="C9236" i="14"/>
  <c r="C9995" i="14"/>
  <c r="C9979" i="14"/>
  <c r="C9963" i="14"/>
  <c r="C9947" i="14"/>
  <c r="C9931" i="14"/>
  <c r="C9915" i="14"/>
  <c r="C9899" i="14"/>
  <c r="C9883" i="14"/>
  <c r="C9867" i="14"/>
  <c r="C9851" i="14"/>
  <c r="C9835" i="14"/>
  <c r="C9819" i="14"/>
  <c r="C9803" i="14"/>
  <c r="C9787" i="14"/>
  <c r="C9771" i="14"/>
  <c r="C9755" i="14"/>
  <c r="C9739" i="14"/>
  <c r="C9723" i="14"/>
  <c r="C9707" i="14"/>
  <c r="C9691" i="14"/>
  <c r="C9675" i="14"/>
  <c r="C9659" i="14"/>
  <c r="C9643" i="14"/>
  <c r="C9627" i="14"/>
  <c r="C9611" i="14"/>
  <c r="C9595" i="14"/>
  <c r="C9579" i="14"/>
  <c r="C9563" i="14"/>
  <c r="C9547" i="14"/>
  <c r="C9531" i="14"/>
  <c r="C9515" i="14"/>
  <c r="C9499" i="14"/>
  <c r="C9483" i="14"/>
  <c r="C9467" i="14"/>
  <c r="C9451" i="14"/>
  <c r="C9435" i="14"/>
  <c r="C9419" i="14"/>
  <c r="C9403" i="14"/>
  <c r="C9387" i="14"/>
  <c r="C9371" i="14"/>
  <c r="C9355" i="14"/>
  <c r="C9339" i="14"/>
  <c r="C9323" i="14"/>
  <c r="C9307" i="14"/>
  <c r="C9291" i="14"/>
  <c r="C9275" i="14"/>
  <c r="C9259" i="14"/>
  <c r="C9243" i="14"/>
  <c r="C9223" i="14"/>
  <c r="C9202" i="14"/>
  <c r="C9181" i="14"/>
  <c r="C9159" i="14"/>
  <c r="C9138" i="14"/>
  <c r="C9117" i="14"/>
  <c r="C9095" i="14"/>
  <c r="C9074" i="14"/>
  <c r="C9053" i="14"/>
  <c r="C9031" i="14"/>
  <c r="C9010" i="14"/>
  <c r="C8989" i="14"/>
  <c r="C8957" i="14"/>
  <c r="C8925" i="14"/>
  <c r="C8893" i="14"/>
  <c r="C8861" i="14"/>
  <c r="C8797" i="14"/>
  <c r="C8733" i="14"/>
  <c r="C8669" i="14"/>
  <c r="C8605" i="14"/>
  <c r="C8541" i="14"/>
  <c r="C8477" i="14"/>
  <c r="C8413" i="14"/>
  <c r="C8349" i="14"/>
  <c r="C8285" i="14"/>
  <c r="C8221" i="14"/>
  <c r="C8157" i="14"/>
  <c r="C8093" i="14"/>
  <c r="C8029" i="14"/>
  <c r="C7965" i="14"/>
  <c r="C7901" i="14"/>
  <c r="C7837" i="14"/>
  <c r="C7773" i="14"/>
  <c r="C7708" i="14"/>
  <c r="C7622" i="14"/>
  <c r="C7537" i="14"/>
  <c r="C7452" i="14"/>
  <c r="C7336" i="14"/>
  <c r="C7208" i="14"/>
  <c r="C7080" i="14"/>
  <c r="C6952" i="14"/>
  <c r="C6824" i="14"/>
  <c r="C6696" i="14"/>
  <c r="C6568" i="14"/>
  <c r="C6440" i="14"/>
  <c r="C6312" i="14"/>
  <c r="C6184" i="14"/>
  <c r="C6056" i="14"/>
  <c r="C5928" i="14"/>
  <c r="C5685" i="14"/>
  <c r="C5429" i="14"/>
  <c r="C4757" i="14"/>
  <c r="C9889" i="14"/>
  <c r="C9633" i="14"/>
  <c r="C9377" i="14"/>
  <c r="C9082" i="14"/>
  <c r="C8373" i="14"/>
  <c r="C7128" i="14"/>
  <c r="C9925" i="14"/>
  <c r="C9760" i="14"/>
  <c r="C9504" i="14"/>
  <c r="C9248" i="14"/>
  <c r="C8871" i="14"/>
  <c r="C7857" i="14"/>
  <c r="C6096" i="14"/>
  <c r="C121" i="14"/>
  <c r="C52" i="14"/>
  <c r="C382" i="14"/>
  <c r="C638" i="14"/>
  <c r="C166" i="14"/>
  <c r="C60" i="14"/>
  <c r="C492" i="14"/>
  <c r="C520" i="14"/>
  <c r="C400" i="14"/>
  <c r="C539" i="14"/>
  <c r="C912" i="14"/>
  <c r="C1168" i="14"/>
  <c r="C1424" i="14"/>
  <c r="C813" i="14"/>
  <c r="C1069" i="14"/>
  <c r="C657" i="14"/>
  <c r="C565" i="14"/>
  <c r="C1285" i="14"/>
  <c r="C1586" i="14"/>
  <c r="C947" i="14"/>
  <c r="C1382" i="14"/>
  <c r="C1659" i="14"/>
  <c r="C1126" i="14"/>
  <c r="C1492" i="14"/>
  <c r="C1055" i="14"/>
  <c r="C1857" i="14"/>
  <c r="C2113" i="14"/>
  <c r="C2369" i="14"/>
  <c r="C1191" i="14"/>
  <c r="C1874" i="14"/>
  <c r="C2050" i="14"/>
  <c r="C2178" i="14"/>
  <c r="C2306" i="14"/>
  <c r="C2434" i="14"/>
  <c r="C2562" i="14"/>
  <c r="C1401" i="14"/>
  <c r="C1783" i="14"/>
  <c r="C1911" i="14"/>
  <c r="C2039" i="14"/>
  <c r="C2167" i="14"/>
  <c r="C1772" i="14"/>
  <c r="C2264" i="14"/>
  <c r="C2520" i="14"/>
  <c r="C2681" i="14"/>
  <c r="C2809" i="14"/>
  <c r="C2937" i="14"/>
  <c r="C3065" i="14"/>
  <c r="C3193" i="14"/>
  <c r="C3321" i="14"/>
  <c r="C3449" i="14"/>
  <c r="C3577" i="14"/>
  <c r="C2000" i="14"/>
  <c r="C2379" i="14"/>
  <c r="C2610" i="14"/>
  <c r="C2738" i="14"/>
  <c r="C2866" i="14"/>
  <c r="C2994" i="14"/>
  <c r="C3122" i="14"/>
  <c r="C3250" i="14"/>
  <c r="C3378" i="14"/>
  <c r="C3506" i="14"/>
  <c r="C1469" i="14"/>
  <c r="C2180" i="14"/>
  <c r="C2468" i="14"/>
  <c r="C2643" i="14"/>
  <c r="C2899" i="14"/>
  <c r="C3155" i="14"/>
  <c r="C3363" i="14"/>
  <c r="C3539" i="14"/>
  <c r="C3654" i="14"/>
  <c r="C3738" i="14"/>
  <c r="C3826" i="14"/>
  <c r="C3910" i="14"/>
  <c r="C3994" i="14"/>
  <c r="C4082" i="14"/>
  <c r="C4166" i="14"/>
  <c r="C4250" i="14"/>
  <c r="C4338" i="14"/>
  <c r="C2391" i="14"/>
  <c r="C2676" i="14"/>
  <c r="C2852" i="14"/>
  <c r="C3012" i="14"/>
  <c r="C3140" i="14"/>
  <c r="C3268" i="14"/>
  <c r="C3396" i="14"/>
  <c r="C3524" i="14"/>
  <c r="C3627" i="14"/>
  <c r="C3691" i="14"/>
  <c r="C3755" i="14"/>
  <c r="C3819" i="14"/>
  <c r="C3883" i="14"/>
  <c r="C3947" i="14"/>
  <c r="C4011" i="14"/>
  <c r="C4075" i="14"/>
  <c r="C4139" i="14"/>
  <c r="C4203" i="14"/>
  <c r="C4267" i="14"/>
  <c r="C4331" i="14"/>
  <c r="C2367" i="14"/>
  <c r="C2631" i="14"/>
  <c r="C2759" i="14"/>
  <c r="C2887" i="14"/>
  <c r="C3015" i="14"/>
  <c r="C3143" i="14"/>
  <c r="C3271" i="14"/>
  <c r="C3399" i="14"/>
  <c r="C3527" i="14"/>
  <c r="C3628" i="14"/>
  <c r="C3692" i="14"/>
  <c r="C3756" i="14"/>
  <c r="C3820" i="14"/>
  <c r="C3884" i="14"/>
  <c r="C3948" i="14"/>
  <c r="C4012" i="14"/>
  <c r="C4076" i="14"/>
  <c r="C4140" i="14"/>
  <c r="C4204" i="14"/>
  <c r="C4268" i="14"/>
  <c r="C4332" i="14"/>
  <c r="C2768" i="14"/>
  <c r="C3280" i="14"/>
  <c r="C3697" i="14"/>
  <c r="C3953" i="14"/>
  <c r="C4209" i="14"/>
  <c r="C4378" i="14"/>
  <c r="C4442" i="14"/>
  <c r="C4506" i="14"/>
  <c r="C4570" i="14"/>
  <c r="C4634" i="14"/>
  <c r="C4698" i="14"/>
  <c r="C4762" i="14"/>
  <c r="C4826" i="14"/>
  <c r="C4890" i="14"/>
  <c r="C4954" i="14"/>
  <c r="C5018" i="14"/>
  <c r="C5082" i="14"/>
  <c r="C2311" i="14"/>
  <c r="C3000" i="14"/>
  <c r="C3512" i="14"/>
  <c r="C3813" i="14"/>
  <c r="C4069" i="14"/>
  <c r="C4325" i="14"/>
  <c r="C4407" i="14"/>
  <c r="C4471" i="14"/>
  <c r="C4535" i="14"/>
  <c r="C4599" i="14"/>
  <c r="C4663" i="14"/>
  <c r="C4727" i="14"/>
  <c r="C4791" i="14"/>
  <c r="C4855" i="14"/>
  <c r="C4919" i="14"/>
  <c r="C4983" i="14"/>
  <c r="C5047" i="14"/>
  <c r="C5111" i="14"/>
  <c r="C5175" i="14"/>
  <c r="C5239" i="14"/>
  <c r="C5303" i="14"/>
  <c r="C5367" i="14"/>
  <c r="C1485" i="14"/>
  <c r="C2912" i="14"/>
  <c r="C3424" i="14"/>
  <c r="C3769" i="14"/>
  <c r="C4025" i="14"/>
  <c r="C4281" i="14"/>
  <c r="C4396" i="14"/>
  <c r="C4460" i="14"/>
  <c r="C4524" i="14"/>
  <c r="C4588" i="14"/>
  <c r="C4652" i="14"/>
  <c r="C4716" i="14"/>
  <c r="C4780" i="14"/>
  <c r="C4844" i="14"/>
  <c r="C4908" i="14"/>
  <c r="C4972" i="14"/>
  <c r="C5036" i="14"/>
  <c r="C5100" i="14"/>
  <c r="C5164" i="14"/>
  <c r="C5228" i="14"/>
  <c r="C5292" i="14"/>
  <c r="C5356" i="14"/>
  <c r="C3757" i="14"/>
  <c r="C4457" i="14"/>
  <c r="C4713" i="14"/>
  <c r="C4969" i="14"/>
  <c r="C5178" i="14"/>
  <c r="C5306" i="14"/>
  <c r="C5414" i="14"/>
  <c r="C5482" i="14"/>
  <c r="C5546" i="14"/>
  <c r="C5610" i="14"/>
  <c r="C5674" i="14"/>
  <c r="C5738" i="14"/>
  <c r="C5802" i="14"/>
  <c r="C5866" i="14"/>
  <c r="C5930" i="14"/>
  <c r="C5994" i="14"/>
  <c r="C6058" i="14"/>
  <c r="C6122" i="14"/>
  <c r="C6186" i="14"/>
  <c r="C6250" i="14"/>
  <c r="C6314" i="14"/>
  <c r="C6378" i="14"/>
  <c r="C6442" i="14"/>
  <c r="C6506" i="14"/>
  <c r="C6570" i="14"/>
  <c r="C6634" i="14"/>
  <c r="C6698" i="14"/>
  <c r="C6762" i="14"/>
  <c r="C6826" i="14"/>
  <c r="C6890" i="14"/>
  <c r="C6954" i="14"/>
  <c r="C7018" i="14"/>
  <c r="C7082" i="14"/>
  <c r="C7146" i="14"/>
  <c r="C7210" i="14"/>
  <c r="C7274" i="14"/>
  <c r="C7338" i="14"/>
  <c r="C7402" i="14"/>
  <c r="C3560" i="14"/>
  <c r="C4413" i="14"/>
  <c r="C4669" i="14"/>
  <c r="C4925" i="14"/>
  <c r="C5157" i="14"/>
  <c r="C5285" i="14"/>
  <c r="C5400" i="14"/>
  <c r="C5471" i="14"/>
  <c r="C5535" i="14"/>
  <c r="C5599" i="14"/>
  <c r="C5663" i="14"/>
  <c r="C5727" i="14"/>
  <c r="C5775" i="14"/>
  <c r="C5807" i="14"/>
  <c r="C5839" i="14"/>
  <c r="C5871" i="14"/>
  <c r="C5903" i="14"/>
  <c r="C5935" i="14"/>
  <c r="C5967" i="14"/>
  <c r="C5999" i="14"/>
  <c r="C6031" i="14"/>
  <c r="C6063" i="14"/>
  <c r="C6095" i="14"/>
  <c r="C6127" i="14"/>
  <c r="C6159" i="14"/>
  <c r="C6191" i="14"/>
  <c r="C6223" i="14"/>
  <c r="C6255" i="14"/>
  <c r="C6287" i="14"/>
  <c r="C6319" i="14"/>
  <c r="C6351" i="14"/>
  <c r="C6383" i="14"/>
  <c r="C6415" i="14"/>
  <c r="C6447" i="14"/>
  <c r="C6479" i="14"/>
  <c r="C6511" i="14"/>
  <c r="C6543" i="14"/>
  <c r="C6575" i="14"/>
  <c r="C6607" i="14"/>
  <c r="C6639" i="14"/>
  <c r="C6671" i="14"/>
  <c r="C6703" i="14"/>
  <c r="C6735" i="14"/>
  <c r="C6767" i="14"/>
  <c r="C6799" i="14"/>
  <c r="C6831" i="14"/>
  <c r="C6863" i="14"/>
  <c r="C6895" i="14"/>
  <c r="C6927" i="14"/>
  <c r="C6959" i="14"/>
  <c r="C6991" i="14"/>
  <c r="C7023" i="14"/>
  <c r="C7055" i="14"/>
  <c r="C7087" i="14"/>
  <c r="C7119" i="14"/>
  <c r="C7147" i="14"/>
  <c r="C7167" i="14"/>
  <c r="C7187" i="14"/>
  <c r="C7211" i="14"/>
  <c r="C7231" i="14"/>
  <c r="C7251" i="14"/>
  <c r="C7275" i="14"/>
  <c r="C7295" i="14"/>
  <c r="C7315" i="14"/>
  <c r="C7339" i="14"/>
  <c r="C7359" i="14"/>
  <c r="C7379" i="14"/>
  <c r="C7403" i="14"/>
  <c r="C7423" i="14"/>
  <c r="C7443" i="14"/>
  <c r="C7467" i="14"/>
  <c r="C7487" i="14"/>
  <c r="C7507" i="14"/>
  <c r="C7531" i="14"/>
  <c r="C7551" i="14"/>
  <c r="C7571" i="14"/>
  <c r="C7595" i="14"/>
  <c r="C7615" i="14"/>
  <c r="C7635" i="14"/>
  <c r="C7659" i="14"/>
  <c r="C7679" i="14"/>
  <c r="C7699" i="14"/>
  <c r="C2696" i="14"/>
  <c r="C3336" i="14"/>
  <c r="C3789" i="14"/>
  <c r="C4173" i="14"/>
  <c r="C4385" i="14"/>
  <c r="C4465" i="14"/>
  <c r="C4561" i="14"/>
  <c r="C4641" i="14"/>
  <c r="C4721" i="14"/>
  <c r="C4817" i="14"/>
  <c r="C4897" i="14"/>
  <c r="C4977" i="14"/>
  <c r="C5073" i="14"/>
  <c r="C5142" i="14"/>
  <c r="C5182" i="14"/>
  <c r="C5230" i="14"/>
  <c r="C5270" i="14"/>
  <c r="C5310" i="14"/>
  <c r="C5358" i="14"/>
  <c r="C5390" i="14"/>
  <c r="C5417" i="14"/>
  <c r="C5444" i="14"/>
  <c r="C5464" i="14"/>
  <c r="C5484" i="14"/>
  <c r="C5508" i="14"/>
  <c r="C5528" i="14"/>
  <c r="C5548" i="14"/>
  <c r="C5572" i="14"/>
  <c r="C5592" i="14"/>
  <c r="C5612" i="14"/>
  <c r="C5636" i="14"/>
  <c r="C5656" i="14"/>
  <c r="C5676" i="14"/>
  <c r="C5700" i="14"/>
  <c r="C5720" i="14"/>
  <c r="C5740" i="14"/>
  <c r="C5764" i="14"/>
  <c r="C5784" i="14"/>
  <c r="C5804" i="14"/>
  <c r="C5828" i="14"/>
  <c r="C5848" i="14"/>
  <c r="C5868" i="14"/>
  <c r="C5892" i="14"/>
  <c r="C5912" i="14"/>
  <c r="C4253" i="14"/>
  <c r="C4709" i="14"/>
  <c r="C5029" i="14"/>
  <c r="C5241" i="14"/>
  <c r="C5413" i="14"/>
  <c r="C5497" i="14"/>
  <c r="C5577" i="14"/>
  <c r="C5673" i="14"/>
  <c r="C5753" i="14"/>
  <c r="C5833" i="14"/>
  <c r="C5921" i="14"/>
  <c r="C5961" i="14"/>
  <c r="C6001" i="14"/>
  <c r="C6049" i="14"/>
  <c r="C6089" i="14"/>
  <c r="C6129" i="14"/>
  <c r="C6177" i="14"/>
  <c r="C6217" i="14"/>
  <c r="C6257" i="14"/>
  <c r="C6305" i="14"/>
  <c r="C6345" i="14"/>
  <c r="C6385" i="14"/>
  <c r="C6433" i="14"/>
  <c r="C6473" i="14"/>
  <c r="C6513" i="14"/>
  <c r="C6561" i="14"/>
  <c r="C6601" i="14"/>
  <c r="C6641" i="14"/>
  <c r="C6689" i="14"/>
  <c r="C6729" i="14"/>
  <c r="C6769" i="14"/>
  <c r="C6817" i="14"/>
  <c r="C6857" i="14"/>
  <c r="C6897" i="14"/>
  <c r="C6945" i="14"/>
  <c r="C6985" i="14"/>
  <c r="C7025" i="14"/>
  <c r="C7073" i="14"/>
  <c r="C7113" i="14"/>
  <c r="C7153" i="14"/>
  <c r="C7201" i="14"/>
  <c r="C7241" i="14"/>
  <c r="C7281" i="14"/>
  <c r="C7329" i="14"/>
  <c r="C7369" i="14"/>
  <c r="C7409" i="14"/>
  <c r="C7448" i="14"/>
  <c r="C7474" i="14"/>
  <c r="C7501" i="14"/>
  <c r="C7533" i="14"/>
  <c r="C7560" i="14"/>
  <c r="C7586" i="14"/>
  <c r="C7618" i="14"/>
  <c r="C7645" i="14"/>
  <c r="C7672" i="14"/>
  <c r="C7704" i="14"/>
  <c r="C7726" i="14"/>
  <c r="C7746" i="14"/>
  <c r="C7770" i="14"/>
  <c r="C7790" i="14"/>
  <c r="C7810" i="14"/>
  <c r="C7834" i="14"/>
  <c r="C7854" i="14"/>
  <c r="C7874" i="14"/>
  <c r="C7898" i="14"/>
  <c r="C7918" i="14"/>
  <c r="C7938" i="14"/>
  <c r="C7962" i="14"/>
  <c r="C7982" i="14"/>
  <c r="C8002" i="14"/>
  <c r="C8026" i="14"/>
  <c r="C8046" i="14"/>
  <c r="C8066" i="14"/>
  <c r="C8090" i="14"/>
  <c r="C8110" i="14"/>
  <c r="C8130" i="14"/>
  <c r="C8154" i="14"/>
  <c r="C8174" i="14"/>
  <c r="C8194" i="14"/>
  <c r="C8218" i="14"/>
  <c r="C8238" i="14"/>
  <c r="C8258" i="14"/>
  <c r="C8282" i="14"/>
  <c r="C8302" i="14"/>
  <c r="C8322" i="14"/>
  <c r="C8346" i="14"/>
  <c r="C8366" i="14"/>
  <c r="C8386" i="14"/>
  <c r="C8410" i="14"/>
  <c r="C8430" i="14"/>
  <c r="C8450" i="14"/>
  <c r="C8474" i="14"/>
  <c r="C8494" i="14"/>
  <c r="C8514" i="14"/>
  <c r="C8538" i="14"/>
  <c r="C8558" i="14"/>
  <c r="C8578" i="14"/>
  <c r="C8602" i="14"/>
  <c r="C8622" i="14"/>
  <c r="C8642" i="14"/>
  <c r="C8666" i="14"/>
  <c r="C8686" i="14"/>
  <c r="C8706" i="14"/>
  <c r="C8730" i="14"/>
  <c r="C8750" i="14"/>
  <c r="C8770" i="14"/>
  <c r="C8794" i="14"/>
  <c r="C8814" i="14"/>
  <c r="C8834" i="14"/>
  <c r="C8858" i="14"/>
  <c r="C8878" i="14"/>
  <c r="C8898" i="14"/>
  <c r="C8922" i="14"/>
  <c r="C8942" i="14"/>
  <c r="C8962" i="14"/>
  <c r="C8986" i="14"/>
  <c r="C4061" i="14"/>
  <c r="C4597" i="14"/>
  <c r="C4981" i="14"/>
  <c r="C5217" i="14"/>
  <c r="C5376" i="14"/>
  <c r="C5485" i="14"/>
  <c r="C5565" i="14"/>
  <c r="C5645" i="14"/>
  <c r="C5741" i="14"/>
  <c r="C5821" i="14"/>
  <c r="C5901" i="14"/>
  <c r="C5956" i="14"/>
  <c r="C5996" i="14"/>
  <c r="C6036" i="14"/>
  <c r="C6084" i="14"/>
  <c r="C6124" i="14"/>
  <c r="C6164" i="14"/>
  <c r="C6212" i="14"/>
  <c r="C6252" i="14"/>
  <c r="C6292" i="14"/>
  <c r="C6340" i="14"/>
  <c r="C6380" i="14"/>
  <c r="C6420" i="14"/>
  <c r="C6468" i="14"/>
  <c r="C6508" i="14"/>
  <c r="C6548" i="14"/>
  <c r="C6596" i="14"/>
  <c r="C6636" i="14"/>
  <c r="C6676" i="14"/>
  <c r="C6724" i="14"/>
  <c r="C6764" i="14"/>
  <c r="C6804" i="14"/>
  <c r="C6852" i="14"/>
  <c r="C6892" i="14"/>
  <c r="C6932" i="14"/>
  <c r="C6980" i="14"/>
  <c r="C7020" i="14"/>
  <c r="C7060" i="14"/>
  <c r="C7108" i="14"/>
  <c r="C7148" i="14"/>
  <c r="C7188" i="14"/>
  <c r="C7236" i="14"/>
  <c r="C7276" i="14"/>
  <c r="C7316" i="14"/>
  <c r="C7356" i="14"/>
  <c r="C7388" i="14"/>
  <c r="C7420" i="14"/>
  <c r="C7444" i="14"/>
  <c r="C7465" i="14"/>
  <c r="C7486" i="14"/>
  <c r="C7508" i="14"/>
  <c r="C7529" i="14"/>
  <c r="C7550" i="14"/>
  <c r="C7572" i="14"/>
  <c r="C7593" i="14"/>
  <c r="C7614" i="14"/>
  <c r="C7636" i="14"/>
  <c r="C7657" i="14"/>
  <c r="C7678" i="14"/>
  <c r="C7700" i="14"/>
  <c r="C7719" i="14"/>
  <c r="C7735" i="14"/>
  <c r="C7751" i="14"/>
  <c r="C7767" i="14"/>
  <c r="C7783" i="14"/>
  <c r="C7799" i="14"/>
  <c r="C7815" i="14"/>
  <c r="C7831" i="14"/>
  <c r="C7847" i="14"/>
  <c r="C7863" i="14"/>
  <c r="C7879" i="14"/>
  <c r="C7895" i="14"/>
  <c r="C7911" i="14"/>
  <c r="C7927" i="14"/>
  <c r="C7943" i="14"/>
  <c r="C7959" i="14"/>
  <c r="C7975" i="14"/>
  <c r="C7991" i="14"/>
  <c r="C8007" i="14"/>
  <c r="C8023" i="14"/>
  <c r="C8039" i="14"/>
  <c r="C8055" i="14"/>
  <c r="C8071" i="14"/>
  <c r="C8087" i="14"/>
  <c r="C8103" i="14"/>
  <c r="C8119" i="14"/>
  <c r="C8135" i="14"/>
  <c r="C8151" i="14"/>
  <c r="C8167" i="14"/>
  <c r="C8183" i="14"/>
  <c r="C8199" i="14"/>
  <c r="C8215" i="14"/>
  <c r="C8231" i="14"/>
  <c r="C8247" i="14"/>
  <c r="C8263" i="14"/>
  <c r="C8279" i="14"/>
  <c r="C8295" i="14"/>
  <c r="C8311" i="14"/>
  <c r="C8327" i="14"/>
  <c r="C8343" i="14"/>
  <c r="C8359" i="14"/>
  <c r="C8375" i="14"/>
  <c r="C8391" i="14"/>
  <c r="C8407" i="14"/>
  <c r="C8423" i="14"/>
  <c r="C8439" i="14"/>
  <c r="C8455" i="14"/>
  <c r="C8471" i="14"/>
  <c r="C8487" i="14"/>
  <c r="C8503" i="14"/>
  <c r="C8519" i="14"/>
  <c r="C8535" i="14"/>
  <c r="C8551" i="14"/>
  <c r="C8567" i="14"/>
  <c r="C8583" i="14"/>
  <c r="C8599" i="14"/>
  <c r="C8615" i="14"/>
  <c r="C8631" i="14"/>
  <c r="C8647" i="14"/>
  <c r="C8663" i="14"/>
  <c r="C8679" i="14"/>
  <c r="C8695" i="14"/>
  <c r="C8711" i="14"/>
  <c r="C8727" i="14"/>
  <c r="C8743" i="14"/>
  <c r="C8759" i="14"/>
  <c r="C8775" i="14"/>
  <c r="C8791" i="14"/>
  <c r="C8807" i="14"/>
  <c r="C8823" i="14"/>
  <c r="C8839" i="14"/>
  <c r="C8855" i="14"/>
  <c r="C3613" i="14"/>
  <c r="C4421" i="14"/>
  <c r="C4677" i="14"/>
  <c r="C4933" i="14"/>
  <c r="C5161" i="14"/>
  <c r="C5289" i="14"/>
  <c r="C5402" i="14"/>
  <c r="C5473" i="14"/>
  <c r="C5537" i="14"/>
  <c r="C5601" i="14"/>
  <c r="C5665" i="14"/>
  <c r="C5729" i="14"/>
  <c r="C5793" i="14"/>
  <c r="C5857" i="14"/>
  <c r="C5917" i="14"/>
  <c r="C5949" i="14"/>
  <c r="C5981" i="14"/>
  <c r="C6013" i="14"/>
  <c r="C6045" i="14"/>
  <c r="C6077" i="14"/>
  <c r="C6109" i="14"/>
  <c r="C6141" i="14"/>
  <c r="C6173" i="14"/>
  <c r="C6205" i="14"/>
  <c r="C6237" i="14"/>
  <c r="C6269" i="14"/>
  <c r="C6301" i="14"/>
  <c r="C6333" i="14"/>
  <c r="C6365" i="14"/>
  <c r="C6397" i="14"/>
  <c r="C6429" i="14"/>
  <c r="C6461" i="14"/>
  <c r="C6493" i="14"/>
  <c r="C6525" i="14"/>
  <c r="C6557" i="14"/>
  <c r="C6589" i="14"/>
  <c r="C6621" i="14"/>
  <c r="C6653" i="14"/>
  <c r="C6685" i="14"/>
  <c r="C6717" i="14"/>
  <c r="C6749" i="14"/>
  <c r="C6781" i="14"/>
  <c r="C6813" i="14"/>
  <c r="C6845" i="14"/>
  <c r="C6877" i="14"/>
  <c r="C6909" i="14"/>
  <c r="C6941" i="14"/>
  <c r="C6973" i="14"/>
  <c r="C7005" i="14"/>
  <c r="C7037" i="14"/>
  <c r="C7069" i="14"/>
  <c r="C7101" i="14"/>
  <c r="C7133" i="14"/>
  <c r="C7165" i="14"/>
  <c r="C7197" i="14"/>
  <c r="C7229" i="14"/>
  <c r="C7261" i="14"/>
  <c r="C7293" i="14"/>
  <c r="C7325" i="14"/>
  <c r="C7357" i="14"/>
  <c r="C7389" i="14"/>
  <c r="C7421" i="14"/>
  <c r="C7445" i="14"/>
  <c r="C7466" i="14"/>
  <c r="C7488" i="14"/>
  <c r="C7509" i="14"/>
  <c r="C7530" i="14"/>
  <c r="C7552" i="14"/>
  <c r="C7573" i="14"/>
  <c r="C7594" i="14"/>
  <c r="C7616" i="14"/>
  <c r="C7637" i="14"/>
  <c r="C7658" i="14"/>
  <c r="C7680" i="14"/>
  <c r="C7701" i="14"/>
  <c r="C7720" i="14"/>
  <c r="C7736" i="14"/>
  <c r="C7752" i="14"/>
  <c r="C7768" i="14"/>
  <c r="C7784" i="14"/>
  <c r="C7800" i="14"/>
  <c r="C7816" i="14"/>
  <c r="C7832" i="14"/>
  <c r="C7848" i="14"/>
  <c r="C7864" i="14"/>
  <c r="C7880" i="14"/>
  <c r="C7896" i="14"/>
  <c r="C7912" i="14"/>
  <c r="C7928" i="14"/>
  <c r="C7944" i="14"/>
  <c r="C7960" i="14"/>
  <c r="C7976" i="14"/>
  <c r="C7992" i="14"/>
  <c r="C8008" i="14"/>
  <c r="C8024" i="14"/>
  <c r="C8040" i="14"/>
  <c r="C8056" i="14"/>
  <c r="C8072" i="14"/>
  <c r="C8088" i="14"/>
  <c r="C8104" i="14"/>
  <c r="C8120" i="14"/>
  <c r="C8136" i="14"/>
  <c r="C8152" i="14"/>
  <c r="C8168" i="14"/>
  <c r="C8184" i="14"/>
  <c r="C8200" i="14"/>
  <c r="C8216" i="14"/>
  <c r="C8232" i="14"/>
  <c r="C8248" i="14"/>
  <c r="C8264" i="14"/>
  <c r="C8280" i="14"/>
  <c r="C8296" i="14"/>
  <c r="C8312" i="14"/>
  <c r="C8328" i="14"/>
  <c r="C8344" i="14"/>
  <c r="C8360" i="14"/>
  <c r="C8376" i="14"/>
  <c r="C8392" i="14"/>
  <c r="C8408" i="14"/>
  <c r="C8424" i="14"/>
  <c r="C8440" i="14"/>
  <c r="C8456" i="14"/>
  <c r="C8472" i="14"/>
  <c r="C8488" i="14"/>
  <c r="C8504" i="14"/>
  <c r="C8520" i="14"/>
  <c r="C8536" i="14"/>
  <c r="C8552" i="14"/>
  <c r="C8568" i="14"/>
  <c r="C8584" i="14"/>
  <c r="C8600" i="14"/>
  <c r="C8616" i="14"/>
  <c r="C8632" i="14"/>
  <c r="C8648" i="14"/>
  <c r="C8664" i="14"/>
  <c r="C8680" i="14"/>
  <c r="C8696" i="14"/>
  <c r="C8712" i="14"/>
  <c r="C8728" i="14"/>
  <c r="C8744" i="14"/>
  <c r="C8760" i="14"/>
  <c r="C8776" i="14"/>
  <c r="C8792" i="14"/>
  <c r="C8808" i="14"/>
  <c r="C8824" i="14"/>
  <c r="C8840" i="14"/>
  <c r="C8856" i="14"/>
  <c r="C8872" i="14"/>
  <c r="C8888" i="14"/>
  <c r="C8904" i="14"/>
  <c r="C8920" i="14"/>
  <c r="C8936" i="14"/>
  <c r="C8952" i="14"/>
  <c r="C8968" i="14"/>
  <c r="C8984" i="14"/>
  <c r="C9000" i="14"/>
  <c r="C9016" i="14"/>
  <c r="C9032" i="14"/>
  <c r="C9048" i="14"/>
  <c r="C9064" i="14"/>
  <c r="C9080" i="14"/>
  <c r="C9096" i="14"/>
  <c r="C9112" i="14"/>
  <c r="C9128" i="14"/>
  <c r="C9144" i="14"/>
  <c r="C9160" i="14"/>
  <c r="C9176" i="14"/>
  <c r="C9192" i="14"/>
  <c r="C9208" i="14"/>
  <c r="C9224" i="14"/>
  <c r="C10007" i="14"/>
  <c r="C9991" i="14"/>
  <c r="C9975" i="14"/>
  <c r="C9959" i="14"/>
  <c r="C9943" i="14"/>
  <c r="C9927" i="14"/>
  <c r="C9911" i="14"/>
  <c r="C9895" i="14"/>
  <c r="C9879" i="14"/>
  <c r="C9863" i="14"/>
  <c r="C9847" i="14"/>
  <c r="C9831" i="14"/>
  <c r="C9815" i="14"/>
  <c r="C9799" i="14"/>
  <c r="C9783" i="14"/>
  <c r="C9767" i="14"/>
  <c r="C9751" i="14"/>
  <c r="C9735" i="14"/>
  <c r="C9719" i="14"/>
  <c r="C9703" i="14"/>
  <c r="C9687" i="14"/>
  <c r="C9671" i="14"/>
  <c r="C9655" i="14"/>
  <c r="C9639" i="14"/>
  <c r="C9623" i="14"/>
  <c r="C9607" i="14"/>
  <c r="C9591" i="14"/>
  <c r="C9575" i="14"/>
  <c r="C9559" i="14"/>
  <c r="C9543" i="14"/>
  <c r="C9527" i="14"/>
  <c r="C9511" i="14"/>
  <c r="C9495" i="14"/>
  <c r="C9479" i="14"/>
  <c r="C9463" i="14"/>
  <c r="C9447" i="14"/>
  <c r="C9431" i="14"/>
  <c r="C9415" i="14"/>
  <c r="C9399" i="14"/>
  <c r="C9383" i="14"/>
  <c r="C9367" i="14"/>
  <c r="C9351" i="14"/>
  <c r="C9335" i="14"/>
  <c r="C9319" i="14"/>
  <c r="C9303" i="14"/>
  <c r="C9287" i="14"/>
  <c r="C9271" i="14"/>
  <c r="C9255" i="14"/>
  <c r="C9239" i="14"/>
  <c r="C9218" i="14"/>
  <c r="C9197" i="14"/>
  <c r="C9175" i="14"/>
  <c r="C9154" i="14"/>
  <c r="C9133" i="14"/>
  <c r="C9111" i="14"/>
  <c r="C9090" i="14"/>
  <c r="C9069" i="14"/>
  <c r="C9047" i="14"/>
  <c r="C9026" i="14"/>
  <c r="C9005" i="14"/>
  <c r="C8981" i="14"/>
  <c r="C8949" i="14"/>
  <c r="C8917" i="14"/>
  <c r="C8885" i="14"/>
  <c r="C8845" i="14"/>
  <c r="C8781" i="14"/>
  <c r="C8717" i="14"/>
  <c r="C8653" i="14"/>
  <c r="C8589" i="14"/>
  <c r="C8525" i="14"/>
  <c r="C8461" i="14"/>
  <c r="C8397" i="14"/>
  <c r="C8333" i="14"/>
  <c r="C8269" i="14"/>
  <c r="C8205" i="14"/>
  <c r="C8141" i="14"/>
  <c r="C8077" i="14"/>
  <c r="C8013" i="14"/>
  <c r="C7949" i="14"/>
  <c r="C7885" i="14"/>
  <c r="C7821" i="14"/>
  <c r="C7757" i="14"/>
  <c r="C7686" i="14"/>
  <c r="C7601" i="14"/>
  <c r="C7516" i="14"/>
  <c r="C7430" i="14"/>
  <c r="C7304" i="14"/>
  <c r="C7176" i="14"/>
  <c r="C7048" i="14"/>
  <c r="C6920" i="14"/>
  <c r="C6792" i="14"/>
  <c r="C6664" i="14"/>
  <c r="C6536" i="14"/>
  <c r="C6408" i="14"/>
  <c r="C6280" i="14"/>
  <c r="C6152" i="14"/>
  <c r="C6024" i="14"/>
  <c r="C5877" i="14"/>
  <c r="C5621" i="14"/>
  <c r="C5329" i="14"/>
  <c r="C4501" i="14"/>
  <c r="C9505" i="14"/>
  <c r="C3058" i="14"/>
  <c r="C3570" i="14"/>
  <c r="C1924" i="14"/>
  <c r="C2340" i="14"/>
  <c r="C2771" i="14"/>
  <c r="C3283" i="14"/>
  <c r="C3610" i="14"/>
  <c r="C3782" i="14"/>
  <c r="C3954" i="14"/>
  <c r="C4122" i="14"/>
  <c r="C4294" i="14"/>
  <c r="C2595" i="14"/>
  <c r="C2932" i="14"/>
  <c r="C3204" i="14"/>
  <c r="C3460" i="14"/>
  <c r="C3659" i="14"/>
  <c r="C3787" i="14"/>
  <c r="C3915" i="14"/>
  <c r="C4043" i="14"/>
  <c r="C4171" i="14"/>
  <c r="C4299" i="14"/>
  <c r="C2548" i="14"/>
  <c r="C2823" i="14"/>
  <c r="C3079" i="14"/>
  <c r="C3335" i="14"/>
  <c r="C3591" i="14"/>
  <c r="C3724" i="14"/>
  <c r="C3852" i="14"/>
  <c r="C3980" i="14"/>
  <c r="C4108" i="14"/>
  <c r="C4236" i="14"/>
  <c r="C2407" i="14"/>
  <c r="C3536" i="14"/>
  <c r="C4081" i="14"/>
  <c r="C4410" i="14"/>
  <c r="C4538" i="14"/>
  <c r="C4666" i="14"/>
  <c r="C4794" i="14"/>
  <c r="C4922" i="14"/>
  <c r="C5050" i="14"/>
  <c r="C2744" i="14"/>
  <c r="C3685" i="14"/>
  <c r="C4197" i="14"/>
  <c r="C4439" i="14"/>
  <c r="C4567" i="14"/>
  <c r="C4695" i="14"/>
  <c r="C4823" i="14"/>
  <c r="C4951" i="14"/>
  <c r="C5079" i="14"/>
  <c r="C5207" i="14"/>
  <c r="C5335" i="14"/>
  <c r="C2656" i="14"/>
  <c r="C3641" i="14"/>
  <c r="C4153" i="14"/>
  <c r="C4364" i="14"/>
  <c r="C4428" i="14"/>
  <c r="C4492" i="14"/>
  <c r="C4556" i="14"/>
  <c r="C4620" i="14"/>
  <c r="C4684" i="14"/>
  <c r="C4748" i="14"/>
  <c r="C4812" i="14"/>
  <c r="C4876" i="14"/>
  <c r="C4940" i="14"/>
  <c r="C5004" i="14"/>
  <c r="C5068" i="14"/>
  <c r="C5132" i="14"/>
  <c r="C5196" i="14"/>
  <c r="C5260" i="14"/>
  <c r="C5324" i="14"/>
  <c r="C2888" i="14"/>
  <c r="C4269" i="14"/>
  <c r="C4585" i="14"/>
  <c r="C4841" i="14"/>
  <c r="C5097" i="14"/>
  <c r="C5242" i="14"/>
  <c r="C5370" i="14"/>
  <c r="C5450" i="14"/>
  <c r="C5514" i="14"/>
  <c r="C5578" i="14"/>
  <c r="C5642" i="14"/>
  <c r="C5706" i="14"/>
  <c r="C5770" i="14"/>
  <c r="C5898" i="14"/>
  <c r="C5962" i="14"/>
  <c r="C6026" i="14"/>
  <c r="C6090" i="14"/>
  <c r="C6154" i="14"/>
  <c r="C6218" i="14"/>
  <c r="C6282" i="14"/>
  <c r="C6410" i="14"/>
  <c r="C6538" i="14"/>
  <c r="C6666" i="14"/>
  <c r="C6794" i="14"/>
  <c r="C6922" i="14"/>
  <c r="C7050" i="14"/>
  <c r="C7178" i="14"/>
  <c r="C7306" i="14"/>
  <c r="C2487" i="14"/>
  <c r="C4541" i="14"/>
  <c r="C5053" i="14"/>
  <c r="C5349" i="14"/>
  <c r="C5503" i="14"/>
  <c r="C5631" i="14"/>
  <c r="C5759" i="14"/>
  <c r="C5823" i="14"/>
  <c r="C5887" i="14"/>
  <c r="C5951" i="14"/>
  <c r="C6015" i="14"/>
  <c r="C6079" i="14"/>
  <c r="C6143" i="14"/>
  <c r="C6207" i="14"/>
  <c r="C6271" i="14"/>
  <c r="C6335" i="14"/>
  <c r="C6399" i="14"/>
  <c r="C6463" i="14"/>
  <c r="C6527" i="14"/>
  <c r="C6591" i="14"/>
  <c r="C6655" i="14"/>
  <c r="C6719" i="14"/>
  <c r="C6783" i="14"/>
  <c r="C9825" i="14"/>
  <c r="C9569" i="14"/>
  <c r="C9313" i="14"/>
  <c r="C8997" i="14"/>
  <c r="C8117" i="14"/>
  <c r="C6616" i="14"/>
  <c r="C9952" i="14"/>
  <c r="C9696" i="14"/>
  <c r="C9440" i="14"/>
  <c r="C9166" i="14"/>
  <c r="C8625" i="14"/>
  <c r="C7564" i="14"/>
  <c r="C5077" i="14"/>
  <c r="C185" i="14"/>
  <c r="C138" i="14"/>
  <c r="C446" i="14"/>
  <c r="C702" i="14"/>
  <c r="C251" i="14"/>
  <c r="C146" i="14"/>
  <c r="C99" i="14"/>
  <c r="C605" i="14"/>
  <c r="C495" i="14"/>
  <c r="C701" i="14"/>
  <c r="C976" i="14"/>
  <c r="C1232" i="14"/>
  <c r="C302" i="14"/>
  <c r="C877" i="14"/>
  <c r="C1133" i="14"/>
  <c r="C757" i="14"/>
  <c r="C919" i="14"/>
  <c r="C1370" i="14"/>
  <c r="C1650" i="14"/>
  <c r="C1075" i="14"/>
  <c r="C1467" i="14"/>
  <c r="C1723" i="14"/>
  <c r="C1245" i="14"/>
  <c r="C1556" i="14"/>
  <c r="C1454" i="14"/>
  <c r="C1921" i="14"/>
  <c r="C2177" i="14"/>
  <c r="C2433" i="14"/>
  <c r="C1525" i="14"/>
  <c r="C1938" i="14"/>
  <c r="C2082" i="14"/>
  <c r="C2210" i="14"/>
  <c r="C2338" i="14"/>
  <c r="C2466" i="14"/>
  <c r="C2594" i="14"/>
  <c r="C1545" i="14"/>
  <c r="C1815" i="14"/>
  <c r="C1943" i="14"/>
  <c r="C2071" i="14"/>
  <c r="C2199" i="14"/>
  <c r="C1900" i="14"/>
  <c r="C2328" i="14"/>
  <c r="C2580" i="14"/>
  <c r="C2713" i="14"/>
  <c r="C2841" i="14"/>
  <c r="C2969" i="14"/>
  <c r="C3097" i="14"/>
  <c r="C3225" i="14"/>
  <c r="C3353" i="14"/>
  <c r="C3481" i="14"/>
  <c r="C1175" i="14"/>
  <c r="C2128" i="14"/>
  <c r="C2443" i="14"/>
  <c r="C2642" i="14"/>
  <c r="C2770" i="14"/>
  <c r="C2898" i="14"/>
  <c r="C3026" i="14"/>
  <c r="C3154" i="14"/>
  <c r="C3282" i="14"/>
  <c r="C3410" i="14"/>
  <c r="C3538" i="14"/>
  <c r="C1796" i="14"/>
  <c r="C2276" i="14"/>
  <c r="C2072" i="14"/>
  <c r="C2707" i="14"/>
  <c r="C2963" i="14"/>
  <c r="C3219" i="14"/>
  <c r="C3411" i="14"/>
  <c r="C3579" i="14"/>
  <c r="C3674" i="14"/>
  <c r="C3762" i="14"/>
  <c r="C3846" i="14"/>
  <c r="C3930" i="14"/>
  <c r="C4018" i="14"/>
  <c r="C4102" i="14"/>
  <c r="C4186" i="14"/>
  <c r="C4274" i="14"/>
  <c r="C4358" i="14"/>
  <c r="C2511" i="14"/>
  <c r="C2724" i="14"/>
  <c r="C2892" i="14"/>
  <c r="C3044" i="14"/>
  <c r="C3172" i="14"/>
  <c r="C3300" i="14"/>
  <c r="C3428" i="14"/>
  <c r="C3556" i="14"/>
  <c r="C3643" i="14"/>
  <c r="C3707" i="14"/>
  <c r="C3771" i="14"/>
  <c r="C3835" i="14"/>
  <c r="C3899" i="14"/>
  <c r="C3963" i="14"/>
  <c r="C4027" i="14"/>
  <c r="C4091" i="14"/>
  <c r="C4155" i="14"/>
  <c r="C4219" i="14"/>
  <c r="C4283" i="14"/>
  <c r="C1677" i="14"/>
  <c r="C2484" i="14"/>
  <c r="C2663" i="14"/>
  <c r="C2791" i="14"/>
  <c r="C2919" i="14"/>
  <c r="C3047" i="14"/>
  <c r="C3175" i="14"/>
  <c r="C3303" i="14"/>
  <c r="C3431" i="14"/>
  <c r="C3559" i="14"/>
  <c r="C3644" i="14"/>
  <c r="C3708" i="14"/>
  <c r="C3772" i="14"/>
  <c r="C3836" i="14"/>
  <c r="C3900" i="14"/>
  <c r="C3964" i="14"/>
  <c r="C4028" i="14"/>
  <c r="C4092" i="14"/>
  <c r="C4156" i="14"/>
  <c r="C4220" i="14"/>
  <c r="C4284" i="14"/>
  <c r="C4348" i="14"/>
  <c r="C2896" i="14"/>
  <c r="C3408" i="14"/>
  <c r="C3761" i="14"/>
  <c r="C4017" i="14"/>
  <c r="C4273" i="14"/>
  <c r="C4394" i="14"/>
  <c r="C4458" i="14"/>
  <c r="C4522" i="14"/>
  <c r="C4586" i="14"/>
  <c r="C4650" i="14"/>
  <c r="C4714" i="14"/>
  <c r="C4778" i="14"/>
  <c r="C4842" i="14"/>
  <c r="C4906" i="14"/>
  <c r="C4970" i="14"/>
  <c r="C5034" i="14"/>
  <c r="C5098" i="14"/>
  <c r="C2616" i="14"/>
  <c r="C3128" i="14"/>
  <c r="C3621" i="14"/>
  <c r="C3877" i="14"/>
  <c r="C4133" i="14"/>
  <c r="C4359" i="14"/>
  <c r="C4423" i="14"/>
  <c r="C4487" i="14"/>
  <c r="C4551" i="14"/>
  <c r="C4615" i="14"/>
  <c r="C4679" i="14"/>
  <c r="C4743" i="14"/>
  <c r="C4807" i="14"/>
  <c r="C4871" i="14"/>
  <c r="C4935" i="14"/>
  <c r="C4999" i="14"/>
  <c r="C5063" i="14"/>
  <c r="C5127" i="14"/>
  <c r="C5191" i="14"/>
  <c r="C5255" i="14"/>
  <c r="C5319" i="14"/>
  <c r="C5383" i="14"/>
  <c r="C2471" i="14"/>
  <c r="C3040" i="14"/>
  <c r="C3552" i="14"/>
  <c r="C3833" i="14"/>
  <c r="C4089" i="14"/>
  <c r="C4341" i="14"/>
  <c r="C4412" i="14"/>
  <c r="C4476" i="14"/>
  <c r="C4540" i="14"/>
  <c r="C4604" i="14"/>
  <c r="C4668" i="14"/>
  <c r="C4732" i="14"/>
  <c r="C4796" i="14"/>
  <c r="C4860" i="14"/>
  <c r="C4924" i="14"/>
  <c r="C4988" i="14"/>
  <c r="C5052" i="14"/>
  <c r="C5116" i="14"/>
  <c r="C5180" i="14"/>
  <c r="C5244" i="14"/>
  <c r="C5308" i="14"/>
  <c r="C5372" i="14"/>
  <c r="C4013" i="14"/>
  <c r="C4521" i="14"/>
  <c r="C4777" i="14"/>
  <c r="C5033" i="14"/>
  <c r="C5210" i="14"/>
  <c r="C5338" i="14"/>
  <c r="C5434" i="14"/>
  <c r="C5498" i="14"/>
  <c r="C5562" i="14"/>
  <c r="C5626" i="14"/>
  <c r="C5690" i="14"/>
  <c r="C5754" i="14"/>
  <c r="C5818" i="14"/>
  <c r="C5882" i="14"/>
  <c r="C5946" i="14"/>
  <c r="C6010" i="14"/>
  <c r="C6074" i="14"/>
  <c r="C6138" i="14"/>
  <c r="C6202" i="14"/>
  <c r="C6266" i="14"/>
  <c r="C6330" i="14"/>
  <c r="C6394" i="14"/>
  <c r="C6458" i="14"/>
  <c r="C6522" i="14"/>
  <c r="C6586" i="14"/>
  <c r="C6650" i="14"/>
  <c r="C6714" i="14"/>
  <c r="C6778" i="14"/>
  <c r="C6842" i="14"/>
  <c r="C6906" i="14"/>
  <c r="C6970" i="14"/>
  <c r="C7034" i="14"/>
  <c r="C7098" i="14"/>
  <c r="C7162" i="14"/>
  <c r="C7226" i="14"/>
  <c r="C7290" i="14"/>
  <c r="C7354" i="14"/>
  <c r="C7418" i="14"/>
  <c r="C3837" i="14"/>
  <c r="C4477" i="14"/>
  <c r="C4733" i="14"/>
  <c r="C4989" i="14"/>
  <c r="C5189" i="14"/>
  <c r="C5317" i="14"/>
  <c r="C5421" i="14"/>
  <c r="C5487" i="14"/>
  <c r="C5551" i="14"/>
  <c r="C5615" i="14"/>
  <c r="C5679" i="14"/>
  <c r="C5743" i="14"/>
  <c r="C5779" i="14"/>
  <c r="C5811" i="14"/>
  <c r="C5843" i="14"/>
  <c r="C5875" i="14"/>
  <c r="C5907" i="14"/>
  <c r="C5939" i="14"/>
  <c r="C5971" i="14"/>
  <c r="C6003" i="14"/>
  <c r="C6035" i="14"/>
  <c r="C6067" i="14"/>
  <c r="C6099" i="14"/>
  <c r="C6131" i="14"/>
  <c r="C6163" i="14"/>
  <c r="C6195" i="14"/>
  <c r="C6227" i="14"/>
  <c r="C6259" i="14"/>
  <c r="C6291" i="14"/>
  <c r="C6323" i="14"/>
  <c r="C6355" i="14"/>
  <c r="C6387" i="14"/>
  <c r="C6419" i="14"/>
  <c r="C6451" i="14"/>
  <c r="C6483" i="14"/>
  <c r="C6515" i="14"/>
  <c r="C6547" i="14"/>
  <c r="C6579" i="14"/>
  <c r="C6611" i="14"/>
  <c r="C6643" i="14"/>
  <c r="C6675" i="14"/>
  <c r="C6707" i="14"/>
  <c r="C6739" i="14"/>
  <c r="C6771" i="14"/>
  <c r="C6803" i="14"/>
  <c r="C6835" i="14"/>
  <c r="C6867" i="14"/>
  <c r="C6899" i="14"/>
  <c r="C6931" i="14"/>
  <c r="C6963" i="14"/>
  <c r="C6995" i="14"/>
  <c r="C7027" i="14"/>
  <c r="C7059" i="14"/>
  <c r="C7091" i="14"/>
  <c r="C7123" i="14"/>
  <c r="C7151" i="14"/>
  <c r="C7171" i="14"/>
  <c r="C7195" i="14"/>
  <c r="C7215" i="14"/>
  <c r="C7235" i="14"/>
  <c r="C7259" i="14"/>
  <c r="C7279" i="14"/>
  <c r="C7299" i="14"/>
  <c r="C7323" i="14"/>
  <c r="C7343" i="14"/>
  <c r="C7363" i="14"/>
  <c r="C7387" i="14"/>
  <c r="C7407" i="14"/>
  <c r="C7427" i="14"/>
  <c r="C7451" i="14"/>
  <c r="C7471" i="14"/>
  <c r="C7491" i="14"/>
  <c r="C7515" i="14"/>
  <c r="C7535" i="14"/>
  <c r="C7555" i="14"/>
  <c r="C7579" i="14"/>
  <c r="C7599" i="14"/>
  <c r="C7619" i="14"/>
  <c r="C7643" i="14"/>
  <c r="C7663" i="14"/>
  <c r="C7683" i="14"/>
  <c r="C7707" i="14"/>
  <c r="C2824" i="14"/>
  <c r="C3464" i="14"/>
  <c r="C3917" i="14"/>
  <c r="C4237" i="14"/>
  <c r="C4401" i="14"/>
  <c r="C4497" i="14"/>
  <c r="C4577" i="14"/>
  <c r="C4657" i="14"/>
  <c r="C4753" i="14"/>
  <c r="C4833" i="14"/>
  <c r="C4913" i="14"/>
  <c r="C5009" i="14"/>
  <c r="C5089" i="14"/>
  <c r="C5150" i="14"/>
  <c r="C5198" i="14"/>
  <c r="C5238" i="14"/>
  <c r="C5278" i="14"/>
  <c r="C5326" i="14"/>
  <c r="C5366" i="14"/>
  <c r="C5396" i="14"/>
  <c r="C5428" i="14"/>
  <c r="C5448" i="14"/>
  <c r="C5468" i="14"/>
  <c r="C5492" i="14"/>
  <c r="C5512" i="14"/>
  <c r="C5532" i="14"/>
  <c r="C5556" i="14"/>
  <c r="C5576" i="14"/>
  <c r="C5596" i="14"/>
  <c r="C5620" i="14"/>
  <c r="C5640" i="14"/>
  <c r="C5660" i="14"/>
  <c r="C5684" i="14"/>
  <c r="C5704" i="14"/>
  <c r="C5724" i="14"/>
  <c r="C5748" i="14"/>
  <c r="C5768" i="14"/>
  <c r="C5788" i="14"/>
  <c r="C5812" i="14"/>
  <c r="C5832" i="14"/>
  <c r="C5852" i="14"/>
  <c r="C5876" i="14"/>
  <c r="C5896" i="14"/>
  <c r="C2856" i="14"/>
  <c r="C4453" i="14"/>
  <c r="C4773" i="14"/>
  <c r="C5093" i="14"/>
  <c r="C5305" i="14"/>
  <c r="C5433" i="14"/>
  <c r="C5513" i="14"/>
  <c r="C5609" i="14"/>
  <c r="C5689" i="14"/>
  <c r="C5769" i="14"/>
  <c r="C5865" i="14"/>
  <c r="C5929" i="14"/>
  <c r="C5969" i="14"/>
  <c r="C6017" i="14"/>
  <c r="C6057" i="14"/>
  <c r="C6097" i="14"/>
  <c r="C6145" i="14"/>
  <c r="C6185" i="14"/>
  <c r="C6225" i="14"/>
  <c r="C6273" i="14"/>
  <c r="C6313" i="14"/>
  <c r="C6353" i="14"/>
  <c r="C6401" i="14"/>
  <c r="C6441" i="14"/>
  <c r="C6481" i="14"/>
  <c r="C6529" i="14"/>
  <c r="C6569" i="14"/>
  <c r="C6609" i="14"/>
  <c r="C6657" i="14"/>
  <c r="C6697" i="14"/>
  <c r="C6737" i="14"/>
  <c r="C6785" i="14"/>
  <c r="C6825" i="14"/>
  <c r="C6865" i="14"/>
  <c r="C6913" i="14"/>
  <c r="C6953" i="14"/>
  <c r="C6993" i="14"/>
  <c r="C7041" i="14"/>
  <c r="C7081" i="14"/>
  <c r="C7121" i="14"/>
  <c r="C7169" i="14"/>
  <c r="C7209" i="14"/>
  <c r="C7249" i="14"/>
  <c r="C7297" i="14"/>
  <c r="C7337" i="14"/>
  <c r="C7377" i="14"/>
  <c r="C7425" i="14"/>
  <c r="C7453" i="14"/>
  <c r="C7480" i="14"/>
  <c r="C7512" i="14"/>
  <c r="C7538" i="14"/>
  <c r="C7565" i="14"/>
  <c r="C7597" i="14"/>
  <c r="C7624" i="14"/>
  <c r="C7650" i="14"/>
  <c r="C7682" i="14"/>
  <c r="C7709" i="14"/>
  <c r="C7730" i="14"/>
  <c r="C7754" i="14"/>
  <c r="C7774" i="14"/>
  <c r="C7794" i="14"/>
  <c r="C7818" i="14"/>
  <c r="C7838" i="14"/>
  <c r="C7858" i="14"/>
  <c r="C7882" i="14"/>
  <c r="C7902" i="14"/>
  <c r="C7922" i="14"/>
  <c r="C7946" i="14"/>
  <c r="C7966" i="14"/>
  <c r="C7986" i="14"/>
  <c r="C8010" i="14"/>
  <c r="C8030" i="14"/>
  <c r="C8050" i="14"/>
  <c r="C8074" i="14"/>
  <c r="C8094" i="14"/>
  <c r="C8114" i="14"/>
  <c r="C8138" i="14"/>
  <c r="C8158" i="14"/>
  <c r="C8178" i="14"/>
  <c r="C8202" i="14"/>
  <c r="C8222" i="14"/>
  <c r="C8242" i="14"/>
  <c r="C8266" i="14"/>
  <c r="C8286" i="14"/>
  <c r="C8306" i="14"/>
  <c r="C8330" i="14"/>
  <c r="C8350" i="14"/>
  <c r="C8370" i="14"/>
  <c r="C8394" i="14"/>
  <c r="C8414" i="14"/>
  <c r="C8434" i="14"/>
  <c r="C8458" i="14"/>
  <c r="C8478" i="14"/>
  <c r="C8498" i="14"/>
  <c r="C8522" i="14"/>
  <c r="C8542" i="14"/>
  <c r="C8562" i="14"/>
  <c r="C8586" i="14"/>
  <c r="C8606" i="14"/>
  <c r="C8626" i="14"/>
  <c r="C8650" i="14"/>
  <c r="C8670" i="14"/>
  <c r="C8690" i="14"/>
  <c r="C8714" i="14"/>
  <c r="C8734" i="14"/>
  <c r="C8754" i="14"/>
  <c r="C8778" i="14"/>
  <c r="C8798" i="14"/>
  <c r="C8818" i="14"/>
  <c r="C8842" i="14"/>
  <c r="C8862" i="14"/>
  <c r="C8882" i="14"/>
  <c r="C8906" i="14"/>
  <c r="C8926" i="14"/>
  <c r="C8946" i="14"/>
  <c r="C8970" i="14"/>
  <c r="C2247" i="14"/>
  <c r="C4317" i="14"/>
  <c r="C4725" i="14"/>
  <c r="C5045" i="14"/>
  <c r="C5249" i="14"/>
  <c r="C5418" i="14"/>
  <c r="C5501" i="14"/>
  <c r="C5581" i="14"/>
  <c r="C5677" i="14"/>
  <c r="C5757" i="14"/>
  <c r="C5837" i="14"/>
  <c r="C5924" i="14"/>
  <c r="C5964" i="14"/>
  <c r="C6004" i="14"/>
  <c r="C6052" i="14"/>
  <c r="C6092" i="14"/>
  <c r="C6132" i="14"/>
  <c r="C6180" i="14"/>
  <c r="C6220" i="14"/>
  <c r="C6260" i="14"/>
  <c r="C6308" i="14"/>
  <c r="C6348" i="14"/>
  <c r="C6388" i="14"/>
  <c r="C6436" i="14"/>
  <c r="C6476" i="14"/>
  <c r="C6516" i="14"/>
  <c r="C6564" i="14"/>
  <c r="C6604" i="14"/>
  <c r="C6644" i="14"/>
  <c r="C6692" i="14"/>
  <c r="C6732" i="14"/>
  <c r="C6772" i="14"/>
  <c r="C6820" i="14"/>
  <c r="C6860" i="14"/>
  <c r="C6900" i="14"/>
  <c r="C6948" i="14"/>
  <c r="C6988" i="14"/>
  <c r="C7028" i="14"/>
  <c r="C7076" i="14"/>
  <c r="C7116" i="14"/>
  <c r="C7156" i="14"/>
  <c r="C7204" i="14"/>
  <c r="C7244" i="14"/>
  <c r="C7284" i="14"/>
  <c r="C7332" i="14"/>
  <c r="C7364" i="14"/>
  <c r="C7396" i="14"/>
  <c r="C7428" i="14"/>
  <c r="C7449" i="14"/>
  <c r="C7470" i="14"/>
  <c r="C7492" i="14"/>
  <c r="C7513" i="14"/>
  <c r="C7534" i="14"/>
  <c r="C7556" i="14"/>
  <c r="C7577" i="14"/>
  <c r="C7598" i="14"/>
  <c r="C7620" i="14"/>
  <c r="C7641" i="14"/>
  <c r="C7662" i="14"/>
  <c r="C7684" i="14"/>
  <c r="C7705" i="14"/>
  <c r="C7723" i="14"/>
  <c r="C7739" i="14"/>
  <c r="C7755" i="14"/>
  <c r="C7771" i="14"/>
  <c r="C7787" i="14"/>
  <c r="C7803" i="14"/>
  <c r="C7819" i="14"/>
  <c r="C7835" i="14"/>
  <c r="C7851" i="14"/>
  <c r="C7867" i="14"/>
  <c r="C7883" i="14"/>
  <c r="C7899" i="14"/>
  <c r="C7915" i="14"/>
  <c r="C7931" i="14"/>
  <c r="C7947" i="14"/>
  <c r="C7963" i="14"/>
  <c r="C7979" i="14"/>
  <c r="C7995" i="14"/>
  <c r="C8011" i="14"/>
  <c r="C8027" i="14"/>
  <c r="C8043" i="14"/>
  <c r="C8059" i="14"/>
  <c r="C8075" i="14"/>
  <c r="C8091" i="14"/>
  <c r="C8107" i="14"/>
  <c r="C8123" i="14"/>
  <c r="C8139" i="14"/>
  <c r="C8155" i="14"/>
  <c r="C8171" i="14"/>
  <c r="C8187" i="14"/>
  <c r="C8203" i="14"/>
  <c r="C8219" i="14"/>
  <c r="C8235" i="14"/>
  <c r="C8251" i="14"/>
  <c r="C8267" i="14"/>
  <c r="C8283" i="14"/>
  <c r="C8299" i="14"/>
  <c r="C8315" i="14"/>
  <c r="C8331" i="14"/>
  <c r="C8347" i="14"/>
  <c r="C8363" i="14"/>
  <c r="C8379" i="14"/>
  <c r="C8395" i="14"/>
  <c r="C8411" i="14"/>
  <c r="C8427" i="14"/>
  <c r="C8443" i="14"/>
  <c r="C8459" i="14"/>
  <c r="C8475" i="14"/>
  <c r="C8491" i="14"/>
  <c r="C8507" i="14"/>
  <c r="C8523" i="14"/>
  <c r="C8539" i="14"/>
  <c r="C8555" i="14"/>
  <c r="C8571" i="14"/>
  <c r="C8587" i="14"/>
  <c r="C8603" i="14"/>
  <c r="C8619" i="14"/>
  <c r="C8635" i="14"/>
  <c r="C8651" i="14"/>
  <c r="C8667" i="14"/>
  <c r="C8683" i="14"/>
  <c r="C8699" i="14"/>
  <c r="C8715" i="14"/>
  <c r="C8731" i="14"/>
  <c r="C8747" i="14"/>
  <c r="C8763" i="14"/>
  <c r="C8779" i="14"/>
  <c r="C8795" i="14"/>
  <c r="C8811" i="14"/>
  <c r="C8827" i="14"/>
  <c r="C8843" i="14"/>
  <c r="C8859" i="14"/>
  <c r="C3869" i="14"/>
  <c r="C4485" i="14"/>
  <c r="C4741" i="14"/>
  <c r="C4997" i="14"/>
  <c r="C5193" i="14"/>
  <c r="C5321" i="14"/>
  <c r="C5424" i="14"/>
  <c r="C5489" i="14"/>
  <c r="C5553" i="14"/>
  <c r="C5617" i="14"/>
  <c r="C5681" i="14"/>
  <c r="C5745" i="14"/>
  <c r="C5809" i="14"/>
  <c r="C5873" i="14"/>
  <c r="C5925" i="14"/>
  <c r="C5957" i="14"/>
  <c r="C5989" i="14"/>
  <c r="C6021" i="14"/>
  <c r="C6053" i="14"/>
  <c r="C6085" i="14"/>
  <c r="C6117" i="14"/>
  <c r="C6149" i="14"/>
  <c r="C6181" i="14"/>
  <c r="C6213" i="14"/>
  <c r="C6245" i="14"/>
  <c r="C6277" i="14"/>
  <c r="C6309" i="14"/>
  <c r="C6341" i="14"/>
  <c r="C6373" i="14"/>
  <c r="C6405" i="14"/>
  <c r="C6437" i="14"/>
  <c r="C6469" i="14"/>
  <c r="C6501" i="14"/>
  <c r="C6533" i="14"/>
  <c r="C6565" i="14"/>
  <c r="C6597" i="14"/>
  <c r="C6629" i="14"/>
  <c r="C6661" i="14"/>
  <c r="C6693" i="14"/>
  <c r="C6725" i="14"/>
  <c r="C6757" i="14"/>
  <c r="C6789" i="14"/>
  <c r="C6821" i="14"/>
  <c r="C6853" i="14"/>
  <c r="C6885" i="14"/>
  <c r="C6917" i="14"/>
  <c r="C6949" i="14"/>
  <c r="C6981" i="14"/>
  <c r="C7013" i="14"/>
  <c r="C7045" i="14"/>
  <c r="C7077" i="14"/>
  <c r="C7109" i="14"/>
  <c r="C7141" i="14"/>
  <c r="C7173" i="14"/>
  <c r="C7205" i="14"/>
  <c r="C7237" i="14"/>
  <c r="C7269" i="14"/>
  <c r="C7301" i="14"/>
  <c r="C7333" i="14"/>
  <c r="C7365" i="14"/>
  <c r="C7397" i="14"/>
  <c r="C7429" i="14"/>
  <c r="C7450" i="14"/>
  <c r="C7472" i="14"/>
  <c r="C7493" i="14"/>
  <c r="C7514" i="14"/>
  <c r="C7536" i="14"/>
  <c r="C7557" i="14"/>
  <c r="C7578" i="14"/>
  <c r="C7600" i="14"/>
  <c r="C7621" i="14"/>
  <c r="C7642" i="14"/>
  <c r="C7664" i="14"/>
  <c r="C7685" i="14"/>
  <c r="C7706" i="14"/>
  <c r="C7724" i="14"/>
  <c r="C7740" i="14"/>
  <c r="C7756" i="14"/>
  <c r="C7772" i="14"/>
  <c r="C7788" i="14"/>
  <c r="C7804" i="14"/>
  <c r="C7820" i="14"/>
  <c r="C7836" i="14"/>
  <c r="C7852" i="14"/>
  <c r="C7868" i="14"/>
  <c r="C7884" i="14"/>
  <c r="C7900" i="14"/>
  <c r="C7916" i="14"/>
  <c r="C7932" i="14"/>
  <c r="C7948" i="14"/>
  <c r="C7964" i="14"/>
  <c r="C7980" i="14"/>
  <c r="C7996" i="14"/>
  <c r="C8012" i="14"/>
  <c r="C8028" i="14"/>
  <c r="C8044" i="14"/>
  <c r="C8060" i="14"/>
  <c r="C8076" i="14"/>
  <c r="C8092" i="14"/>
  <c r="C8108" i="14"/>
  <c r="C8124" i="14"/>
  <c r="C8140" i="14"/>
  <c r="C8156" i="14"/>
  <c r="C8172" i="14"/>
  <c r="C8188" i="14"/>
  <c r="C8204" i="14"/>
  <c r="C8220" i="14"/>
  <c r="C8236" i="14"/>
  <c r="C8252" i="14"/>
  <c r="C8268" i="14"/>
  <c r="C8284" i="14"/>
  <c r="C8300" i="14"/>
  <c r="C8316" i="14"/>
  <c r="C8332" i="14"/>
  <c r="C8348" i="14"/>
  <c r="C8364" i="14"/>
  <c r="C8380" i="14"/>
  <c r="C8396" i="14"/>
  <c r="C8412" i="14"/>
  <c r="C8428" i="14"/>
  <c r="C8444" i="14"/>
  <c r="C8460" i="14"/>
  <c r="C8476" i="14"/>
  <c r="C8492" i="14"/>
  <c r="C8508" i="14"/>
  <c r="C8524" i="14"/>
  <c r="C8540" i="14"/>
  <c r="C8556" i="14"/>
  <c r="C8572" i="14"/>
  <c r="C8588" i="14"/>
  <c r="C8604" i="14"/>
  <c r="C8620" i="14"/>
  <c r="C8636" i="14"/>
  <c r="C8652" i="14"/>
  <c r="C8668" i="14"/>
  <c r="C8684" i="14"/>
  <c r="C8700" i="14"/>
  <c r="C8716" i="14"/>
  <c r="C8732" i="14"/>
  <c r="C8748" i="14"/>
  <c r="C8764" i="14"/>
  <c r="C8780" i="14"/>
  <c r="C8796" i="14"/>
  <c r="C8812" i="14"/>
  <c r="C8828" i="14"/>
  <c r="C8844" i="14"/>
  <c r="C8860" i="14"/>
  <c r="C8876" i="14"/>
  <c r="C8892" i="14"/>
  <c r="C8908" i="14"/>
  <c r="C8924" i="14"/>
  <c r="C8940" i="14"/>
  <c r="C8956" i="14"/>
  <c r="C8972" i="14"/>
  <c r="C8988" i="14"/>
  <c r="C9004" i="14"/>
  <c r="C9020" i="14"/>
  <c r="C9036" i="14"/>
  <c r="C9052" i="14"/>
  <c r="C9068" i="14"/>
  <c r="C9084" i="14"/>
  <c r="C9100" i="14"/>
  <c r="C9116" i="14"/>
  <c r="C9132" i="14"/>
  <c r="C9148" i="14"/>
  <c r="C9164" i="14"/>
  <c r="C9180" i="14"/>
  <c r="C9196" i="14"/>
  <c r="C9212" i="14"/>
  <c r="C9228" i="14"/>
  <c r="C10003" i="14"/>
  <c r="C9987" i="14"/>
  <c r="C9971" i="14"/>
  <c r="C9955" i="14"/>
  <c r="C9939" i="14"/>
  <c r="C9923" i="14"/>
  <c r="C9907" i="14"/>
  <c r="C9891" i="14"/>
  <c r="C9875" i="14"/>
  <c r="C9859" i="14"/>
  <c r="C9843" i="14"/>
  <c r="C9827" i="14"/>
  <c r="C9811" i="14"/>
  <c r="C9795" i="14"/>
  <c r="C9779" i="14"/>
  <c r="C9763" i="14"/>
  <c r="C9747" i="14"/>
  <c r="C9731" i="14"/>
  <c r="C9715" i="14"/>
  <c r="C9699" i="14"/>
  <c r="C9683" i="14"/>
  <c r="C9667" i="14"/>
  <c r="C9651" i="14"/>
  <c r="C9635" i="14"/>
  <c r="C9619" i="14"/>
  <c r="C9603" i="14"/>
  <c r="C9587" i="14"/>
  <c r="C9571" i="14"/>
  <c r="C9555" i="14"/>
  <c r="C9539" i="14"/>
  <c r="C9523" i="14"/>
  <c r="C9507" i="14"/>
  <c r="C9491" i="14"/>
  <c r="C9475" i="14"/>
  <c r="C9459" i="14"/>
  <c r="C9443" i="14"/>
  <c r="C9427" i="14"/>
  <c r="C9411" i="14"/>
  <c r="C9395" i="14"/>
  <c r="C9379" i="14"/>
  <c r="C9363" i="14"/>
  <c r="C9347" i="14"/>
  <c r="C9331" i="14"/>
  <c r="C9315" i="14"/>
  <c r="C9299" i="14"/>
  <c r="C9283" i="14"/>
  <c r="C9267" i="14"/>
  <c r="C9251" i="14"/>
  <c r="C9234" i="14"/>
  <c r="C9213" i="14"/>
  <c r="C9191" i="14"/>
  <c r="C9170" i="14"/>
  <c r="C9149" i="14"/>
  <c r="C9127" i="14"/>
  <c r="C9106" i="14"/>
  <c r="C9085" i="14"/>
  <c r="C9063" i="14"/>
  <c r="C9042" i="14"/>
  <c r="C9021" i="14"/>
  <c r="C8999" i="14"/>
  <c r="C8973" i="14"/>
  <c r="C8941" i="14"/>
  <c r="C8909" i="14"/>
  <c r="C8877" i="14"/>
  <c r="C8829" i="14"/>
  <c r="C8765" i="14"/>
  <c r="C8701" i="14"/>
  <c r="C8637" i="14"/>
  <c r="C8573" i="14"/>
  <c r="C8509" i="14"/>
  <c r="C8445" i="14"/>
  <c r="C8381" i="14"/>
  <c r="C8317" i="14"/>
  <c r="C8253" i="14"/>
  <c r="C8189" i="14"/>
  <c r="C8125" i="14"/>
  <c r="C8061" i="14"/>
  <c r="C7997" i="14"/>
  <c r="C7933" i="14"/>
  <c r="C7869" i="14"/>
  <c r="C7805" i="14"/>
  <c r="C7741" i="14"/>
  <c r="C7665" i="14"/>
  <c r="C7580" i="14"/>
  <c r="C7494" i="14"/>
  <c r="C7400" i="14"/>
  <c r="C7272" i="14"/>
  <c r="C7144" i="14"/>
  <c r="C7016" i="14"/>
  <c r="C6888" i="14"/>
  <c r="C6760" i="14"/>
  <c r="C6632" i="14"/>
  <c r="C6504" i="14"/>
  <c r="C6376" i="14"/>
  <c r="C6248" i="14"/>
  <c r="C6120" i="14"/>
  <c r="C5992" i="14"/>
  <c r="C5813" i="14"/>
  <c r="C5557" i="14"/>
  <c r="C5201" i="14"/>
  <c r="C3933" i="14"/>
  <c r="C9761" i="14"/>
  <c r="C9249" i="14"/>
  <c r="C8873" i="14"/>
  <c r="C7861" i="14"/>
  <c r="C6104" i="14"/>
  <c r="C9888" i="14"/>
  <c r="C9632" i="14"/>
  <c r="C9376" i="14"/>
  <c r="C9081" i="14"/>
  <c r="C8369" i="14"/>
  <c r="C7120" i="14"/>
  <c r="C249" i="14"/>
  <c r="C223" i="14"/>
  <c r="C510" i="14"/>
  <c r="C766" i="14"/>
  <c r="C336" i="14"/>
  <c r="C242" i="14"/>
  <c r="C296" i="14"/>
  <c r="C691" i="14"/>
  <c r="C580" i="14"/>
  <c r="C784" i="14"/>
  <c r="C1040" i="14"/>
  <c r="C1296" i="14"/>
  <c r="C624" i="14"/>
  <c r="C941" i="14"/>
  <c r="C1197" i="14"/>
  <c r="C826" i="14"/>
  <c r="C1058" i="14"/>
  <c r="C1455" i="14"/>
  <c r="C1714" i="14"/>
  <c r="C1203" i="14"/>
  <c r="C1531" i="14"/>
  <c r="C799" i="14"/>
  <c r="C1330" i="14"/>
  <c r="C1620" i="14"/>
  <c r="C1713" i="14"/>
  <c r="C1985" i="14"/>
  <c r="C2241" i="14"/>
  <c r="C2497" i="14"/>
  <c r="C1744" i="14"/>
  <c r="C1986" i="14"/>
  <c r="C2114" i="14"/>
  <c r="C2242" i="14"/>
  <c r="C2370" i="14"/>
  <c r="C2498" i="14"/>
  <c r="C975" i="14"/>
  <c r="C1673" i="14"/>
  <c r="C1847" i="14"/>
  <c r="C1975" i="14"/>
  <c r="C2103" i="14"/>
  <c r="C2231" i="14"/>
  <c r="C2028" i="14"/>
  <c r="C2392" i="14"/>
  <c r="C2617" i="14"/>
  <c r="C2745" i="14"/>
  <c r="C2873" i="14"/>
  <c r="C3001" i="14"/>
  <c r="C3129" i="14"/>
  <c r="C3257" i="14"/>
  <c r="C3385" i="14"/>
  <c r="C3513" i="14"/>
  <c r="C1741" i="14"/>
  <c r="C2251" i="14"/>
  <c r="C2507" i="14"/>
  <c r="C2674" i="14"/>
  <c r="C2802" i="14"/>
  <c r="C2930" i="14"/>
  <c r="C3186" i="14"/>
  <c r="C3314" i="14"/>
  <c r="C3442" i="14"/>
  <c r="C2415" i="14"/>
  <c r="C3027" i="14"/>
  <c r="C3451" i="14"/>
  <c r="C3698" i="14"/>
  <c r="C3866" i="14"/>
  <c r="C4038" i="14"/>
  <c r="C4210" i="14"/>
  <c r="C1832" i="14"/>
  <c r="C2764" i="14"/>
  <c r="C3076" i="14"/>
  <c r="C3332" i="14"/>
  <c r="C3588" i="14"/>
  <c r="C3723" i="14"/>
  <c r="C3851" i="14"/>
  <c r="C3979" i="14"/>
  <c r="C4107" i="14"/>
  <c r="C4235" i="14"/>
  <c r="C1976" i="14"/>
  <c r="C2695" i="14"/>
  <c r="C2951" i="14"/>
  <c r="C3207" i="14"/>
  <c r="C3463" i="14"/>
  <c r="C3660" i="14"/>
  <c r="C3788" i="14"/>
  <c r="C3916" i="14"/>
  <c r="C4044" i="14"/>
  <c r="C4172" i="14"/>
  <c r="C4300" i="14"/>
  <c r="C3024" i="14"/>
  <c r="C3825" i="14"/>
  <c r="C4337" i="14"/>
  <c r="C4474" i="14"/>
  <c r="C4602" i="14"/>
  <c r="C4730" i="14"/>
  <c r="C4858" i="14"/>
  <c r="C4986" i="14"/>
  <c r="C5114" i="14"/>
  <c r="C3256" i="14"/>
  <c r="C3941" i="14"/>
  <c r="C4375" i="14"/>
  <c r="C4503" i="14"/>
  <c r="C4631" i="14"/>
  <c r="C4759" i="14"/>
  <c r="C4887" i="14"/>
  <c r="C5015" i="14"/>
  <c r="C5143" i="14"/>
  <c r="C5271" i="14"/>
  <c r="C5399" i="14"/>
  <c r="C3168" i="14"/>
  <c r="C3897" i="14"/>
  <c r="C5834" i="14"/>
  <c r="C6346" i="14"/>
  <c r="C6474" i="14"/>
  <c r="C6602" i="14"/>
  <c r="C6730" i="14"/>
  <c r="C6858" i="14"/>
  <c r="C6986" i="14"/>
  <c r="C7114" i="14"/>
  <c r="C7242" i="14"/>
  <c r="C7370" i="14"/>
  <c r="C4093" i="14"/>
  <c r="C4797" i="14"/>
  <c r="C5221" i="14"/>
  <c r="C5439" i="14"/>
  <c r="C5567" i="14"/>
  <c r="C5695" i="14"/>
  <c r="C5791" i="14"/>
  <c r="C5855" i="14"/>
  <c r="C5919" i="14"/>
  <c r="C5983" i="14"/>
  <c r="C6047" i="14"/>
  <c r="C6111" i="14"/>
  <c r="C6175" i="14"/>
  <c r="C6239" i="14"/>
  <c r="C6303" i="14"/>
  <c r="C6367" i="14"/>
  <c r="C6431" i="14"/>
  <c r="C6495" i="14"/>
  <c r="C6559" i="14"/>
  <c r="C6623" i="14"/>
  <c r="C6687" i="14"/>
  <c r="C6751" i="14"/>
  <c r="C6815" i="14"/>
  <c r="C6879" i="14"/>
  <c r="C6911" i="14"/>
  <c r="C6943" i="14"/>
  <c r="C6975" i="14"/>
  <c r="C7007" i="14"/>
  <c r="C7039" i="14"/>
  <c r="C7071" i="14"/>
  <c r="C7103" i="14"/>
  <c r="C7135" i="14"/>
  <c r="C7155" i="14"/>
  <c r="C7179" i="14"/>
  <c r="C7199" i="14"/>
  <c r="C7219" i="14"/>
  <c r="C7243" i="14"/>
  <c r="C7263" i="14"/>
  <c r="C7283" i="14"/>
  <c r="C7307" i="14"/>
  <c r="C7327" i="14"/>
  <c r="C7347" i="14"/>
  <c r="C7371" i="14"/>
  <c r="C7391" i="14"/>
  <c r="C7411" i="14"/>
  <c r="C7435" i="14"/>
  <c r="C7455" i="14"/>
  <c r="C7475" i="14"/>
  <c r="C7499" i="14"/>
  <c r="C7519" i="14"/>
  <c r="C7539" i="14"/>
  <c r="C7563" i="14"/>
  <c r="C7583" i="14"/>
  <c r="C7603" i="14"/>
  <c r="C7627" i="14"/>
  <c r="C7647" i="14"/>
  <c r="C7667" i="14"/>
  <c r="C7691" i="14"/>
  <c r="C7711" i="14"/>
  <c r="C2952" i="14"/>
  <c r="C3661" i="14"/>
  <c r="C3981" i="14"/>
  <c r="C4301" i="14"/>
  <c r="C4433" i="14"/>
  <c r="C4513" i="14"/>
  <c r="C4593" i="14"/>
  <c r="C4689" i="14"/>
  <c r="C4769" i="14"/>
  <c r="C4849" i="14"/>
  <c r="C4945" i="14"/>
  <c r="C5025" i="14"/>
  <c r="C5105" i="14"/>
  <c r="C5166" i="14"/>
  <c r="C5206" i="14"/>
  <c r="C5246" i="14"/>
  <c r="C5294" i="14"/>
  <c r="C5334" i="14"/>
  <c r="C5374" i="14"/>
  <c r="C5406" i="14"/>
  <c r="C5432" i="14"/>
  <c r="C5452" i="14"/>
  <c r="C5476" i="14"/>
  <c r="C5496" i="14"/>
  <c r="C5516" i="14"/>
  <c r="C5540" i="14"/>
  <c r="C5560" i="14"/>
  <c r="C5580" i="14"/>
  <c r="C5604" i="14"/>
  <c r="C5624" i="14"/>
  <c r="C5644" i="14"/>
  <c r="C5668" i="14"/>
  <c r="C5688" i="14"/>
  <c r="C5708" i="14"/>
  <c r="C5732" i="14"/>
  <c r="C5752" i="14"/>
  <c r="C5772" i="14"/>
  <c r="C5796" i="14"/>
  <c r="C5816" i="14"/>
  <c r="C5836" i="14"/>
  <c r="C5860" i="14"/>
  <c r="C5880" i="14"/>
  <c r="C5900" i="14"/>
  <c r="C3741" i="14"/>
  <c r="C4517" i="14"/>
  <c r="C4837" i="14"/>
  <c r="C5177" i="14"/>
  <c r="C5337" i="14"/>
  <c r="C5449" i="14"/>
  <c r="C5545" i="14"/>
  <c r="C5625" i="14"/>
  <c r="C5705" i="14"/>
  <c r="C5801" i="14"/>
  <c r="C5881" i="14"/>
  <c r="C5937" i="14"/>
  <c r="C5985" i="14"/>
  <c r="C6025" i="14"/>
  <c r="C6065" i="14"/>
  <c r="C6113" i="14"/>
  <c r="C6153" i="14"/>
  <c r="C6193" i="14"/>
  <c r="C6241" i="14"/>
  <c r="C6281" i="14"/>
  <c r="C6321" i="14"/>
  <c r="C6369" i="14"/>
  <c r="C6409" i="14"/>
  <c r="C6449" i="14"/>
  <c r="C6497" i="14"/>
  <c r="C6537" i="14"/>
  <c r="C6577" i="14"/>
  <c r="C6625" i="14"/>
  <c r="C6665" i="14"/>
  <c r="C6705" i="14"/>
  <c r="C6753" i="14"/>
  <c r="C6793" i="14"/>
  <c r="C6833" i="14"/>
  <c r="C6881" i="14"/>
  <c r="C6921" i="14"/>
  <c r="C6961" i="14"/>
  <c r="C7009" i="14"/>
  <c r="C7049" i="14"/>
  <c r="C7089" i="14"/>
  <c r="C7137" i="14"/>
  <c r="C7177" i="14"/>
  <c r="C7217" i="14"/>
  <c r="C7265" i="14"/>
  <c r="C7305" i="14"/>
  <c r="C7345" i="14"/>
  <c r="C7393" i="14"/>
  <c r="C7432" i="14"/>
  <c r="C7458" i="14"/>
  <c r="C7490" i="14"/>
  <c r="C7517" i="14"/>
  <c r="C7544" i="14"/>
  <c r="C7576" i="14"/>
  <c r="C7602" i="14"/>
  <c r="C7629" i="14"/>
  <c r="C7661" i="14"/>
  <c r="C7688" i="14"/>
  <c r="C7714" i="14"/>
  <c r="C7738" i="14"/>
  <c r="C7758" i="14"/>
  <c r="C7778" i="14"/>
  <c r="C7802" i="14"/>
  <c r="C7822" i="14"/>
  <c r="C7842" i="14"/>
  <c r="C7866" i="14"/>
  <c r="C7886" i="14"/>
  <c r="C7906" i="14"/>
  <c r="C7930" i="14"/>
  <c r="C7950" i="14"/>
  <c r="C7970" i="14"/>
  <c r="C7994" i="14"/>
  <c r="C8014" i="14"/>
  <c r="C8034" i="14"/>
  <c r="C8058" i="14"/>
  <c r="C8078" i="14"/>
  <c r="C8098" i="14"/>
  <c r="C8122" i="14"/>
  <c r="C8142" i="14"/>
  <c r="C8162" i="14"/>
  <c r="C8186" i="14"/>
  <c r="C8206" i="14"/>
  <c r="C8226" i="14"/>
  <c r="C8250" i="14"/>
  <c r="C8270" i="14"/>
  <c r="C8290" i="14"/>
  <c r="C8314" i="14"/>
  <c r="C8334" i="14"/>
  <c r="C8354" i="14"/>
  <c r="C8378" i="14"/>
  <c r="C8398" i="14"/>
  <c r="C8418" i="14"/>
  <c r="C8442" i="14"/>
  <c r="C8462" i="14"/>
  <c r="C8482" i="14"/>
  <c r="C8506" i="14"/>
  <c r="C8526" i="14"/>
  <c r="C8546" i="14"/>
  <c r="C8570" i="14"/>
  <c r="C8590" i="14"/>
  <c r="C8610" i="14"/>
  <c r="C8634" i="14"/>
  <c r="C8654" i="14"/>
  <c r="C8674" i="14"/>
  <c r="C8698" i="14"/>
  <c r="C8718" i="14"/>
  <c r="C8738" i="14"/>
  <c r="C8762" i="14"/>
  <c r="C8782" i="14"/>
  <c r="C8802" i="14"/>
  <c r="C8826" i="14"/>
  <c r="C8846" i="14"/>
  <c r="C8866" i="14"/>
  <c r="C8890" i="14"/>
  <c r="C8910" i="14"/>
  <c r="C8930" i="14"/>
  <c r="C8954" i="14"/>
  <c r="C8974" i="14"/>
  <c r="C2984" i="14"/>
  <c r="C4469" i="14"/>
  <c r="C4789" i="14"/>
  <c r="C5109" i="14"/>
  <c r="C5313" i="14"/>
  <c r="C5437" i="14"/>
  <c r="C5517" i="14"/>
  <c r="C5613" i="14"/>
  <c r="C5693" i="14"/>
  <c r="C5773" i="14"/>
  <c r="C5869" i="14"/>
  <c r="C5932" i="14"/>
  <c r="C5972" i="14"/>
  <c r="C6020" i="14"/>
  <c r="C6060" i="14"/>
  <c r="C6100" i="14"/>
  <c r="C6148" i="14"/>
  <c r="C6188" i="14"/>
  <c r="C6228" i="14"/>
  <c r="C6276" i="14"/>
  <c r="C6316" i="14"/>
  <c r="C6356" i="14"/>
  <c r="C6404" i="14"/>
  <c r="C6444" i="14"/>
  <c r="C6484" i="14"/>
  <c r="C6532" i="14"/>
  <c r="C6572" i="14"/>
  <c r="C6612" i="14"/>
  <c r="C6660" i="14"/>
  <c r="C6700" i="14"/>
  <c r="C6740" i="14"/>
  <c r="C6788" i="14"/>
  <c r="C6828" i="14"/>
  <c r="C6868" i="14"/>
  <c r="C6916" i="14"/>
  <c r="C6956" i="14"/>
  <c r="C6996" i="14"/>
  <c r="C7044" i="14"/>
  <c r="C7084" i="14"/>
  <c r="C7124" i="14"/>
  <c r="C7172" i="14"/>
  <c r="C7212" i="14"/>
  <c r="C7252" i="14"/>
  <c r="C7300" i="14"/>
  <c r="C7340" i="14"/>
  <c r="C7372" i="14"/>
  <c r="C7404" i="14"/>
  <c r="C7433" i="14"/>
  <c r="C7454" i="14"/>
  <c r="C7476" i="14"/>
  <c r="C7497" i="14"/>
  <c r="C7518" i="14"/>
  <c r="C7540" i="14"/>
  <c r="C7561" i="14"/>
  <c r="C7582" i="14"/>
  <c r="C7604" i="14"/>
  <c r="C7625" i="14"/>
  <c r="C7646" i="14"/>
  <c r="C7668" i="14"/>
  <c r="C7689" i="14"/>
  <c r="C7710" i="14"/>
  <c r="C7727" i="14"/>
  <c r="C7743" i="14"/>
  <c r="C7759" i="14"/>
  <c r="C7775" i="14"/>
  <c r="C7791" i="14"/>
  <c r="C7807" i="14"/>
  <c r="C7823" i="14"/>
  <c r="C7839" i="14"/>
  <c r="C7855" i="14"/>
  <c r="C7871" i="14"/>
  <c r="C7887" i="14"/>
  <c r="C7903" i="14"/>
  <c r="C7919" i="14"/>
  <c r="C7935" i="14"/>
  <c r="C7951" i="14"/>
  <c r="C7967" i="14"/>
  <c r="C7983" i="14"/>
  <c r="C7999" i="14"/>
  <c r="C8015" i="14"/>
  <c r="C8031" i="14"/>
  <c r="C8047" i="14"/>
  <c r="C8063" i="14"/>
  <c r="C8079" i="14"/>
  <c r="C8095" i="14"/>
  <c r="C8111" i="14"/>
  <c r="C8127" i="14"/>
  <c r="C8143" i="14"/>
  <c r="C8159" i="14"/>
  <c r="C8175" i="14"/>
  <c r="C8191" i="14"/>
  <c r="C8207" i="14"/>
  <c r="C8223" i="14"/>
  <c r="C8239" i="14"/>
  <c r="C8255" i="14"/>
  <c r="C8271" i="14"/>
  <c r="C8287" i="14"/>
  <c r="C8303" i="14"/>
  <c r="C8319" i="14"/>
  <c r="C8335" i="14"/>
  <c r="C8351" i="14"/>
  <c r="C8367" i="14"/>
  <c r="C8383" i="14"/>
  <c r="C8399" i="14"/>
  <c r="C8415" i="14"/>
  <c r="C8431" i="14"/>
  <c r="C8447" i="14"/>
  <c r="C8463" i="14"/>
  <c r="C8479" i="14"/>
  <c r="C8495" i="14"/>
  <c r="C8511" i="14"/>
  <c r="C8527" i="14"/>
  <c r="C8543" i="14"/>
  <c r="C8559" i="14"/>
  <c r="C8575" i="14"/>
  <c r="C8591" i="14"/>
  <c r="C8607" i="14"/>
  <c r="C8623" i="14"/>
  <c r="C8639" i="14"/>
  <c r="C8655" i="14"/>
  <c r="C8671" i="14"/>
  <c r="C8687" i="14"/>
  <c r="C8703" i="14"/>
  <c r="C8719" i="14"/>
  <c r="C8735" i="14"/>
  <c r="C8751" i="14"/>
  <c r="C8767" i="14"/>
  <c r="C8783" i="14"/>
  <c r="C8799" i="14"/>
  <c r="C8815" i="14"/>
  <c r="C8831" i="14"/>
  <c r="C8847" i="14"/>
  <c r="C2600" i="14"/>
  <c r="C4125" i="14"/>
  <c r="C4549" i="14"/>
  <c r="C4805" i="14"/>
  <c r="C5061" i="14"/>
  <c r="C5225" i="14"/>
  <c r="C5353" i="14"/>
  <c r="C5441" i="14"/>
  <c r="C5633" i="14"/>
  <c r="C5889" i="14"/>
  <c r="C6029" i="14"/>
  <c r="C6157" i="14"/>
  <c r="C6285" i="14"/>
  <c r="C6413" i="14"/>
  <c r="C6541" i="14"/>
  <c r="C6669" i="14"/>
  <c r="C6797" i="14"/>
  <c r="C6925" i="14"/>
  <c r="C7053" i="14"/>
  <c r="C7181" i="14"/>
  <c r="C7309" i="14"/>
  <c r="C7434" i="14"/>
  <c r="C7520" i="14"/>
  <c r="C7605" i="14"/>
  <c r="C7690" i="14"/>
  <c r="C7760" i="14"/>
  <c r="C7824" i="14"/>
  <c r="C7888" i="14"/>
  <c r="C7952" i="14"/>
  <c r="C8016" i="14"/>
  <c r="C8080" i="14"/>
  <c r="C8144" i="14"/>
  <c r="C8208" i="14"/>
  <c r="C8272" i="14"/>
  <c r="C8336" i="14"/>
  <c r="C8400" i="14"/>
  <c r="C8464" i="14"/>
  <c r="C8528" i="14"/>
  <c r="C8592" i="14"/>
  <c r="C8656" i="14"/>
  <c r="C8720" i="14"/>
  <c r="C8784" i="14"/>
  <c r="C8848" i="14"/>
  <c r="C8912" i="14"/>
  <c r="C8976" i="14"/>
  <c r="C9040" i="14"/>
  <c r="C9104" i="14"/>
  <c r="C9168" i="14"/>
  <c r="C9232" i="14"/>
  <c r="C9951" i="14"/>
  <c r="C9887" i="14"/>
  <c r="C9823" i="14"/>
  <c r="C9759" i="14"/>
  <c r="C9695" i="14"/>
  <c r="C9631" i="14"/>
  <c r="C9567" i="14"/>
  <c r="C9503" i="14"/>
  <c r="C9439" i="14"/>
  <c r="C9375" i="14"/>
  <c r="C9311" i="14"/>
  <c r="C9247" i="14"/>
  <c r="C9165" i="14"/>
  <c r="C9079" i="14"/>
  <c r="C8994" i="14"/>
  <c r="C8869" i="14"/>
  <c r="C8621" i="14"/>
  <c r="C8365" i="14"/>
  <c r="C8109" i="14"/>
  <c r="C7853" i="14"/>
  <c r="C7558" i="14"/>
  <c r="C7112" i="14"/>
  <c r="C6600" i="14"/>
  <c r="C6088" i="14"/>
  <c r="C5013" i="14"/>
  <c r="C8301" i="14"/>
  <c r="C7789" i="14"/>
  <c r="C6984" i="14"/>
  <c r="C6472" i="14"/>
  <c r="C6253" i="14"/>
  <c r="C8256" i="14"/>
  <c r="C8576" i="14"/>
  <c r="C8832" i="14"/>
  <c r="C9024" i="14"/>
  <c r="C9216" i="14"/>
  <c r="C9839" i="14"/>
  <c r="C9711" i="14"/>
  <c r="C9583" i="14"/>
  <c r="C9455" i="14"/>
  <c r="C9327" i="14"/>
  <c r="C9101" i="14"/>
  <c r="C8685" i="14"/>
  <c r="C7917" i="14"/>
  <c r="C6728" i="14"/>
  <c r="C6847" i="14"/>
  <c r="C5697" i="14"/>
  <c r="C5933" i="14"/>
  <c r="C6061" i="14"/>
  <c r="C6189" i="14"/>
  <c r="C6317" i="14"/>
  <c r="C6445" i="14"/>
  <c r="C6573" i="14"/>
  <c r="C6701" i="14"/>
  <c r="C6829" i="14"/>
  <c r="C6957" i="14"/>
  <c r="C7085" i="14"/>
  <c r="C7213" i="14"/>
  <c r="C7341" i="14"/>
  <c r="C7456" i="14"/>
  <c r="C7541" i="14"/>
  <c r="C7626" i="14"/>
  <c r="C7712" i="14"/>
  <c r="C7776" i="14"/>
  <c r="C7840" i="14"/>
  <c r="C7904" i="14"/>
  <c r="C7968" i="14"/>
  <c r="C8032" i="14"/>
  <c r="C8096" i="14"/>
  <c r="C8160" i="14"/>
  <c r="C8224" i="14"/>
  <c r="C8288" i="14"/>
  <c r="C8352" i="14"/>
  <c r="C8416" i="14"/>
  <c r="C8480" i="14"/>
  <c r="C8544" i="14"/>
  <c r="C8608" i="14"/>
  <c r="C8672" i="14"/>
  <c r="C8736" i="14"/>
  <c r="C8800" i="14"/>
  <c r="C8864" i="14"/>
  <c r="C8928" i="14"/>
  <c r="C8992" i="14"/>
  <c r="C9056" i="14"/>
  <c r="C9120" i="14"/>
  <c r="C9184" i="14"/>
  <c r="C9999" i="14"/>
  <c r="C9935" i="14"/>
  <c r="C9871" i="14"/>
  <c r="C9807" i="14"/>
  <c r="C9743" i="14"/>
  <c r="C9679" i="14"/>
  <c r="C9615" i="14"/>
  <c r="C9551" i="14"/>
  <c r="C9487" i="14"/>
  <c r="C9423" i="14"/>
  <c r="C9359" i="14"/>
  <c r="C9295" i="14"/>
  <c r="C9229" i="14"/>
  <c r="C9143" i="14"/>
  <c r="C9058" i="14"/>
  <c r="C8965" i="14"/>
  <c r="C8813" i="14"/>
  <c r="C8557" i="14"/>
  <c r="C8045" i="14"/>
  <c r="C7473" i="14"/>
  <c r="C5960" i="14"/>
  <c r="C8176" i="14"/>
  <c r="C8432" i="14"/>
  <c r="C8560" i="14"/>
  <c r="C8688" i="14"/>
  <c r="C8816" i="14"/>
  <c r="C8944" i="14"/>
  <c r="C9072" i="14"/>
  <c r="C9200" i="14"/>
  <c r="C9919" i="14"/>
  <c r="C9855" i="14"/>
  <c r="C9727" i="14"/>
  <c r="C9599" i="14"/>
  <c r="C9471" i="14"/>
  <c r="C9343" i="14"/>
  <c r="C9207" i="14"/>
  <c r="C9037" i="14"/>
  <c r="C8749" i="14"/>
  <c r="C8237" i="14"/>
  <c r="C7725" i="14"/>
  <c r="C6856" i="14"/>
  <c r="C6637" i="14"/>
  <c r="C7149" i="14"/>
  <c r="C7405" i="14"/>
  <c r="C7584" i="14"/>
  <c r="C7744" i="14"/>
  <c r="C7872" i="14"/>
  <c r="C8000" i="14"/>
  <c r="C8128" i="14"/>
  <c r="C8320" i="14"/>
  <c r="C8448" i="14"/>
  <c r="C8640" i="14"/>
  <c r="C8768" i="14"/>
  <c r="C8960" i="14"/>
  <c r="C9152" i="14"/>
  <c r="C9903" i="14"/>
  <c r="C9263" i="14"/>
  <c r="C9015" i="14"/>
  <c r="C8173" i="14"/>
  <c r="C7240" i="14"/>
  <c r="C5493" i="14"/>
  <c r="C5505" i="14"/>
  <c r="C5761" i="14"/>
  <c r="C5965" i="14"/>
  <c r="C6093" i="14"/>
  <c r="C6221" i="14"/>
  <c r="C6349" i="14"/>
  <c r="C6477" i="14"/>
  <c r="C6605" i="14"/>
  <c r="C6733" i="14"/>
  <c r="C6861" i="14"/>
  <c r="C6989" i="14"/>
  <c r="C7117" i="14"/>
  <c r="C7245" i="14"/>
  <c r="C7373" i="14"/>
  <c r="C7477" i="14"/>
  <c r="C7562" i="14"/>
  <c r="C7648" i="14"/>
  <c r="C7728" i="14"/>
  <c r="C7792" i="14"/>
  <c r="C7856" i="14"/>
  <c r="C7920" i="14"/>
  <c r="C7984" i="14"/>
  <c r="C8048" i="14"/>
  <c r="C8112" i="14"/>
  <c r="C8240" i="14"/>
  <c r="C8304" i="14"/>
  <c r="C8368" i="14"/>
  <c r="C8496" i="14"/>
  <c r="C8624" i="14"/>
  <c r="C8752" i="14"/>
  <c r="C8880" i="14"/>
  <c r="C9008" i="14"/>
  <c r="C9136" i="14"/>
  <c r="C9983" i="14"/>
  <c r="C9791" i="14"/>
  <c r="C9663" i="14"/>
  <c r="C9535" i="14"/>
  <c r="C9407" i="14"/>
  <c r="C9279" i="14"/>
  <c r="C9122" i="14"/>
  <c r="C8933" i="14"/>
  <c r="C8493" i="14"/>
  <c r="C7981" i="14"/>
  <c r="C7368" i="14"/>
  <c r="C6344" i="14"/>
  <c r="C5749" i="14"/>
  <c r="C5569" i="14"/>
  <c r="C5825" i="14"/>
  <c r="C5997" i="14"/>
  <c r="C6125" i="14"/>
  <c r="C6381" i="14"/>
  <c r="C6509" i="14"/>
  <c r="C6765" i="14"/>
  <c r="C6893" i="14"/>
  <c r="C7021" i="14"/>
  <c r="C7277" i="14"/>
  <c r="C7498" i="14"/>
  <c r="C7669" i="14"/>
  <c r="C7808" i="14"/>
  <c r="C7936" i="14"/>
  <c r="C8064" i="14"/>
  <c r="C8192" i="14"/>
  <c r="C8384" i="14"/>
  <c r="C8512" i="14"/>
  <c r="C8704" i="14"/>
  <c r="C8896" i="14"/>
  <c r="C9088" i="14"/>
  <c r="C9967" i="14"/>
  <c r="C9775" i="14"/>
  <c r="C9647" i="14"/>
  <c r="C9519" i="14"/>
  <c r="C9391" i="14"/>
  <c r="C9186" i="14"/>
  <c r="C8901" i="14"/>
  <c r="C8429" i="14"/>
  <c r="C7644" i="14"/>
  <c r="C6216" i="14"/>
  <c r="G11" i="10"/>
  <c r="E7" i="13"/>
  <c r="D11" i="10"/>
  <c r="C7" i="13"/>
  <c r="C19" i="13"/>
  <c r="D6" i="10"/>
  <c r="D8" i="10" s="1"/>
  <c r="D10" i="10" s="1"/>
  <c r="E6" i="10"/>
  <c r="E8" i="10" s="1"/>
  <c r="E10" i="10" s="1"/>
  <c r="C6" i="10"/>
  <c r="F6" i="10"/>
  <c r="F8" i="10" s="1"/>
  <c r="F10" i="10" s="1"/>
  <c r="G6" i="10"/>
  <c r="G8" i="10" s="1"/>
  <c r="G10" i="10" s="1"/>
  <c r="J4" i="16" l="1"/>
  <c r="K4" i="16" s="1"/>
  <c r="J5" i="16"/>
  <c r="K5" i="16" s="1"/>
  <c r="L15" i="14"/>
  <c r="L14" i="14"/>
  <c r="L24" i="14"/>
  <c r="L28" i="14"/>
  <c r="L25" i="14"/>
  <c r="L26" i="14"/>
  <c r="L27" i="14"/>
  <c r="L18" i="14"/>
  <c r="L19" i="14"/>
  <c r="L16" i="14"/>
  <c r="L20" i="14"/>
  <c r="L21" i="14"/>
  <c r="L17" i="14"/>
  <c r="L4" i="14"/>
  <c r="L8" i="14"/>
  <c r="L11" i="14"/>
  <c r="L5" i="14"/>
  <c r="L9" i="14"/>
  <c r="L10" i="14"/>
  <c r="L6" i="14"/>
  <c r="L7" i="14"/>
  <c r="C8" i="10"/>
  <c r="C10" i="10" s="1"/>
  <c r="C20" i="13" s="1"/>
  <c r="C21" i="13"/>
  <c r="O16" i="14" l="1"/>
  <c r="O5" i="14"/>
  <c r="O10" i="14"/>
  <c r="O21" i="14"/>
  <c r="O15" i="14"/>
  <c r="O8" i="14"/>
  <c r="O23" i="14"/>
  <c r="O9" i="14"/>
  <c r="O4" i="14"/>
  <c r="O22" i="14"/>
  <c r="O6" i="14"/>
  <c r="O11" i="14"/>
  <c r="O20" i="14"/>
  <c r="O19" i="14"/>
  <c r="O24" i="14"/>
  <c r="O25" i="14"/>
  <c r="O18" i="14"/>
  <c r="O17" i="14"/>
  <c r="O14" i="14"/>
  <c r="O13" i="14"/>
  <c r="O7" i="14"/>
  <c r="O12" i="14"/>
  <c r="O26" i="14" l="1"/>
  <c r="P4" i="14" s="1"/>
  <c r="P17" i="14" l="1"/>
  <c r="P20" i="14"/>
  <c r="P5" i="14"/>
  <c r="P11" i="14"/>
  <c r="P10" i="14"/>
  <c r="P18" i="14"/>
  <c r="P24" i="14"/>
  <c r="P8" i="14"/>
  <c r="P14" i="14"/>
  <c r="P25" i="14"/>
  <c r="P16" i="14"/>
  <c r="P22" i="14"/>
  <c r="P23" i="14"/>
  <c r="P21" i="14"/>
  <c r="P13" i="14"/>
  <c r="P15" i="14"/>
  <c r="P12" i="14"/>
  <c r="P19" i="14"/>
  <c r="P6" i="14"/>
  <c r="P9" i="14"/>
  <c r="P7" i="14"/>
  <c r="P26" i="14" l="1"/>
  <c r="B9" i="15" l="1"/>
  <c r="B10005" i="15"/>
  <c r="B10001" i="15"/>
  <c r="B9997" i="15"/>
  <c r="B9993" i="15"/>
  <c r="B9989" i="15"/>
  <c r="B9985" i="15"/>
  <c r="B9981" i="15"/>
  <c r="B9977" i="15"/>
  <c r="B9973" i="15"/>
  <c r="B9969" i="15"/>
  <c r="B9965" i="15"/>
  <c r="B9961" i="15"/>
  <c r="B9957" i="15"/>
  <c r="B9953" i="15"/>
  <c r="B9949" i="15"/>
  <c r="B9945" i="15"/>
  <c r="B9941" i="15"/>
  <c r="B9937" i="15"/>
  <c r="B9933" i="15"/>
  <c r="B9929" i="15"/>
  <c r="B9925" i="15"/>
  <c r="B9921" i="15"/>
  <c r="B9917" i="15"/>
  <c r="B9913" i="15"/>
  <c r="B9909" i="15"/>
  <c r="B9905" i="15"/>
  <c r="B9901" i="15"/>
  <c r="B9897" i="15"/>
  <c r="B9893" i="15"/>
  <c r="B9889" i="15"/>
  <c r="B9885" i="15"/>
  <c r="B9881" i="15"/>
  <c r="B9877" i="15"/>
  <c r="B9873" i="15"/>
  <c r="B9869" i="15"/>
  <c r="B9865" i="15"/>
  <c r="B9861" i="15"/>
  <c r="B9857" i="15"/>
  <c r="B9853" i="15"/>
  <c r="B9849" i="15"/>
  <c r="B9845" i="15"/>
  <c r="B9841" i="15"/>
  <c r="B9837" i="15"/>
  <c r="B9833" i="15"/>
  <c r="B9829" i="15"/>
  <c r="B9825" i="15"/>
  <c r="B9821" i="15"/>
  <c r="B9817" i="15"/>
  <c r="B9813" i="15"/>
  <c r="B9809" i="15"/>
  <c r="B9805" i="15"/>
  <c r="B9801" i="15"/>
  <c r="B9797" i="15"/>
  <c r="B9792" i="15"/>
  <c r="B9787" i="15"/>
  <c r="B9782" i="15"/>
  <c r="B9776" i="15"/>
  <c r="B9771" i="15"/>
  <c r="B9766" i="15"/>
  <c r="B9760" i="15"/>
  <c r="B9755" i="15"/>
  <c r="B9750" i="15"/>
  <c r="B9744" i="15"/>
  <c r="B9739" i="15"/>
  <c r="B9734" i="15"/>
  <c r="B9728" i="15"/>
  <c r="B9723" i="15"/>
  <c r="B9718" i="15"/>
  <c r="B9712" i="15"/>
  <c r="B9707" i="15"/>
  <c r="B9702" i="15"/>
  <c r="B9696" i="15"/>
  <c r="B9691" i="15"/>
  <c r="B9686" i="15"/>
  <c r="B9680" i="15"/>
  <c r="B9674" i="15"/>
  <c r="B9666" i="15"/>
  <c r="B9658" i="15"/>
  <c r="B9650" i="15"/>
  <c r="B9642" i="15"/>
  <c r="B9634" i="15"/>
  <c r="B9626" i="15"/>
  <c r="B9618" i="15"/>
  <c r="B9610" i="15"/>
  <c r="B9602" i="15"/>
  <c r="B9594" i="15"/>
  <c r="B9586" i="15"/>
  <c r="B9578" i="15"/>
  <c r="B9570" i="15"/>
  <c r="B9562" i="15"/>
  <c r="B9554" i="15"/>
  <c r="B9546" i="15"/>
  <c r="B9538" i="15"/>
  <c r="B9530" i="15"/>
  <c r="B9522" i="15"/>
  <c r="B9514" i="15"/>
  <c r="B9506" i="15"/>
  <c r="B9498" i="15"/>
  <c r="B9490" i="15"/>
  <c r="B9482" i="15"/>
  <c r="B9474" i="15"/>
  <c r="B9466" i="15"/>
  <c r="B9458" i="15"/>
  <c r="B9450" i="15"/>
  <c r="B9442" i="15"/>
  <c r="B9434" i="15"/>
  <c r="B9426" i="15"/>
  <c r="B9418" i="15"/>
  <c r="B9410" i="15"/>
  <c r="B9402" i="15"/>
  <c r="B9394" i="15"/>
  <c r="B9386" i="15"/>
  <c r="B9378" i="15"/>
  <c r="B9370" i="15"/>
  <c r="B9362" i="15"/>
  <c r="B9354" i="15"/>
  <c r="B9346" i="15"/>
  <c r="B9338" i="15"/>
  <c r="B9330" i="15"/>
  <c r="B9322" i="15"/>
  <c r="B9314" i="15"/>
  <c r="B9306" i="15"/>
  <c r="B9298" i="15"/>
  <c r="B9284" i="15"/>
  <c r="B9268" i="15"/>
  <c r="B9252" i="15"/>
  <c r="B9236" i="15"/>
  <c r="B9220" i="15"/>
  <c r="B9204" i="15"/>
  <c r="B9188" i="15"/>
  <c r="B9172" i="15"/>
  <c r="B9156" i="15"/>
  <c r="B9140" i="15"/>
  <c r="B9124" i="15"/>
  <c r="B9108" i="15"/>
  <c r="B9092" i="15"/>
  <c r="B9076" i="15"/>
  <c r="B9060" i="15"/>
  <c r="B9044" i="15"/>
  <c r="B9028" i="15"/>
  <c r="B9012" i="15"/>
  <c r="B8996" i="15"/>
  <c r="B8980" i="15"/>
  <c r="B8964" i="15"/>
  <c r="B8948" i="15"/>
  <c r="B8932" i="15"/>
  <c r="B8916" i="15"/>
  <c r="B8900" i="15"/>
  <c r="B8884" i="15"/>
  <c r="B8868" i="15"/>
  <c r="B8852" i="15"/>
  <c r="B8836" i="15"/>
  <c r="B8820" i="15"/>
  <c r="B8804" i="15"/>
  <c r="B8788" i="15"/>
  <c r="B8772" i="15"/>
  <c r="B8756" i="15"/>
  <c r="B8740" i="15"/>
  <c r="B8724" i="15"/>
  <c r="B8708" i="15"/>
  <c r="B8692" i="15"/>
  <c r="B8676" i="15"/>
  <c r="B8660" i="15"/>
  <c r="B8644" i="15"/>
  <c r="B8628" i="15"/>
  <c r="B8612" i="15"/>
  <c r="B8596" i="15"/>
  <c r="B8580" i="15"/>
  <c r="B8564" i="15"/>
  <c r="B8548" i="15"/>
  <c r="B8532" i="15"/>
  <c r="B8516" i="15"/>
  <c r="B8500" i="15"/>
  <c r="B8484" i="15"/>
  <c r="B8468" i="15"/>
  <c r="B8452" i="15"/>
  <c r="B8436" i="15"/>
  <c r="B8420" i="15"/>
  <c r="B8404" i="15"/>
  <c r="B8388" i="15"/>
  <c r="B8372" i="15"/>
  <c r="B8356" i="15"/>
  <c r="B8340" i="15"/>
  <c r="B8324" i="15"/>
  <c r="B8308" i="15"/>
  <c r="B8292" i="15"/>
  <c r="B8276" i="15"/>
  <c r="B8260" i="15"/>
  <c r="B8244" i="15"/>
  <c r="B8228" i="15"/>
  <c r="B8212" i="15"/>
  <c r="B8196" i="15"/>
  <c r="B8180" i="15"/>
  <c r="B8164" i="15"/>
  <c r="B8148" i="15"/>
  <c r="B8132" i="15"/>
  <c r="B8116" i="15"/>
  <c r="B8100" i="15"/>
  <c r="B8084" i="15"/>
  <c r="B8068" i="15"/>
  <c r="B8052" i="15"/>
  <c r="B8036" i="15"/>
  <c r="B8020" i="15"/>
  <c r="B8004" i="15"/>
  <c r="B7988" i="15"/>
  <c r="B7972" i="15"/>
  <c r="B7956" i="15"/>
  <c r="B7940" i="15"/>
  <c r="B7924" i="15"/>
  <c r="B7908" i="15"/>
  <c r="B7892" i="15"/>
  <c r="B7876" i="15"/>
  <c r="B7860" i="15"/>
  <c r="B7844" i="15"/>
  <c r="B7828" i="15"/>
  <c r="B7812" i="15"/>
  <c r="B7796" i="15"/>
  <c r="B7780" i="15"/>
  <c r="B7764" i="15"/>
  <c r="B7748" i="15"/>
  <c r="B7732" i="15"/>
  <c r="B7716" i="15"/>
  <c r="B7700" i="15"/>
  <c r="B7684" i="15"/>
  <c r="B7668" i="15"/>
  <c r="B7652" i="15"/>
  <c r="B7636" i="15"/>
  <c r="B7620" i="15"/>
  <c r="B7604" i="15"/>
  <c r="B7588" i="15"/>
  <c r="B7572" i="15"/>
  <c r="B7556" i="15"/>
  <c r="B7540" i="15"/>
  <c r="B7524" i="15"/>
  <c r="B7508" i="15"/>
  <c r="B7492" i="15"/>
  <c r="B7476" i="15"/>
  <c r="B7460" i="15"/>
  <c r="B7444" i="15"/>
  <c r="B7428" i="15"/>
  <c r="B7412" i="15"/>
  <c r="B7396" i="15"/>
  <c r="B7380" i="15"/>
  <c r="B10008" i="15"/>
  <c r="B10004" i="15"/>
  <c r="B10000" i="15"/>
  <c r="B9996" i="15"/>
  <c r="B9992" i="15"/>
  <c r="B9988" i="15"/>
  <c r="B9984" i="15"/>
  <c r="B9980" i="15"/>
  <c r="B9976" i="15"/>
  <c r="B9972" i="15"/>
  <c r="B9968" i="15"/>
  <c r="B9964" i="15"/>
  <c r="B9960" i="15"/>
  <c r="B9956" i="15"/>
  <c r="B9952" i="15"/>
  <c r="B9948" i="15"/>
  <c r="B9944" i="15"/>
  <c r="B9940" i="15"/>
  <c r="B9936" i="15"/>
  <c r="B9932" i="15"/>
  <c r="B9928" i="15"/>
  <c r="B9924" i="15"/>
  <c r="B9920" i="15"/>
  <c r="B9916" i="15"/>
  <c r="B9912" i="15"/>
  <c r="B9908" i="15"/>
  <c r="B9904" i="15"/>
  <c r="B9900" i="15"/>
  <c r="B9896" i="15"/>
  <c r="B9892" i="15"/>
  <c r="B9888" i="15"/>
  <c r="B9884" i="15"/>
  <c r="B9880" i="15"/>
  <c r="B9876" i="15"/>
  <c r="B9872" i="15"/>
  <c r="B9868" i="15"/>
  <c r="B9864" i="15"/>
  <c r="B9860" i="15"/>
  <c r="B9856" i="15"/>
  <c r="B9852" i="15"/>
  <c r="B9848" i="15"/>
  <c r="B9844" i="15"/>
  <c r="B9840" i="15"/>
  <c r="B9836" i="15"/>
  <c r="B9832" i="15"/>
  <c r="B9828" i="15"/>
  <c r="B9824" i="15"/>
  <c r="B9820" i="15"/>
  <c r="B9816" i="15"/>
  <c r="B9812" i="15"/>
  <c r="B9808" i="15"/>
  <c r="B9804" i="15"/>
  <c r="B9800" i="15"/>
  <c r="B9796" i="15"/>
  <c r="B9791" i="15"/>
  <c r="B9786" i="15"/>
  <c r="B9780" i="15"/>
  <c r="B9775" i="15"/>
  <c r="B9770" i="15"/>
  <c r="B9764" i="15"/>
  <c r="B9759" i="15"/>
  <c r="B9754" i="15"/>
  <c r="B9748" i="15"/>
  <c r="B9743" i="15"/>
  <c r="B9738" i="15"/>
  <c r="B9732" i="15"/>
  <c r="B9727" i="15"/>
  <c r="B9722" i="15"/>
  <c r="B9716" i="15"/>
  <c r="B9711" i="15"/>
  <c r="B9706" i="15"/>
  <c r="B9700" i="15"/>
  <c r="B9695" i="15"/>
  <c r="B9690" i="15"/>
  <c r="B9684" i="15"/>
  <c r="B9679" i="15"/>
  <c r="B9672" i="15"/>
  <c r="B9664" i="15"/>
  <c r="B9656" i="15"/>
  <c r="B9648" i="15"/>
  <c r="B9640" i="15"/>
  <c r="B9632" i="15"/>
  <c r="B9624" i="15"/>
  <c r="B9616" i="15"/>
  <c r="B9608" i="15"/>
  <c r="B9600" i="15"/>
  <c r="B9592" i="15"/>
  <c r="B9584" i="15"/>
  <c r="B9576" i="15"/>
  <c r="B9568" i="15"/>
  <c r="B9560" i="15"/>
  <c r="B9552" i="15"/>
  <c r="B9544" i="15"/>
  <c r="B9536" i="15"/>
  <c r="B9528" i="15"/>
  <c r="B9520" i="15"/>
  <c r="B9512" i="15"/>
  <c r="B9504" i="15"/>
  <c r="B9496" i="15"/>
  <c r="B9488" i="15"/>
  <c r="B9480" i="15"/>
  <c r="B9472" i="15"/>
  <c r="B9464" i="15"/>
  <c r="B9456" i="15"/>
  <c r="B9448" i="15"/>
  <c r="B9440" i="15"/>
  <c r="B9432" i="15"/>
  <c r="B9424" i="15"/>
  <c r="B9416" i="15"/>
  <c r="B9408" i="15"/>
  <c r="B9400" i="15"/>
  <c r="B9392" i="15"/>
  <c r="B9384" i="15"/>
  <c r="B9376" i="15"/>
  <c r="B9368" i="15"/>
  <c r="B9360" i="15"/>
  <c r="B9352" i="15"/>
  <c r="B9344" i="15"/>
  <c r="B9336" i="15"/>
  <c r="B9328" i="15"/>
  <c r="B9320" i="15"/>
  <c r="B9312" i="15"/>
  <c r="B9304" i="15"/>
  <c r="B9296" i="15"/>
  <c r="B9280" i="15"/>
  <c r="B9264" i="15"/>
  <c r="B9248" i="15"/>
  <c r="B9232" i="15"/>
  <c r="B9216" i="15"/>
  <c r="B9200" i="15"/>
  <c r="B9184" i="15"/>
  <c r="B9168" i="15"/>
  <c r="B9152" i="15"/>
  <c r="B9136" i="15"/>
  <c r="B9120" i="15"/>
  <c r="B9104" i="15"/>
  <c r="B9088" i="15"/>
  <c r="B9072" i="15"/>
  <c r="B9056" i="15"/>
  <c r="B9040" i="15"/>
  <c r="B9024" i="15"/>
  <c r="B9008" i="15"/>
  <c r="B8992" i="15"/>
  <c r="B8976" i="15"/>
  <c r="B8960" i="15"/>
  <c r="B8944" i="15"/>
  <c r="B8928" i="15"/>
  <c r="B8912" i="15"/>
  <c r="B8896" i="15"/>
  <c r="B8880" i="15"/>
  <c r="B8864" i="15"/>
  <c r="B8848" i="15"/>
  <c r="B8832" i="15"/>
  <c r="B8816" i="15"/>
  <c r="B8800" i="15"/>
  <c r="B8784" i="15"/>
  <c r="B8768" i="15"/>
  <c r="B8752" i="15"/>
  <c r="B8736" i="15"/>
  <c r="B8720" i="15"/>
  <c r="B8704" i="15"/>
  <c r="B8688" i="15"/>
  <c r="B8672" i="15"/>
  <c r="B8656" i="15"/>
  <c r="B8640" i="15"/>
  <c r="B8624" i="15"/>
  <c r="B8608" i="15"/>
  <c r="B8592" i="15"/>
  <c r="B8576" i="15"/>
  <c r="B8560" i="15"/>
  <c r="B8544" i="15"/>
  <c r="B8528" i="15"/>
  <c r="B8512" i="15"/>
  <c r="B8496" i="15"/>
  <c r="B8480" i="15"/>
  <c r="B8464" i="15"/>
  <c r="B8448" i="15"/>
  <c r="B8432" i="15"/>
  <c r="B8416" i="15"/>
  <c r="B8400" i="15"/>
  <c r="B8384" i="15"/>
  <c r="B8368" i="15"/>
  <c r="B8352" i="15"/>
  <c r="B8336" i="15"/>
  <c r="B8320" i="15"/>
  <c r="B8304" i="15"/>
  <c r="B8288" i="15"/>
  <c r="B8272" i="15"/>
  <c r="B8256" i="15"/>
  <c r="B8240" i="15"/>
  <c r="B8224" i="15"/>
  <c r="B8208" i="15"/>
  <c r="B8192" i="15"/>
  <c r="B8176" i="15"/>
  <c r="B8160" i="15"/>
  <c r="B8144" i="15"/>
  <c r="B8128" i="15"/>
  <c r="B8112" i="15"/>
  <c r="B8096" i="15"/>
  <c r="B8080" i="15"/>
  <c r="B8064" i="15"/>
  <c r="B8048" i="15"/>
  <c r="B8032" i="15"/>
  <c r="B8016" i="15"/>
  <c r="B8000" i="15"/>
  <c r="B7984" i="15"/>
  <c r="B7968" i="15"/>
  <c r="B7952" i="15"/>
  <c r="B7936" i="15"/>
  <c r="B7920" i="15"/>
  <c r="B7904" i="15"/>
  <c r="B7888" i="15"/>
  <c r="B7872" i="15"/>
  <c r="B7856" i="15"/>
  <c r="B7840" i="15"/>
  <c r="B7824" i="15"/>
  <c r="B7808" i="15"/>
  <c r="B7792" i="15"/>
  <c r="B7776" i="15"/>
  <c r="B7760" i="15"/>
  <c r="B7744" i="15"/>
  <c r="B7728" i="15"/>
  <c r="B7712" i="15"/>
  <c r="B7696" i="15"/>
  <c r="B7680" i="15"/>
  <c r="B7664" i="15"/>
  <c r="B7648" i="15"/>
  <c r="B7632" i="15"/>
  <c r="B7616" i="15"/>
  <c r="B7600" i="15"/>
  <c r="B7584" i="15"/>
  <c r="B7568" i="15"/>
  <c r="B7552" i="15"/>
  <c r="B7536" i="15"/>
  <c r="B7520" i="15"/>
  <c r="B7504" i="15"/>
  <c r="B7488" i="15"/>
  <c r="B7472" i="15"/>
  <c r="B7456" i="15"/>
  <c r="B7440" i="15"/>
  <c r="B7424" i="15"/>
  <c r="B7408" i="15"/>
  <c r="B7392" i="15"/>
  <c r="B7376" i="15"/>
  <c r="B10007" i="15"/>
  <c r="B10003" i="15"/>
  <c r="B9999" i="15"/>
  <c r="B9995" i="15"/>
  <c r="B9991" i="15"/>
  <c r="B9987" i="15"/>
  <c r="B9983" i="15"/>
  <c r="B9979" i="15"/>
  <c r="B9975" i="15"/>
  <c r="B9971" i="15"/>
  <c r="B9967" i="15"/>
  <c r="B9963" i="15"/>
  <c r="B9959" i="15"/>
  <c r="B9955" i="15"/>
  <c r="B9951" i="15"/>
  <c r="B9947" i="15"/>
  <c r="B9943" i="15"/>
  <c r="B9939" i="15"/>
  <c r="B9935" i="15"/>
  <c r="B9931" i="15"/>
  <c r="B9927" i="15"/>
  <c r="B9923" i="15"/>
  <c r="B9919" i="15"/>
  <c r="B9915" i="15"/>
  <c r="B9911" i="15"/>
  <c r="B9907" i="15"/>
  <c r="B9903" i="15"/>
  <c r="B9899" i="15"/>
  <c r="B9895" i="15"/>
  <c r="B9891" i="15"/>
  <c r="B9887" i="15"/>
  <c r="B9883" i="15"/>
  <c r="B9879" i="15"/>
  <c r="B9875" i="15"/>
  <c r="B9871" i="15"/>
  <c r="B9867" i="15"/>
  <c r="B9863" i="15"/>
  <c r="B9859" i="15"/>
  <c r="B9855" i="15"/>
  <c r="B9851" i="15"/>
  <c r="B9847" i="15"/>
  <c r="B9843" i="15"/>
  <c r="B9839" i="15"/>
  <c r="B9835" i="15"/>
  <c r="B9831" i="15"/>
  <c r="B9827" i="15"/>
  <c r="B9823" i="15"/>
  <c r="B9819" i="15"/>
  <c r="B9815" i="15"/>
  <c r="B9811" i="15"/>
  <c r="B9807" i="15"/>
  <c r="B9803" i="15"/>
  <c r="B9799" i="15"/>
  <c r="B9795" i="15"/>
  <c r="B9790" i="15"/>
  <c r="B9784" i="15"/>
  <c r="B9779" i="15"/>
  <c r="B9774" i="15"/>
  <c r="B9768" i="15"/>
  <c r="B9763" i="15"/>
  <c r="B9758" i="15"/>
  <c r="B9752" i="15"/>
  <c r="B9747" i="15"/>
  <c r="B9742" i="15"/>
  <c r="B9736" i="15"/>
  <c r="B9731" i="15"/>
  <c r="B9726" i="15"/>
  <c r="B9720" i="15"/>
  <c r="B9715" i="15"/>
  <c r="B9710" i="15"/>
  <c r="B9704" i="15"/>
  <c r="B9699" i="15"/>
  <c r="B9694" i="15"/>
  <c r="B9688" i="15"/>
  <c r="B9683" i="15"/>
  <c r="B9678" i="15"/>
  <c r="B9670" i="15"/>
  <c r="B9662" i="15"/>
  <c r="B9654" i="15"/>
  <c r="B9646" i="15"/>
  <c r="B9638" i="15"/>
  <c r="B9630" i="15"/>
  <c r="B9622" i="15"/>
  <c r="B9614" i="15"/>
  <c r="B9606" i="15"/>
  <c r="B9598" i="15"/>
  <c r="B9590" i="15"/>
  <c r="B9582" i="15"/>
  <c r="B9574" i="15"/>
  <c r="B9566" i="15"/>
  <c r="B9558" i="15"/>
  <c r="B9550" i="15"/>
  <c r="B9542" i="15"/>
  <c r="B9534" i="15"/>
  <c r="B9526" i="15"/>
  <c r="B9518" i="15"/>
  <c r="B9510" i="15"/>
  <c r="B9502" i="15"/>
  <c r="B9494" i="15"/>
  <c r="B9486" i="15"/>
  <c r="B9478" i="15"/>
  <c r="B9470" i="15"/>
  <c r="B9462" i="15"/>
  <c r="B9454" i="15"/>
  <c r="B9446" i="15"/>
  <c r="B9438" i="15"/>
  <c r="B9430" i="15"/>
  <c r="B9422" i="15"/>
  <c r="B9414" i="15"/>
  <c r="B9406" i="15"/>
  <c r="B9398" i="15"/>
  <c r="B9390" i="15"/>
  <c r="B9382" i="15"/>
  <c r="B9374" i="15"/>
  <c r="B9366" i="15"/>
  <c r="B9358" i="15"/>
  <c r="B9350" i="15"/>
  <c r="B9342" i="15"/>
  <c r="B9334" i="15"/>
  <c r="B9326" i="15"/>
  <c r="B9318" i="15"/>
  <c r="B9310" i="15"/>
  <c r="B9302" i="15"/>
  <c r="B9292" i="15"/>
  <c r="B9276" i="15"/>
  <c r="B9260" i="15"/>
  <c r="B9244" i="15"/>
  <c r="B9228" i="15"/>
  <c r="B9212" i="15"/>
  <c r="B9196" i="15"/>
  <c r="B9180" i="15"/>
  <c r="B9164" i="15"/>
  <c r="B9148" i="15"/>
  <c r="B9132" i="15"/>
  <c r="B9116" i="15"/>
  <c r="B9100" i="15"/>
  <c r="B9084" i="15"/>
  <c r="B9068" i="15"/>
  <c r="B9052" i="15"/>
  <c r="B9036" i="15"/>
  <c r="B9020" i="15"/>
  <c r="B9004" i="15"/>
  <c r="B8988" i="15"/>
  <c r="B8972" i="15"/>
  <c r="B8956" i="15"/>
  <c r="B8940" i="15"/>
  <c r="B8924" i="15"/>
  <c r="B8908" i="15"/>
  <c r="B8892" i="15"/>
  <c r="B8876" i="15"/>
  <c r="B8860" i="15"/>
  <c r="B8844" i="15"/>
  <c r="B8828" i="15"/>
  <c r="B8812" i="15"/>
  <c r="B8796" i="15"/>
  <c r="B8780" i="15"/>
  <c r="B8764" i="15"/>
  <c r="B8748" i="15"/>
  <c r="B8732" i="15"/>
  <c r="B8716" i="15"/>
  <c r="B8700" i="15"/>
  <c r="B8684" i="15"/>
  <c r="B8668" i="15"/>
  <c r="B8652" i="15"/>
  <c r="B8636" i="15"/>
  <c r="B8620" i="15"/>
  <c r="B8604" i="15"/>
  <c r="B8588" i="15"/>
  <c r="B8572" i="15"/>
  <c r="B8556" i="15"/>
  <c r="B8540" i="15"/>
  <c r="B8524" i="15"/>
  <c r="B8508" i="15"/>
  <c r="B8492" i="15"/>
  <c r="B8476" i="15"/>
  <c r="B8460" i="15"/>
  <c r="B8444" i="15"/>
  <c r="B8428" i="15"/>
  <c r="B8412" i="15"/>
  <c r="B8396" i="15"/>
  <c r="B8380" i="15"/>
  <c r="B8364" i="15"/>
  <c r="B8348" i="15"/>
  <c r="B8332" i="15"/>
  <c r="B8316" i="15"/>
  <c r="B8300" i="15"/>
  <c r="B8284" i="15"/>
  <c r="B8268" i="15"/>
  <c r="B8252" i="15"/>
  <c r="B8236" i="15"/>
  <c r="B8220" i="15"/>
  <c r="B8204" i="15"/>
  <c r="B8188" i="15"/>
  <c r="B8172" i="15"/>
  <c r="B8156" i="15"/>
  <c r="B8140" i="15"/>
  <c r="B8124" i="15"/>
  <c r="B8108" i="15"/>
  <c r="B8092" i="15"/>
  <c r="B8076" i="15"/>
  <c r="B8060" i="15"/>
  <c r="B8044" i="15"/>
  <c r="B8028" i="15"/>
  <c r="B8012" i="15"/>
  <c r="B7996" i="15"/>
  <c r="B7980" i="15"/>
  <c r="B7964" i="15"/>
  <c r="B7948" i="15"/>
  <c r="B7932" i="15"/>
  <c r="B7916" i="15"/>
  <c r="B7900" i="15"/>
  <c r="B7884" i="15"/>
  <c r="B7868" i="15"/>
  <c r="B7852" i="15"/>
  <c r="B7836" i="15"/>
  <c r="B7820" i="15"/>
  <c r="B7804" i="15"/>
  <c r="B7788" i="15"/>
  <c r="B7772" i="15"/>
  <c r="B7756" i="15"/>
  <c r="B7740" i="15"/>
  <c r="B7724" i="15"/>
  <c r="B7708" i="15"/>
  <c r="B7692" i="15"/>
  <c r="B7676" i="15"/>
  <c r="B7660" i="15"/>
  <c r="B7644" i="15"/>
  <c r="B7628" i="15"/>
  <c r="B7612" i="15"/>
  <c r="B7596" i="15"/>
  <c r="B7580" i="15"/>
  <c r="B7564" i="15"/>
  <c r="B7548" i="15"/>
  <c r="B7532" i="15"/>
  <c r="B7516" i="15"/>
  <c r="B7500" i="15"/>
  <c r="B7484" i="15"/>
  <c r="B7468" i="15"/>
  <c r="B7452" i="15"/>
  <c r="B7436" i="15"/>
  <c r="B7420" i="15"/>
  <c r="B7404" i="15"/>
  <c r="B7388" i="15"/>
  <c r="B7372" i="15"/>
  <c r="B10006" i="15"/>
  <c r="B10002" i="15"/>
  <c r="B9998" i="15"/>
  <c r="B9994" i="15"/>
  <c r="B9990" i="15"/>
  <c r="B9986" i="15"/>
  <c r="B9982" i="15"/>
  <c r="B9978" i="15"/>
  <c r="B9974" i="15"/>
  <c r="B9970" i="15"/>
  <c r="B9966" i="15"/>
  <c r="B9962" i="15"/>
  <c r="B9958" i="15"/>
  <c r="B9954" i="15"/>
  <c r="B9950" i="15"/>
  <c r="B9946" i="15"/>
  <c r="B9942" i="15"/>
  <c r="B9938" i="15"/>
  <c r="B9934" i="15"/>
  <c r="B9930" i="15"/>
  <c r="B9926" i="15"/>
  <c r="B9922" i="15"/>
  <c r="B9918" i="15"/>
  <c r="B9914" i="15"/>
  <c r="B9910" i="15"/>
  <c r="B9906" i="15"/>
  <c r="B9902" i="15"/>
  <c r="B9898" i="15"/>
  <c r="B9894" i="15"/>
  <c r="B9890" i="15"/>
  <c r="B9886" i="15"/>
  <c r="B9882" i="15"/>
  <c r="B9878" i="15"/>
  <c r="B9874" i="15"/>
  <c r="B9870" i="15"/>
  <c r="B9866" i="15"/>
  <c r="B9862" i="15"/>
  <c r="B9858" i="15"/>
  <c r="B9854" i="15"/>
  <c r="B9850" i="15"/>
  <c r="B9846" i="15"/>
  <c r="B9842" i="15"/>
  <c r="B9838" i="15"/>
  <c r="B9834" i="15"/>
  <c r="B9830" i="15"/>
  <c r="B9826" i="15"/>
  <c r="B9822" i="15"/>
  <c r="B9818" i="15"/>
  <c r="B9814" i="15"/>
  <c r="B9810" i="15"/>
  <c r="B9806" i="15"/>
  <c r="B9802" i="15"/>
  <c r="B9798" i="15"/>
  <c r="B9794" i="15"/>
  <c r="B9788" i="15"/>
  <c r="B9783" i="15"/>
  <c r="B9778" i="15"/>
  <c r="B9772" i="15"/>
  <c r="B9767" i="15"/>
  <c r="B9762" i="15"/>
  <c r="B9756" i="15"/>
  <c r="B9751" i="15"/>
  <c r="B9746" i="15"/>
  <c r="B9740" i="15"/>
  <c r="B9735" i="15"/>
  <c r="B9730" i="15"/>
  <c r="B9724" i="15"/>
  <c r="B9719" i="15"/>
  <c r="B9714" i="15"/>
  <c r="B9708" i="15"/>
  <c r="B9703" i="15"/>
  <c r="B9698" i="15"/>
  <c r="B9692" i="15"/>
  <c r="B9687" i="15"/>
  <c r="B9682" i="15"/>
  <c r="B9676" i="15"/>
  <c r="B9668" i="15"/>
  <c r="B9660" i="15"/>
  <c r="B9652" i="15"/>
  <c r="B9644" i="15"/>
  <c r="B9636" i="15"/>
  <c r="B9628" i="15"/>
  <c r="B9620" i="15"/>
  <c r="B9612" i="15"/>
  <c r="B9604" i="15"/>
  <c r="B9596" i="15"/>
  <c r="B9588" i="15"/>
  <c r="B9580" i="15"/>
  <c r="B9572" i="15"/>
  <c r="B9564" i="15"/>
  <c r="B9556" i="15"/>
  <c r="B9548" i="15"/>
  <c r="B9540" i="15"/>
  <c r="B9532" i="15"/>
  <c r="B9524" i="15"/>
  <c r="B9516" i="15"/>
  <c r="B9508" i="15"/>
  <c r="B9500" i="15"/>
  <c r="B9492" i="15"/>
  <c r="B9484" i="15"/>
  <c r="B9476" i="15"/>
  <c r="B9468" i="15"/>
  <c r="B9460" i="15"/>
  <c r="B9452" i="15"/>
  <c r="B9444" i="15"/>
  <c r="B9436" i="15"/>
  <c r="B9428" i="15"/>
  <c r="B9420" i="15"/>
  <c r="B9412" i="15"/>
  <c r="B9404" i="15"/>
  <c r="B9396" i="15"/>
  <c r="B9388" i="15"/>
  <c r="B9380" i="15"/>
  <c r="B9372" i="15"/>
  <c r="B9364" i="15"/>
  <c r="B9356" i="15"/>
  <c r="B9348" i="15"/>
  <c r="B9340" i="15"/>
  <c r="B9332" i="15"/>
  <c r="B9324" i="15"/>
  <c r="B9316" i="15"/>
  <c r="B9308" i="15"/>
  <c r="B9300" i="15"/>
  <c r="B9288" i="15"/>
  <c r="B9272" i="15"/>
  <c r="B9256" i="15"/>
  <c r="B9240" i="15"/>
  <c r="B9224" i="15"/>
  <c r="B9208" i="15"/>
  <c r="B9192" i="15"/>
  <c r="B9176" i="15"/>
  <c r="B9160" i="15"/>
  <c r="B9144" i="15"/>
  <c r="B9128" i="15"/>
  <c r="B9112" i="15"/>
  <c r="B9096" i="15"/>
  <c r="B9080" i="15"/>
  <c r="B9064" i="15"/>
  <c r="B9048" i="15"/>
  <c r="B9032" i="15"/>
  <c r="B9016" i="15"/>
  <c r="B9000" i="15"/>
  <c r="B8984" i="15"/>
  <c r="B8968" i="15"/>
  <c r="B8952" i="15"/>
  <c r="B8936" i="15"/>
  <c r="B8920" i="15"/>
  <c r="B8904" i="15"/>
  <c r="B8888" i="15"/>
  <c r="B8872" i="15"/>
  <c r="B8856" i="15"/>
  <c r="B8840" i="15"/>
  <c r="B8824" i="15"/>
  <c r="B8808" i="15"/>
  <c r="B8792" i="15"/>
  <c r="B8776" i="15"/>
  <c r="B8760" i="15"/>
  <c r="B8744" i="15"/>
  <c r="B8728" i="15"/>
  <c r="B8712" i="15"/>
  <c r="B8696" i="15"/>
  <c r="B8680" i="15"/>
  <c r="B8664" i="15"/>
  <c r="B8648" i="15"/>
  <c r="B8632" i="15"/>
  <c r="B8616" i="15"/>
  <c r="B8600" i="15"/>
  <c r="B8584" i="15"/>
  <c r="B8568" i="15"/>
  <c r="B8552" i="15"/>
  <c r="B8536" i="15"/>
  <c r="B8520" i="15"/>
  <c r="B8504" i="15"/>
  <c r="B8488" i="15"/>
  <c r="B8472" i="15"/>
  <c r="B8456" i="15"/>
  <c r="B8440" i="15"/>
  <c r="B8424" i="15"/>
  <c r="B8408" i="15"/>
  <c r="B8392" i="15"/>
  <c r="B8376" i="15"/>
  <c r="B8360" i="15"/>
  <c r="B8344" i="15"/>
  <c r="B8328" i="15"/>
  <c r="B8312" i="15"/>
  <c r="B8296" i="15"/>
  <c r="B8280" i="15"/>
  <c r="B8264" i="15"/>
  <c r="B8248" i="15"/>
  <c r="B8232" i="15"/>
  <c r="B8216" i="15"/>
  <c r="B8200" i="15"/>
  <c r="B8184" i="15"/>
  <c r="B8168" i="15"/>
  <c r="B8152" i="15"/>
  <c r="B8136" i="15"/>
  <c r="B8120" i="15"/>
  <c r="B8104" i="15"/>
  <c r="B8088" i="15"/>
  <c r="B8072" i="15"/>
  <c r="B8056" i="15"/>
  <c r="B8040" i="15"/>
  <c r="B8024" i="15"/>
  <c r="B8008" i="15"/>
  <c r="B7992" i="15"/>
  <c r="B7976" i="15"/>
  <c r="B7960" i="15"/>
  <c r="B7944" i="15"/>
  <c r="B7928" i="15"/>
  <c r="B7912" i="15"/>
  <c r="B7896" i="15"/>
  <c r="B7880" i="15"/>
  <c r="B7864" i="15"/>
  <c r="B7848" i="15"/>
  <c r="B7832" i="15"/>
  <c r="B7816" i="15"/>
  <c r="B7800" i="15"/>
  <c r="B7784" i="15"/>
  <c r="B7768" i="15"/>
  <c r="B7752" i="15"/>
  <c r="B7736" i="15"/>
  <c r="B7720" i="15"/>
  <c r="B7704" i="15"/>
  <c r="B7688" i="15"/>
  <c r="B7672" i="15"/>
  <c r="B7656" i="15"/>
  <c r="B7640" i="15"/>
  <c r="B7624" i="15"/>
  <c r="B7608" i="15"/>
  <c r="B7592" i="15"/>
  <c r="B7576" i="15"/>
  <c r="B7560" i="15"/>
  <c r="B7544" i="15"/>
  <c r="B7528" i="15"/>
  <c r="B7512" i="15"/>
  <c r="B7496" i="15"/>
  <c r="B7480" i="15"/>
  <c r="B7464" i="15"/>
  <c r="B7448" i="15"/>
  <c r="B7432" i="15"/>
  <c r="B7416" i="15"/>
  <c r="B7400" i="15"/>
  <c r="B7384" i="15"/>
  <c r="B7368" i="15"/>
  <c r="B7364" i="15"/>
  <c r="B7360" i="15"/>
  <c r="B7356" i="15"/>
  <c r="B7352" i="15"/>
  <c r="B7348" i="15"/>
  <c r="B7344" i="15"/>
  <c r="B7340" i="15"/>
  <c r="B7336" i="15"/>
  <c r="B7332" i="15"/>
  <c r="B7328" i="15"/>
  <c r="B7324" i="15"/>
  <c r="B7320" i="15"/>
  <c r="B7316" i="15"/>
  <c r="B7312" i="15"/>
  <c r="B7308" i="15"/>
  <c r="B7304" i="15"/>
  <c r="B7300" i="15"/>
  <c r="B7296" i="15"/>
  <c r="B7292" i="15"/>
  <c r="B7288" i="15"/>
  <c r="B7284" i="15"/>
  <c r="B7280" i="15"/>
  <c r="B7276" i="15"/>
  <c r="B7272" i="15"/>
  <c r="B7268" i="15"/>
  <c r="B7264" i="15"/>
  <c r="B7260" i="15"/>
  <c r="B7256" i="15"/>
  <c r="B7252" i="15"/>
  <c r="B7248" i="15"/>
  <c r="B7244" i="15"/>
  <c r="B7240" i="15"/>
  <c r="B7236" i="15"/>
  <c r="B7232" i="15"/>
  <c r="B7228" i="15"/>
  <c r="B7224" i="15"/>
  <c r="B7220" i="15"/>
  <c r="B7216" i="15"/>
  <c r="B7212" i="15"/>
  <c r="B7208" i="15"/>
  <c r="B7204" i="15"/>
  <c r="B7200" i="15"/>
  <c r="B7196" i="15"/>
  <c r="B7192" i="15"/>
  <c r="B7188" i="15"/>
  <c r="B7184" i="15"/>
  <c r="B7180" i="15"/>
  <c r="B7176" i="15"/>
  <c r="B7172" i="15"/>
  <c r="B7168" i="15"/>
  <c r="B7164" i="15"/>
  <c r="B7160" i="15"/>
  <c r="B7156" i="15"/>
  <c r="B7152" i="15"/>
  <c r="B7148" i="15"/>
  <c r="B7144" i="15"/>
  <c r="B7140" i="15"/>
  <c r="B7136" i="15"/>
  <c r="B7132" i="15"/>
  <c r="B7128" i="15"/>
  <c r="B7124" i="15"/>
  <c r="B7120" i="15"/>
  <c r="B7116" i="15"/>
  <c r="B7112" i="15"/>
  <c r="B7108" i="15"/>
  <c r="B7104" i="15"/>
  <c r="B7100" i="15"/>
  <c r="B7096" i="15"/>
  <c r="B7092" i="15"/>
  <c r="B7088" i="15"/>
  <c r="B7084" i="15"/>
  <c r="B7080" i="15"/>
  <c r="B7076" i="15"/>
  <c r="B7070" i="15"/>
  <c r="B9675" i="15"/>
  <c r="B9671" i="15"/>
  <c r="B9667" i="15"/>
  <c r="B9663" i="15"/>
  <c r="B9659" i="15"/>
  <c r="B9655" i="15"/>
  <c r="B9651" i="15"/>
  <c r="B9647" i="15"/>
  <c r="B9643" i="15"/>
  <c r="B9639" i="15"/>
  <c r="B9635" i="15"/>
  <c r="B9631" i="15"/>
  <c r="B9627" i="15"/>
  <c r="B9623" i="15"/>
  <c r="B9619" i="15"/>
  <c r="B9615" i="15"/>
  <c r="B9611" i="15"/>
  <c r="B9607" i="15"/>
  <c r="B9603" i="15"/>
  <c r="B9599" i="15"/>
  <c r="B9595" i="15"/>
  <c r="B9591" i="15"/>
  <c r="B9587" i="15"/>
  <c r="B9583" i="15"/>
  <c r="B9579" i="15"/>
  <c r="B9575" i="15"/>
  <c r="B9571" i="15"/>
  <c r="B9567" i="15"/>
  <c r="B9563" i="15"/>
  <c r="B9559" i="15"/>
  <c r="B9555" i="15"/>
  <c r="B9551" i="15"/>
  <c r="B9547" i="15"/>
  <c r="B9543" i="15"/>
  <c r="B9539" i="15"/>
  <c r="B9535" i="15"/>
  <c r="B9531" i="15"/>
  <c r="B9527" i="15"/>
  <c r="B9523" i="15"/>
  <c r="B9519" i="15"/>
  <c r="B9515" i="15"/>
  <c r="B9511" i="15"/>
  <c r="B9507" i="15"/>
  <c r="B9503" i="15"/>
  <c r="B9499" i="15"/>
  <c r="B9495" i="15"/>
  <c r="B9491" i="15"/>
  <c r="B9487" i="15"/>
  <c r="B9483" i="15"/>
  <c r="B9479" i="15"/>
  <c r="B9475" i="15"/>
  <c r="B9471" i="15"/>
  <c r="B9467" i="15"/>
  <c r="B9463" i="15"/>
  <c r="B9459" i="15"/>
  <c r="B9455" i="15"/>
  <c r="B9451" i="15"/>
  <c r="B9447" i="15"/>
  <c r="B9443" i="15"/>
  <c r="B9439" i="15"/>
  <c r="B9435" i="15"/>
  <c r="B9431" i="15"/>
  <c r="B9427" i="15"/>
  <c r="B9423" i="15"/>
  <c r="B9419" i="15"/>
  <c r="B9415" i="15"/>
  <c r="B9411" i="15"/>
  <c r="B9407" i="15"/>
  <c r="B9403" i="15"/>
  <c r="B9399" i="15"/>
  <c r="B9395" i="15"/>
  <c r="B9391" i="15"/>
  <c r="B9387" i="15"/>
  <c r="B9383" i="15"/>
  <c r="B9379" i="15"/>
  <c r="B9375" i="15"/>
  <c r="B9371" i="15"/>
  <c r="B9367" i="15"/>
  <c r="B9363" i="15"/>
  <c r="B9359" i="15"/>
  <c r="B9355" i="15"/>
  <c r="B9351" i="15"/>
  <c r="B9347" i="15"/>
  <c r="B9343" i="15"/>
  <c r="B9339" i="15"/>
  <c r="B9335" i="15"/>
  <c r="B9331" i="15"/>
  <c r="B9327" i="15"/>
  <c r="B9323" i="15"/>
  <c r="B9319" i="15"/>
  <c r="B9315" i="15"/>
  <c r="B9311" i="15"/>
  <c r="B9307" i="15"/>
  <c r="B9303" i="15"/>
  <c r="B9299" i="15"/>
  <c r="B9295" i="15"/>
  <c r="B9291" i="15"/>
  <c r="B9287" i="15"/>
  <c r="B9283" i="15"/>
  <c r="B9279" i="15"/>
  <c r="B9275" i="15"/>
  <c r="B9271" i="15"/>
  <c r="B9267" i="15"/>
  <c r="B9263" i="15"/>
  <c r="B9259" i="15"/>
  <c r="B9255" i="15"/>
  <c r="B9251" i="15"/>
  <c r="B9247" i="15"/>
  <c r="B9243" i="15"/>
  <c r="B9239" i="15"/>
  <c r="B9235" i="15"/>
  <c r="B9231" i="15"/>
  <c r="B9227" i="15"/>
  <c r="B9223" i="15"/>
  <c r="B9219" i="15"/>
  <c r="B9215" i="15"/>
  <c r="B9211" i="15"/>
  <c r="B9207" i="15"/>
  <c r="B9203" i="15"/>
  <c r="B9199" i="15"/>
  <c r="B9195" i="15"/>
  <c r="B9191" i="15"/>
  <c r="B9187" i="15"/>
  <c r="B9183" i="15"/>
  <c r="B9179" i="15"/>
  <c r="B9175" i="15"/>
  <c r="B9171" i="15"/>
  <c r="B9167" i="15"/>
  <c r="B9163" i="15"/>
  <c r="B9159" i="15"/>
  <c r="B9155" i="15"/>
  <c r="B9151" i="15"/>
  <c r="B9147" i="15"/>
  <c r="B9143" i="15"/>
  <c r="B9139" i="15"/>
  <c r="B9135" i="15"/>
  <c r="B9131" i="15"/>
  <c r="B9127" i="15"/>
  <c r="B9123" i="15"/>
  <c r="B9119" i="15"/>
  <c r="B9115" i="15"/>
  <c r="B9111" i="15"/>
  <c r="B9107" i="15"/>
  <c r="B9103" i="15"/>
  <c r="B9099" i="15"/>
  <c r="B9095" i="15"/>
  <c r="B9091" i="15"/>
  <c r="B9087" i="15"/>
  <c r="B9083" i="15"/>
  <c r="B9079" i="15"/>
  <c r="B9075" i="15"/>
  <c r="B9071" i="15"/>
  <c r="B9067" i="15"/>
  <c r="B9063" i="15"/>
  <c r="B9059" i="15"/>
  <c r="B9055" i="15"/>
  <c r="B9051" i="15"/>
  <c r="B9047" i="15"/>
  <c r="B9043" i="15"/>
  <c r="B9039" i="15"/>
  <c r="B9035" i="15"/>
  <c r="B9031" i="15"/>
  <c r="B9027" i="15"/>
  <c r="B9023" i="15"/>
  <c r="B9019" i="15"/>
  <c r="B9015" i="15"/>
  <c r="B9011" i="15"/>
  <c r="B9007" i="15"/>
  <c r="B9003" i="15"/>
  <c r="B8999" i="15"/>
  <c r="B8995" i="15"/>
  <c r="B8991" i="15"/>
  <c r="B8987" i="15"/>
  <c r="B8983" i="15"/>
  <c r="B8979" i="15"/>
  <c r="B8975" i="15"/>
  <c r="B8971" i="15"/>
  <c r="B8967" i="15"/>
  <c r="B8963" i="15"/>
  <c r="B8959" i="15"/>
  <c r="B8955" i="15"/>
  <c r="B8951" i="15"/>
  <c r="B8947" i="15"/>
  <c r="B8943" i="15"/>
  <c r="B8939" i="15"/>
  <c r="B8935" i="15"/>
  <c r="B8931" i="15"/>
  <c r="B8927" i="15"/>
  <c r="B8923" i="15"/>
  <c r="B8919" i="15"/>
  <c r="B8915" i="15"/>
  <c r="B8911" i="15"/>
  <c r="B8907" i="15"/>
  <c r="B8903" i="15"/>
  <c r="B8899" i="15"/>
  <c r="B8895" i="15"/>
  <c r="B8891" i="15"/>
  <c r="B8887" i="15"/>
  <c r="B8883" i="15"/>
  <c r="B8879" i="15"/>
  <c r="B8875" i="15"/>
  <c r="B8871" i="15"/>
  <c r="B8867" i="15"/>
  <c r="B8863" i="15"/>
  <c r="B8859" i="15"/>
  <c r="B8855" i="15"/>
  <c r="B8851" i="15"/>
  <c r="B8847" i="15"/>
  <c r="B8843" i="15"/>
  <c r="B8839" i="15"/>
  <c r="B8835" i="15"/>
  <c r="B8831" i="15"/>
  <c r="B8827" i="15"/>
  <c r="B8823" i="15"/>
  <c r="B8819" i="15"/>
  <c r="B8815" i="15"/>
  <c r="B8811" i="15"/>
  <c r="B8807" i="15"/>
  <c r="B8803" i="15"/>
  <c r="B8799" i="15"/>
  <c r="B8795" i="15"/>
  <c r="B8791" i="15"/>
  <c r="B8787" i="15"/>
  <c r="B8783" i="15"/>
  <c r="B8779" i="15"/>
  <c r="B8775" i="15"/>
  <c r="B8771" i="15"/>
  <c r="B8767" i="15"/>
  <c r="B8763" i="15"/>
  <c r="B8759" i="15"/>
  <c r="B8755" i="15"/>
  <c r="B8751" i="15"/>
  <c r="B8747" i="15"/>
  <c r="B8743" i="15"/>
  <c r="B8739" i="15"/>
  <c r="B8735" i="15"/>
  <c r="B8731" i="15"/>
  <c r="B8727" i="15"/>
  <c r="B8723" i="15"/>
  <c r="B8719" i="15"/>
  <c r="B8715" i="15"/>
  <c r="B8711" i="15"/>
  <c r="B8707" i="15"/>
  <c r="B8703" i="15"/>
  <c r="B8699" i="15"/>
  <c r="B8695" i="15"/>
  <c r="B8691" i="15"/>
  <c r="B8687" i="15"/>
  <c r="B8683" i="15"/>
  <c r="B8679" i="15"/>
  <c r="B8675" i="15"/>
  <c r="B8671" i="15"/>
  <c r="B8667" i="15"/>
  <c r="B8663" i="15"/>
  <c r="B8659" i="15"/>
  <c r="B8655" i="15"/>
  <c r="B8651" i="15"/>
  <c r="B8647" i="15"/>
  <c r="B8643" i="15"/>
  <c r="B8639" i="15"/>
  <c r="B8635" i="15"/>
  <c r="B8631" i="15"/>
  <c r="B8627" i="15"/>
  <c r="B8623" i="15"/>
  <c r="B8619" i="15"/>
  <c r="B8615" i="15"/>
  <c r="B8611" i="15"/>
  <c r="B8607" i="15"/>
  <c r="B8603" i="15"/>
  <c r="B8599" i="15"/>
  <c r="B8595" i="15"/>
  <c r="B8591" i="15"/>
  <c r="B8587" i="15"/>
  <c r="B8583" i="15"/>
  <c r="B8579" i="15"/>
  <c r="B8575" i="15"/>
  <c r="B8571" i="15"/>
  <c r="B8567" i="15"/>
  <c r="B8563" i="15"/>
  <c r="B8559" i="15"/>
  <c r="B8555" i="15"/>
  <c r="B8551" i="15"/>
  <c r="B8547" i="15"/>
  <c r="B8543" i="15"/>
  <c r="B8539" i="15"/>
  <c r="B8535" i="15"/>
  <c r="B8531" i="15"/>
  <c r="B8527" i="15"/>
  <c r="B8523" i="15"/>
  <c r="B8519" i="15"/>
  <c r="B8515" i="15"/>
  <c r="B8511" i="15"/>
  <c r="B8507" i="15"/>
  <c r="B8503" i="15"/>
  <c r="B8499" i="15"/>
  <c r="B8495" i="15"/>
  <c r="B8491" i="15"/>
  <c r="B8487" i="15"/>
  <c r="B8483" i="15"/>
  <c r="B8479" i="15"/>
  <c r="B8475" i="15"/>
  <c r="B8471" i="15"/>
  <c r="B8467" i="15"/>
  <c r="B8463" i="15"/>
  <c r="B8459" i="15"/>
  <c r="B8455" i="15"/>
  <c r="B8451" i="15"/>
  <c r="B8447" i="15"/>
  <c r="B8443" i="15"/>
  <c r="B8439" i="15"/>
  <c r="B8435" i="15"/>
  <c r="B8431" i="15"/>
  <c r="B8427" i="15"/>
  <c r="B8423" i="15"/>
  <c r="B8419" i="15"/>
  <c r="B8415" i="15"/>
  <c r="B8411" i="15"/>
  <c r="B8407" i="15"/>
  <c r="B8403" i="15"/>
  <c r="B8399" i="15"/>
  <c r="B8395" i="15"/>
  <c r="B8391" i="15"/>
  <c r="B8387" i="15"/>
  <c r="B8383" i="15"/>
  <c r="B8379" i="15"/>
  <c r="B8375" i="15"/>
  <c r="B8371" i="15"/>
  <c r="B8367" i="15"/>
  <c r="B8363" i="15"/>
  <c r="B8359" i="15"/>
  <c r="B8355" i="15"/>
  <c r="B8351" i="15"/>
  <c r="B8347" i="15"/>
  <c r="B8343" i="15"/>
  <c r="B8339" i="15"/>
  <c r="B8335" i="15"/>
  <c r="B8331" i="15"/>
  <c r="B8327" i="15"/>
  <c r="B8323" i="15"/>
  <c r="B8319" i="15"/>
  <c r="B8315" i="15"/>
  <c r="B8311" i="15"/>
  <c r="B8307" i="15"/>
  <c r="B8303" i="15"/>
  <c r="B8299" i="15"/>
  <c r="B8295" i="15"/>
  <c r="B8291" i="15"/>
  <c r="B8287" i="15"/>
  <c r="B8283" i="15"/>
  <c r="B8279" i="15"/>
  <c r="B8275" i="15"/>
  <c r="B8271" i="15"/>
  <c r="B8267" i="15"/>
  <c r="B8263" i="15"/>
  <c r="B8259" i="15"/>
  <c r="B8255" i="15"/>
  <c r="B8251" i="15"/>
  <c r="B8247" i="15"/>
  <c r="B8243" i="15"/>
  <c r="B8239" i="15"/>
  <c r="B8235" i="15"/>
  <c r="B8231" i="15"/>
  <c r="B8227" i="15"/>
  <c r="B8223" i="15"/>
  <c r="B8219" i="15"/>
  <c r="B8215" i="15"/>
  <c r="B8211" i="15"/>
  <c r="B8207" i="15"/>
  <c r="B8203" i="15"/>
  <c r="B8199" i="15"/>
  <c r="B8195" i="15"/>
  <c r="B8191" i="15"/>
  <c r="B8187" i="15"/>
  <c r="B8183" i="15"/>
  <c r="B8179" i="15"/>
  <c r="B8175" i="15"/>
  <c r="B8171" i="15"/>
  <c r="B8167" i="15"/>
  <c r="B8163" i="15"/>
  <c r="B8159" i="15"/>
  <c r="B8155" i="15"/>
  <c r="B8151" i="15"/>
  <c r="B8147" i="15"/>
  <c r="B8143" i="15"/>
  <c r="B8139" i="15"/>
  <c r="B8135" i="15"/>
  <c r="B8131" i="15"/>
  <c r="B8127" i="15"/>
  <c r="B8123" i="15"/>
  <c r="B8119" i="15"/>
  <c r="B8115" i="15"/>
  <c r="B8111" i="15"/>
  <c r="B8107" i="15"/>
  <c r="B8103" i="15"/>
  <c r="B8099" i="15"/>
  <c r="B8095" i="15"/>
  <c r="B8091" i="15"/>
  <c r="B8087" i="15"/>
  <c r="B8083" i="15"/>
  <c r="B8079" i="15"/>
  <c r="B8075" i="15"/>
  <c r="B8071" i="15"/>
  <c r="B8067" i="15"/>
  <c r="B8063" i="15"/>
  <c r="B8059" i="15"/>
  <c r="B8055" i="15"/>
  <c r="B8051" i="15"/>
  <c r="B8047" i="15"/>
  <c r="B8043" i="15"/>
  <c r="B8039" i="15"/>
  <c r="B8035" i="15"/>
  <c r="B8031" i="15"/>
  <c r="B8027" i="15"/>
  <c r="B8023" i="15"/>
  <c r="B8019" i="15"/>
  <c r="B8015" i="15"/>
  <c r="B8011" i="15"/>
  <c r="B8007" i="15"/>
  <c r="B8003" i="15"/>
  <c r="B7999" i="15"/>
  <c r="B7995" i="15"/>
  <c r="B7991" i="15"/>
  <c r="B7987" i="15"/>
  <c r="B7983" i="15"/>
  <c r="B7979" i="15"/>
  <c r="B7975" i="15"/>
  <c r="B7971" i="15"/>
  <c r="B7967" i="15"/>
  <c r="B7963" i="15"/>
  <c r="B7959" i="15"/>
  <c r="B7955" i="15"/>
  <c r="B7951" i="15"/>
  <c r="B7947" i="15"/>
  <c r="B7943" i="15"/>
  <c r="B7939" i="15"/>
  <c r="B7935" i="15"/>
  <c r="B7931" i="15"/>
  <c r="B7927" i="15"/>
  <c r="B7923" i="15"/>
  <c r="B7919" i="15"/>
  <c r="B7915" i="15"/>
  <c r="B7911" i="15"/>
  <c r="B7907" i="15"/>
  <c r="B7903" i="15"/>
  <c r="B7899" i="15"/>
  <c r="B7895" i="15"/>
  <c r="B7891" i="15"/>
  <c r="B7887" i="15"/>
  <c r="B7883" i="15"/>
  <c r="B7879" i="15"/>
  <c r="B7875" i="15"/>
  <c r="B7871" i="15"/>
  <c r="B7867" i="15"/>
  <c r="B7863" i="15"/>
  <c r="B7859" i="15"/>
  <c r="B7855" i="15"/>
  <c r="B7851" i="15"/>
  <c r="B7847" i="15"/>
  <c r="B7843" i="15"/>
  <c r="B7839" i="15"/>
  <c r="B7835" i="15"/>
  <c r="B7831" i="15"/>
  <c r="B7827" i="15"/>
  <c r="B7823" i="15"/>
  <c r="B7819" i="15"/>
  <c r="B7815" i="15"/>
  <c r="B7811" i="15"/>
  <c r="B7807" i="15"/>
  <c r="B7803" i="15"/>
  <c r="B7799" i="15"/>
  <c r="B7795" i="15"/>
  <c r="B7791" i="15"/>
  <c r="B7787" i="15"/>
  <c r="B7783" i="15"/>
  <c r="B7779" i="15"/>
  <c r="B7775" i="15"/>
  <c r="B7771" i="15"/>
  <c r="B7767" i="15"/>
  <c r="B7763" i="15"/>
  <c r="B7759" i="15"/>
  <c r="B7755" i="15"/>
  <c r="B7751" i="15"/>
  <c r="B7747" i="15"/>
  <c r="B7743" i="15"/>
  <c r="B7739" i="15"/>
  <c r="B7735" i="15"/>
  <c r="B7731" i="15"/>
  <c r="B7727" i="15"/>
  <c r="B7723" i="15"/>
  <c r="B7719" i="15"/>
  <c r="B7715" i="15"/>
  <c r="B7711" i="15"/>
  <c r="B7707" i="15"/>
  <c r="B7703" i="15"/>
  <c r="B7699" i="15"/>
  <c r="B7695" i="15"/>
  <c r="B7691" i="15"/>
  <c r="B7687" i="15"/>
  <c r="B7683" i="15"/>
  <c r="B7679" i="15"/>
  <c r="B7675" i="15"/>
  <c r="B7671" i="15"/>
  <c r="B7667" i="15"/>
  <c r="B7663" i="15"/>
  <c r="B7659" i="15"/>
  <c r="B7655" i="15"/>
  <c r="B7651" i="15"/>
  <c r="B7647" i="15"/>
  <c r="B7643" i="15"/>
  <c r="B7639" i="15"/>
  <c r="B7635" i="15"/>
  <c r="B7631" i="15"/>
  <c r="B7627" i="15"/>
  <c r="B7623" i="15"/>
  <c r="B7619" i="15"/>
  <c r="B7615" i="15"/>
  <c r="B7611" i="15"/>
  <c r="B7607" i="15"/>
  <c r="B7603" i="15"/>
  <c r="B7599" i="15"/>
  <c r="B7595" i="15"/>
  <c r="B7591" i="15"/>
  <c r="B7587" i="15"/>
  <c r="B7583" i="15"/>
  <c r="B7579" i="15"/>
  <c r="B7575" i="15"/>
  <c r="B7571" i="15"/>
  <c r="B7567" i="15"/>
  <c r="B7563" i="15"/>
  <c r="B7559" i="15"/>
  <c r="B7555" i="15"/>
  <c r="B7551" i="15"/>
  <c r="B7547" i="15"/>
  <c r="B7543" i="15"/>
  <c r="B7539" i="15"/>
  <c r="B7535" i="15"/>
  <c r="B7531" i="15"/>
  <c r="B7527" i="15"/>
  <c r="B7523" i="15"/>
  <c r="B7519" i="15"/>
  <c r="B7515" i="15"/>
  <c r="B7511" i="15"/>
  <c r="B7507" i="15"/>
  <c r="B7503" i="15"/>
  <c r="B7499" i="15"/>
  <c r="B7495" i="15"/>
  <c r="B7491" i="15"/>
  <c r="B7487" i="15"/>
  <c r="B7483" i="15"/>
  <c r="B7479" i="15"/>
  <c r="B7475" i="15"/>
  <c r="B7471" i="15"/>
  <c r="B7467" i="15"/>
  <c r="B7463" i="15"/>
  <c r="B7459" i="15"/>
  <c r="B7455" i="15"/>
  <c r="B7451" i="15"/>
  <c r="B7447" i="15"/>
  <c r="B7443" i="15"/>
  <c r="B7439" i="15"/>
  <c r="B7435" i="15"/>
  <c r="B7431" i="15"/>
  <c r="B7427" i="15"/>
  <c r="B7423" i="15"/>
  <c r="B7419" i="15"/>
  <c r="B7415" i="15"/>
  <c r="B7411" i="15"/>
  <c r="B7407" i="15"/>
  <c r="B7403" i="15"/>
  <c r="B7399" i="15"/>
  <c r="B7395" i="15"/>
  <c r="B7391" i="15"/>
  <c r="B7387" i="15"/>
  <c r="B7383" i="15"/>
  <c r="B7379" i="15"/>
  <c r="B7375" i="15"/>
  <c r="B7371" i="15"/>
  <c r="B7367" i="15"/>
  <c r="B7363" i="15"/>
  <c r="B7359" i="15"/>
  <c r="B7355" i="15"/>
  <c r="B7351" i="15"/>
  <c r="B7347" i="15"/>
  <c r="B7343" i="15"/>
  <c r="B7339" i="15"/>
  <c r="B7335" i="15"/>
  <c r="B7331" i="15"/>
  <c r="B7327" i="15"/>
  <c r="B7323" i="15"/>
  <c r="B7319" i="15"/>
  <c r="B7315" i="15"/>
  <c r="B7311" i="15"/>
  <c r="B7307" i="15"/>
  <c r="B7303" i="15"/>
  <c r="B7299" i="15"/>
  <c r="B7295" i="15"/>
  <c r="B7291" i="15"/>
  <c r="B7287" i="15"/>
  <c r="B7283" i="15"/>
  <c r="B7279" i="15"/>
  <c r="B7275" i="15"/>
  <c r="B7271" i="15"/>
  <c r="B7267" i="15"/>
  <c r="B7263" i="15"/>
  <c r="B7259" i="15"/>
  <c r="B7255" i="15"/>
  <c r="B7251" i="15"/>
  <c r="B7247" i="15"/>
  <c r="B7243" i="15"/>
  <c r="B7239" i="15"/>
  <c r="B7235" i="15"/>
  <c r="B7231" i="15"/>
  <c r="B7227" i="15"/>
  <c r="B7223" i="15"/>
  <c r="B7219" i="15"/>
  <c r="B7215" i="15"/>
  <c r="B7211" i="15"/>
  <c r="B7207" i="15"/>
  <c r="B7203" i="15"/>
  <c r="B7199" i="15"/>
  <c r="B7195" i="15"/>
  <c r="B7191" i="15"/>
  <c r="B7187" i="15"/>
  <c r="B7183" i="15"/>
  <c r="B7179" i="15"/>
  <c r="B7175" i="15"/>
  <c r="B7171" i="15"/>
  <c r="B7167" i="15"/>
  <c r="B7163" i="15"/>
  <c r="B7159" i="15"/>
  <c r="B7155" i="15"/>
  <c r="B7151" i="15"/>
  <c r="B7147" i="15"/>
  <c r="B7143" i="15"/>
  <c r="B7139" i="15"/>
  <c r="B7135" i="15"/>
  <c r="B7131" i="15"/>
  <c r="B7127" i="15"/>
  <c r="B7123" i="15"/>
  <c r="B7119" i="15"/>
  <c r="B7115" i="15"/>
  <c r="B7111" i="15"/>
  <c r="B7107" i="15"/>
  <c r="B7103" i="15"/>
  <c r="B7099" i="15"/>
  <c r="B7095" i="15"/>
  <c r="B7091" i="15"/>
  <c r="B7087" i="15"/>
  <c r="B7083" i="15"/>
  <c r="B7079" i="15"/>
  <c r="B7074" i="15"/>
  <c r="B7069" i="15"/>
  <c r="B9294" i="15"/>
  <c r="B9290" i="15"/>
  <c r="B9286" i="15"/>
  <c r="B9282" i="15"/>
  <c r="B9278" i="15"/>
  <c r="B9274" i="15"/>
  <c r="B9270" i="15"/>
  <c r="B9266" i="15"/>
  <c r="B9262" i="15"/>
  <c r="B9258" i="15"/>
  <c r="B9254" i="15"/>
  <c r="B9250" i="15"/>
  <c r="B9246" i="15"/>
  <c r="B9242" i="15"/>
  <c r="B9238" i="15"/>
  <c r="B9234" i="15"/>
  <c r="B9230" i="15"/>
  <c r="B9226" i="15"/>
  <c r="B9222" i="15"/>
  <c r="B9218" i="15"/>
  <c r="B9214" i="15"/>
  <c r="B9210" i="15"/>
  <c r="B9206" i="15"/>
  <c r="B9202" i="15"/>
  <c r="B9198" i="15"/>
  <c r="B9194" i="15"/>
  <c r="B9190" i="15"/>
  <c r="B9186" i="15"/>
  <c r="B9182" i="15"/>
  <c r="B9178" i="15"/>
  <c r="B9174" i="15"/>
  <c r="B9170" i="15"/>
  <c r="B9166" i="15"/>
  <c r="B9162" i="15"/>
  <c r="B9158" i="15"/>
  <c r="B9154" i="15"/>
  <c r="B9150" i="15"/>
  <c r="B9146" i="15"/>
  <c r="B9142" i="15"/>
  <c r="B9138" i="15"/>
  <c r="B9134" i="15"/>
  <c r="B9130" i="15"/>
  <c r="B9126" i="15"/>
  <c r="B9122" i="15"/>
  <c r="B9118" i="15"/>
  <c r="B9114" i="15"/>
  <c r="B9110" i="15"/>
  <c r="B9106" i="15"/>
  <c r="B9102" i="15"/>
  <c r="B9098" i="15"/>
  <c r="B9094" i="15"/>
  <c r="B9090" i="15"/>
  <c r="B9086" i="15"/>
  <c r="B9082" i="15"/>
  <c r="B9078" i="15"/>
  <c r="B9074" i="15"/>
  <c r="B9070" i="15"/>
  <c r="B9066" i="15"/>
  <c r="B9062" i="15"/>
  <c r="B9058" i="15"/>
  <c r="B9054" i="15"/>
  <c r="B9050" i="15"/>
  <c r="B9046" i="15"/>
  <c r="B9042" i="15"/>
  <c r="B9038" i="15"/>
  <c r="B9034" i="15"/>
  <c r="B9030" i="15"/>
  <c r="B9026" i="15"/>
  <c r="B9022" i="15"/>
  <c r="B9018" i="15"/>
  <c r="B9014" i="15"/>
  <c r="B9010" i="15"/>
  <c r="B9006" i="15"/>
  <c r="B9002" i="15"/>
  <c r="B8998" i="15"/>
  <c r="B8994" i="15"/>
  <c r="B8990" i="15"/>
  <c r="B8986" i="15"/>
  <c r="B8982" i="15"/>
  <c r="B8978" i="15"/>
  <c r="B8974" i="15"/>
  <c r="B8970" i="15"/>
  <c r="B8966" i="15"/>
  <c r="B8962" i="15"/>
  <c r="B8958" i="15"/>
  <c r="B8954" i="15"/>
  <c r="B8950" i="15"/>
  <c r="B8946" i="15"/>
  <c r="B8942" i="15"/>
  <c r="B8938" i="15"/>
  <c r="B8934" i="15"/>
  <c r="B8930" i="15"/>
  <c r="B8926" i="15"/>
  <c r="B8922" i="15"/>
  <c r="B8918" i="15"/>
  <c r="B8914" i="15"/>
  <c r="B8910" i="15"/>
  <c r="B8906" i="15"/>
  <c r="B8902" i="15"/>
  <c r="B8898" i="15"/>
  <c r="B8894" i="15"/>
  <c r="B8890" i="15"/>
  <c r="B8886" i="15"/>
  <c r="B8882" i="15"/>
  <c r="B8878" i="15"/>
  <c r="B8874" i="15"/>
  <c r="B8870" i="15"/>
  <c r="B8866" i="15"/>
  <c r="B8862" i="15"/>
  <c r="B8858" i="15"/>
  <c r="B8854" i="15"/>
  <c r="B8850" i="15"/>
  <c r="B8846" i="15"/>
  <c r="B8842" i="15"/>
  <c r="B8838" i="15"/>
  <c r="B8834" i="15"/>
  <c r="B8830" i="15"/>
  <c r="B8826" i="15"/>
  <c r="B8822" i="15"/>
  <c r="B8818" i="15"/>
  <c r="B8814" i="15"/>
  <c r="B8810" i="15"/>
  <c r="B8806" i="15"/>
  <c r="B8802" i="15"/>
  <c r="B8798" i="15"/>
  <c r="B8794" i="15"/>
  <c r="B8790" i="15"/>
  <c r="B8786" i="15"/>
  <c r="B8782" i="15"/>
  <c r="B8778" i="15"/>
  <c r="B8774" i="15"/>
  <c r="B8770" i="15"/>
  <c r="B8766" i="15"/>
  <c r="B8762" i="15"/>
  <c r="B8758" i="15"/>
  <c r="B8754" i="15"/>
  <c r="B8750" i="15"/>
  <c r="B8746" i="15"/>
  <c r="B8742" i="15"/>
  <c r="B8738" i="15"/>
  <c r="B8734" i="15"/>
  <c r="B8730" i="15"/>
  <c r="B8726" i="15"/>
  <c r="B8722" i="15"/>
  <c r="B8718" i="15"/>
  <c r="B8714" i="15"/>
  <c r="B8710" i="15"/>
  <c r="B8706" i="15"/>
  <c r="B8702" i="15"/>
  <c r="B8698" i="15"/>
  <c r="B8694" i="15"/>
  <c r="B8690" i="15"/>
  <c r="B8686" i="15"/>
  <c r="B8682" i="15"/>
  <c r="B8678" i="15"/>
  <c r="B8674" i="15"/>
  <c r="B8670" i="15"/>
  <c r="B8666" i="15"/>
  <c r="B8662" i="15"/>
  <c r="B8658" i="15"/>
  <c r="B8654" i="15"/>
  <c r="B8650" i="15"/>
  <c r="B8646" i="15"/>
  <c r="B8642" i="15"/>
  <c r="B8638" i="15"/>
  <c r="B8634" i="15"/>
  <c r="B8630" i="15"/>
  <c r="B8626" i="15"/>
  <c r="B8622" i="15"/>
  <c r="B8618" i="15"/>
  <c r="B8614" i="15"/>
  <c r="B8610" i="15"/>
  <c r="B8606" i="15"/>
  <c r="B8602" i="15"/>
  <c r="B8598" i="15"/>
  <c r="B8594" i="15"/>
  <c r="B8590" i="15"/>
  <c r="B8586" i="15"/>
  <c r="B8582" i="15"/>
  <c r="B8578" i="15"/>
  <c r="B8574" i="15"/>
  <c r="B8570" i="15"/>
  <c r="B8566" i="15"/>
  <c r="B8562" i="15"/>
  <c r="B8558" i="15"/>
  <c r="B8554" i="15"/>
  <c r="B8550" i="15"/>
  <c r="B8546" i="15"/>
  <c r="B8542" i="15"/>
  <c r="B8538" i="15"/>
  <c r="B8534" i="15"/>
  <c r="B8530" i="15"/>
  <c r="B8526" i="15"/>
  <c r="B8522" i="15"/>
  <c r="B8518" i="15"/>
  <c r="B8514" i="15"/>
  <c r="B8510" i="15"/>
  <c r="B8506" i="15"/>
  <c r="B8502" i="15"/>
  <c r="B8498" i="15"/>
  <c r="B8494" i="15"/>
  <c r="B8490" i="15"/>
  <c r="B8486" i="15"/>
  <c r="B8482" i="15"/>
  <c r="B8478" i="15"/>
  <c r="B8474" i="15"/>
  <c r="B8470" i="15"/>
  <c r="B8466" i="15"/>
  <c r="B8462" i="15"/>
  <c r="B8458" i="15"/>
  <c r="B8454" i="15"/>
  <c r="B8450" i="15"/>
  <c r="B8446" i="15"/>
  <c r="B8442" i="15"/>
  <c r="B8438" i="15"/>
  <c r="B8434" i="15"/>
  <c r="B8430" i="15"/>
  <c r="B8426" i="15"/>
  <c r="B8422" i="15"/>
  <c r="B8418" i="15"/>
  <c r="B8414" i="15"/>
  <c r="B8410" i="15"/>
  <c r="B8406" i="15"/>
  <c r="B8402" i="15"/>
  <c r="B8398" i="15"/>
  <c r="B8394" i="15"/>
  <c r="B8390" i="15"/>
  <c r="B8386" i="15"/>
  <c r="B8382" i="15"/>
  <c r="B8378" i="15"/>
  <c r="B8374" i="15"/>
  <c r="B8370" i="15"/>
  <c r="B8366" i="15"/>
  <c r="B8362" i="15"/>
  <c r="B8358" i="15"/>
  <c r="B8354" i="15"/>
  <c r="B8350" i="15"/>
  <c r="B8346" i="15"/>
  <c r="B8342" i="15"/>
  <c r="B8338" i="15"/>
  <c r="B8334" i="15"/>
  <c r="B8330" i="15"/>
  <c r="B8326" i="15"/>
  <c r="B8322" i="15"/>
  <c r="B8318" i="15"/>
  <c r="B8314" i="15"/>
  <c r="B8310" i="15"/>
  <c r="B8306" i="15"/>
  <c r="B8302" i="15"/>
  <c r="B8298" i="15"/>
  <c r="B8294" i="15"/>
  <c r="B8290" i="15"/>
  <c r="B8286" i="15"/>
  <c r="B8282" i="15"/>
  <c r="B8278" i="15"/>
  <c r="B8274" i="15"/>
  <c r="B8270" i="15"/>
  <c r="B8266" i="15"/>
  <c r="B8262" i="15"/>
  <c r="B8258" i="15"/>
  <c r="B8254" i="15"/>
  <c r="B8250" i="15"/>
  <c r="B8246" i="15"/>
  <c r="B8242" i="15"/>
  <c r="B8238" i="15"/>
  <c r="B8234" i="15"/>
  <c r="B8230" i="15"/>
  <c r="B8226" i="15"/>
  <c r="B8222" i="15"/>
  <c r="B8218" i="15"/>
  <c r="B8214" i="15"/>
  <c r="B8210" i="15"/>
  <c r="B8206" i="15"/>
  <c r="B8202" i="15"/>
  <c r="B8198" i="15"/>
  <c r="B8194" i="15"/>
  <c r="B8190" i="15"/>
  <c r="B8186" i="15"/>
  <c r="B8182" i="15"/>
  <c r="B8178" i="15"/>
  <c r="B8174" i="15"/>
  <c r="B8170" i="15"/>
  <c r="B8166" i="15"/>
  <c r="B8162" i="15"/>
  <c r="B8158" i="15"/>
  <c r="B8154" i="15"/>
  <c r="B8150" i="15"/>
  <c r="B8146" i="15"/>
  <c r="B8142" i="15"/>
  <c r="B8138" i="15"/>
  <c r="B8134" i="15"/>
  <c r="B8130" i="15"/>
  <c r="B8126" i="15"/>
  <c r="B8122" i="15"/>
  <c r="B8118" i="15"/>
  <c r="B8114" i="15"/>
  <c r="B8110" i="15"/>
  <c r="B8106" i="15"/>
  <c r="B8102" i="15"/>
  <c r="B8098" i="15"/>
  <c r="B8094" i="15"/>
  <c r="B8090" i="15"/>
  <c r="B8086" i="15"/>
  <c r="B8082" i="15"/>
  <c r="B8078" i="15"/>
  <c r="B8074" i="15"/>
  <c r="B8070" i="15"/>
  <c r="B8066" i="15"/>
  <c r="B8062" i="15"/>
  <c r="B8058" i="15"/>
  <c r="B8054" i="15"/>
  <c r="B8050" i="15"/>
  <c r="B8046" i="15"/>
  <c r="B8042" i="15"/>
  <c r="B8038" i="15"/>
  <c r="B8034" i="15"/>
  <c r="B8030" i="15"/>
  <c r="B8026" i="15"/>
  <c r="B8022" i="15"/>
  <c r="B8018" i="15"/>
  <c r="B8014" i="15"/>
  <c r="B8010" i="15"/>
  <c r="B8006" i="15"/>
  <c r="B8002" i="15"/>
  <c r="B7998" i="15"/>
  <c r="B7994" i="15"/>
  <c r="B7990" i="15"/>
  <c r="B7986" i="15"/>
  <c r="B7982" i="15"/>
  <c r="B7978" i="15"/>
  <c r="B7974" i="15"/>
  <c r="B7970" i="15"/>
  <c r="B7966" i="15"/>
  <c r="B7962" i="15"/>
  <c r="B7958" i="15"/>
  <c r="B7954" i="15"/>
  <c r="B7950" i="15"/>
  <c r="B7946" i="15"/>
  <c r="B7942" i="15"/>
  <c r="B7938" i="15"/>
  <c r="B7934" i="15"/>
  <c r="B7930" i="15"/>
  <c r="B7926" i="15"/>
  <c r="B7922" i="15"/>
  <c r="B7918" i="15"/>
  <c r="B7914" i="15"/>
  <c r="B7910" i="15"/>
  <c r="B7906" i="15"/>
  <c r="B7902" i="15"/>
  <c r="B7898" i="15"/>
  <c r="B7894" i="15"/>
  <c r="B7890" i="15"/>
  <c r="B7886" i="15"/>
  <c r="B7882" i="15"/>
  <c r="B7878" i="15"/>
  <c r="B7874" i="15"/>
  <c r="B7870" i="15"/>
  <c r="B7866" i="15"/>
  <c r="B7862" i="15"/>
  <c r="B7858" i="15"/>
  <c r="B7854" i="15"/>
  <c r="B7850" i="15"/>
  <c r="B7846" i="15"/>
  <c r="B7842" i="15"/>
  <c r="B7838" i="15"/>
  <c r="B7834" i="15"/>
  <c r="B7830" i="15"/>
  <c r="B7826" i="15"/>
  <c r="B7822" i="15"/>
  <c r="B7818" i="15"/>
  <c r="B7814" i="15"/>
  <c r="B7810" i="15"/>
  <c r="B7806" i="15"/>
  <c r="B7802" i="15"/>
  <c r="B7798" i="15"/>
  <c r="B7794" i="15"/>
  <c r="B7790" i="15"/>
  <c r="B7786" i="15"/>
  <c r="B7782" i="15"/>
  <c r="B7778" i="15"/>
  <c r="B7774" i="15"/>
  <c r="B7770" i="15"/>
  <c r="B7766" i="15"/>
  <c r="B7762" i="15"/>
  <c r="B7758" i="15"/>
  <c r="B7754" i="15"/>
  <c r="B7750" i="15"/>
  <c r="B7746" i="15"/>
  <c r="B7742" i="15"/>
  <c r="B7738" i="15"/>
  <c r="B7734" i="15"/>
  <c r="B7730" i="15"/>
  <c r="B7726" i="15"/>
  <c r="B7722" i="15"/>
  <c r="B7718" i="15"/>
  <c r="B7714" i="15"/>
  <c r="B7710" i="15"/>
  <c r="B7706" i="15"/>
  <c r="B7702" i="15"/>
  <c r="B7698" i="15"/>
  <c r="B7694" i="15"/>
  <c r="B7690" i="15"/>
  <c r="B7686" i="15"/>
  <c r="B7682" i="15"/>
  <c r="B7678" i="15"/>
  <c r="B7674" i="15"/>
  <c r="B7670" i="15"/>
  <c r="B7666" i="15"/>
  <c r="B7662" i="15"/>
  <c r="B7658" i="15"/>
  <c r="B7654" i="15"/>
  <c r="B7650" i="15"/>
  <c r="B7646" i="15"/>
  <c r="B7642" i="15"/>
  <c r="B7638" i="15"/>
  <c r="B7634" i="15"/>
  <c r="B7630" i="15"/>
  <c r="B7626" i="15"/>
  <c r="B7622" i="15"/>
  <c r="B7618" i="15"/>
  <c r="B7614" i="15"/>
  <c r="B7610" i="15"/>
  <c r="B7606" i="15"/>
  <c r="B7602" i="15"/>
  <c r="B7598" i="15"/>
  <c r="B7594" i="15"/>
  <c r="B7590" i="15"/>
  <c r="B7586" i="15"/>
  <c r="B7582" i="15"/>
  <c r="B7578" i="15"/>
  <c r="B7574" i="15"/>
  <c r="B7570" i="15"/>
  <c r="B7566" i="15"/>
  <c r="B7562" i="15"/>
  <c r="B7558" i="15"/>
  <c r="B7554" i="15"/>
  <c r="B7550" i="15"/>
  <c r="B7546" i="15"/>
  <c r="B7542" i="15"/>
  <c r="B7538" i="15"/>
  <c r="B7534" i="15"/>
  <c r="B7530" i="15"/>
  <c r="B7526" i="15"/>
  <c r="B7522" i="15"/>
  <c r="B7518" i="15"/>
  <c r="B7514" i="15"/>
  <c r="B7510" i="15"/>
  <c r="B7506" i="15"/>
  <c r="B7502" i="15"/>
  <c r="B7498" i="15"/>
  <c r="B7494" i="15"/>
  <c r="B7490" i="15"/>
  <c r="B7486" i="15"/>
  <c r="B7482" i="15"/>
  <c r="B7478" i="15"/>
  <c r="B7474" i="15"/>
  <c r="B7470" i="15"/>
  <c r="B7466" i="15"/>
  <c r="B7462" i="15"/>
  <c r="B7458" i="15"/>
  <c r="B7454" i="15"/>
  <c r="B7450" i="15"/>
  <c r="B7446" i="15"/>
  <c r="B7442" i="15"/>
  <c r="B7438" i="15"/>
  <c r="B7434" i="15"/>
  <c r="B7430" i="15"/>
  <c r="B7426" i="15"/>
  <c r="B7422" i="15"/>
  <c r="B7418" i="15"/>
  <c r="B7414" i="15"/>
  <c r="B7410" i="15"/>
  <c r="B7406" i="15"/>
  <c r="B7402" i="15"/>
  <c r="B7398" i="15"/>
  <c r="B7394" i="15"/>
  <c r="B7390" i="15"/>
  <c r="B7386" i="15"/>
  <c r="B7382" i="15"/>
  <c r="B7378" i="15"/>
  <c r="B7374" i="15"/>
  <c r="B7370" i="15"/>
  <c r="B7366" i="15"/>
  <c r="B7362" i="15"/>
  <c r="B7358" i="15"/>
  <c r="B7354" i="15"/>
  <c r="B7350" i="15"/>
  <c r="B7346" i="15"/>
  <c r="B7342" i="15"/>
  <c r="B7338" i="15"/>
  <c r="B7334" i="15"/>
  <c r="B7330" i="15"/>
  <c r="B7326" i="15"/>
  <c r="B7322" i="15"/>
  <c r="B7318" i="15"/>
  <c r="B7314" i="15"/>
  <c r="B7310" i="15"/>
  <c r="B7306" i="15"/>
  <c r="B7302" i="15"/>
  <c r="B7298" i="15"/>
  <c r="B7294" i="15"/>
  <c r="B7290" i="15"/>
  <c r="B7286" i="15"/>
  <c r="B7282" i="15"/>
  <c r="B7278" i="15"/>
  <c r="B7274" i="15"/>
  <c r="B7270" i="15"/>
  <c r="B7266" i="15"/>
  <c r="B7262" i="15"/>
  <c r="B7258" i="15"/>
  <c r="B7254" i="15"/>
  <c r="B7250" i="15"/>
  <c r="B7246" i="15"/>
  <c r="B7242" i="15"/>
  <c r="B7238" i="15"/>
  <c r="B7234" i="15"/>
  <c r="B7230" i="15"/>
  <c r="B7226" i="15"/>
  <c r="B7222" i="15"/>
  <c r="B7218" i="15"/>
  <c r="B7214" i="15"/>
  <c r="B7210" i="15"/>
  <c r="B7206" i="15"/>
  <c r="B7202" i="15"/>
  <c r="B7198" i="15"/>
  <c r="B7194" i="15"/>
  <c r="B7190" i="15"/>
  <c r="B7186" i="15"/>
  <c r="B7182" i="15"/>
  <c r="B7178" i="15"/>
  <c r="B7174" i="15"/>
  <c r="B7170" i="15"/>
  <c r="B7166" i="15"/>
  <c r="B7162" i="15"/>
  <c r="B7158" i="15"/>
  <c r="B7154" i="15"/>
  <c r="B7150" i="15"/>
  <c r="B7146" i="15"/>
  <c r="B7142" i="15"/>
  <c r="B7138" i="15"/>
  <c r="B7134" i="15"/>
  <c r="B7130" i="15"/>
  <c r="B7126" i="15"/>
  <c r="B7122" i="15"/>
  <c r="B7118" i="15"/>
  <c r="B7114" i="15"/>
  <c r="B7110" i="15"/>
  <c r="B7106" i="15"/>
  <c r="B7102" i="15"/>
  <c r="B7098" i="15"/>
  <c r="B7094" i="15"/>
  <c r="B7090" i="15"/>
  <c r="B7086" i="15"/>
  <c r="B7082" i="15"/>
  <c r="B7078" i="15"/>
  <c r="B7073" i="15"/>
  <c r="B7068" i="15"/>
  <c r="B9793" i="15"/>
  <c r="B9789" i="15"/>
  <c r="B9785" i="15"/>
  <c r="B9781" i="15"/>
  <c r="B9777" i="15"/>
  <c r="B9773" i="15"/>
  <c r="B9769" i="15"/>
  <c r="B9765" i="15"/>
  <c r="B9761" i="15"/>
  <c r="B9757" i="15"/>
  <c r="B9753" i="15"/>
  <c r="B9749" i="15"/>
  <c r="B9745" i="15"/>
  <c r="B9741" i="15"/>
  <c r="B9737" i="15"/>
  <c r="B9733" i="15"/>
  <c r="B9729" i="15"/>
  <c r="B9725" i="15"/>
  <c r="B9721" i="15"/>
  <c r="B9717" i="15"/>
  <c r="B9713" i="15"/>
  <c r="B9709" i="15"/>
  <c r="B9705" i="15"/>
  <c r="B9701" i="15"/>
  <c r="B9697" i="15"/>
  <c r="B9693" i="15"/>
  <c r="B9689" i="15"/>
  <c r="B9685" i="15"/>
  <c r="B9681" i="15"/>
  <c r="B9677" i="15"/>
  <c r="B9673" i="15"/>
  <c r="B9669" i="15"/>
  <c r="B9665" i="15"/>
  <c r="B9661" i="15"/>
  <c r="B9657" i="15"/>
  <c r="B9653" i="15"/>
  <c r="B9649" i="15"/>
  <c r="B9645" i="15"/>
  <c r="B9641" i="15"/>
  <c r="B9637" i="15"/>
  <c r="B9633" i="15"/>
  <c r="B9629" i="15"/>
  <c r="B9625" i="15"/>
  <c r="B9621" i="15"/>
  <c r="B9617" i="15"/>
  <c r="B9613" i="15"/>
  <c r="B9609" i="15"/>
  <c r="B9605" i="15"/>
  <c r="B9601" i="15"/>
  <c r="B9597" i="15"/>
  <c r="B9593" i="15"/>
  <c r="B9589" i="15"/>
  <c r="B9585" i="15"/>
  <c r="B9581" i="15"/>
  <c r="B9577" i="15"/>
  <c r="B9573" i="15"/>
  <c r="B9569" i="15"/>
  <c r="B9565" i="15"/>
  <c r="B9561" i="15"/>
  <c r="B9557" i="15"/>
  <c r="B9553" i="15"/>
  <c r="B9549" i="15"/>
  <c r="B9545" i="15"/>
  <c r="B9541" i="15"/>
  <c r="B9537" i="15"/>
  <c r="B9533" i="15"/>
  <c r="B9529" i="15"/>
  <c r="B9525" i="15"/>
  <c r="B9521" i="15"/>
  <c r="B9517" i="15"/>
  <c r="B9513" i="15"/>
  <c r="B9509" i="15"/>
  <c r="B9505" i="15"/>
  <c r="B9501" i="15"/>
  <c r="B9497" i="15"/>
  <c r="B9493" i="15"/>
  <c r="B9489" i="15"/>
  <c r="B9485" i="15"/>
  <c r="B9481" i="15"/>
  <c r="B9477" i="15"/>
  <c r="B9473" i="15"/>
  <c r="B9469" i="15"/>
  <c r="B9465" i="15"/>
  <c r="B9461" i="15"/>
  <c r="B9457" i="15"/>
  <c r="B9453" i="15"/>
  <c r="B9449" i="15"/>
  <c r="B9445" i="15"/>
  <c r="B9441" i="15"/>
  <c r="B9437" i="15"/>
  <c r="B9433" i="15"/>
  <c r="B9429" i="15"/>
  <c r="B9425" i="15"/>
  <c r="B9421" i="15"/>
  <c r="B9417" i="15"/>
  <c r="B9413" i="15"/>
  <c r="B9409" i="15"/>
  <c r="B9405" i="15"/>
  <c r="B9401" i="15"/>
  <c r="B9397" i="15"/>
  <c r="B9393" i="15"/>
  <c r="B9389" i="15"/>
  <c r="B9385" i="15"/>
  <c r="B9381" i="15"/>
  <c r="B9377" i="15"/>
  <c r="B9373" i="15"/>
  <c r="B9369" i="15"/>
  <c r="B9365" i="15"/>
  <c r="B9361" i="15"/>
  <c r="B9357" i="15"/>
  <c r="B9353" i="15"/>
  <c r="B9349" i="15"/>
  <c r="B9345" i="15"/>
  <c r="B9341" i="15"/>
  <c r="B9337" i="15"/>
  <c r="B9333" i="15"/>
  <c r="B9329" i="15"/>
  <c r="B9325" i="15"/>
  <c r="B9321" i="15"/>
  <c r="B9317" i="15"/>
  <c r="B9313" i="15"/>
  <c r="B9309" i="15"/>
  <c r="B9305" i="15"/>
  <c r="B9301" i="15"/>
  <c r="B9297" i="15"/>
  <c r="B9293" i="15"/>
  <c r="B9289" i="15"/>
  <c r="B9285" i="15"/>
  <c r="B9281" i="15"/>
  <c r="B9277" i="15"/>
  <c r="B9273" i="15"/>
  <c r="B9269" i="15"/>
  <c r="B9265" i="15"/>
  <c r="B9261" i="15"/>
  <c r="B9257" i="15"/>
  <c r="B9253" i="15"/>
  <c r="B9249" i="15"/>
  <c r="B9245" i="15"/>
  <c r="B9241" i="15"/>
  <c r="B9237" i="15"/>
  <c r="B9233" i="15"/>
  <c r="B9229" i="15"/>
  <c r="B9225" i="15"/>
  <c r="B9221" i="15"/>
  <c r="B9217" i="15"/>
  <c r="B9213" i="15"/>
  <c r="B9209" i="15"/>
  <c r="B9205" i="15"/>
  <c r="B9201" i="15"/>
  <c r="B9197" i="15"/>
  <c r="B9193" i="15"/>
  <c r="B9189" i="15"/>
  <c r="B9185" i="15"/>
  <c r="B9181" i="15"/>
  <c r="B9177" i="15"/>
  <c r="B9173" i="15"/>
  <c r="B9169" i="15"/>
  <c r="B9165" i="15"/>
  <c r="B9161" i="15"/>
  <c r="B9157" i="15"/>
  <c r="B9153" i="15"/>
  <c r="B9149" i="15"/>
  <c r="B9145" i="15"/>
  <c r="B9141" i="15"/>
  <c r="B9137" i="15"/>
  <c r="B9133" i="15"/>
  <c r="B9129" i="15"/>
  <c r="B9125" i="15"/>
  <c r="B9121" i="15"/>
  <c r="B9117" i="15"/>
  <c r="B9113" i="15"/>
  <c r="B9109" i="15"/>
  <c r="B9105" i="15"/>
  <c r="B9101" i="15"/>
  <c r="B9097" i="15"/>
  <c r="B9093" i="15"/>
  <c r="B9089" i="15"/>
  <c r="B9085" i="15"/>
  <c r="B9081" i="15"/>
  <c r="B9077" i="15"/>
  <c r="B9073" i="15"/>
  <c r="B9069" i="15"/>
  <c r="B9065" i="15"/>
  <c r="B9061" i="15"/>
  <c r="B9057" i="15"/>
  <c r="B9053" i="15"/>
  <c r="B9049" i="15"/>
  <c r="B9045" i="15"/>
  <c r="B9041" i="15"/>
  <c r="B9037" i="15"/>
  <c r="B9033" i="15"/>
  <c r="B9029" i="15"/>
  <c r="B9025" i="15"/>
  <c r="B9021" i="15"/>
  <c r="B9017" i="15"/>
  <c r="B9013" i="15"/>
  <c r="B9009" i="15"/>
  <c r="B9005" i="15"/>
  <c r="B9001" i="15"/>
  <c r="B8997" i="15"/>
  <c r="B8993" i="15"/>
  <c r="B8989" i="15"/>
  <c r="B8985" i="15"/>
  <c r="B8981" i="15"/>
  <c r="B8977" i="15"/>
  <c r="B8973" i="15"/>
  <c r="B8969" i="15"/>
  <c r="B8965" i="15"/>
  <c r="B8961" i="15"/>
  <c r="B8957" i="15"/>
  <c r="B8953" i="15"/>
  <c r="B8949" i="15"/>
  <c r="B8945" i="15"/>
  <c r="B8941" i="15"/>
  <c r="B8937" i="15"/>
  <c r="B8933" i="15"/>
  <c r="B8929" i="15"/>
  <c r="B8925" i="15"/>
  <c r="B8921" i="15"/>
  <c r="B8917" i="15"/>
  <c r="B8913" i="15"/>
  <c r="B8909" i="15"/>
  <c r="B8905" i="15"/>
  <c r="B8901" i="15"/>
  <c r="B8897" i="15"/>
  <c r="B8893" i="15"/>
  <c r="B8889" i="15"/>
  <c r="B8885" i="15"/>
  <c r="B8881" i="15"/>
  <c r="B8877" i="15"/>
  <c r="B8873" i="15"/>
  <c r="B8869" i="15"/>
  <c r="B8865" i="15"/>
  <c r="B8861" i="15"/>
  <c r="B8857" i="15"/>
  <c r="B8853" i="15"/>
  <c r="B8849" i="15"/>
  <c r="B8845" i="15"/>
  <c r="B8841" i="15"/>
  <c r="B8837" i="15"/>
  <c r="B8833" i="15"/>
  <c r="B8829" i="15"/>
  <c r="B8825" i="15"/>
  <c r="B8821" i="15"/>
  <c r="B8817" i="15"/>
  <c r="B8813" i="15"/>
  <c r="B8809" i="15"/>
  <c r="B8805" i="15"/>
  <c r="B8801" i="15"/>
  <c r="B8797" i="15"/>
  <c r="B8793" i="15"/>
  <c r="B8789" i="15"/>
  <c r="B8785" i="15"/>
  <c r="B8781" i="15"/>
  <c r="B8777" i="15"/>
  <c r="B8773" i="15"/>
  <c r="B8769" i="15"/>
  <c r="B8765" i="15"/>
  <c r="B8761" i="15"/>
  <c r="B8757" i="15"/>
  <c r="B8753" i="15"/>
  <c r="B8749" i="15"/>
  <c r="B8745" i="15"/>
  <c r="B8741" i="15"/>
  <c r="B8737" i="15"/>
  <c r="B8733" i="15"/>
  <c r="B8729" i="15"/>
  <c r="B8725" i="15"/>
  <c r="B8721" i="15"/>
  <c r="B8717" i="15"/>
  <c r="B8713" i="15"/>
  <c r="B8709" i="15"/>
  <c r="B8705" i="15"/>
  <c r="B8701" i="15"/>
  <c r="B8697" i="15"/>
  <c r="B8693" i="15"/>
  <c r="B8689" i="15"/>
  <c r="B8685" i="15"/>
  <c r="B8681" i="15"/>
  <c r="B8677" i="15"/>
  <c r="B8673" i="15"/>
  <c r="B8669" i="15"/>
  <c r="B8665" i="15"/>
  <c r="B8661" i="15"/>
  <c r="B8657" i="15"/>
  <c r="B8653" i="15"/>
  <c r="B8649" i="15"/>
  <c r="B8645" i="15"/>
  <c r="B8641" i="15"/>
  <c r="B8637" i="15"/>
  <c r="B8633" i="15"/>
  <c r="B8629" i="15"/>
  <c r="B8625" i="15"/>
  <c r="B8621" i="15"/>
  <c r="B8617" i="15"/>
  <c r="B8613" i="15"/>
  <c r="B8609" i="15"/>
  <c r="B8605" i="15"/>
  <c r="B8601" i="15"/>
  <c r="B8597" i="15"/>
  <c r="B8593" i="15"/>
  <c r="B8589" i="15"/>
  <c r="B8585" i="15"/>
  <c r="B8581" i="15"/>
  <c r="B8577" i="15"/>
  <c r="B8573" i="15"/>
  <c r="B8569" i="15"/>
  <c r="B8565" i="15"/>
  <c r="B8561" i="15"/>
  <c r="B8557" i="15"/>
  <c r="B8553" i="15"/>
  <c r="B8549" i="15"/>
  <c r="B8545" i="15"/>
  <c r="B8541" i="15"/>
  <c r="B8537" i="15"/>
  <c r="B8533" i="15"/>
  <c r="B8529" i="15"/>
  <c r="B8525" i="15"/>
  <c r="B8521" i="15"/>
  <c r="B8517" i="15"/>
  <c r="B8513" i="15"/>
  <c r="B8509" i="15"/>
  <c r="B8505" i="15"/>
  <c r="B8501" i="15"/>
  <c r="B8497" i="15"/>
  <c r="B8493" i="15"/>
  <c r="B8489" i="15"/>
  <c r="B8485" i="15"/>
  <c r="B8481" i="15"/>
  <c r="B8477" i="15"/>
  <c r="B8473" i="15"/>
  <c r="B8469" i="15"/>
  <c r="B8465" i="15"/>
  <c r="B8461" i="15"/>
  <c r="B8457" i="15"/>
  <c r="B8453" i="15"/>
  <c r="B8449" i="15"/>
  <c r="B8445" i="15"/>
  <c r="B8441" i="15"/>
  <c r="B8437" i="15"/>
  <c r="B8433" i="15"/>
  <c r="B8429" i="15"/>
  <c r="B8425" i="15"/>
  <c r="B8421" i="15"/>
  <c r="B8417" i="15"/>
  <c r="B8413" i="15"/>
  <c r="B8409" i="15"/>
  <c r="B8405" i="15"/>
  <c r="B8401" i="15"/>
  <c r="B8397" i="15"/>
  <c r="B8393" i="15"/>
  <c r="B8389" i="15"/>
  <c r="B8385" i="15"/>
  <c r="B8381" i="15"/>
  <c r="B8377" i="15"/>
  <c r="B8373" i="15"/>
  <c r="B8369" i="15"/>
  <c r="B8365" i="15"/>
  <c r="B8361" i="15"/>
  <c r="B8357" i="15"/>
  <c r="B8353" i="15"/>
  <c r="B8349" i="15"/>
  <c r="B8345" i="15"/>
  <c r="B8341" i="15"/>
  <c r="B8337" i="15"/>
  <c r="B8333" i="15"/>
  <c r="B8329" i="15"/>
  <c r="B8325" i="15"/>
  <c r="B8321" i="15"/>
  <c r="B8317" i="15"/>
  <c r="B8313" i="15"/>
  <c r="B8309" i="15"/>
  <c r="B8305" i="15"/>
  <c r="B8301" i="15"/>
  <c r="B8297" i="15"/>
  <c r="B8293" i="15"/>
  <c r="B8289" i="15"/>
  <c r="B8285" i="15"/>
  <c r="B8281" i="15"/>
  <c r="B8277" i="15"/>
  <c r="B8273" i="15"/>
  <c r="B8269" i="15"/>
  <c r="B8265" i="15"/>
  <c r="B8261" i="15"/>
  <c r="B8257" i="15"/>
  <c r="B8253" i="15"/>
  <c r="B8249" i="15"/>
  <c r="B8245" i="15"/>
  <c r="B8241" i="15"/>
  <c r="B8237" i="15"/>
  <c r="B8233" i="15"/>
  <c r="B8229" i="15"/>
  <c r="B8225" i="15"/>
  <c r="B8221" i="15"/>
  <c r="B8217" i="15"/>
  <c r="B8213" i="15"/>
  <c r="B8209" i="15"/>
  <c r="B8205" i="15"/>
  <c r="B8201" i="15"/>
  <c r="B8197" i="15"/>
  <c r="B8193" i="15"/>
  <c r="B8189" i="15"/>
  <c r="B8185" i="15"/>
  <c r="B8181" i="15"/>
  <c r="B8177" i="15"/>
  <c r="B8173" i="15"/>
  <c r="B8169" i="15"/>
  <c r="B8165" i="15"/>
  <c r="B8161" i="15"/>
  <c r="B8157" i="15"/>
  <c r="B8153" i="15"/>
  <c r="B8149" i="15"/>
  <c r="B8145" i="15"/>
  <c r="B8141" i="15"/>
  <c r="B8137" i="15"/>
  <c r="B8133" i="15"/>
  <c r="B8129" i="15"/>
  <c r="B8125" i="15"/>
  <c r="B8121" i="15"/>
  <c r="B8117" i="15"/>
  <c r="B8113" i="15"/>
  <c r="B8109" i="15"/>
  <c r="B8105" i="15"/>
  <c r="B8101" i="15"/>
  <c r="B8097" i="15"/>
  <c r="B8093" i="15"/>
  <c r="B8089" i="15"/>
  <c r="B8085" i="15"/>
  <c r="B8081" i="15"/>
  <c r="B8077" i="15"/>
  <c r="B8073" i="15"/>
  <c r="B8069" i="15"/>
  <c r="B8065" i="15"/>
  <c r="B8061" i="15"/>
  <c r="B8057" i="15"/>
  <c r="B8053" i="15"/>
  <c r="B8049" i="15"/>
  <c r="B8045" i="15"/>
  <c r="B8041" i="15"/>
  <c r="B8037" i="15"/>
  <c r="B8033" i="15"/>
  <c r="B8029" i="15"/>
  <c r="B8025" i="15"/>
  <c r="B8021" i="15"/>
  <c r="B8017" i="15"/>
  <c r="B8013" i="15"/>
  <c r="B8009" i="15"/>
  <c r="B8005" i="15"/>
  <c r="B8001" i="15"/>
  <c r="B7997" i="15"/>
  <c r="B7993" i="15"/>
  <c r="B7989" i="15"/>
  <c r="B7985" i="15"/>
  <c r="B7981" i="15"/>
  <c r="B7977" i="15"/>
  <c r="B7973" i="15"/>
  <c r="B7969" i="15"/>
  <c r="B7965" i="15"/>
  <c r="B7961" i="15"/>
  <c r="B7957" i="15"/>
  <c r="B7953" i="15"/>
  <c r="B7949" i="15"/>
  <c r="B7945" i="15"/>
  <c r="B7941" i="15"/>
  <c r="B7937" i="15"/>
  <c r="B7933" i="15"/>
  <c r="B7929" i="15"/>
  <c r="B7925" i="15"/>
  <c r="B7921" i="15"/>
  <c r="B7917" i="15"/>
  <c r="B7913" i="15"/>
  <c r="B7909" i="15"/>
  <c r="B7905" i="15"/>
  <c r="B7901" i="15"/>
  <c r="B7897" i="15"/>
  <c r="B7893" i="15"/>
  <c r="B7889" i="15"/>
  <c r="B7885" i="15"/>
  <c r="B7881" i="15"/>
  <c r="B7877" i="15"/>
  <c r="B7873" i="15"/>
  <c r="B7869" i="15"/>
  <c r="B7865" i="15"/>
  <c r="B7861" i="15"/>
  <c r="B7857" i="15"/>
  <c r="B7853" i="15"/>
  <c r="B7849" i="15"/>
  <c r="B7845" i="15"/>
  <c r="B7841" i="15"/>
  <c r="B7837" i="15"/>
  <c r="B7833" i="15"/>
  <c r="B7829" i="15"/>
  <c r="B7825" i="15"/>
  <c r="B7821" i="15"/>
  <c r="B7817" i="15"/>
  <c r="B7813" i="15"/>
  <c r="B7809" i="15"/>
  <c r="B7805" i="15"/>
  <c r="B7801" i="15"/>
  <c r="B7797" i="15"/>
  <c r="B7793" i="15"/>
  <c r="B7789" i="15"/>
  <c r="B7785" i="15"/>
  <c r="B7781" i="15"/>
  <c r="B7777" i="15"/>
  <c r="B7773" i="15"/>
  <c r="B7769" i="15"/>
  <c r="B7765" i="15"/>
  <c r="B7761" i="15"/>
  <c r="B7757" i="15"/>
  <c r="B7753" i="15"/>
  <c r="B7749" i="15"/>
  <c r="B7745" i="15"/>
  <c r="B7741" i="15"/>
  <c r="B7737" i="15"/>
  <c r="B7733" i="15"/>
  <c r="B7729" i="15"/>
  <c r="B7725" i="15"/>
  <c r="B7721" i="15"/>
  <c r="B7717" i="15"/>
  <c r="B7713" i="15"/>
  <c r="B7709" i="15"/>
  <c r="B7705" i="15"/>
  <c r="B7701" i="15"/>
  <c r="B7697" i="15"/>
  <c r="B7693" i="15"/>
  <c r="B7689" i="15"/>
  <c r="B7685" i="15"/>
  <c r="B7681" i="15"/>
  <c r="B7677" i="15"/>
  <c r="B7673" i="15"/>
  <c r="B7669" i="15"/>
  <c r="B7665" i="15"/>
  <c r="B7661" i="15"/>
  <c r="B7657" i="15"/>
  <c r="B7653" i="15"/>
  <c r="B7649" i="15"/>
  <c r="B7645" i="15"/>
  <c r="B7641" i="15"/>
  <c r="B7637" i="15"/>
  <c r="B7633" i="15"/>
  <c r="B7629" i="15"/>
  <c r="B7625" i="15"/>
  <c r="B7621" i="15"/>
  <c r="B7617" i="15"/>
  <c r="B7613" i="15"/>
  <c r="B7609" i="15"/>
  <c r="B7605" i="15"/>
  <c r="B7601" i="15"/>
  <c r="B7597" i="15"/>
  <c r="B7593" i="15"/>
  <c r="B7589" i="15"/>
  <c r="B7585" i="15"/>
  <c r="B7581" i="15"/>
  <c r="B7577" i="15"/>
  <c r="B7573" i="15"/>
  <c r="B7569" i="15"/>
  <c r="B7565" i="15"/>
  <c r="B7561" i="15"/>
  <c r="B7557" i="15"/>
  <c r="B7553" i="15"/>
  <c r="B7549" i="15"/>
  <c r="B7545" i="15"/>
  <c r="B7541" i="15"/>
  <c r="B7537" i="15"/>
  <c r="B7533" i="15"/>
  <c r="B7529" i="15"/>
  <c r="B7525" i="15"/>
  <c r="B7521" i="15"/>
  <c r="B7517" i="15"/>
  <c r="B7513" i="15"/>
  <c r="B7509" i="15"/>
  <c r="B7505" i="15"/>
  <c r="B7501" i="15"/>
  <c r="B7497" i="15"/>
  <c r="B7493" i="15"/>
  <c r="B7489" i="15"/>
  <c r="B7485" i="15"/>
  <c r="B7481" i="15"/>
  <c r="B7477" i="15"/>
  <c r="B7473" i="15"/>
  <c r="B7469" i="15"/>
  <c r="B7465" i="15"/>
  <c r="B7461" i="15"/>
  <c r="B7457" i="15"/>
  <c r="B7453" i="15"/>
  <c r="B7449" i="15"/>
  <c r="B7445" i="15"/>
  <c r="B7441" i="15"/>
  <c r="B7437" i="15"/>
  <c r="B7433" i="15"/>
  <c r="B7429" i="15"/>
  <c r="B7425" i="15"/>
  <c r="B7421" i="15"/>
  <c r="B7417" i="15"/>
  <c r="B7413" i="15"/>
  <c r="B7409" i="15"/>
  <c r="B7405" i="15"/>
  <c r="B7401" i="15"/>
  <c r="B7397" i="15"/>
  <c r="B7393" i="15"/>
  <c r="B7389" i="15"/>
  <c r="B7385" i="15"/>
  <c r="B7381" i="15"/>
  <c r="B7377" i="15"/>
  <c r="B7373" i="15"/>
  <c r="B7369" i="15"/>
  <c r="B7365" i="15"/>
  <c r="B7361" i="15"/>
  <c r="B7357" i="15"/>
  <c r="B7353" i="15"/>
  <c r="B7349" i="15"/>
  <c r="B7345" i="15"/>
  <c r="B7341" i="15"/>
  <c r="B7337" i="15"/>
  <c r="B7333" i="15"/>
  <c r="B7329" i="15"/>
  <c r="B7325" i="15"/>
  <c r="B7321" i="15"/>
  <c r="B7317" i="15"/>
  <c r="B7313" i="15"/>
  <c r="B7309" i="15"/>
  <c r="B7305" i="15"/>
  <c r="B7301" i="15"/>
  <c r="B7297" i="15"/>
  <c r="B7293" i="15"/>
  <c r="B7289" i="15"/>
  <c r="B7285" i="15"/>
  <c r="B7281" i="15"/>
  <c r="B7277" i="15"/>
  <c r="B7273" i="15"/>
  <c r="B7269" i="15"/>
  <c r="B7265" i="15"/>
  <c r="B7261" i="15"/>
  <c r="B7257" i="15"/>
  <c r="B7253" i="15"/>
  <c r="B7249" i="15"/>
  <c r="B7245" i="15"/>
  <c r="B7241" i="15"/>
  <c r="B7237" i="15"/>
  <c r="B7233" i="15"/>
  <c r="B7229" i="15"/>
  <c r="B7225" i="15"/>
  <c r="B7221" i="15"/>
  <c r="B7217" i="15"/>
  <c r="B7213" i="15"/>
  <c r="B7209" i="15"/>
  <c r="B7205" i="15"/>
  <c r="B7201" i="15"/>
  <c r="B7197" i="15"/>
  <c r="B7193" i="15"/>
  <c r="B7189" i="15"/>
  <c r="B7185" i="15"/>
  <c r="B7181" i="15"/>
  <c r="B7177" i="15"/>
  <c r="B7173" i="15"/>
  <c r="B7169" i="15"/>
  <c r="B7165" i="15"/>
  <c r="B7161" i="15"/>
  <c r="B7157" i="15"/>
  <c r="B7153" i="15"/>
  <c r="B7149" i="15"/>
  <c r="B7145" i="15"/>
  <c r="B7141" i="15"/>
  <c r="B7137" i="15"/>
  <c r="B7133" i="15"/>
  <c r="B7129" i="15"/>
  <c r="B7125" i="15"/>
  <c r="B7121" i="15"/>
  <c r="B7117" i="15"/>
  <c r="B7113" i="15"/>
  <c r="B7109" i="15"/>
  <c r="B7105" i="15"/>
  <c r="B7101" i="15"/>
  <c r="B7097" i="15"/>
  <c r="B7093" i="15"/>
  <c r="B7089" i="15"/>
  <c r="B7085" i="15"/>
  <c r="B7081" i="15"/>
  <c r="B7077" i="15"/>
  <c r="B7072" i="15"/>
  <c r="B7064" i="15"/>
  <c r="B7075" i="15"/>
  <c r="B7071" i="15"/>
  <c r="B7067" i="15"/>
  <c r="B7063" i="15"/>
  <c r="B7059" i="15"/>
  <c r="B7055" i="15"/>
  <c r="B7051" i="15"/>
  <c r="B7047" i="15"/>
  <c r="B7043" i="15"/>
  <c r="B7039" i="15"/>
  <c r="B7035" i="15"/>
  <c r="B7031" i="15"/>
  <c r="B7027" i="15"/>
  <c r="B7023" i="15"/>
  <c r="B7019" i="15"/>
  <c r="B7015" i="15"/>
  <c r="B7011" i="15"/>
  <c r="B7007" i="15"/>
  <c r="B7003" i="15"/>
  <c r="B6999" i="15"/>
  <c r="B6995" i="15"/>
  <c r="B6991" i="15"/>
  <c r="B6987" i="15"/>
  <c r="B6983" i="15"/>
  <c r="B6979" i="15"/>
  <c r="B6975" i="15"/>
  <c r="B6971" i="15"/>
  <c r="B6967" i="15"/>
  <c r="B6963" i="15"/>
  <c r="B6959" i="15"/>
  <c r="B6955" i="15"/>
  <c r="B6951" i="15"/>
  <c r="B6947" i="15"/>
  <c r="B6943" i="15"/>
  <c r="B6939" i="15"/>
  <c r="B6935" i="15"/>
  <c r="B6931" i="15"/>
  <c r="B6927" i="15"/>
  <c r="B6923" i="15"/>
  <c r="B6919" i="15"/>
  <c r="B6915" i="15"/>
  <c r="B6911" i="15"/>
  <c r="B6907" i="15"/>
  <c r="B6903" i="15"/>
  <c r="B6899" i="15"/>
  <c r="B6895" i="15"/>
  <c r="B6891" i="15"/>
  <c r="B6887" i="15"/>
  <c r="B6883" i="15"/>
  <c r="B6879" i="15"/>
  <c r="B6875" i="15"/>
  <c r="B6871" i="15"/>
  <c r="B6867" i="15"/>
  <c r="B6863" i="15"/>
  <c r="B6859" i="15"/>
  <c r="B6855" i="15"/>
  <c r="B6851" i="15"/>
  <c r="B6847" i="15"/>
  <c r="B6843" i="15"/>
  <c r="B6839" i="15"/>
  <c r="B6835" i="15"/>
  <c r="B6831" i="15"/>
  <c r="B6827" i="15"/>
  <c r="B6823" i="15"/>
  <c r="B6819" i="15"/>
  <c r="B6815" i="15"/>
  <c r="B6811" i="15"/>
  <c r="B6807" i="15"/>
  <c r="B6803" i="15"/>
  <c r="B6799" i="15"/>
  <c r="B6795" i="15"/>
  <c r="B6791" i="15"/>
  <c r="B6787" i="15"/>
  <c r="B6783" i="15"/>
  <c r="B6779" i="15"/>
  <c r="B6775" i="15"/>
  <c r="B6771" i="15"/>
  <c r="B6767" i="15"/>
  <c r="B6763" i="15"/>
  <c r="B6759" i="15"/>
  <c r="B6755" i="15"/>
  <c r="B6751" i="15"/>
  <c r="B6747" i="15"/>
  <c r="B6743" i="15"/>
  <c r="B6739" i="15"/>
  <c r="B6735" i="15"/>
  <c r="B6731" i="15"/>
  <c r="B6727" i="15"/>
  <c r="B6723" i="15"/>
  <c r="B6719" i="15"/>
  <c r="B6715" i="15"/>
  <c r="B6711" i="15"/>
  <c r="B6707" i="15"/>
  <c r="B6703" i="15"/>
  <c r="B6699" i="15"/>
  <c r="B6695" i="15"/>
  <c r="B6691" i="15"/>
  <c r="B6687" i="15"/>
  <c r="B6683" i="15"/>
  <c r="B6679" i="15"/>
  <c r="B6675" i="15"/>
  <c r="B6671" i="15"/>
  <c r="B6667" i="15"/>
  <c r="B6663" i="15"/>
  <c r="B6659" i="15"/>
  <c r="B6655" i="15"/>
  <c r="B6651" i="15"/>
  <c r="B6647" i="15"/>
  <c r="B6643" i="15"/>
  <c r="B6639" i="15"/>
  <c r="B6635" i="15"/>
  <c r="B6631" i="15"/>
  <c r="B6627" i="15"/>
  <c r="B6623" i="15"/>
  <c r="B6619" i="15"/>
  <c r="B6615" i="15"/>
  <c r="B6611" i="15"/>
  <c r="B6607" i="15"/>
  <c r="B6603" i="15"/>
  <c r="B6599" i="15"/>
  <c r="B6595" i="15"/>
  <c r="B6591" i="15"/>
  <c r="B6587" i="15"/>
  <c r="B6583" i="15"/>
  <c r="B6579" i="15"/>
  <c r="B6575" i="15"/>
  <c r="B6571" i="15"/>
  <c r="B6567" i="15"/>
  <c r="B6563" i="15"/>
  <c r="B6559" i="15"/>
  <c r="B6555" i="15"/>
  <c r="B6551" i="15"/>
  <c r="B6547" i="15"/>
  <c r="B6543" i="15"/>
  <c r="B6539" i="15"/>
  <c r="B6535" i="15"/>
  <c r="B6531" i="15"/>
  <c r="B6527" i="15"/>
  <c r="B6523" i="15"/>
  <c r="B6519" i="15"/>
  <c r="B6515" i="15"/>
  <c r="B6511" i="15"/>
  <c r="B6507" i="15"/>
  <c r="B6503" i="15"/>
  <c r="B6499" i="15"/>
  <c r="B6495" i="15"/>
  <c r="B6491" i="15"/>
  <c r="B6487" i="15"/>
  <c r="B6483" i="15"/>
  <c r="B6479" i="15"/>
  <c r="B6475" i="15"/>
  <c r="B6471" i="15"/>
  <c r="B6467" i="15"/>
  <c r="B6463" i="15"/>
  <c r="B6459" i="15"/>
  <c r="B6455" i="15"/>
  <c r="B6451" i="15"/>
  <c r="B6447" i="15"/>
  <c r="B6443" i="15"/>
  <c r="B6439" i="15"/>
  <c r="B6435" i="15"/>
  <c r="B6431" i="15"/>
  <c r="B6427" i="15"/>
  <c r="B6423" i="15"/>
  <c r="B6419" i="15"/>
  <c r="B6415" i="15"/>
  <c r="B6411" i="15"/>
  <c r="B6407" i="15"/>
  <c r="B6403" i="15"/>
  <c r="B6399" i="15"/>
  <c r="B6395" i="15"/>
  <c r="B6391" i="15"/>
  <c r="B6387" i="15"/>
  <c r="B6383" i="15"/>
  <c r="B6379" i="15"/>
  <c r="B6375" i="15"/>
  <c r="B6371" i="15"/>
  <c r="B6367" i="15"/>
  <c r="B6363" i="15"/>
  <c r="B6359" i="15"/>
  <c r="B6355" i="15"/>
  <c r="B6351" i="15"/>
  <c r="B6347" i="15"/>
  <c r="B6343" i="15"/>
  <c r="B6339" i="15"/>
  <c r="B6335" i="15"/>
  <c r="B6331" i="15"/>
  <c r="B6327" i="15"/>
  <c r="B6323" i="15"/>
  <c r="B6319" i="15"/>
  <c r="B6315" i="15"/>
  <c r="B6311" i="15"/>
  <c r="B6307" i="15"/>
  <c r="B6303" i="15"/>
  <c r="B6299" i="15"/>
  <c r="B6295" i="15"/>
  <c r="B6291" i="15"/>
  <c r="B6287" i="15"/>
  <c r="B6283" i="15"/>
  <c r="B6279" i="15"/>
  <c r="B6275" i="15"/>
  <c r="B6271" i="15"/>
  <c r="B6267" i="15"/>
  <c r="B6263" i="15"/>
  <c r="B6259" i="15"/>
  <c r="B6255" i="15"/>
  <c r="B6251" i="15"/>
  <c r="B6247" i="15"/>
  <c r="B6243" i="15"/>
  <c r="B6239" i="15"/>
  <c r="B6235" i="15"/>
  <c r="B6231" i="15"/>
  <c r="B6227" i="15"/>
  <c r="B6223" i="15"/>
  <c r="B6219" i="15"/>
  <c r="B6215" i="15"/>
  <c r="B6211" i="15"/>
  <c r="B6207" i="15"/>
  <c r="B6203" i="15"/>
  <c r="B6199" i="15"/>
  <c r="B6195" i="15"/>
  <c r="B6191" i="15"/>
  <c r="B6187" i="15"/>
  <c r="B6183" i="15"/>
  <c r="B6179" i="15"/>
  <c r="B6175" i="15"/>
  <c r="B6171" i="15"/>
  <c r="B6167" i="15"/>
  <c r="B6163" i="15"/>
  <c r="B6159" i="15"/>
  <c r="B6155" i="15"/>
  <c r="B6151" i="15"/>
  <c r="B6147" i="15"/>
  <c r="B6143" i="15"/>
  <c r="B6139" i="15"/>
  <c r="B6135" i="15"/>
  <c r="B6131" i="15"/>
  <c r="B6127" i="15"/>
  <c r="B6123" i="15"/>
  <c r="B6119" i="15"/>
  <c r="B6115" i="15"/>
  <c r="B6111" i="15"/>
  <c r="B6107" i="15"/>
  <c r="B6103" i="15"/>
  <c r="B6099" i="15"/>
  <c r="B6095" i="15"/>
  <c r="B6091" i="15"/>
  <c r="B6087" i="15"/>
  <c r="B6083" i="15"/>
  <c r="B6079" i="15"/>
  <c r="B6075" i="15"/>
  <c r="B6071" i="15"/>
  <c r="B6067" i="15"/>
  <c r="B6063" i="15"/>
  <c r="B6059" i="15"/>
  <c r="B6055" i="15"/>
  <c r="B6051" i="15"/>
  <c r="B6047" i="15"/>
  <c r="B6043" i="15"/>
  <c r="B6039" i="15"/>
  <c r="B6035" i="15"/>
  <c r="B6031" i="15"/>
  <c r="B6027" i="15"/>
  <c r="B6023" i="15"/>
  <c r="B6019" i="15"/>
  <c r="B6015" i="15"/>
  <c r="B6011" i="15"/>
  <c r="B6007" i="15"/>
  <c r="B6003" i="15"/>
  <c r="B5999" i="15"/>
  <c r="B5995" i="15"/>
  <c r="B5991" i="15"/>
  <c r="B5987" i="15"/>
  <c r="B5983" i="15"/>
  <c r="B5979" i="15"/>
  <c r="B5975" i="15"/>
  <c r="B5971" i="15"/>
  <c r="B5967" i="15"/>
  <c r="B5963" i="15"/>
  <c r="B5959" i="15"/>
  <c r="B5955" i="15"/>
  <c r="B5951" i="15"/>
  <c r="B5947" i="15"/>
  <c r="B5943" i="15"/>
  <c r="B5939" i="15"/>
  <c r="B5935" i="15"/>
  <c r="B5931" i="15"/>
  <c r="B5927" i="15"/>
  <c r="B5923" i="15"/>
  <c r="B5919" i="15"/>
  <c r="B5915" i="15"/>
  <c r="B5911" i="15"/>
  <c r="B5907" i="15"/>
  <c r="B5903" i="15"/>
  <c r="B5899" i="15"/>
  <c r="B5895" i="15"/>
  <c r="B5891" i="15"/>
  <c r="B5887" i="15"/>
  <c r="B5883" i="15"/>
  <c r="B5879" i="15"/>
  <c r="B5875" i="15"/>
  <c r="B5871" i="15"/>
  <c r="B5867" i="15"/>
  <c r="B5863" i="15"/>
  <c r="B5859" i="15"/>
  <c r="B5855" i="15"/>
  <c r="B5851" i="15"/>
  <c r="B5847" i="15"/>
  <c r="B5843" i="15"/>
  <c r="B5839" i="15"/>
  <c r="B5835" i="15"/>
  <c r="B5831" i="15"/>
  <c r="B5827" i="15"/>
  <c r="B5823" i="15"/>
  <c r="B5819" i="15"/>
  <c r="B5815" i="15"/>
  <c r="B5811" i="15"/>
  <c r="B5807" i="15"/>
  <c r="B5803" i="15"/>
  <c r="B5799" i="15"/>
  <c r="B5795" i="15"/>
  <c r="B5791" i="15"/>
  <c r="B5787" i="15"/>
  <c r="B5783" i="15"/>
  <c r="B5779" i="15"/>
  <c r="B5775" i="15"/>
  <c r="B5771" i="15"/>
  <c r="B5767" i="15"/>
  <c r="B5763" i="15"/>
  <c r="B5759" i="15"/>
  <c r="B5755" i="15"/>
  <c r="B5751" i="15"/>
  <c r="B5747" i="15"/>
  <c r="B5743" i="15"/>
  <c r="B5739" i="15"/>
  <c r="B5735" i="15"/>
  <c r="B5731" i="15"/>
  <c r="B5723" i="15"/>
  <c r="B5707" i="15"/>
  <c r="B5691" i="15"/>
  <c r="B5675" i="15"/>
  <c r="B7066" i="15"/>
  <c r="B7062" i="15"/>
  <c r="B7058" i="15"/>
  <c r="B7054" i="15"/>
  <c r="B7050" i="15"/>
  <c r="B7046" i="15"/>
  <c r="B7042" i="15"/>
  <c r="B7038" i="15"/>
  <c r="B7034" i="15"/>
  <c r="B7030" i="15"/>
  <c r="B7026" i="15"/>
  <c r="B7022" i="15"/>
  <c r="B7018" i="15"/>
  <c r="B7014" i="15"/>
  <c r="B7010" i="15"/>
  <c r="B7006" i="15"/>
  <c r="B7002" i="15"/>
  <c r="B6998" i="15"/>
  <c r="B6994" i="15"/>
  <c r="B6990" i="15"/>
  <c r="B6986" i="15"/>
  <c r="B6982" i="15"/>
  <c r="B6978" i="15"/>
  <c r="B6974" i="15"/>
  <c r="B6970" i="15"/>
  <c r="B6966" i="15"/>
  <c r="B6962" i="15"/>
  <c r="B6958" i="15"/>
  <c r="B6954" i="15"/>
  <c r="B6950" i="15"/>
  <c r="B6946" i="15"/>
  <c r="B6942" i="15"/>
  <c r="B6938" i="15"/>
  <c r="B6934" i="15"/>
  <c r="B6930" i="15"/>
  <c r="B6926" i="15"/>
  <c r="B6922" i="15"/>
  <c r="B6918" i="15"/>
  <c r="B6914" i="15"/>
  <c r="B6910" i="15"/>
  <c r="B6906" i="15"/>
  <c r="B6902" i="15"/>
  <c r="B6898" i="15"/>
  <c r="B6894" i="15"/>
  <c r="B6890" i="15"/>
  <c r="B6886" i="15"/>
  <c r="B6882" i="15"/>
  <c r="B6878" i="15"/>
  <c r="B6874" i="15"/>
  <c r="B6870" i="15"/>
  <c r="B6866" i="15"/>
  <c r="B6862" i="15"/>
  <c r="B6858" i="15"/>
  <c r="B6854" i="15"/>
  <c r="B6850" i="15"/>
  <c r="B6846" i="15"/>
  <c r="B6842" i="15"/>
  <c r="B6838" i="15"/>
  <c r="B6834" i="15"/>
  <c r="B6830" i="15"/>
  <c r="B6826" i="15"/>
  <c r="B6822" i="15"/>
  <c r="B6818" i="15"/>
  <c r="B6814" i="15"/>
  <c r="B6810" i="15"/>
  <c r="B6806" i="15"/>
  <c r="B6802" i="15"/>
  <c r="B6798" i="15"/>
  <c r="B6794" i="15"/>
  <c r="B6790" i="15"/>
  <c r="B6786" i="15"/>
  <c r="B6782" i="15"/>
  <c r="B6778" i="15"/>
  <c r="B6774" i="15"/>
  <c r="B6770" i="15"/>
  <c r="B6766" i="15"/>
  <c r="B6762" i="15"/>
  <c r="B6758" i="15"/>
  <c r="B6754" i="15"/>
  <c r="B6750" i="15"/>
  <c r="B6746" i="15"/>
  <c r="B6742" i="15"/>
  <c r="B6738" i="15"/>
  <c r="B6734" i="15"/>
  <c r="B6730" i="15"/>
  <c r="B6726" i="15"/>
  <c r="B6722" i="15"/>
  <c r="B6718" i="15"/>
  <c r="B6714" i="15"/>
  <c r="B6710" i="15"/>
  <c r="B6706" i="15"/>
  <c r="B6702" i="15"/>
  <c r="B6698" i="15"/>
  <c r="B6694" i="15"/>
  <c r="B6690" i="15"/>
  <c r="B6686" i="15"/>
  <c r="B6682" i="15"/>
  <c r="B6678" i="15"/>
  <c r="B6674" i="15"/>
  <c r="B6670" i="15"/>
  <c r="B6666" i="15"/>
  <c r="B6662" i="15"/>
  <c r="B6658" i="15"/>
  <c r="B6654" i="15"/>
  <c r="B6650" i="15"/>
  <c r="B6646" i="15"/>
  <c r="B6642" i="15"/>
  <c r="B6638" i="15"/>
  <c r="B6634" i="15"/>
  <c r="B6630" i="15"/>
  <c r="B6626" i="15"/>
  <c r="B6622" i="15"/>
  <c r="B6618" i="15"/>
  <c r="B6614" i="15"/>
  <c r="B6610" i="15"/>
  <c r="B6606" i="15"/>
  <c r="B6602" i="15"/>
  <c r="B6598" i="15"/>
  <c r="B6594" i="15"/>
  <c r="B6590" i="15"/>
  <c r="B6586" i="15"/>
  <c r="B6582" i="15"/>
  <c r="B6578" i="15"/>
  <c r="B6574" i="15"/>
  <c r="B6570" i="15"/>
  <c r="B6566" i="15"/>
  <c r="B6562" i="15"/>
  <c r="B6558" i="15"/>
  <c r="B6554" i="15"/>
  <c r="B6550" i="15"/>
  <c r="B6546" i="15"/>
  <c r="B6542" i="15"/>
  <c r="B6538" i="15"/>
  <c r="B6534" i="15"/>
  <c r="B6530" i="15"/>
  <c r="B6526" i="15"/>
  <c r="B6522" i="15"/>
  <c r="B6518" i="15"/>
  <c r="B6514" i="15"/>
  <c r="B6510" i="15"/>
  <c r="B6506" i="15"/>
  <c r="B6502" i="15"/>
  <c r="B6498" i="15"/>
  <c r="B6494" i="15"/>
  <c r="B6490" i="15"/>
  <c r="B6486" i="15"/>
  <c r="B6482" i="15"/>
  <c r="B6478" i="15"/>
  <c r="B6474" i="15"/>
  <c r="B6470" i="15"/>
  <c r="B6466" i="15"/>
  <c r="B6462" i="15"/>
  <c r="B6458" i="15"/>
  <c r="B6454" i="15"/>
  <c r="B6450" i="15"/>
  <c r="B6446" i="15"/>
  <c r="B6442" i="15"/>
  <c r="B6438" i="15"/>
  <c r="B6434" i="15"/>
  <c r="B6430" i="15"/>
  <c r="B6426" i="15"/>
  <c r="B6422" i="15"/>
  <c r="B6418" i="15"/>
  <c r="B6414" i="15"/>
  <c r="B6410" i="15"/>
  <c r="B6406" i="15"/>
  <c r="B6402" i="15"/>
  <c r="B6398" i="15"/>
  <c r="B6394" i="15"/>
  <c r="B6390" i="15"/>
  <c r="B6386" i="15"/>
  <c r="B6382" i="15"/>
  <c r="B6378" i="15"/>
  <c r="B6374" i="15"/>
  <c r="B6370" i="15"/>
  <c r="B6366" i="15"/>
  <c r="B6362" i="15"/>
  <c r="B6358" i="15"/>
  <c r="B6354" i="15"/>
  <c r="B6350" i="15"/>
  <c r="B6346" i="15"/>
  <c r="B6342" i="15"/>
  <c r="B6338" i="15"/>
  <c r="B6334" i="15"/>
  <c r="B6330" i="15"/>
  <c r="B6326" i="15"/>
  <c r="B6322" i="15"/>
  <c r="B6318" i="15"/>
  <c r="B6314" i="15"/>
  <c r="B6310" i="15"/>
  <c r="B6306" i="15"/>
  <c r="B6302" i="15"/>
  <c r="B6298" i="15"/>
  <c r="B6294" i="15"/>
  <c r="B6290" i="15"/>
  <c r="B6286" i="15"/>
  <c r="B6282" i="15"/>
  <c r="B6278" i="15"/>
  <c r="B6274" i="15"/>
  <c r="B6270" i="15"/>
  <c r="B6266" i="15"/>
  <c r="B6262" i="15"/>
  <c r="B6258" i="15"/>
  <c r="B6254" i="15"/>
  <c r="B6250" i="15"/>
  <c r="B6246" i="15"/>
  <c r="B6242" i="15"/>
  <c r="B6238" i="15"/>
  <c r="B6234" i="15"/>
  <c r="B6230" i="15"/>
  <c r="B6226" i="15"/>
  <c r="B6222" i="15"/>
  <c r="B6218" i="15"/>
  <c r="B6214" i="15"/>
  <c r="B6210" i="15"/>
  <c r="B6206" i="15"/>
  <c r="B6202" i="15"/>
  <c r="B6198" i="15"/>
  <c r="B6194" i="15"/>
  <c r="B6190" i="15"/>
  <c r="B6186" i="15"/>
  <c r="B6182" i="15"/>
  <c r="B6178" i="15"/>
  <c r="B6174" i="15"/>
  <c r="B6170" i="15"/>
  <c r="B6166" i="15"/>
  <c r="B6162" i="15"/>
  <c r="B6158" i="15"/>
  <c r="B6154" i="15"/>
  <c r="B6150" i="15"/>
  <c r="B6146" i="15"/>
  <c r="B6142" i="15"/>
  <c r="B6138" i="15"/>
  <c r="B6134" i="15"/>
  <c r="B6130" i="15"/>
  <c r="B6126" i="15"/>
  <c r="B6122" i="15"/>
  <c r="B6118" i="15"/>
  <c r="B6114" i="15"/>
  <c r="B6110" i="15"/>
  <c r="B6106" i="15"/>
  <c r="B6102" i="15"/>
  <c r="B6098" i="15"/>
  <c r="B6094" i="15"/>
  <c r="B6090" i="15"/>
  <c r="B6086" i="15"/>
  <c r="B6082" i="15"/>
  <c r="B6078" i="15"/>
  <c r="B6074" i="15"/>
  <c r="B6070" i="15"/>
  <c r="B6066" i="15"/>
  <c r="B6062" i="15"/>
  <c r="B6058" i="15"/>
  <c r="B6054" i="15"/>
  <c r="B6050" i="15"/>
  <c r="B6046" i="15"/>
  <c r="B6042" i="15"/>
  <c r="B6038" i="15"/>
  <c r="B6034" i="15"/>
  <c r="B6030" i="15"/>
  <c r="B6026" i="15"/>
  <c r="B6022" i="15"/>
  <c r="B6018" i="15"/>
  <c r="B6014" i="15"/>
  <c r="B6010" i="15"/>
  <c r="B6006" i="15"/>
  <c r="B6002" i="15"/>
  <c r="B5998" i="15"/>
  <c r="B5994" i="15"/>
  <c r="B5990" i="15"/>
  <c r="B5986" i="15"/>
  <c r="B5982" i="15"/>
  <c r="B5978" i="15"/>
  <c r="B5974" i="15"/>
  <c r="B5970" i="15"/>
  <c r="B5966" i="15"/>
  <c r="B5962" i="15"/>
  <c r="B5958" i="15"/>
  <c r="B5954" i="15"/>
  <c r="B5950" i="15"/>
  <c r="B5946" i="15"/>
  <c r="B5942" i="15"/>
  <c r="B5938" i="15"/>
  <c r="B5934" i="15"/>
  <c r="B5930" i="15"/>
  <c r="B5926" i="15"/>
  <c r="B5922" i="15"/>
  <c r="B5918" i="15"/>
  <c r="B5914" i="15"/>
  <c r="B5910" i="15"/>
  <c r="B5906" i="15"/>
  <c r="B5902" i="15"/>
  <c r="B5898" i="15"/>
  <c r="B5894" i="15"/>
  <c r="B5890" i="15"/>
  <c r="B5886" i="15"/>
  <c r="B5882" i="15"/>
  <c r="B5878" i="15"/>
  <c r="B5874" i="15"/>
  <c r="B5870" i="15"/>
  <c r="B5866" i="15"/>
  <c r="B5862" i="15"/>
  <c r="B5858" i="15"/>
  <c r="B5854" i="15"/>
  <c r="B5850" i="15"/>
  <c r="B5846" i="15"/>
  <c r="B5842" i="15"/>
  <c r="B5838" i="15"/>
  <c r="B5834" i="15"/>
  <c r="B5830" i="15"/>
  <c r="B5826" i="15"/>
  <c r="B5822" i="15"/>
  <c r="B5818" i="15"/>
  <c r="B5814" i="15"/>
  <c r="B5810" i="15"/>
  <c r="B5806" i="15"/>
  <c r="B5802" i="15"/>
  <c r="B5798" i="15"/>
  <c r="B5794" i="15"/>
  <c r="B5790" i="15"/>
  <c r="B5786" i="15"/>
  <c r="B5782" i="15"/>
  <c r="B5778" i="15"/>
  <c r="B5774" i="15"/>
  <c r="B5770" i="15"/>
  <c r="B5766" i="15"/>
  <c r="B5762" i="15"/>
  <c r="B5758" i="15"/>
  <c r="B5754" i="15"/>
  <c r="B5750" i="15"/>
  <c r="B5746" i="15"/>
  <c r="B5742" i="15"/>
  <c r="B5738" i="15"/>
  <c r="B5734" i="15"/>
  <c r="B5730" i="15"/>
  <c r="B5719" i="15"/>
  <c r="B5703" i="15"/>
  <c r="B5687" i="15"/>
  <c r="B5671" i="15"/>
  <c r="B7065" i="15"/>
  <c r="B7061" i="15"/>
  <c r="B7057" i="15"/>
  <c r="B7053" i="15"/>
  <c r="B7049" i="15"/>
  <c r="B7045" i="15"/>
  <c r="B7041" i="15"/>
  <c r="B7037" i="15"/>
  <c r="B7033" i="15"/>
  <c r="B7029" i="15"/>
  <c r="B7025" i="15"/>
  <c r="B7021" i="15"/>
  <c r="B7017" i="15"/>
  <c r="B7013" i="15"/>
  <c r="B7009" i="15"/>
  <c r="B7005" i="15"/>
  <c r="B7001" i="15"/>
  <c r="B6997" i="15"/>
  <c r="B6993" i="15"/>
  <c r="B6989" i="15"/>
  <c r="B6985" i="15"/>
  <c r="B6981" i="15"/>
  <c r="B6977" i="15"/>
  <c r="B6973" i="15"/>
  <c r="B6969" i="15"/>
  <c r="B6965" i="15"/>
  <c r="B6961" i="15"/>
  <c r="B6957" i="15"/>
  <c r="B6953" i="15"/>
  <c r="B6949" i="15"/>
  <c r="B6945" i="15"/>
  <c r="B6941" i="15"/>
  <c r="B6937" i="15"/>
  <c r="B6933" i="15"/>
  <c r="B6929" i="15"/>
  <c r="B6925" i="15"/>
  <c r="B6921" i="15"/>
  <c r="B6917" i="15"/>
  <c r="B6913" i="15"/>
  <c r="B6909" i="15"/>
  <c r="B6905" i="15"/>
  <c r="B6901" i="15"/>
  <c r="B6897" i="15"/>
  <c r="B6893" i="15"/>
  <c r="B6889" i="15"/>
  <c r="B6885" i="15"/>
  <c r="B6881" i="15"/>
  <c r="B6877" i="15"/>
  <c r="B6873" i="15"/>
  <c r="B6869" i="15"/>
  <c r="B6865" i="15"/>
  <c r="B6861" i="15"/>
  <c r="B6857" i="15"/>
  <c r="B6853" i="15"/>
  <c r="B6849" i="15"/>
  <c r="B6845" i="15"/>
  <c r="B6841" i="15"/>
  <c r="B6837" i="15"/>
  <c r="B6833" i="15"/>
  <c r="B6829" i="15"/>
  <c r="B6825" i="15"/>
  <c r="B6821" i="15"/>
  <c r="B6817" i="15"/>
  <c r="B6813" i="15"/>
  <c r="B6809" i="15"/>
  <c r="B6805" i="15"/>
  <c r="B6801" i="15"/>
  <c r="B6797" i="15"/>
  <c r="B6793" i="15"/>
  <c r="B6789" i="15"/>
  <c r="B6785" i="15"/>
  <c r="B6781" i="15"/>
  <c r="B6777" i="15"/>
  <c r="B6773" i="15"/>
  <c r="B6769" i="15"/>
  <c r="B6765" i="15"/>
  <c r="B6761" i="15"/>
  <c r="B6757" i="15"/>
  <c r="B6753" i="15"/>
  <c r="B6749" i="15"/>
  <c r="B6745" i="15"/>
  <c r="B6741" i="15"/>
  <c r="B6737" i="15"/>
  <c r="B6733" i="15"/>
  <c r="B6729" i="15"/>
  <c r="B6725" i="15"/>
  <c r="B6721" i="15"/>
  <c r="B6717" i="15"/>
  <c r="B6713" i="15"/>
  <c r="B6709" i="15"/>
  <c r="B6705" i="15"/>
  <c r="B6701" i="15"/>
  <c r="B6697" i="15"/>
  <c r="B6693" i="15"/>
  <c r="B6689" i="15"/>
  <c r="B6685" i="15"/>
  <c r="B6681" i="15"/>
  <c r="B6677" i="15"/>
  <c r="B6673" i="15"/>
  <c r="B6669" i="15"/>
  <c r="B6665" i="15"/>
  <c r="B6661" i="15"/>
  <c r="B6657" i="15"/>
  <c r="B6653" i="15"/>
  <c r="B6649" i="15"/>
  <c r="B6645" i="15"/>
  <c r="B6641" i="15"/>
  <c r="B6637" i="15"/>
  <c r="B6633" i="15"/>
  <c r="B6629" i="15"/>
  <c r="B6625" i="15"/>
  <c r="B6621" i="15"/>
  <c r="B6617" i="15"/>
  <c r="B6613" i="15"/>
  <c r="B6609" i="15"/>
  <c r="B6605" i="15"/>
  <c r="B6601" i="15"/>
  <c r="B6597" i="15"/>
  <c r="B6593" i="15"/>
  <c r="B6589" i="15"/>
  <c r="B6585" i="15"/>
  <c r="B6581" i="15"/>
  <c r="B6577" i="15"/>
  <c r="B6573" i="15"/>
  <c r="B6569" i="15"/>
  <c r="B6565" i="15"/>
  <c r="B6561" i="15"/>
  <c r="B6557" i="15"/>
  <c r="B6553" i="15"/>
  <c r="B6549" i="15"/>
  <c r="B6545" i="15"/>
  <c r="B6541" i="15"/>
  <c r="B6537" i="15"/>
  <c r="B6533" i="15"/>
  <c r="B6529" i="15"/>
  <c r="B6525" i="15"/>
  <c r="B6521" i="15"/>
  <c r="B6517" i="15"/>
  <c r="B6513" i="15"/>
  <c r="B6509" i="15"/>
  <c r="B6505" i="15"/>
  <c r="B6501" i="15"/>
  <c r="B6497" i="15"/>
  <c r="B6493" i="15"/>
  <c r="B6489" i="15"/>
  <c r="B6485" i="15"/>
  <c r="B6481" i="15"/>
  <c r="B6477" i="15"/>
  <c r="B6473" i="15"/>
  <c r="B6469" i="15"/>
  <c r="B6465" i="15"/>
  <c r="B6461" i="15"/>
  <c r="B6457" i="15"/>
  <c r="B6453" i="15"/>
  <c r="B6449" i="15"/>
  <c r="B6445" i="15"/>
  <c r="B6441" i="15"/>
  <c r="B6437" i="15"/>
  <c r="B6433" i="15"/>
  <c r="B6429" i="15"/>
  <c r="B6425" i="15"/>
  <c r="B6421" i="15"/>
  <c r="B6417" i="15"/>
  <c r="B6413" i="15"/>
  <c r="B6409" i="15"/>
  <c r="B6405" i="15"/>
  <c r="B6401" i="15"/>
  <c r="B6397" i="15"/>
  <c r="B6393" i="15"/>
  <c r="B6389" i="15"/>
  <c r="B6385" i="15"/>
  <c r="B6381" i="15"/>
  <c r="B6377" i="15"/>
  <c r="B6373" i="15"/>
  <c r="B6369" i="15"/>
  <c r="B6365" i="15"/>
  <c r="B6361" i="15"/>
  <c r="B6357" i="15"/>
  <c r="B6353" i="15"/>
  <c r="B6349" i="15"/>
  <c r="B6345" i="15"/>
  <c r="B6341" i="15"/>
  <c r="B6337" i="15"/>
  <c r="B6333" i="15"/>
  <c r="B6329" i="15"/>
  <c r="B6325" i="15"/>
  <c r="B6321" i="15"/>
  <c r="B6317" i="15"/>
  <c r="B6313" i="15"/>
  <c r="B6309" i="15"/>
  <c r="B6305" i="15"/>
  <c r="B6301" i="15"/>
  <c r="B6297" i="15"/>
  <c r="B6293" i="15"/>
  <c r="B6289" i="15"/>
  <c r="B6285" i="15"/>
  <c r="B6281" i="15"/>
  <c r="B6277" i="15"/>
  <c r="B6273" i="15"/>
  <c r="B6269" i="15"/>
  <c r="B6265" i="15"/>
  <c r="B6261" i="15"/>
  <c r="B6257" i="15"/>
  <c r="B6253" i="15"/>
  <c r="B6249" i="15"/>
  <c r="B6245" i="15"/>
  <c r="B6241" i="15"/>
  <c r="B6237" i="15"/>
  <c r="B6233" i="15"/>
  <c r="B6229" i="15"/>
  <c r="B6225" i="15"/>
  <c r="B6221" i="15"/>
  <c r="B6217" i="15"/>
  <c r="B6213" i="15"/>
  <c r="B6209" i="15"/>
  <c r="B6205" i="15"/>
  <c r="B6201" i="15"/>
  <c r="B6197" i="15"/>
  <c r="B6193" i="15"/>
  <c r="B6189" i="15"/>
  <c r="B6185" i="15"/>
  <c r="B6181" i="15"/>
  <c r="B6177" i="15"/>
  <c r="B6173" i="15"/>
  <c r="B6169" i="15"/>
  <c r="B6165" i="15"/>
  <c r="B6161" i="15"/>
  <c r="B6157" i="15"/>
  <c r="B6153" i="15"/>
  <c r="B6149" i="15"/>
  <c r="B6145" i="15"/>
  <c r="B6141" i="15"/>
  <c r="B6137" i="15"/>
  <c r="B6133" i="15"/>
  <c r="B6129" i="15"/>
  <c r="B6125" i="15"/>
  <c r="B6121" i="15"/>
  <c r="B6117" i="15"/>
  <c r="B6113" i="15"/>
  <c r="B6109" i="15"/>
  <c r="B6105" i="15"/>
  <c r="B6101" i="15"/>
  <c r="B6097" i="15"/>
  <c r="B6093" i="15"/>
  <c r="B6089" i="15"/>
  <c r="B6085" i="15"/>
  <c r="B6081" i="15"/>
  <c r="B6077" i="15"/>
  <c r="B6073" i="15"/>
  <c r="B6069" i="15"/>
  <c r="B6065" i="15"/>
  <c r="B6061" i="15"/>
  <c r="B6057" i="15"/>
  <c r="B6053" i="15"/>
  <c r="B6049" i="15"/>
  <c r="B6045" i="15"/>
  <c r="B6041" i="15"/>
  <c r="B6037" i="15"/>
  <c r="B6033" i="15"/>
  <c r="B6029" i="15"/>
  <c r="B6025" i="15"/>
  <c r="B6021" i="15"/>
  <c r="B6017" i="15"/>
  <c r="B6013" i="15"/>
  <c r="B6009" i="15"/>
  <c r="B6005" i="15"/>
  <c r="B6001" i="15"/>
  <c r="B5997" i="15"/>
  <c r="B5993" i="15"/>
  <c r="B5989" i="15"/>
  <c r="B5985" i="15"/>
  <c r="B5981" i="15"/>
  <c r="B5977" i="15"/>
  <c r="B5973" i="15"/>
  <c r="B5969" i="15"/>
  <c r="B5965" i="15"/>
  <c r="B5961" i="15"/>
  <c r="B5957" i="15"/>
  <c r="B5953" i="15"/>
  <c r="B5949" i="15"/>
  <c r="B5945" i="15"/>
  <c r="B5941" i="15"/>
  <c r="B5937" i="15"/>
  <c r="B5933" i="15"/>
  <c r="B5929" i="15"/>
  <c r="B5925" i="15"/>
  <c r="B5921" i="15"/>
  <c r="B5917" i="15"/>
  <c r="B5913" i="15"/>
  <c r="B5909" i="15"/>
  <c r="B5905" i="15"/>
  <c r="B5901" i="15"/>
  <c r="B5897" i="15"/>
  <c r="B5893" i="15"/>
  <c r="B5889" i="15"/>
  <c r="B5885" i="15"/>
  <c r="B5881" i="15"/>
  <c r="B5877" i="15"/>
  <c r="B5873" i="15"/>
  <c r="B5869" i="15"/>
  <c r="B5865" i="15"/>
  <c r="B5861" i="15"/>
  <c r="B5857" i="15"/>
  <c r="B5853" i="15"/>
  <c r="B5849" i="15"/>
  <c r="B5845" i="15"/>
  <c r="B5841" i="15"/>
  <c r="B5837" i="15"/>
  <c r="B5833" i="15"/>
  <c r="B5829" i="15"/>
  <c r="B5825" i="15"/>
  <c r="B5821" i="15"/>
  <c r="B5817" i="15"/>
  <c r="B5813" i="15"/>
  <c r="B5809" i="15"/>
  <c r="B5805" i="15"/>
  <c r="B5801" i="15"/>
  <c r="B5797" i="15"/>
  <c r="B5793" i="15"/>
  <c r="B5789" i="15"/>
  <c r="B5785" i="15"/>
  <c r="B5781" i="15"/>
  <c r="B5777" i="15"/>
  <c r="B5773" i="15"/>
  <c r="B5769" i="15"/>
  <c r="B5765" i="15"/>
  <c r="B5761" i="15"/>
  <c r="B5757" i="15"/>
  <c r="B5753" i="15"/>
  <c r="B5749" i="15"/>
  <c r="B5745" i="15"/>
  <c r="B5741" i="15"/>
  <c r="B5737" i="15"/>
  <c r="B5733" i="15"/>
  <c r="B5729" i="15"/>
  <c r="B5715" i="15"/>
  <c r="B5699" i="15"/>
  <c r="B5683" i="15"/>
  <c r="B5667" i="15"/>
  <c r="B7060" i="15"/>
  <c r="B7056" i="15"/>
  <c r="B7052" i="15"/>
  <c r="B7048" i="15"/>
  <c r="B7044" i="15"/>
  <c r="B7040" i="15"/>
  <c r="B7036" i="15"/>
  <c r="B7032" i="15"/>
  <c r="B7028" i="15"/>
  <c r="B7024" i="15"/>
  <c r="B7020" i="15"/>
  <c r="B7016" i="15"/>
  <c r="B7012" i="15"/>
  <c r="B7008" i="15"/>
  <c r="B7004" i="15"/>
  <c r="B7000" i="15"/>
  <c r="B6996" i="15"/>
  <c r="B6992" i="15"/>
  <c r="B6988" i="15"/>
  <c r="B6984" i="15"/>
  <c r="B6980" i="15"/>
  <c r="B6976" i="15"/>
  <c r="B6972" i="15"/>
  <c r="B6968" i="15"/>
  <c r="B6964" i="15"/>
  <c r="B6960" i="15"/>
  <c r="B6956" i="15"/>
  <c r="B6952" i="15"/>
  <c r="B6948" i="15"/>
  <c r="B6944" i="15"/>
  <c r="B6940" i="15"/>
  <c r="B6936" i="15"/>
  <c r="B6932" i="15"/>
  <c r="B6928" i="15"/>
  <c r="B6924" i="15"/>
  <c r="B6920" i="15"/>
  <c r="B6916" i="15"/>
  <c r="B6912" i="15"/>
  <c r="B6908" i="15"/>
  <c r="B6904" i="15"/>
  <c r="B6900" i="15"/>
  <c r="B6896" i="15"/>
  <c r="B6892" i="15"/>
  <c r="B6888" i="15"/>
  <c r="B6884" i="15"/>
  <c r="B6880" i="15"/>
  <c r="B6876" i="15"/>
  <c r="B6872" i="15"/>
  <c r="B6868" i="15"/>
  <c r="B6864" i="15"/>
  <c r="B6860" i="15"/>
  <c r="B6856" i="15"/>
  <c r="B6852" i="15"/>
  <c r="B6848" i="15"/>
  <c r="B6844" i="15"/>
  <c r="B6840" i="15"/>
  <c r="B6836" i="15"/>
  <c r="B6832" i="15"/>
  <c r="B6828" i="15"/>
  <c r="B6824" i="15"/>
  <c r="B6820" i="15"/>
  <c r="B6816" i="15"/>
  <c r="B6812" i="15"/>
  <c r="B6808" i="15"/>
  <c r="B6804" i="15"/>
  <c r="B6800" i="15"/>
  <c r="B6796" i="15"/>
  <c r="B6792" i="15"/>
  <c r="B6788" i="15"/>
  <c r="B6784" i="15"/>
  <c r="B6780" i="15"/>
  <c r="B6776" i="15"/>
  <c r="B6772" i="15"/>
  <c r="B6768" i="15"/>
  <c r="B6764" i="15"/>
  <c r="B6760" i="15"/>
  <c r="B6756" i="15"/>
  <c r="B6752" i="15"/>
  <c r="B6748" i="15"/>
  <c r="B6744" i="15"/>
  <c r="B6740" i="15"/>
  <c r="B6736" i="15"/>
  <c r="B6732" i="15"/>
  <c r="B6728" i="15"/>
  <c r="B6724" i="15"/>
  <c r="B6720" i="15"/>
  <c r="B6716" i="15"/>
  <c r="B6712" i="15"/>
  <c r="B6708" i="15"/>
  <c r="B6704" i="15"/>
  <c r="B6700" i="15"/>
  <c r="B6696" i="15"/>
  <c r="B6692" i="15"/>
  <c r="B6688" i="15"/>
  <c r="B6684" i="15"/>
  <c r="B6680" i="15"/>
  <c r="B6676" i="15"/>
  <c r="B6672" i="15"/>
  <c r="B6668" i="15"/>
  <c r="B6664" i="15"/>
  <c r="B6660" i="15"/>
  <c r="B6656" i="15"/>
  <c r="B6652" i="15"/>
  <c r="B6648" i="15"/>
  <c r="B6644" i="15"/>
  <c r="B6640" i="15"/>
  <c r="B6636" i="15"/>
  <c r="B6632" i="15"/>
  <c r="B6628" i="15"/>
  <c r="B6624" i="15"/>
  <c r="B6620" i="15"/>
  <c r="B6616" i="15"/>
  <c r="B6612" i="15"/>
  <c r="B6608" i="15"/>
  <c r="B6604" i="15"/>
  <c r="B6600" i="15"/>
  <c r="B6596" i="15"/>
  <c r="B6592" i="15"/>
  <c r="B6588" i="15"/>
  <c r="B6584" i="15"/>
  <c r="B6580" i="15"/>
  <c r="B6576" i="15"/>
  <c r="B6572" i="15"/>
  <c r="B6568" i="15"/>
  <c r="B6564" i="15"/>
  <c r="B6560" i="15"/>
  <c r="B6556" i="15"/>
  <c r="B6552" i="15"/>
  <c r="B6548" i="15"/>
  <c r="B6544" i="15"/>
  <c r="B6540" i="15"/>
  <c r="B6536" i="15"/>
  <c r="B6532" i="15"/>
  <c r="B6528" i="15"/>
  <c r="B6524" i="15"/>
  <c r="B6520" i="15"/>
  <c r="B6516" i="15"/>
  <c r="B6512" i="15"/>
  <c r="B6508" i="15"/>
  <c r="B6504" i="15"/>
  <c r="B6500" i="15"/>
  <c r="B6496" i="15"/>
  <c r="B6492" i="15"/>
  <c r="B6488" i="15"/>
  <c r="B6484" i="15"/>
  <c r="B6480" i="15"/>
  <c r="B6476" i="15"/>
  <c r="B6472" i="15"/>
  <c r="B6468" i="15"/>
  <c r="B6464" i="15"/>
  <c r="B6460" i="15"/>
  <c r="B6456" i="15"/>
  <c r="B6452" i="15"/>
  <c r="B6448" i="15"/>
  <c r="B6444" i="15"/>
  <c r="B6440" i="15"/>
  <c r="B6436" i="15"/>
  <c r="B6432" i="15"/>
  <c r="B6428" i="15"/>
  <c r="B6424" i="15"/>
  <c r="B6420" i="15"/>
  <c r="B6416" i="15"/>
  <c r="B6412" i="15"/>
  <c r="B6408" i="15"/>
  <c r="B6404" i="15"/>
  <c r="B6400" i="15"/>
  <c r="B6396" i="15"/>
  <c r="B6392" i="15"/>
  <c r="B6388" i="15"/>
  <c r="B6384" i="15"/>
  <c r="B6380" i="15"/>
  <c r="B6376" i="15"/>
  <c r="B6372" i="15"/>
  <c r="B6368" i="15"/>
  <c r="B6364" i="15"/>
  <c r="B6360" i="15"/>
  <c r="B6356" i="15"/>
  <c r="B6352" i="15"/>
  <c r="B6348" i="15"/>
  <c r="B6344" i="15"/>
  <c r="B6340" i="15"/>
  <c r="B6336" i="15"/>
  <c r="B6332" i="15"/>
  <c r="B6328" i="15"/>
  <c r="B6324" i="15"/>
  <c r="B6320" i="15"/>
  <c r="B6316" i="15"/>
  <c r="B6312" i="15"/>
  <c r="B6308" i="15"/>
  <c r="B6304" i="15"/>
  <c r="B6300" i="15"/>
  <c r="B6296" i="15"/>
  <c r="B6292" i="15"/>
  <c r="B6288" i="15"/>
  <c r="B6284" i="15"/>
  <c r="B6280" i="15"/>
  <c r="B6276" i="15"/>
  <c r="B6272" i="15"/>
  <c r="B6268" i="15"/>
  <c r="B6264" i="15"/>
  <c r="B6260" i="15"/>
  <c r="B6256" i="15"/>
  <c r="B6252" i="15"/>
  <c r="B6248" i="15"/>
  <c r="B6244" i="15"/>
  <c r="B6240" i="15"/>
  <c r="B6236" i="15"/>
  <c r="B6232" i="15"/>
  <c r="B6228" i="15"/>
  <c r="B6224" i="15"/>
  <c r="B6220" i="15"/>
  <c r="B6216" i="15"/>
  <c r="B6212" i="15"/>
  <c r="B6208" i="15"/>
  <c r="B6204" i="15"/>
  <c r="B6200" i="15"/>
  <c r="B6196" i="15"/>
  <c r="B6192" i="15"/>
  <c r="B6188" i="15"/>
  <c r="B6184" i="15"/>
  <c r="B6180" i="15"/>
  <c r="B6176" i="15"/>
  <c r="B6172" i="15"/>
  <c r="B6168" i="15"/>
  <c r="B6164" i="15"/>
  <c r="B6160" i="15"/>
  <c r="B6156" i="15"/>
  <c r="B6152" i="15"/>
  <c r="B6148" i="15"/>
  <c r="B6144" i="15"/>
  <c r="B6140" i="15"/>
  <c r="B6136" i="15"/>
  <c r="B6132" i="15"/>
  <c r="B6128" i="15"/>
  <c r="B6124" i="15"/>
  <c r="B6120" i="15"/>
  <c r="B6116" i="15"/>
  <c r="B6112" i="15"/>
  <c r="B6108" i="15"/>
  <c r="B6104" i="15"/>
  <c r="B6100" i="15"/>
  <c r="B6096" i="15"/>
  <c r="B6092" i="15"/>
  <c r="B6088" i="15"/>
  <c r="B6084" i="15"/>
  <c r="B6080" i="15"/>
  <c r="B6076" i="15"/>
  <c r="B6072" i="15"/>
  <c r="B6068" i="15"/>
  <c r="B6064" i="15"/>
  <c r="B6060" i="15"/>
  <c r="B6056" i="15"/>
  <c r="B6052" i="15"/>
  <c r="B6048" i="15"/>
  <c r="B6044" i="15"/>
  <c r="B6040" i="15"/>
  <c r="B6036" i="15"/>
  <c r="B6032" i="15"/>
  <c r="B6028" i="15"/>
  <c r="B6024" i="15"/>
  <c r="B6020" i="15"/>
  <c r="B6016" i="15"/>
  <c r="B6012" i="15"/>
  <c r="B6008" i="15"/>
  <c r="B6004" i="15"/>
  <c r="B6000" i="15"/>
  <c r="B5996" i="15"/>
  <c r="B5992" i="15"/>
  <c r="B5988" i="15"/>
  <c r="B5984" i="15"/>
  <c r="B5980" i="15"/>
  <c r="B5976" i="15"/>
  <c r="B5972" i="15"/>
  <c r="B5968" i="15"/>
  <c r="B5964" i="15"/>
  <c r="B5960" i="15"/>
  <c r="B5956" i="15"/>
  <c r="B5952" i="15"/>
  <c r="B5948" i="15"/>
  <c r="B5944" i="15"/>
  <c r="B5940" i="15"/>
  <c r="B5936" i="15"/>
  <c r="B5932" i="15"/>
  <c r="B5928" i="15"/>
  <c r="B5924" i="15"/>
  <c r="B5920" i="15"/>
  <c r="B5916" i="15"/>
  <c r="B5912" i="15"/>
  <c r="B5908" i="15"/>
  <c r="B5904" i="15"/>
  <c r="B5900" i="15"/>
  <c r="B5896" i="15"/>
  <c r="B5892" i="15"/>
  <c r="B5888" i="15"/>
  <c r="B5884" i="15"/>
  <c r="B5880" i="15"/>
  <c r="B5876" i="15"/>
  <c r="B5872" i="15"/>
  <c r="B5868" i="15"/>
  <c r="B5864" i="15"/>
  <c r="B5860" i="15"/>
  <c r="B5856" i="15"/>
  <c r="B5852" i="15"/>
  <c r="B5848" i="15"/>
  <c r="B5844" i="15"/>
  <c r="B5840" i="15"/>
  <c r="B5836" i="15"/>
  <c r="B5832" i="15"/>
  <c r="B5828" i="15"/>
  <c r="B5824" i="15"/>
  <c r="B5820" i="15"/>
  <c r="B5816" i="15"/>
  <c r="B5812" i="15"/>
  <c r="B5808" i="15"/>
  <c r="B5804" i="15"/>
  <c r="B5800" i="15"/>
  <c r="B5796" i="15"/>
  <c r="B5792" i="15"/>
  <c r="B5788" i="15"/>
  <c r="B5784" i="15"/>
  <c r="B5780" i="15"/>
  <c r="B5776" i="15"/>
  <c r="B5772" i="15"/>
  <c r="B5768" i="15"/>
  <c r="B5764" i="15"/>
  <c r="B5760" i="15"/>
  <c r="B5756" i="15"/>
  <c r="B5752" i="15"/>
  <c r="B5748" i="15"/>
  <c r="B5744" i="15"/>
  <c r="B5740" i="15"/>
  <c r="B5736" i="15"/>
  <c r="B5732" i="15"/>
  <c r="B5727" i="15"/>
  <c r="B5711" i="15"/>
  <c r="B5695" i="15"/>
  <c r="B5679" i="15"/>
  <c r="B5663" i="15"/>
  <c r="B5728" i="15"/>
  <c r="B5724" i="15"/>
  <c r="B5720" i="15"/>
  <c r="B5716" i="15"/>
  <c r="B5712" i="15"/>
  <c r="B5708" i="15"/>
  <c r="B5704" i="15"/>
  <c r="B5700" i="15"/>
  <c r="B5696" i="15"/>
  <c r="B5692" i="15"/>
  <c r="B5688" i="15"/>
  <c r="B5684" i="15"/>
  <c r="B5680" i="15"/>
  <c r="B5676" i="15"/>
  <c r="B5672" i="15"/>
  <c r="B5668" i="15"/>
  <c r="B5664" i="15"/>
  <c r="B5660" i="15"/>
  <c r="B5656" i="15"/>
  <c r="B5652" i="15"/>
  <c r="B5648" i="15"/>
  <c r="B5644" i="15"/>
  <c r="B5640" i="15"/>
  <c r="B5636" i="15"/>
  <c r="B5632" i="15"/>
  <c r="B5628" i="15"/>
  <c r="B5624" i="15"/>
  <c r="B5620" i="15"/>
  <c r="B5616" i="15"/>
  <c r="B5612" i="15"/>
  <c r="B5608" i="15"/>
  <c r="B5604" i="15"/>
  <c r="B5600" i="15"/>
  <c r="B5596" i="15"/>
  <c r="B5592" i="15"/>
  <c r="B5588" i="15"/>
  <c r="B5584" i="15"/>
  <c r="B5580" i="15"/>
  <c r="B5576" i="15"/>
  <c r="B5572" i="15"/>
  <c r="B5568" i="15"/>
  <c r="B5564" i="15"/>
  <c r="B5560" i="15"/>
  <c r="B5556" i="15"/>
  <c r="B5552" i="15"/>
  <c r="B5548" i="15"/>
  <c r="B5544" i="15"/>
  <c r="B5540" i="15"/>
  <c r="B5536" i="15"/>
  <c r="B5532" i="15"/>
  <c r="B5528" i="15"/>
  <c r="B5524" i="15"/>
  <c r="B5520" i="15"/>
  <c r="B5516" i="15"/>
  <c r="B5512" i="15"/>
  <c r="B5508" i="15"/>
  <c r="B5504" i="15"/>
  <c r="B5500" i="15"/>
  <c r="B5496" i="15"/>
  <c r="B5492" i="15"/>
  <c r="B5488" i="15"/>
  <c r="B5484" i="15"/>
  <c r="B5480" i="15"/>
  <c r="B5476" i="15"/>
  <c r="B5472" i="15"/>
  <c r="B5468" i="15"/>
  <c r="B5464" i="15"/>
  <c r="B5460" i="15"/>
  <c r="B5456" i="15"/>
  <c r="B5452" i="15"/>
  <c r="B5448" i="15"/>
  <c r="B5444" i="15"/>
  <c r="B5440" i="15"/>
  <c r="B5436" i="15"/>
  <c r="B5432" i="15"/>
  <c r="B5428" i="15"/>
  <c r="B5424" i="15"/>
  <c r="B5420" i="15"/>
  <c r="B5416" i="15"/>
  <c r="B5412" i="15"/>
  <c r="B5408" i="15"/>
  <c r="B5404" i="15"/>
  <c r="B5400" i="15"/>
  <c r="B5396" i="15"/>
  <c r="B5392" i="15"/>
  <c r="B5388" i="15"/>
  <c r="B5384" i="15"/>
  <c r="B5380" i="15"/>
  <c r="B5376" i="15"/>
  <c r="B5372" i="15"/>
  <c r="B5368" i="15"/>
  <c r="B5364" i="15"/>
  <c r="B5360" i="15"/>
  <c r="B5356" i="15"/>
  <c r="B5352" i="15"/>
  <c r="B5348" i="15"/>
  <c r="B5344" i="15"/>
  <c r="B5340" i="15"/>
  <c r="B5336" i="15"/>
  <c r="B5332" i="15"/>
  <c r="B5328" i="15"/>
  <c r="B5324" i="15"/>
  <c r="B5320" i="15"/>
  <c r="B5316" i="15"/>
  <c r="B5312" i="15"/>
  <c r="B5308" i="15"/>
  <c r="B5304" i="15"/>
  <c r="B5300" i="15"/>
  <c r="B5296" i="15"/>
  <c r="B5292" i="15"/>
  <c r="B5288" i="15"/>
  <c r="B5284" i="15"/>
  <c r="B5280" i="15"/>
  <c r="B5276" i="15"/>
  <c r="B5272" i="15"/>
  <c r="B5268" i="15"/>
  <c r="B5264" i="15"/>
  <c r="B5260" i="15"/>
  <c r="B5256" i="15"/>
  <c r="B5252" i="15"/>
  <c r="B5248" i="15"/>
  <c r="B5244" i="15"/>
  <c r="B5240" i="15"/>
  <c r="B5236" i="15"/>
  <c r="B5232" i="15"/>
  <c r="B5228" i="15"/>
  <c r="B5224" i="15"/>
  <c r="B5220" i="15"/>
  <c r="B5216" i="15"/>
  <c r="B5212" i="15"/>
  <c r="B5208" i="15"/>
  <c r="B5204" i="15"/>
  <c r="B5200" i="15"/>
  <c r="B5196" i="15"/>
  <c r="B5192" i="15"/>
  <c r="B5188" i="15"/>
  <c r="B5184" i="15"/>
  <c r="B5180" i="15"/>
  <c r="B5176" i="15"/>
  <c r="B5172" i="15"/>
  <c r="B5168" i="15"/>
  <c r="B5164" i="15"/>
  <c r="B5160" i="15"/>
  <c r="B5156" i="15"/>
  <c r="B5152" i="15"/>
  <c r="B5148" i="15"/>
  <c r="B5144" i="15"/>
  <c r="B5140" i="15"/>
  <c r="B5136" i="15"/>
  <c r="B5132" i="15"/>
  <c r="B5128" i="15"/>
  <c r="B5124" i="15"/>
  <c r="B5120" i="15"/>
  <c r="B5116" i="15"/>
  <c r="B5112" i="15"/>
  <c r="B5108" i="15"/>
  <c r="B5104" i="15"/>
  <c r="B5100" i="15"/>
  <c r="B5096" i="15"/>
  <c r="B5092" i="15"/>
  <c r="B5088" i="15"/>
  <c r="B5084" i="15"/>
  <c r="B5080" i="15"/>
  <c r="B5076" i="15"/>
  <c r="B5072" i="15"/>
  <c r="B5068" i="15"/>
  <c r="B5064" i="15"/>
  <c r="B5060" i="15"/>
  <c r="B5056" i="15"/>
  <c r="B5052" i="15"/>
  <c r="B5048" i="15"/>
  <c r="B5044" i="15"/>
  <c r="B5040" i="15"/>
  <c r="B5036" i="15"/>
  <c r="B5032" i="15"/>
  <c r="B5028" i="15"/>
  <c r="B5024" i="15"/>
  <c r="B5020" i="15"/>
  <c r="B5016" i="15"/>
  <c r="B5012" i="15"/>
  <c r="B5008" i="15"/>
  <c r="B5004" i="15"/>
  <c r="B5000" i="15"/>
  <c r="B4996" i="15"/>
  <c r="B4992" i="15"/>
  <c r="B4988" i="15"/>
  <c r="B4984" i="15"/>
  <c r="B4980" i="15"/>
  <c r="B4976" i="15"/>
  <c r="B4972" i="15"/>
  <c r="B4968" i="15"/>
  <c r="B4964" i="15"/>
  <c r="B4960" i="15"/>
  <c r="B4956" i="15"/>
  <c r="B4952" i="15"/>
  <c r="B4948" i="15"/>
  <c r="B4944" i="15"/>
  <c r="B4940" i="15"/>
  <c r="B4936" i="15"/>
  <c r="B4932" i="15"/>
  <c r="B4928" i="15"/>
  <c r="B4924" i="15"/>
  <c r="B4920" i="15"/>
  <c r="B4916" i="15"/>
  <c r="B4912" i="15"/>
  <c r="B4908" i="15"/>
  <c r="B4904" i="15"/>
  <c r="B4900" i="15"/>
  <c r="B4896" i="15"/>
  <c r="B4892" i="15"/>
  <c r="B4888" i="15"/>
  <c r="B4884" i="15"/>
  <c r="B4880" i="15"/>
  <c r="B4876" i="15"/>
  <c r="B4872" i="15"/>
  <c r="B4868" i="15"/>
  <c r="B4864" i="15"/>
  <c r="B4860" i="15"/>
  <c r="B4856" i="15"/>
  <c r="B4852" i="15"/>
  <c r="B4848" i="15"/>
  <c r="B4844" i="15"/>
  <c r="B4840" i="15"/>
  <c r="B4836" i="15"/>
  <c r="B4832" i="15"/>
  <c r="B4828" i="15"/>
  <c r="B4824" i="15"/>
  <c r="B4820" i="15"/>
  <c r="B4816" i="15"/>
  <c r="B4812" i="15"/>
  <c r="B4808" i="15"/>
  <c r="B4804" i="15"/>
  <c r="B4800" i="15"/>
  <c r="B4796" i="15"/>
  <c r="B4792" i="15"/>
  <c r="B4788" i="15"/>
  <c r="B4784" i="15"/>
  <c r="B4780" i="15"/>
  <c r="B4776" i="15"/>
  <c r="B4772" i="15"/>
  <c r="B4768" i="15"/>
  <c r="B4764" i="15"/>
  <c r="B4760" i="15"/>
  <c r="B4756" i="15"/>
  <c r="B4752" i="15"/>
  <c r="B4748" i="15"/>
  <c r="B4744" i="15"/>
  <c r="B4740" i="15"/>
  <c r="B4736" i="15"/>
  <c r="B4732" i="15"/>
  <c r="B4728" i="15"/>
  <c r="B4724" i="15"/>
  <c r="B4720" i="15"/>
  <c r="B4716" i="15"/>
  <c r="B4712" i="15"/>
  <c r="B4708" i="15"/>
  <c r="B4704" i="15"/>
  <c r="B4700" i="15"/>
  <c r="B4696" i="15"/>
  <c r="B4692" i="15"/>
  <c r="B4688" i="15"/>
  <c r="B4684" i="15"/>
  <c r="B4680" i="15"/>
  <c r="B4676" i="15"/>
  <c r="B4672" i="15"/>
  <c r="B4668" i="15"/>
  <c r="B4664" i="15"/>
  <c r="B4660" i="15"/>
  <c r="B4656" i="15"/>
  <c r="B4652" i="15"/>
  <c r="B4648" i="15"/>
  <c r="B4644" i="15"/>
  <c r="B4640" i="15"/>
  <c r="B4636" i="15"/>
  <c r="B4632" i="15"/>
  <c r="B4628" i="15"/>
  <c r="B4624" i="15"/>
  <c r="B4620" i="15"/>
  <c r="B4616" i="15"/>
  <c r="B4612" i="15"/>
  <c r="B4608" i="15"/>
  <c r="B4604" i="15"/>
  <c r="B4600" i="15"/>
  <c r="B4596" i="15"/>
  <c r="B4592" i="15"/>
  <c r="B4588" i="15"/>
  <c r="B4584" i="15"/>
  <c r="B4580" i="15"/>
  <c r="B4576" i="15"/>
  <c r="B4572" i="15"/>
  <c r="B4568" i="15"/>
  <c r="B4564" i="15"/>
  <c r="B4560" i="15"/>
  <c r="B4556" i="15"/>
  <c r="B4552" i="15"/>
  <c r="B4548" i="15"/>
  <c r="B4544" i="15"/>
  <c r="B4540" i="15"/>
  <c r="B4536" i="15"/>
  <c r="B4532" i="15"/>
  <c r="B4528" i="15"/>
  <c r="B4524" i="15"/>
  <c r="B4520" i="15"/>
  <c r="B4516" i="15"/>
  <c r="B4512" i="15"/>
  <c r="B4508" i="15"/>
  <c r="B4504" i="15"/>
  <c r="B4500" i="15"/>
  <c r="B4496" i="15"/>
  <c r="B4492" i="15"/>
  <c r="B4488" i="15"/>
  <c r="B4484" i="15"/>
  <c r="B4480" i="15"/>
  <c r="B4476" i="15"/>
  <c r="B4472" i="15"/>
  <c r="B4468" i="15"/>
  <c r="B4464" i="15"/>
  <c r="B4460" i="15"/>
  <c r="B4456" i="15"/>
  <c r="B4452" i="15"/>
  <c r="B4448" i="15"/>
  <c r="B4444" i="15"/>
  <c r="B4440" i="15"/>
  <c r="B4436" i="15"/>
  <c r="B4432" i="15"/>
  <c r="B4428" i="15"/>
  <c r="B4424" i="15"/>
  <c r="B4420" i="15"/>
  <c r="B4416" i="15"/>
  <c r="B4412" i="15"/>
  <c r="B4408" i="15"/>
  <c r="B4404" i="15"/>
  <c r="B4400" i="15"/>
  <c r="B4396" i="15"/>
  <c r="B4392" i="15"/>
  <c r="B4388" i="15"/>
  <c r="B4383" i="15"/>
  <c r="B4375" i="15"/>
  <c r="B4367" i="15"/>
  <c r="B4351" i="15"/>
  <c r="B4335" i="15"/>
  <c r="B5659" i="15"/>
  <c r="B5655" i="15"/>
  <c r="B5651" i="15"/>
  <c r="B5647" i="15"/>
  <c r="B5643" i="15"/>
  <c r="B5639" i="15"/>
  <c r="B5635" i="15"/>
  <c r="B5631" i="15"/>
  <c r="B5627" i="15"/>
  <c r="B5623" i="15"/>
  <c r="B5619" i="15"/>
  <c r="B5615" i="15"/>
  <c r="B5611" i="15"/>
  <c r="B5607" i="15"/>
  <c r="B5603" i="15"/>
  <c r="B5599" i="15"/>
  <c r="B5595" i="15"/>
  <c r="B5591" i="15"/>
  <c r="B5587" i="15"/>
  <c r="B5583" i="15"/>
  <c r="B5579" i="15"/>
  <c r="B5575" i="15"/>
  <c r="B5571" i="15"/>
  <c r="B5567" i="15"/>
  <c r="B5563" i="15"/>
  <c r="B5559" i="15"/>
  <c r="B5555" i="15"/>
  <c r="B5551" i="15"/>
  <c r="B5547" i="15"/>
  <c r="B5543" i="15"/>
  <c r="B5539" i="15"/>
  <c r="B5535" i="15"/>
  <c r="B5531" i="15"/>
  <c r="B5527" i="15"/>
  <c r="B5523" i="15"/>
  <c r="B5519" i="15"/>
  <c r="B5515" i="15"/>
  <c r="B5511" i="15"/>
  <c r="B5507" i="15"/>
  <c r="B5503" i="15"/>
  <c r="B5499" i="15"/>
  <c r="B5495" i="15"/>
  <c r="B5491" i="15"/>
  <c r="B5487" i="15"/>
  <c r="B5483" i="15"/>
  <c r="B5479" i="15"/>
  <c r="B5475" i="15"/>
  <c r="B5471" i="15"/>
  <c r="B5467" i="15"/>
  <c r="B5463" i="15"/>
  <c r="B5459" i="15"/>
  <c r="B5455" i="15"/>
  <c r="B5451" i="15"/>
  <c r="B5447" i="15"/>
  <c r="B5443" i="15"/>
  <c r="B5439" i="15"/>
  <c r="B5435" i="15"/>
  <c r="B5431" i="15"/>
  <c r="B5427" i="15"/>
  <c r="B5423" i="15"/>
  <c r="B5419" i="15"/>
  <c r="B5415" i="15"/>
  <c r="B5411" i="15"/>
  <c r="B5407" i="15"/>
  <c r="B5403" i="15"/>
  <c r="B5399" i="15"/>
  <c r="B5395" i="15"/>
  <c r="B5391" i="15"/>
  <c r="B5387" i="15"/>
  <c r="B5383" i="15"/>
  <c r="B5379" i="15"/>
  <c r="B5375" i="15"/>
  <c r="B5371" i="15"/>
  <c r="B5367" i="15"/>
  <c r="B5363" i="15"/>
  <c r="B5359" i="15"/>
  <c r="B5355" i="15"/>
  <c r="B5351" i="15"/>
  <c r="B5347" i="15"/>
  <c r="B5343" i="15"/>
  <c r="B5339" i="15"/>
  <c r="B5335" i="15"/>
  <c r="B5331" i="15"/>
  <c r="B5327" i="15"/>
  <c r="B5323" i="15"/>
  <c r="B5319" i="15"/>
  <c r="B5315" i="15"/>
  <c r="B5311" i="15"/>
  <c r="B5307" i="15"/>
  <c r="B5303" i="15"/>
  <c r="B5299" i="15"/>
  <c r="B5295" i="15"/>
  <c r="B5291" i="15"/>
  <c r="B5287" i="15"/>
  <c r="B5283" i="15"/>
  <c r="B5279" i="15"/>
  <c r="B5275" i="15"/>
  <c r="B5271" i="15"/>
  <c r="B5267" i="15"/>
  <c r="B5263" i="15"/>
  <c r="B5259" i="15"/>
  <c r="B5255" i="15"/>
  <c r="B5251" i="15"/>
  <c r="B5247" i="15"/>
  <c r="B5243" i="15"/>
  <c r="B5239" i="15"/>
  <c r="B5235" i="15"/>
  <c r="B5231" i="15"/>
  <c r="B5227" i="15"/>
  <c r="B5223" i="15"/>
  <c r="B5219" i="15"/>
  <c r="B5215" i="15"/>
  <c r="B5211" i="15"/>
  <c r="B5207" i="15"/>
  <c r="B5203" i="15"/>
  <c r="B5199" i="15"/>
  <c r="B5195" i="15"/>
  <c r="B5191" i="15"/>
  <c r="B5187" i="15"/>
  <c r="B5183" i="15"/>
  <c r="B5179" i="15"/>
  <c r="B5175" i="15"/>
  <c r="B5171" i="15"/>
  <c r="B5167" i="15"/>
  <c r="B5163" i="15"/>
  <c r="B5159" i="15"/>
  <c r="B5155" i="15"/>
  <c r="B5151" i="15"/>
  <c r="B5147" i="15"/>
  <c r="B5143" i="15"/>
  <c r="B5139" i="15"/>
  <c r="B5135" i="15"/>
  <c r="B5131" i="15"/>
  <c r="B5127" i="15"/>
  <c r="B5123" i="15"/>
  <c r="B5119" i="15"/>
  <c r="B5115" i="15"/>
  <c r="B5111" i="15"/>
  <c r="B5107" i="15"/>
  <c r="B5103" i="15"/>
  <c r="B5099" i="15"/>
  <c r="B5095" i="15"/>
  <c r="B5091" i="15"/>
  <c r="B5087" i="15"/>
  <c r="B5083" i="15"/>
  <c r="B5079" i="15"/>
  <c r="B5075" i="15"/>
  <c r="B5071" i="15"/>
  <c r="B5067" i="15"/>
  <c r="B5063" i="15"/>
  <c r="B5059" i="15"/>
  <c r="B5055" i="15"/>
  <c r="B5051" i="15"/>
  <c r="B5047" i="15"/>
  <c r="B5043" i="15"/>
  <c r="B5039" i="15"/>
  <c r="B5035" i="15"/>
  <c r="B5031" i="15"/>
  <c r="B5027" i="15"/>
  <c r="B5023" i="15"/>
  <c r="B5019" i="15"/>
  <c r="B5015" i="15"/>
  <c r="B5011" i="15"/>
  <c r="B5007" i="15"/>
  <c r="B5003" i="15"/>
  <c r="B4999" i="15"/>
  <c r="B4995" i="15"/>
  <c r="B4991" i="15"/>
  <c r="B4987" i="15"/>
  <c r="B4983" i="15"/>
  <c r="B4979" i="15"/>
  <c r="B4975" i="15"/>
  <c r="B4971" i="15"/>
  <c r="B4967" i="15"/>
  <c r="B4963" i="15"/>
  <c r="B4959" i="15"/>
  <c r="B4955" i="15"/>
  <c r="B4951" i="15"/>
  <c r="B4947" i="15"/>
  <c r="B4943" i="15"/>
  <c r="B4939" i="15"/>
  <c r="B4935" i="15"/>
  <c r="B4931" i="15"/>
  <c r="B4927" i="15"/>
  <c r="B4923" i="15"/>
  <c r="B4919" i="15"/>
  <c r="B4915" i="15"/>
  <c r="B4911" i="15"/>
  <c r="B4907" i="15"/>
  <c r="B4903" i="15"/>
  <c r="B4899" i="15"/>
  <c r="B4895" i="15"/>
  <c r="B4891" i="15"/>
  <c r="B4887" i="15"/>
  <c r="B4883" i="15"/>
  <c r="B4879" i="15"/>
  <c r="B4875" i="15"/>
  <c r="B4871" i="15"/>
  <c r="B4867" i="15"/>
  <c r="B4863" i="15"/>
  <c r="B4859" i="15"/>
  <c r="B4855" i="15"/>
  <c r="B4851" i="15"/>
  <c r="B4847" i="15"/>
  <c r="B4843" i="15"/>
  <c r="B4839" i="15"/>
  <c r="B4835" i="15"/>
  <c r="B4831" i="15"/>
  <c r="B4827" i="15"/>
  <c r="B4823" i="15"/>
  <c r="B4819" i="15"/>
  <c r="B4815" i="15"/>
  <c r="B4811" i="15"/>
  <c r="B4807" i="15"/>
  <c r="B4803" i="15"/>
  <c r="B4799" i="15"/>
  <c r="B4795" i="15"/>
  <c r="B4791" i="15"/>
  <c r="B4787" i="15"/>
  <c r="B4783" i="15"/>
  <c r="B4779" i="15"/>
  <c r="B4775" i="15"/>
  <c r="B4771" i="15"/>
  <c r="B4767" i="15"/>
  <c r="B4763" i="15"/>
  <c r="B4759" i="15"/>
  <c r="B4755" i="15"/>
  <c r="B4751" i="15"/>
  <c r="B4747" i="15"/>
  <c r="B4743" i="15"/>
  <c r="B4739" i="15"/>
  <c r="B4735" i="15"/>
  <c r="B4731" i="15"/>
  <c r="B4727" i="15"/>
  <c r="B4723" i="15"/>
  <c r="B4719" i="15"/>
  <c r="B4715" i="15"/>
  <c r="B4711" i="15"/>
  <c r="B4707" i="15"/>
  <c r="B4703" i="15"/>
  <c r="B4699" i="15"/>
  <c r="B4695" i="15"/>
  <c r="B4691" i="15"/>
  <c r="B4687" i="15"/>
  <c r="B4683" i="15"/>
  <c r="B4679" i="15"/>
  <c r="B4675" i="15"/>
  <c r="B4671" i="15"/>
  <c r="B4667" i="15"/>
  <c r="B4663" i="15"/>
  <c r="B4659" i="15"/>
  <c r="B4655" i="15"/>
  <c r="B4651" i="15"/>
  <c r="B4647" i="15"/>
  <c r="B4643" i="15"/>
  <c r="B4639" i="15"/>
  <c r="B4635" i="15"/>
  <c r="B4631" i="15"/>
  <c r="B4627" i="15"/>
  <c r="B4623" i="15"/>
  <c r="B4619" i="15"/>
  <c r="B4615" i="15"/>
  <c r="B4611" i="15"/>
  <c r="B4607" i="15"/>
  <c r="B4603" i="15"/>
  <c r="B4599" i="15"/>
  <c r="B4595" i="15"/>
  <c r="B4591" i="15"/>
  <c r="B4587" i="15"/>
  <c r="B4583" i="15"/>
  <c r="B4579" i="15"/>
  <c r="B4575" i="15"/>
  <c r="B4571" i="15"/>
  <c r="B4567" i="15"/>
  <c r="B4563" i="15"/>
  <c r="B4559" i="15"/>
  <c r="B4555" i="15"/>
  <c r="B4551" i="15"/>
  <c r="B4547" i="15"/>
  <c r="B4543" i="15"/>
  <c r="B4539" i="15"/>
  <c r="B4535" i="15"/>
  <c r="B4531" i="15"/>
  <c r="B4527" i="15"/>
  <c r="B4523" i="15"/>
  <c r="B4519" i="15"/>
  <c r="B4515" i="15"/>
  <c r="B4511" i="15"/>
  <c r="B4507" i="15"/>
  <c r="B4503" i="15"/>
  <c r="B4499" i="15"/>
  <c r="B4495" i="15"/>
  <c r="B4491" i="15"/>
  <c r="B4487" i="15"/>
  <c r="B4483" i="15"/>
  <c r="B4479" i="15"/>
  <c r="B4475" i="15"/>
  <c r="B4471" i="15"/>
  <c r="B4467" i="15"/>
  <c r="B4463" i="15"/>
  <c r="B4459" i="15"/>
  <c r="B4455" i="15"/>
  <c r="B4451" i="15"/>
  <c r="B4447" i="15"/>
  <c r="B4443" i="15"/>
  <c r="B4439" i="15"/>
  <c r="B4435" i="15"/>
  <c r="B4431" i="15"/>
  <c r="B4427" i="15"/>
  <c r="B4423" i="15"/>
  <c r="B4419" i="15"/>
  <c r="B4415" i="15"/>
  <c r="B4411" i="15"/>
  <c r="B4407" i="15"/>
  <c r="B4403" i="15"/>
  <c r="B4399" i="15"/>
  <c r="B4395" i="15"/>
  <c r="B4391" i="15"/>
  <c r="B4387" i="15"/>
  <c r="B4380" i="15"/>
  <c r="B4372" i="15"/>
  <c r="B4363" i="15"/>
  <c r="B4347" i="15"/>
  <c r="B4331" i="15"/>
  <c r="B5726" i="15"/>
  <c r="B5722" i="15"/>
  <c r="B5718" i="15"/>
  <c r="B5714" i="15"/>
  <c r="B5710" i="15"/>
  <c r="B5706" i="15"/>
  <c r="B5702" i="15"/>
  <c r="B5698" i="15"/>
  <c r="B5694" i="15"/>
  <c r="B5690" i="15"/>
  <c r="B5686" i="15"/>
  <c r="B5682" i="15"/>
  <c r="B5678" i="15"/>
  <c r="B5674" i="15"/>
  <c r="B5670" i="15"/>
  <c r="B5666" i="15"/>
  <c r="B5662" i="15"/>
  <c r="B5658" i="15"/>
  <c r="B5654" i="15"/>
  <c r="B5650" i="15"/>
  <c r="B5646" i="15"/>
  <c r="B5642" i="15"/>
  <c r="B5638" i="15"/>
  <c r="B5634" i="15"/>
  <c r="B5630" i="15"/>
  <c r="B5626" i="15"/>
  <c r="B5622" i="15"/>
  <c r="B5618" i="15"/>
  <c r="B5614" i="15"/>
  <c r="B5610" i="15"/>
  <c r="B5606" i="15"/>
  <c r="B5602" i="15"/>
  <c r="B5598" i="15"/>
  <c r="B5594" i="15"/>
  <c r="B5590" i="15"/>
  <c r="B5586" i="15"/>
  <c r="B5582" i="15"/>
  <c r="B5578" i="15"/>
  <c r="B5574" i="15"/>
  <c r="B5570" i="15"/>
  <c r="B5566" i="15"/>
  <c r="B5562" i="15"/>
  <c r="B5558" i="15"/>
  <c r="B5554" i="15"/>
  <c r="B5550" i="15"/>
  <c r="B5546" i="15"/>
  <c r="B5542" i="15"/>
  <c r="B5538" i="15"/>
  <c r="B5534" i="15"/>
  <c r="B5530" i="15"/>
  <c r="B5526" i="15"/>
  <c r="B5522" i="15"/>
  <c r="B5518" i="15"/>
  <c r="B5514" i="15"/>
  <c r="B5510" i="15"/>
  <c r="B5506" i="15"/>
  <c r="B5502" i="15"/>
  <c r="B5498" i="15"/>
  <c r="B5494" i="15"/>
  <c r="B5490" i="15"/>
  <c r="B5486" i="15"/>
  <c r="B5482" i="15"/>
  <c r="B5478" i="15"/>
  <c r="B5474" i="15"/>
  <c r="B5470" i="15"/>
  <c r="B5466" i="15"/>
  <c r="B5462" i="15"/>
  <c r="B5458" i="15"/>
  <c r="B5454" i="15"/>
  <c r="B5450" i="15"/>
  <c r="B5446" i="15"/>
  <c r="B5442" i="15"/>
  <c r="B5438" i="15"/>
  <c r="B5434" i="15"/>
  <c r="B5430" i="15"/>
  <c r="B5426" i="15"/>
  <c r="B5422" i="15"/>
  <c r="B5418" i="15"/>
  <c r="B5414" i="15"/>
  <c r="B5410" i="15"/>
  <c r="B5406" i="15"/>
  <c r="B5402" i="15"/>
  <c r="B5398" i="15"/>
  <c r="B5394" i="15"/>
  <c r="B5390" i="15"/>
  <c r="B5386" i="15"/>
  <c r="B5382" i="15"/>
  <c r="B5378" i="15"/>
  <c r="B5374" i="15"/>
  <c r="B5370" i="15"/>
  <c r="B5366" i="15"/>
  <c r="B5362" i="15"/>
  <c r="B5358" i="15"/>
  <c r="B5354" i="15"/>
  <c r="B5350" i="15"/>
  <c r="B5346" i="15"/>
  <c r="B5342" i="15"/>
  <c r="B5338" i="15"/>
  <c r="B5334" i="15"/>
  <c r="B5330" i="15"/>
  <c r="B5326" i="15"/>
  <c r="B5322" i="15"/>
  <c r="B5318" i="15"/>
  <c r="B5314" i="15"/>
  <c r="B5310" i="15"/>
  <c r="B5306" i="15"/>
  <c r="B5302" i="15"/>
  <c r="B5298" i="15"/>
  <c r="B5294" i="15"/>
  <c r="B5290" i="15"/>
  <c r="B5286" i="15"/>
  <c r="B5282" i="15"/>
  <c r="B5278" i="15"/>
  <c r="B5274" i="15"/>
  <c r="B5270" i="15"/>
  <c r="B5266" i="15"/>
  <c r="B5262" i="15"/>
  <c r="B5258" i="15"/>
  <c r="B5254" i="15"/>
  <c r="B5250" i="15"/>
  <c r="B5246" i="15"/>
  <c r="B5242" i="15"/>
  <c r="B5238" i="15"/>
  <c r="B5234" i="15"/>
  <c r="B5230" i="15"/>
  <c r="B5226" i="15"/>
  <c r="B5222" i="15"/>
  <c r="B5218" i="15"/>
  <c r="B5214" i="15"/>
  <c r="B5210" i="15"/>
  <c r="B5206" i="15"/>
  <c r="B5202" i="15"/>
  <c r="B5198" i="15"/>
  <c r="B5194" i="15"/>
  <c r="B5190" i="15"/>
  <c r="B5186" i="15"/>
  <c r="B5182" i="15"/>
  <c r="B5178" i="15"/>
  <c r="B5174" i="15"/>
  <c r="B5170" i="15"/>
  <c r="B5166" i="15"/>
  <c r="B5162" i="15"/>
  <c r="B5158" i="15"/>
  <c r="B5154" i="15"/>
  <c r="B5150" i="15"/>
  <c r="B5146" i="15"/>
  <c r="B5142" i="15"/>
  <c r="B5138" i="15"/>
  <c r="B5134" i="15"/>
  <c r="B5130" i="15"/>
  <c r="B5126" i="15"/>
  <c r="B5122" i="15"/>
  <c r="B5118" i="15"/>
  <c r="B5114" i="15"/>
  <c r="B5110" i="15"/>
  <c r="B5106" i="15"/>
  <c r="B5102" i="15"/>
  <c r="B5098" i="15"/>
  <c r="B5094" i="15"/>
  <c r="B5090" i="15"/>
  <c r="B5086" i="15"/>
  <c r="B5082" i="15"/>
  <c r="B5078" i="15"/>
  <c r="B5074" i="15"/>
  <c r="B5070" i="15"/>
  <c r="B5066" i="15"/>
  <c r="B5062" i="15"/>
  <c r="B5058" i="15"/>
  <c r="B5054" i="15"/>
  <c r="B5050" i="15"/>
  <c r="B5046" i="15"/>
  <c r="B5042" i="15"/>
  <c r="B5038" i="15"/>
  <c r="B5034" i="15"/>
  <c r="B5030" i="15"/>
  <c r="B5026" i="15"/>
  <c r="B5022" i="15"/>
  <c r="B5018" i="15"/>
  <c r="B5014" i="15"/>
  <c r="B5010" i="15"/>
  <c r="B5006" i="15"/>
  <c r="B5002" i="15"/>
  <c r="B4998" i="15"/>
  <c r="B4994" i="15"/>
  <c r="B4990" i="15"/>
  <c r="B4986" i="15"/>
  <c r="B4982" i="15"/>
  <c r="B4978" i="15"/>
  <c r="B4974" i="15"/>
  <c r="B4970" i="15"/>
  <c r="B4966" i="15"/>
  <c r="B4962" i="15"/>
  <c r="B4958" i="15"/>
  <c r="B4954" i="15"/>
  <c r="B4950" i="15"/>
  <c r="B4946" i="15"/>
  <c r="B4942" i="15"/>
  <c r="B4938" i="15"/>
  <c r="B4934" i="15"/>
  <c r="B4930" i="15"/>
  <c r="B4926" i="15"/>
  <c r="B4922" i="15"/>
  <c r="B4918" i="15"/>
  <c r="B4914" i="15"/>
  <c r="B4910" i="15"/>
  <c r="B4906" i="15"/>
  <c r="B4902" i="15"/>
  <c r="B4898" i="15"/>
  <c r="B4894" i="15"/>
  <c r="B4890" i="15"/>
  <c r="B4886" i="15"/>
  <c r="B4882" i="15"/>
  <c r="B4878" i="15"/>
  <c r="B4874" i="15"/>
  <c r="B4870" i="15"/>
  <c r="B4866" i="15"/>
  <c r="B4862" i="15"/>
  <c r="B4858" i="15"/>
  <c r="B4854" i="15"/>
  <c r="B4850" i="15"/>
  <c r="B4846" i="15"/>
  <c r="B4842" i="15"/>
  <c r="B4838" i="15"/>
  <c r="B4834" i="15"/>
  <c r="B4830" i="15"/>
  <c r="B4826" i="15"/>
  <c r="B4822" i="15"/>
  <c r="B4818" i="15"/>
  <c r="B4814" i="15"/>
  <c r="B4810" i="15"/>
  <c r="B4806" i="15"/>
  <c r="B4802" i="15"/>
  <c r="B4798" i="15"/>
  <c r="B4794" i="15"/>
  <c r="B4790" i="15"/>
  <c r="B4786" i="15"/>
  <c r="B4782" i="15"/>
  <c r="B4778" i="15"/>
  <c r="B4774" i="15"/>
  <c r="B4770" i="15"/>
  <c r="B4766" i="15"/>
  <c r="B4762" i="15"/>
  <c r="B4758" i="15"/>
  <c r="B4754" i="15"/>
  <c r="B4750" i="15"/>
  <c r="B4746" i="15"/>
  <c r="B4742" i="15"/>
  <c r="B4738" i="15"/>
  <c r="B4734" i="15"/>
  <c r="B4730" i="15"/>
  <c r="B4726" i="15"/>
  <c r="B4722" i="15"/>
  <c r="B4718" i="15"/>
  <c r="B4714" i="15"/>
  <c r="B4710" i="15"/>
  <c r="B4706" i="15"/>
  <c r="B4702" i="15"/>
  <c r="B4698" i="15"/>
  <c r="B4694" i="15"/>
  <c r="B4690" i="15"/>
  <c r="B4686" i="15"/>
  <c r="B4682" i="15"/>
  <c r="B4678" i="15"/>
  <c r="B4674" i="15"/>
  <c r="B4670" i="15"/>
  <c r="B4666" i="15"/>
  <c r="B4662" i="15"/>
  <c r="B4658" i="15"/>
  <c r="B4654" i="15"/>
  <c r="B4650" i="15"/>
  <c r="B4646" i="15"/>
  <c r="B4642" i="15"/>
  <c r="B4638" i="15"/>
  <c r="B4634" i="15"/>
  <c r="B4630" i="15"/>
  <c r="B4626" i="15"/>
  <c r="B4622" i="15"/>
  <c r="B4618" i="15"/>
  <c r="B4614" i="15"/>
  <c r="B4610" i="15"/>
  <c r="B4606" i="15"/>
  <c r="B4602" i="15"/>
  <c r="B4598" i="15"/>
  <c r="B4594" i="15"/>
  <c r="B4590" i="15"/>
  <c r="B4586" i="15"/>
  <c r="B4582" i="15"/>
  <c r="B4578" i="15"/>
  <c r="B4574" i="15"/>
  <c r="B4570" i="15"/>
  <c r="B4566" i="15"/>
  <c r="B4562" i="15"/>
  <c r="B4558" i="15"/>
  <c r="B4554" i="15"/>
  <c r="B4550" i="15"/>
  <c r="B4546" i="15"/>
  <c r="B4542" i="15"/>
  <c r="B4538" i="15"/>
  <c r="B4534" i="15"/>
  <c r="B4530" i="15"/>
  <c r="B4526" i="15"/>
  <c r="B4522" i="15"/>
  <c r="B4518" i="15"/>
  <c r="B4514" i="15"/>
  <c r="B4510" i="15"/>
  <c r="B4506" i="15"/>
  <c r="B4502" i="15"/>
  <c r="B4498" i="15"/>
  <c r="B4494" i="15"/>
  <c r="B4490" i="15"/>
  <c r="B4486" i="15"/>
  <c r="B4482" i="15"/>
  <c r="B4478" i="15"/>
  <c r="B4474" i="15"/>
  <c r="B4470" i="15"/>
  <c r="B4466" i="15"/>
  <c r="B4462" i="15"/>
  <c r="B4458" i="15"/>
  <c r="B4454" i="15"/>
  <c r="B4450" i="15"/>
  <c r="B4446" i="15"/>
  <c r="B4442" i="15"/>
  <c r="B4438" i="15"/>
  <c r="B4434" i="15"/>
  <c r="B4430" i="15"/>
  <c r="B4426" i="15"/>
  <c r="B4422" i="15"/>
  <c r="B4418" i="15"/>
  <c r="B4414" i="15"/>
  <c r="B4410" i="15"/>
  <c r="B4406" i="15"/>
  <c r="B4402" i="15"/>
  <c r="B4398" i="15"/>
  <c r="B4394" i="15"/>
  <c r="B4390" i="15"/>
  <c r="B4385" i="15"/>
  <c r="B4379" i="15"/>
  <c r="B4371" i="15"/>
  <c r="B4359" i="15"/>
  <c r="B4343" i="15"/>
  <c r="B4327" i="15"/>
  <c r="B5725" i="15"/>
  <c r="B5721" i="15"/>
  <c r="B5717" i="15"/>
  <c r="B5713" i="15"/>
  <c r="B5709" i="15"/>
  <c r="B5705" i="15"/>
  <c r="B5701" i="15"/>
  <c r="B5697" i="15"/>
  <c r="B5693" i="15"/>
  <c r="B5689" i="15"/>
  <c r="B5685" i="15"/>
  <c r="B5681" i="15"/>
  <c r="B5677" i="15"/>
  <c r="B5673" i="15"/>
  <c r="B5669" i="15"/>
  <c r="B5665" i="15"/>
  <c r="B5661" i="15"/>
  <c r="B5657" i="15"/>
  <c r="B5653" i="15"/>
  <c r="B5649" i="15"/>
  <c r="B5645" i="15"/>
  <c r="B5641" i="15"/>
  <c r="B5637" i="15"/>
  <c r="B5633" i="15"/>
  <c r="B5629" i="15"/>
  <c r="B5625" i="15"/>
  <c r="B5621" i="15"/>
  <c r="B5617" i="15"/>
  <c r="B5613" i="15"/>
  <c r="B5609" i="15"/>
  <c r="B5605" i="15"/>
  <c r="B5601" i="15"/>
  <c r="B5597" i="15"/>
  <c r="B5593" i="15"/>
  <c r="B5589" i="15"/>
  <c r="B5585" i="15"/>
  <c r="B5581" i="15"/>
  <c r="B5577" i="15"/>
  <c r="B5573" i="15"/>
  <c r="B5569" i="15"/>
  <c r="B5565" i="15"/>
  <c r="B5561" i="15"/>
  <c r="B5557" i="15"/>
  <c r="B5553" i="15"/>
  <c r="B5549" i="15"/>
  <c r="B5545" i="15"/>
  <c r="B5541" i="15"/>
  <c r="B5537" i="15"/>
  <c r="B5533" i="15"/>
  <c r="B5529" i="15"/>
  <c r="B5525" i="15"/>
  <c r="B5521" i="15"/>
  <c r="B5517" i="15"/>
  <c r="B5513" i="15"/>
  <c r="B5509" i="15"/>
  <c r="B5505" i="15"/>
  <c r="B5501" i="15"/>
  <c r="B5497" i="15"/>
  <c r="B5493" i="15"/>
  <c r="B5489" i="15"/>
  <c r="B5485" i="15"/>
  <c r="B5481" i="15"/>
  <c r="B5477" i="15"/>
  <c r="B5473" i="15"/>
  <c r="B5469" i="15"/>
  <c r="B5465" i="15"/>
  <c r="B5461" i="15"/>
  <c r="B5457" i="15"/>
  <c r="B5453" i="15"/>
  <c r="B5449" i="15"/>
  <c r="B5445" i="15"/>
  <c r="B5441" i="15"/>
  <c r="B5437" i="15"/>
  <c r="B5433" i="15"/>
  <c r="B5429" i="15"/>
  <c r="B5425" i="15"/>
  <c r="B5421" i="15"/>
  <c r="B5417" i="15"/>
  <c r="B5413" i="15"/>
  <c r="B5409" i="15"/>
  <c r="B5405" i="15"/>
  <c r="B5401" i="15"/>
  <c r="B5397" i="15"/>
  <c r="B5393" i="15"/>
  <c r="B5389" i="15"/>
  <c r="B5385" i="15"/>
  <c r="B5381" i="15"/>
  <c r="B5377" i="15"/>
  <c r="B5373" i="15"/>
  <c r="B5369" i="15"/>
  <c r="B5365" i="15"/>
  <c r="B5361" i="15"/>
  <c r="B5357" i="15"/>
  <c r="B5353" i="15"/>
  <c r="B5349" i="15"/>
  <c r="B5345" i="15"/>
  <c r="B5341" i="15"/>
  <c r="B5337" i="15"/>
  <c r="B5333" i="15"/>
  <c r="B5329" i="15"/>
  <c r="B5325" i="15"/>
  <c r="B5321" i="15"/>
  <c r="B5317" i="15"/>
  <c r="B5313" i="15"/>
  <c r="B5309" i="15"/>
  <c r="B5305" i="15"/>
  <c r="B5301" i="15"/>
  <c r="B5297" i="15"/>
  <c r="B5293" i="15"/>
  <c r="B5289" i="15"/>
  <c r="B5285" i="15"/>
  <c r="B5281" i="15"/>
  <c r="B5277" i="15"/>
  <c r="B5273" i="15"/>
  <c r="B5269" i="15"/>
  <c r="B5265" i="15"/>
  <c r="B5261" i="15"/>
  <c r="B5257" i="15"/>
  <c r="B5253" i="15"/>
  <c r="B5249" i="15"/>
  <c r="B5245" i="15"/>
  <c r="B5241" i="15"/>
  <c r="B5237" i="15"/>
  <c r="B5233" i="15"/>
  <c r="B5229" i="15"/>
  <c r="B5225" i="15"/>
  <c r="B5221" i="15"/>
  <c r="B5217" i="15"/>
  <c r="B5213" i="15"/>
  <c r="B5209" i="15"/>
  <c r="B5205" i="15"/>
  <c r="B5201" i="15"/>
  <c r="B5197" i="15"/>
  <c r="B5193" i="15"/>
  <c r="B5189" i="15"/>
  <c r="B5185" i="15"/>
  <c r="B5181" i="15"/>
  <c r="B5177" i="15"/>
  <c r="B5173" i="15"/>
  <c r="B5169" i="15"/>
  <c r="B5165" i="15"/>
  <c r="B5161" i="15"/>
  <c r="B5157" i="15"/>
  <c r="B5153" i="15"/>
  <c r="B5149" i="15"/>
  <c r="B5145" i="15"/>
  <c r="B5141" i="15"/>
  <c r="B5137" i="15"/>
  <c r="B5133" i="15"/>
  <c r="B5129" i="15"/>
  <c r="B5125" i="15"/>
  <c r="B5121" i="15"/>
  <c r="B5117" i="15"/>
  <c r="B5113" i="15"/>
  <c r="B5109" i="15"/>
  <c r="B5105" i="15"/>
  <c r="B5101" i="15"/>
  <c r="B5097" i="15"/>
  <c r="B5093" i="15"/>
  <c r="B5089" i="15"/>
  <c r="B5085" i="15"/>
  <c r="B5081" i="15"/>
  <c r="B5077" i="15"/>
  <c r="B5073" i="15"/>
  <c r="B5069" i="15"/>
  <c r="B5065" i="15"/>
  <c r="B5061" i="15"/>
  <c r="B5057" i="15"/>
  <c r="B5053" i="15"/>
  <c r="B5049" i="15"/>
  <c r="B5045" i="15"/>
  <c r="B5041" i="15"/>
  <c r="B5037" i="15"/>
  <c r="B5033" i="15"/>
  <c r="B5029" i="15"/>
  <c r="B5025" i="15"/>
  <c r="B5021" i="15"/>
  <c r="B5017" i="15"/>
  <c r="B5013" i="15"/>
  <c r="B5009" i="15"/>
  <c r="B5005" i="15"/>
  <c r="B5001" i="15"/>
  <c r="B4997" i="15"/>
  <c r="B4993" i="15"/>
  <c r="B4989" i="15"/>
  <c r="B4985" i="15"/>
  <c r="B4981" i="15"/>
  <c r="B4977" i="15"/>
  <c r="B4973" i="15"/>
  <c r="B4969" i="15"/>
  <c r="B4965" i="15"/>
  <c r="B4961" i="15"/>
  <c r="B4957" i="15"/>
  <c r="B4953" i="15"/>
  <c r="B4949" i="15"/>
  <c r="B4945" i="15"/>
  <c r="B4941" i="15"/>
  <c r="B4937" i="15"/>
  <c r="B4933" i="15"/>
  <c r="B4929" i="15"/>
  <c r="B4925" i="15"/>
  <c r="B4921" i="15"/>
  <c r="B4917" i="15"/>
  <c r="B4913" i="15"/>
  <c r="B4909" i="15"/>
  <c r="B4905" i="15"/>
  <c r="B4901" i="15"/>
  <c r="B4897" i="15"/>
  <c r="B4893" i="15"/>
  <c r="B4889" i="15"/>
  <c r="B4885" i="15"/>
  <c r="B4881" i="15"/>
  <c r="B4877" i="15"/>
  <c r="B4873" i="15"/>
  <c r="B4869" i="15"/>
  <c r="B4865" i="15"/>
  <c r="B4861" i="15"/>
  <c r="B4857" i="15"/>
  <c r="B4853" i="15"/>
  <c r="B4849" i="15"/>
  <c r="B4845" i="15"/>
  <c r="B4841" i="15"/>
  <c r="B4837" i="15"/>
  <c r="B4833" i="15"/>
  <c r="B4829" i="15"/>
  <c r="B4825" i="15"/>
  <c r="B4821" i="15"/>
  <c r="B4817" i="15"/>
  <c r="B4813" i="15"/>
  <c r="B4809" i="15"/>
  <c r="B4805" i="15"/>
  <c r="B4801" i="15"/>
  <c r="B4797" i="15"/>
  <c r="B4793" i="15"/>
  <c r="B4789" i="15"/>
  <c r="B4785" i="15"/>
  <c r="B4781" i="15"/>
  <c r="B4777" i="15"/>
  <c r="B4773" i="15"/>
  <c r="B4769" i="15"/>
  <c r="B4765" i="15"/>
  <c r="B4761" i="15"/>
  <c r="B4757" i="15"/>
  <c r="B4753" i="15"/>
  <c r="B4749" i="15"/>
  <c r="B4745" i="15"/>
  <c r="B4741" i="15"/>
  <c r="B4737" i="15"/>
  <c r="B4733" i="15"/>
  <c r="B4729" i="15"/>
  <c r="B4725" i="15"/>
  <c r="B4721" i="15"/>
  <c r="B4717" i="15"/>
  <c r="B4713" i="15"/>
  <c r="B4709" i="15"/>
  <c r="B4705" i="15"/>
  <c r="B4701" i="15"/>
  <c r="B4697" i="15"/>
  <c r="B4693" i="15"/>
  <c r="B4689" i="15"/>
  <c r="B4685" i="15"/>
  <c r="B4681" i="15"/>
  <c r="B4677" i="15"/>
  <c r="B4673" i="15"/>
  <c r="B4669" i="15"/>
  <c r="B4665" i="15"/>
  <c r="B4661" i="15"/>
  <c r="B4657" i="15"/>
  <c r="B4653" i="15"/>
  <c r="B4649" i="15"/>
  <c r="B4645" i="15"/>
  <c r="B4641" i="15"/>
  <c r="B4637" i="15"/>
  <c r="B4633" i="15"/>
  <c r="B4629" i="15"/>
  <c r="B4625" i="15"/>
  <c r="B4621" i="15"/>
  <c r="B4617" i="15"/>
  <c r="B4613" i="15"/>
  <c r="B4609" i="15"/>
  <c r="B4605" i="15"/>
  <c r="B4601" i="15"/>
  <c r="B4597" i="15"/>
  <c r="B4593" i="15"/>
  <c r="B4589" i="15"/>
  <c r="B4585" i="15"/>
  <c r="B4581" i="15"/>
  <c r="B4577" i="15"/>
  <c r="B4573" i="15"/>
  <c r="B4569" i="15"/>
  <c r="B4565" i="15"/>
  <c r="B4561" i="15"/>
  <c r="B4557" i="15"/>
  <c r="B4553" i="15"/>
  <c r="B4549" i="15"/>
  <c r="B4545" i="15"/>
  <c r="B4541" i="15"/>
  <c r="B4537" i="15"/>
  <c r="B4533" i="15"/>
  <c r="B4529" i="15"/>
  <c r="B4525" i="15"/>
  <c r="B4521" i="15"/>
  <c r="B4517" i="15"/>
  <c r="B4513" i="15"/>
  <c r="B4509" i="15"/>
  <c r="B4505" i="15"/>
  <c r="B4501" i="15"/>
  <c r="B4497" i="15"/>
  <c r="B4493" i="15"/>
  <c r="B4489" i="15"/>
  <c r="B4485" i="15"/>
  <c r="B4481" i="15"/>
  <c r="B4477" i="15"/>
  <c r="B4473" i="15"/>
  <c r="B4469" i="15"/>
  <c r="B4465" i="15"/>
  <c r="B4461" i="15"/>
  <c r="B4457" i="15"/>
  <c r="B4453" i="15"/>
  <c r="B4449" i="15"/>
  <c r="B4445" i="15"/>
  <c r="B4441" i="15"/>
  <c r="B4437" i="15"/>
  <c r="B4433" i="15"/>
  <c r="B4429" i="15"/>
  <c r="B4425" i="15"/>
  <c r="B4421" i="15"/>
  <c r="B4417" i="15"/>
  <c r="B4413" i="15"/>
  <c r="B4409" i="15"/>
  <c r="B4405" i="15"/>
  <c r="B4401" i="15"/>
  <c r="B4397" i="15"/>
  <c r="B4393" i="15"/>
  <c r="B4389" i="15"/>
  <c r="B4384" i="15"/>
  <c r="B4376" i="15"/>
  <c r="B4368" i="15"/>
  <c r="B4355" i="15"/>
  <c r="B4339" i="15"/>
  <c r="B4323" i="15"/>
  <c r="B4319" i="15"/>
  <c r="B4315" i="15"/>
  <c r="B4311" i="15"/>
  <c r="B4307" i="15"/>
  <c r="B4303" i="15"/>
  <c r="B4299" i="15"/>
  <c r="B4295" i="15"/>
  <c r="B4291" i="15"/>
  <c r="B4287" i="15"/>
  <c r="B4283" i="15"/>
  <c r="B4279" i="15"/>
  <c r="B4275" i="15"/>
  <c r="B4271" i="15"/>
  <c r="B4267" i="15"/>
  <c r="B4263" i="15"/>
  <c r="B4259" i="15"/>
  <c r="B4255" i="15"/>
  <c r="B4251" i="15"/>
  <c r="B4247" i="15"/>
  <c r="B4243" i="15"/>
  <c r="B4239" i="15"/>
  <c r="B4235" i="15"/>
  <c r="B4231" i="15"/>
  <c r="B4227" i="15"/>
  <c r="B4223" i="15"/>
  <c r="B4219" i="15"/>
  <c r="B4215" i="15"/>
  <c r="B4211" i="15"/>
  <c r="B4207" i="15"/>
  <c r="B4203" i="15"/>
  <c r="B4199" i="15"/>
  <c r="B4195" i="15"/>
  <c r="B4191" i="15"/>
  <c r="B4187" i="15"/>
  <c r="B4183" i="15"/>
  <c r="B4179" i="15"/>
  <c r="B4175" i="15"/>
  <c r="B4171" i="15"/>
  <c r="B4167" i="15"/>
  <c r="B4163" i="15"/>
  <c r="B4159" i="15"/>
  <c r="B4155" i="15"/>
  <c r="B4151" i="15"/>
  <c r="B4147" i="15"/>
  <c r="B4143" i="15"/>
  <c r="B4139" i="15"/>
  <c r="B4135" i="15"/>
  <c r="B4131" i="15"/>
  <c r="B4127" i="15"/>
  <c r="B4123" i="15"/>
  <c r="B4119" i="15"/>
  <c r="B4115" i="15"/>
  <c r="B4111" i="15"/>
  <c r="B4107" i="15"/>
  <c r="B4103" i="15"/>
  <c r="B4099" i="15"/>
  <c r="B4095" i="15"/>
  <c r="B4091" i="15"/>
  <c r="B4087" i="15"/>
  <c r="B4083" i="15"/>
  <c r="B4079" i="15"/>
  <c r="B4075" i="15"/>
  <c r="B4071" i="15"/>
  <c r="B4067" i="15"/>
  <c r="B4063" i="15"/>
  <c r="B4059" i="15"/>
  <c r="B4055" i="15"/>
  <c r="B4051" i="15"/>
  <c r="B4047" i="15"/>
  <c r="B4043" i="15"/>
  <c r="B4039" i="15"/>
  <c r="B4035" i="15"/>
  <c r="B4031" i="15"/>
  <c r="B4027" i="15"/>
  <c r="B4023" i="15"/>
  <c r="B4019" i="15"/>
  <c r="B4015" i="15"/>
  <c r="B4011" i="15"/>
  <c r="B4007" i="15"/>
  <c r="B4003" i="15"/>
  <c r="B3999" i="15"/>
  <c r="B3995" i="15"/>
  <c r="B3991" i="15"/>
  <c r="B3987" i="15"/>
  <c r="B3983" i="15"/>
  <c r="B3979" i="15"/>
  <c r="B3975" i="15"/>
  <c r="B3971" i="15"/>
  <c r="B3967" i="15"/>
  <c r="B3963" i="15"/>
  <c r="B3959" i="15"/>
  <c r="B3955" i="15"/>
  <c r="B3951" i="15"/>
  <c r="B3947" i="15"/>
  <c r="B3943" i="15"/>
  <c r="B3939" i="15"/>
  <c r="B3935" i="15"/>
  <c r="B3931" i="15"/>
  <c r="B3927" i="15"/>
  <c r="B3923" i="15"/>
  <c r="B3919" i="15"/>
  <c r="B3915" i="15"/>
  <c r="B3911" i="15"/>
  <c r="B3907" i="15"/>
  <c r="B3903" i="15"/>
  <c r="B3899" i="15"/>
  <c r="B3895" i="15"/>
  <c r="B3891" i="15"/>
  <c r="B3887" i="15"/>
  <c r="B3883" i="15"/>
  <c r="B3879" i="15"/>
  <c r="B3875" i="15"/>
  <c r="B3871" i="15"/>
  <c r="B3867" i="15"/>
  <c r="B3863" i="15"/>
  <c r="B3859" i="15"/>
  <c r="B3855" i="15"/>
  <c r="B3851" i="15"/>
  <c r="B3847" i="15"/>
  <c r="B3843" i="15"/>
  <c r="B3839" i="15"/>
  <c r="B3835" i="15"/>
  <c r="B3831" i="15"/>
  <c r="B3827" i="15"/>
  <c r="B3823" i="15"/>
  <c r="B3819" i="15"/>
  <c r="B3815" i="15"/>
  <c r="B3811" i="15"/>
  <c r="B3807" i="15"/>
  <c r="B3803" i="15"/>
  <c r="B3799" i="15"/>
  <c r="B3795" i="15"/>
  <c r="B3791" i="15"/>
  <c r="B3787" i="15"/>
  <c r="B3783" i="15"/>
  <c r="B3779" i="15"/>
  <c r="B3775" i="15"/>
  <c r="B3771" i="15"/>
  <c r="B3767" i="15"/>
  <c r="B3763" i="15"/>
  <c r="B3759" i="15"/>
  <c r="B3755" i="15"/>
  <c r="B3751" i="15"/>
  <c r="B3747" i="15"/>
  <c r="B3743" i="15"/>
  <c r="B3739" i="15"/>
  <c r="B3735" i="15"/>
  <c r="B3731" i="15"/>
  <c r="B3727" i="15"/>
  <c r="B3723" i="15"/>
  <c r="B3719" i="15"/>
  <c r="B3715" i="15"/>
  <c r="B3711" i="15"/>
  <c r="B3707" i="15"/>
  <c r="B3703" i="15"/>
  <c r="B3699" i="15"/>
  <c r="B3695" i="15"/>
  <c r="B3691" i="15"/>
  <c r="B3687" i="15"/>
  <c r="B3683" i="15"/>
  <c r="B3679" i="15"/>
  <c r="B3675" i="15"/>
  <c r="B3671" i="15"/>
  <c r="B3667" i="15"/>
  <c r="B3663" i="15"/>
  <c r="B3659" i="15"/>
  <c r="B3655" i="15"/>
  <c r="B3651" i="15"/>
  <c r="B3647" i="15"/>
  <c r="B3643" i="15"/>
  <c r="B3639" i="15"/>
  <c r="B3635" i="15"/>
  <c r="B3631" i="15"/>
  <c r="B3627" i="15"/>
  <c r="B3623" i="15"/>
  <c r="B3619" i="15"/>
  <c r="B3615" i="15"/>
  <c r="B3611" i="15"/>
  <c r="B3607" i="15"/>
  <c r="B3603" i="15"/>
  <c r="B3599" i="15"/>
  <c r="B3595" i="15"/>
  <c r="B3591" i="15"/>
  <c r="B3587" i="15"/>
  <c r="B3583" i="15"/>
  <c r="B3579" i="15"/>
  <c r="B3575" i="15"/>
  <c r="B3571" i="15"/>
  <c r="B3567" i="15"/>
  <c r="B3563" i="15"/>
  <c r="B3559" i="15"/>
  <c r="B3555" i="15"/>
  <c r="B3551" i="15"/>
  <c r="B3547" i="15"/>
  <c r="B3543" i="15"/>
  <c r="B3539" i="15"/>
  <c r="B3535" i="15"/>
  <c r="B3531" i="15"/>
  <c r="B3527" i="15"/>
  <c r="B3523" i="15"/>
  <c r="B3519" i="15"/>
  <c r="B3515" i="15"/>
  <c r="B3511" i="15"/>
  <c r="B3507" i="15"/>
  <c r="B3503" i="15"/>
  <c r="B3499" i="15"/>
  <c r="B3495" i="15"/>
  <c r="B3491" i="15"/>
  <c r="B3487" i="15"/>
  <c r="B3483" i="15"/>
  <c r="B3479" i="15"/>
  <c r="B3475" i="15"/>
  <c r="B3471" i="15"/>
  <c r="B3467" i="15"/>
  <c r="B3463" i="15"/>
  <c r="B3459" i="15"/>
  <c r="B3455" i="15"/>
  <c r="B3451" i="15"/>
  <c r="B3447" i="15"/>
  <c r="B3443" i="15"/>
  <c r="B3439" i="15"/>
  <c r="B3435" i="15"/>
  <c r="B3431" i="15"/>
  <c r="B3427" i="15"/>
  <c r="B3423" i="15"/>
  <c r="B3419" i="15"/>
  <c r="B3415" i="15"/>
  <c r="B3411" i="15"/>
  <c r="B3407" i="15"/>
  <c r="B3403" i="15"/>
  <c r="B3399" i="15"/>
  <c r="B3395" i="15"/>
  <c r="B3391" i="15"/>
  <c r="B3387" i="15"/>
  <c r="B3383" i="15"/>
  <c r="B3379" i="15"/>
  <c r="B3375" i="15"/>
  <c r="B3371" i="15"/>
  <c r="B3367" i="15"/>
  <c r="B3363" i="15"/>
  <c r="B3359" i="15"/>
  <c r="B3355" i="15"/>
  <c r="B3351" i="15"/>
  <c r="B3347" i="15"/>
  <c r="B3343" i="15"/>
  <c r="B3339" i="15"/>
  <c r="B3335" i="15"/>
  <c r="B3331" i="15"/>
  <c r="B3327" i="15"/>
  <c r="B3323" i="15"/>
  <c r="B3319" i="15"/>
  <c r="B3315" i="15"/>
  <c r="B3311" i="15"/>
  <c r="B3307" i="15"/>
  <c r="B3303" i="15"/>
  <c r="B3299" i="15"/>
  <c r="B3295" i="15"/>
  <c r="B3291" i="15"/>
  <c r="B3287" i="15"/>
  <c r="B3283" i="15"/>
  <c r="B3279" i="15"/>
  <c r="B3275" i="15"/>
  <c r="B3271" i="15"/>
  <c r="B3267" i="15"/>
  <c r="B3263" i="15"/>
  <c r="B3259" i="15"/>
  <c r="B3255" i="15"/>
  <c r="B3251" i="15"/>
  <c r="B3247" i="15"/>
  <c r="B3243" i="15"/>
  <c r="B3239" i="15"/>
  <c r="B3235" i="15"/>
  <c r="B3231" i="15"/>
  <c r="B3227" i="15"/>
  <c r="B3223" i="15"/>
  <c r="B3219" i="15"/>
  <c r="B3215" i="15"/>
  <c r="B3211" i="15"/>
  <c r="B3207" i="15"/>
  <c r="B3203" i="15"/>
  <c r="B3199" i="15"/>
  <c r="B3195" i="15"/>
  <c r="B3191" i="15"/>
  <c r="B3187" i="15"/>
  <c r="B3183" i="15"/>
  <c r="B3179" i="15"/>
  <c r="B3175" i="15"/>
  <c r="B3171" i="15"/>
  <c r="B3167" i="15"/>
  <c r="B3163" i="15"/>
  <c r="B3159" i="15"/>
  <c r="B3155" i="15"/>
  <c r="B3151" i="15"/>
  <c r="B3147" i="15"/>
  <c r="B3143" i="15"/>
  <c r="B3139" i="15"/>
  <c r="B3135" i="15"/>
  <c r="B3131" i="15"/>
  <c r="B3127" i="15"/>
  <c r="B3123" i="15"/>
  <c r="B3119" i="15"/>
  <c r="B3115" i="15"/>
  <c r="B3111" i="15"/>
  <c r="B3107" i="15"/>
  <c r="B3103" i="15"/>
  <c r="B3099" i="15"/>
  <c r="B3095" i="15"/>
  <c r="B3091" i="15"/>
  <c r="B3087" i="15"/>
  <c r="B3083" i="15"/>
  <c r="B3079" i="15"/>
  <c r="B3075" i="15"/>
  <c r="B3071" i="15"/>
  <c r="B3067" i="15"/>
  <c r="B3063" i="15"/>
  <c r="B3059" i="15"/>
  <c r="B3055" i="15"/>
  <c r="B3051" i="15"/>
  <c r="B3047" i="15"/>
  <c r="B3042" i="15"/>
  <c r="B3034" i="15"/>
  <c r="B3026" i="15"/>
  <c r="B3013" i="15"/>
  <c r="B2997" i="15"/>
  <c r="B4386" i="15"/>
  <c r="B4382" i="15"/>
  <c r="B4378" i="15"/>
  <c r="B4374" i="15"/>
  <c r="B4370" i="15"/>
  <c r="B4366" i="15"/>
  <c r="B4362" i="15"/>
  <c r="B4358" i="15"/>
  <c r="B4354" i="15"/>
  <c r="B4350" i="15"/>
  <c r="B4346" i="15"/>
  <c r="B4342" i="15"/>
  <c r="B4338" i="15"/>
  <c r="B4334" i="15"/>
  <c r="B4330" i="15"/>
  <c r="B4326" i="15"/>
  <c r="B4322" i="15"/>
  <c r="B4318" i="15"/>
  <c r="B4314" i="15"/>
  <c r="B4310" i="15"/>
  <c r="B4306" i="15"/>
  <c r="B4302" i="15"/>
  <c r="B4298" i="15"/>
  <c r="B4294" i="15"/>
  <c r="B4290" i="15"/>
  <c r="B4286" i="15"/>
  <c r="B4282" i="15"/>
  <c r="B4278" i="15"/>
  <c r="B4274" i="15"/>
  <c r="B4270" i="15"/>
  <c r="B4266" i="15"/>
  <c r="B4262" i="15"/>
  <c r="B4258" i="15"/>
  <c r="B4254" i="15"/>
  <c r="B4250" i="15"/>
  <c r="B4246" i="15"/>
  <c r="B4242" i="15"/>
  <c r="B4238" i="15"/>
  <c r="B4234" i="15"/>
  <c r="B4230" i="15"/>
  <c r="B4226" i="15"/>
  <c r="B4222" i="15"/>
  <c r="B4218" i="15"/>
  <c r="B4214" i="15"/>
  <c r="B4210" i="15"/>
  <c r="B4206" i="15"/>
  <c r="B4202" i="15"/>
  <c r="B4198" i="15"/>
  <c r="B4194" i="15"/>
  <c r="B4190" i="15"/>
  <c r="B4186" i="15"/>
  <c r="B4182" i="15"/>
  <c r="B4178" i="15"/>
  <c r="B4174" i="15"/>
  <c r="B4170" i="15"/>
  <c r="B4166" i="15"/>
  <c r="B4162" i="15"/>
  <c r="B4158" i="15"/>
  <c r="B4154" i="15"/>
  <c r="B4150" i="15"/>
  <c r="B4146" i="15"/>
  <c r="B4142" i="15"/>
  <c r="B4138" i="15"/>
  <c r="B4134" i="15"/>
  <c r="B4130" i="15"/>
  <c r="B4126" i="15"/>
  <c r="B4122" i="15"/>
  <c r="B4118" i="15"/>
  <c r="B4114" i="15"/>
  <c r="B4110" i="15"/>
  <c r="B4106" i="15"/>
  <c r="B4102" i="15"/>
  <c r="B4098" i="15"/>
  <c r="B4094" i="15"/>
  <c r="B4090" i="15"/>
  <c r="B4086" i="15"/>
  <c r="B4082" i="15"/>
  <c r="B4078" i="15"/>
  <c r="B4074" i="15"/>
  <c r="B4070" i="15"/>
  <c r="B4066" i="15"/>
  <c r="B4062" i="15"/>
  <c r="B4058" i="15"/>
  <c r="B4054" i="15"/>
  <c r="B4050" i="15"/>
  <c r="B4046" i="15"/>
  <c r="B4042" i="15"/>
  <c r="B4038" i="15"/>
  <c r="B4034" i="15"/>
  <c r="B4030" i="15"/>
  <c r="B4026" i="15"/>
  <c r="B4022" i="15"/>
  <c r="B4018" i="15"/>
  <c r="B4014" i="15"/>
  <c r="B4010" i="15"/>
  <c r="B4006" i="15"/>
  <c r="B4002" i="15"/>
  <c r="B3998" i="15"/>
  <c r="B3994" i="15"/>
  <c r="B3990" i="15"/>
  <c r="B3986" i="15"/>
  <c r="B3982" i="15"/>
  <c r="B3978" i="15"/>
  <c r="B3974" i="15"/>
  <c r="B3970" i="15"/>
  <c r="B3966" i="15"/>
  <c r="B3962" i="15"/>
  <c r="B3958" i="15"/>
  <c r="B3954" i="15"/>
  <c r="B3950" i="15"/>
  <c r="B3946" i="15"/>
  <c r="B3942" i="15"/>
  <c r="B3938" i="15"/>
  <c r="B3934" i="15"/>
  <c r="B3930" i="15"/>
  <c r="B3926" i="15"/>
  <c r="B3922" i="15"/>
  <c r="B3918" i="15"/>
  <c r="B3914" i="15"/>
  <c r="B3910" i="15"/>
  <c r="B3906" i="15"/>
  <c r="B3902" i="15"/>
  <c r="B3898" i="15"/>
  <c r="B3894" i="15"/>
  <c r="B3890" i="15"/>
  <c r="B3886" i="15"/>
  <c r="B3882" i="15"/>
  <c r="B3878" i="15"/>
  <c r="B3874" i="15"/>
  <c r="B3870" i="15"/>
  <c r="B3866" i="15"/>
  <c r="B3862" i="15"/>
  <c r="B3858" i="15"/>
  <c r="B3854" i="15"/>
  <c r="B3850" i="15"/>
  <c r="B3846" i="15"/>
  <c r="B3842" i="15"/>
  <c r="B3838" i="15"/>
  <c r="B3834" i="15"/>
  <c r="B3830" i="15"/>
  <c r="B3826" i="15"/>
  <c r="B3822" i="15"/>
  <c r="B3818" i="15"/>
  <c r="B3814" i="15"/>
  <c r="B3810" i="15"/>
  <c r="B3806" i="15"/>
  <c r="B3802" i="15"/>
  <c r="B3798" i="15"/>
  <c r="B3794" i="15"/>
  <c r="B3790" i="15"/>
  <c r="B3786" i="15"/>
  <c r="B3782" i="15"/>
  <c r="B3778" i="15"/>
  <c r="B3774" i="15"/>
  <c r="B3770" i="15"/>
  <c r="B3766" i="15"/>
  <c r="B3762" i="15"/>
  <c r="B3758" i="15"/>
  <c r="B3754" i="15"/>
  <c r="B3750" i="15"/>
  <c r="B3746" i="15"/>
  <c r="B3742" i="15"/>
  <c r="B3738" i="15"/>
  <c r="B3734" i="15"/>
  <c r="B3730" i="15"/>
  <c r="B3726" i="15"/>
  <c r="B3722" i="15"/>
  <c r="B3718" i="15"/>
  <c r="B3714" i="15"/>
  <c r="B3710" i="15"/>
  <c r="B3706" i="15"/>
  <c r="B3702" i="15"/>
  <c r="B3698" i="15"/>
  <c r="B3694" i="15"/>
  <c r="B3690" i="15"/>
  <c r="B3686" i="15"/>
  <c r="B3682" i="15"/>
  <c r="B3678" i="15"/>
  <c r="B3674" i="15"/>
  <c r="B3670" i="15"/>
  <c r="B3666" i="15"/>
  <c r="B3662" i="15"/>
  <c r="B3658" i="15"/>
  <c r="B3654" i="15"/>
  <c r="B3650" i="15"/>
  <c r="B3646" i="15"/>
  <c r="B3642" i="15"/>
  <c r="B3638" i="15"/>
  <c r="B3634" i="15"/>
  <c r="B3630" i="15"/>
  <c r="B3626" i="15"/>
  <c r="B3622" i="15"/>
  <c r="B3618" i="15"/>
  <c r="B3614" i="15"/>
  <c r="B3610" i="15"/>
  <c r="B3606" i="15"/>
  <c r="B3602" i="15"/>
  <c r="B3598" i="15"/>
  <c r="B3594" i="15"/>
  <c r="B3590" i="15"/>
  <c r="B3586" i="15"/>
  <c r="B3582" i="15"/>
  <c r="B3578" i="15"/>
  <c r="B3574" i="15"/>
  <c r="B3570" i="15"/>
  <c r="B3566" i="15"/>
  <c r="B3562" i="15"/>
  <c r="B3558" i="15"/>
  <c r="B3554" i="15"/>
  <c r="B3550" i="15"/>
  <c r="B3546" i="15"/>
  <c r="B3542" i="15"/>
  <c r="B3538" i="15"/>
  <c r="B3534" i="15"/>
  <c r="B3530" i="15"/>
  <c r="B3526" i="15"/>
  <c r="B3522" i="15"/>
  <c r="B3518" i="15"/>
  <c r="B3514" i="15"/>
  <c r="B3510" i="15"/>
  <c r="B3506" i="15"/>
  <c r="B3502" i="15"/>
  <c r="B3498" i="15"/>
  <c r="B3494" i="15"/>
  <c r="B3490" i="15"/>
  <c r="B3486" i="15"/>
  <c r="B3482" i="15"/>
  <c r="B3478" i="15"/>
  <c r="B3474" i="15"/>
  <c r="B3470" i="15"/>
  <c r="B3466" i="15"/>
  <c r="B3462" i="15"/>
  <c r="B3458" i="15"/>
  <c r="B3454" i="15"/>
  <c r="B3450" i="15"/>
  <c r="B3446" i="15"/>
  <c r="B3442" i="15"/>
  <c r="B3438" i="15"/>
  <c r="B3434" i="15"/>
  <c r="B3430" i="15"/>
  <c r="B3426" i="15"/>
  <c r="B3422" i="15"/>
  <c r="B3418" i="15"/>
  <c r="B3414" i="15"/>
  <c r="B3410" i="15"/>
  <c r="B3406" i="15"/>
  <c r="B3402" i="15"/>
  <c r="B3398" i="15"/>
  <c r="B3394" i="15"/>
  <c r="B3390" i="15"/>
  <c r="B3386" i="15"/>
  <c r="B3382" i="15"/>
  <c r="B3378" i="15"/>
  <c r="B3374" i="15"/>
  <c r="B3370" i="15"/>
  <c r="B3366" i="15"/>
  <c r="B3362" i="15"/>
  <c r="B3358" i="15"/>
  <c r="B3354" i="15"/>
  <c r="B3350" i="15"/>
  <c r="B3346" i="15"/>
  <c r="B3342" i="15"/>
  <c r="B3338" i="15"/>
  <c r="B3334" i="15"/>
  <c r="B3330" i="15"/>
  <c r="B3326" i="15"/>
  <c r="B3322" i="15"/>
  <c r="B3318" i="15"/>
  <c r="B3314" i="15"/>
  <c r="B3310" i="15"/>
  <c r="B3306" i="15"/>
  <c r="B3302" i="15"/>
  <c r="B3298" i="15"/>
  <c r="B3294" i="15"/>
  <c r="B3290" i="15"/>
  <c r="B3286" i="15"/>
  <c r="B3282" i="15"/>
  <c r="B3278" i="15"/>
  <c r="B3274" i="15"/>
  <c r="B3270" i="15"/>
  <c r="B3266" i="15"/>
  <c r="B3262" i="15"/>
  <c r="B3258" i="15"/>
  <c r="B3254" i="15"/>
  <c r="B3250" i="15"/>
  <c r="B3246" i="15"/>
  <c r="B3242" i="15"/>
  <c r="B3238" i="15"/>
  <c r="B3234" i="15"/>
  <c r="B3230" i="15"/>
  <c r="B3226" i="15"/>
  <c r="B3222" i="15"/>
  <c r="B3218" i="15"/>
  <c r="B3214" i="15"/>
  <c r="B3210" i="15"/>
  <c r="B3206" i="15"/>
  <c r="B3202" i="15"/>
  <c r="B3198" i="15"/>
  <c r="B3194" i="15"/>
  <c r="B3190" i="15"/>
  <c r="B3186" i="15"/>
  <c r="B3182" i="15"/>
  <c r="B3178" i="15"/>
  <c r="B3174" i="15"/>
  <c r="B3170" i="15"/>
  <c r="B3166" i="15"/>
  <c r="B3162" i="15"/>
  <c r="B3158" i="15"/>
  <c r="B3154" i="15"/>
  <c r="B3150" i="15"/>
  <c r="B3146" i="15"/>
  <c r="B3142" i="15"/>
  <c r="B3138" i="15"/>
  <c r="B3134" i="15"/>
  <c r="B3130" i="15"/>
  <c r="B3126" i="15"/>
  <c r="B3122" i="15"/>
  <c r="B3118" i="15"/>
  <c r="B3114" i="15"/>
  <c r="B3110" i="15"/>
  <c r="B3106" i="15"/>
  <c r="B3102" i="15"/>
  <c r="B3098" i="15"/>
  <c r="B3094" i="15"/>
  <c r="B3090" i="15"/>
  <c r="B3086" i="15"/>
  <c r="B3082" i="15"/>
  <c r="B3078" i="15"/>
  <c r="B3074" i="15"/>
  <c r="B3070" i="15"/>
  <c r="B3066" i="15"/>
  <c r="B3062" i="15"/>
  <c r="B3058" i="15"/>
  <c r="B3054" i="15"/>
  <c r="B3050" i="15"/>
  <c r="B3046" i="15"/>
  <c r="B3041" i="15"/>
  <c r="B3033" i="15"/>
  <c r="B3025" i="15"/>
  <c r="B3009" i="15"/>
  <c r="B2993" i="15"/>
  <c r="B4381" i="15"/>
  <c r="B4377" i="15"/>
  <c r="B4373" i="15"/>
  <c r="B4369" i="15"/>
  <c r="B4365" i="15"/>
  <c r="B4361" i="15"/>
  <c r="B4357" i="15"/>
  <c r="B4353" i="15"/>
  <c r="B4349" i="15"/>
  <c r="B4345" i="15"/>
  <c r="B4341" i="15"/>
  <c r="B4337" i="15"/>
  <c r="B4333" i="15"/>
  <c r="B4329" i="15"/>
  <c r="B4325" i="15"/>
  <c r="B4321" i="15"/>
  <c r="B4317" i="15"/>
  <c r="B4313" i="15"/>
  <c r="B4309" i="15"/>
  <c r="B4305" i="15"/>
  <c r="B4301" i="15"/>
  <c r="B4297" i="15"/>
  <c r="B4293" i="15"/>
  <c r="B4289" i="15"/>
  <c r="B4285" i="15"/>
  <c r="B4281" i="15"/>
  <c r="B4277" i="15"/>
  <c r="B4273" i="15"/>
  <c r="B4269" i="15"/>
  <c r="B4265" i="15"/>
  <c r="B4261" i="15"/>
  <c r="B4257" i="15"/>
  <c r="B4253" i="15"/>
  <c r="B4249" i="15"/>
  <c r="B4245" i="15"/>
  <c r="B4241" i="15"/>
  <c r="B4237" i="15"/>
  <c r="B4233" i="15"/>
  <c r="B4229" i="15"/>
  <c r="B4225" i="15"/>
  <c r="B4221" i="15"/>
  <c r="B4217" i="15"/>
  <c r="B4213" i="15"/>
  <c r="B4209" i="15"/>
  <c r="B4205" i="15"/>
  <c r="B4201" i="15"/>
  <c r="B4197" i="15"/>
  <c r="B4193" i="15"/>
  <c r="B4189" i="15"/>
  <c r="B4185" i="15"/>
  <c r="B4181" i="15"/>
  <c r="B4177" i="15"/>
  <c r="B4173" i="15"/>
  <c r="B4169" i="15"/>
  <c r="B4165" i="15"/>
  <c r="B4161" i="15"/>
  <c r="B4157" i="15"/>
  <c r="B4153" i="15"/>
  <c r="B4149" i="15"/>
  <c r="B4145" i="15"/>
  <c r="B4141" i="15"/>
  <c r="B4137" i="15"/>
  <c r="B4133" i="15"/>
  <c r="B4129" i="15"/>
  <c r="B4125" i="15"/>
  <c r="B4121" i="15"/>
  <c r="B4117" i="15"/>
  <c r="B4113" i="15"/>
  <c r="B4109" i="15"/>
  <c r="B4105" i="15"/>
  <c r="B4101" i="15"/>
  <c r="B4097" i="15"/>
  <c r="B4093" i="15"/>
  <c r="B4089" i="15"/>
  <c r="B4085" i="15"/>
  <c r="B4081" i="15"/>
  <c r="B4077" i="15"/>
  <c r="B4073" i="15"/>
  <c r="B4069" i="15"/>
  <c r="B4065" i="15"/>
  <c r="B4061" i="15"/>
  <c r="B4057" i="15"/>
  <c r="B4053" i="15"/>
  <c r="B4049" i="15"/>
  <c r="B4045" i="15"/>
  <c r="B4041" i="15"/>
  <c r="B4037" i="15"/>
  <c r="B4033" i="15"/>
  <c r="B4029" i="15"/>
  <c r="B4025" i="15"/>
  <c r="B4021" i="15"/>
  <c r="B4017" i="15"/>
  <c r="B4013" i="15"/>
  <c r="B4009" i="15"/>
  <c r="B4005" i="15"/>
  <c r="B4001" i="15"/>
  <c r="B3997" i="15"/>
  <c r="B3993" i="15"/>
  <c r="B3989" i="15"/>
  <c r="B3985" i="15"/>
  <c r="B3981" i="15"/>
  <c r="B3977" i="15"/>
  <c r="B3973" i="15"/>
  <c r="B3969" i="15"/>
  <c r="B3965" i="15"/>
  <c r="B3961" i="15"/>
  <c r="B3957" i="15"/>
  <c r="B3953" i="15"/>
  <c r="B3949" i="15"/>
  <c r="B3945" i="15"/>
  <c r="B3941" i="15"/>
  <c r="B3937" i="15"/>
  <c r="B3933" i="15"/>
  <c r="B3929" i="15"/>
  <c r="B3925" i="15"/>
  <c r="B3921" i="15"/>
  <c r="B3917" i="15"/>
  <c r="B3913" i="15"/>
  <c r="B3909" i="15"/>
  <c r="B3905" i="15"/>
  <c r="B3901" i="15"/>
  <c r="B3897" i="15"/>
  <c r="B3893" i="15"/>
  <c r="B3889" i="15"/>
  <c r="B3885" i="15"/>
  <c r="B3881" i="15"/>
  <c r="B3877" i="15"/>
  <c r="B3873" i="15"/>
  <c r="B3869" i="15"/>
  <c r="B3865" i="15"/>
  <c r="B3861" i="15"/>
  <c r="B3857" i="15"/>
  <c r="B3853" i="15"/>
  <c r="B3849" i="15"/>
  <c r="B3845" i="15"/>
  <c r="B3841" i="15"/>
  <c r="B3837" i="15"/>
  <c r="B3833" i="15"/>
  <c r="B3829" i="15"/>
  <c r="B3825" i="15"/>
  <c r="B3821" i="15"/>
  <c r="B3817" i="15"/>
  <c r="B3813" i="15"/>
  <c r="B3809" i="15"/>
  <c r="B3805" i="15"/>
  <c r="B3801" i="15"/>
  <c r="B3797" i="15"/>
  <c r="B3793" i="15"/>
  <c r="B3789" i="15"/>
  <c r="B3785" i="15"/>
  <c r="B3781" i="15"/>
  <c r="B3777" i="15"/>
  <c r="B3773" i="15"/>
  <c r="B3769" i="15"/>
  <c r="B3765" i="15"/>
  <c r="B3761" i="15"/>
  <c r="B3757" i="15"/>
  <c r="B3753" i="15"/>
  <c r="B3749" i="15"/>
  <c r="B3745" i="15"/>
  <c r="B3741" i="15"/>
  <c r="B3737" i="15"/>
  <c r="B3733" i="15"/>
  <c r="B3729" i="15"/>
  <c r="B3725" i="15"/>
  <c r="B3721" i="15"/>
  <c r="B3717" i="15"/>
  <c r="B3713" i="15"/>
  <c r="B3709" i="15"/>
  <c r="B3705" i="15"/>
  <c r="B3701" i="15"/>
  <c r="B3697" i="15"/>
  <c r="B3693" i="15"/>
  <c r="B3689" i="15"/>
  <c r="B3685" i="15"/>
  <c r="B3681" i="15"/>
  <c r="B3677" i="15"/>
  <c r="B3673" i="15"/>
  <c r="B3669" i="15"/>
  <c r="B3665" i="15"/>
  <c r="B3661" i="15"/>
  <c r="B3657" i="15"/>
  <c r="B3653" i="15"/>
  <c r="B3649" i="15"/>
  <c r="B3645" i="15"/>
  <c r="B3641" i="15"/>
  <c r="B3637" i="15"/>
  <c r="B3633" i="15"/>
  <c r="B3629" i="15"/>
  <c r="B3625" i="15"/>
  <c r="B3621" i="15"/>
  <c r="B3617" i="15"/>
  <c r="B3613" i="15"/>
  <c r="B3609" i="15"/>
  <c r="B3605" i="15"/>
  <c r="B3601" i="15"/>
  <c r="B3597" i="15"/>
  <c r="B3593" i="15"/>
  <c r="B3589" i="15"/>
  <c r="B3585" i="15"/>
  <c r="B3581" i="15"/>
  <c r="B3577" i="15"/>
  <c r="B3573" i="15"/>
  <c r="B3569" i="15"/>
  <c r="B3565" i="15"/>
  <c r="B3561" i="15"/>
  <c r="B3557" i="15"/>
  <c r="B3553" i="15"/>
  <c r="B3549" i="15"/>
  <c r="B3545" i="15"/>
  <c r="B3541" i="15"/>
  <c r="B3537" i="15"/>
  <c r="B3533" i="15"/>
  <c r="B3529" i="15"/>
  <c r="B3525" i="15"/>
  <c r="B3521" i="15"/>
  <c r="B3517" i="15"/>
  <c r="B3513" i="15"/>
  <c r="B3509" i="15"/>
  <c r="B3505" i="15"/>
  <c r="B3501" i="15"/>
  <c r="B3497" i="15"/>
  <c r="B3493" i="15"/>
  <c r="B3489" i="15"/>
  <c r="B3485" i="15"/>
  <c r="B3481" i="15"/>
  <c r="B3477" i="15"/>
  <c r="B3473" i="15"/>
  <c r="B3469" i="15"/>
  <c r="B3465" i="15"/>
  <c r="B3461" i="15"/>
  <c r="B3457" i="15"/>
  <c r="B3453" i="15"/>
  <c r="B3449" i="15"/>
  <c r="B3445" i="15"/>
  <c r="B3441" i="15"/>
  <c r="B3437" i="15"/>
  <c r="B3433" i="15"/>
  <c r="B3429" i="15"/>
  <c r="B3425" i="15"/>
  <c r="B3421" i="15"/>
  <c r="B3417" i="15"/>
  <c r="B3413" i="15"/>
  <c r="B3409" i="15"/>
  <c r="B3405" i="15"/>
  <c r="B3401" i="15"/>
  <c r="B3397" i="15"/>
  <c r="B3393" i="15"/>
  <c r="B3389" i="15"/>
  <c r="B3385" i="15"/>
  <c r="B3381" i="15"/>
  <c r="B3377" i="15"/>
  <c r="B3373" i="15"/>
  <c r="B3369" i="15"/>
  <c r="B3365" i="15"/>
  <c r="B3361" i="15"/>
  <c r="B3357" i="15"/>
  <c r="B3353" i="15"/>
  <c r="B3349" i="15"/>
  <c r="B3345" i="15"/>
  <c r="B3341" i="15"/>
  <c r="B3337" i="15"/>
  <c r="B3333" i="15"/>
  <c r="B3329" i="15"/>
  <c r="B3325" i="15"/>
  <c r="B3321" i="15"/>
  <c r="B3317" i="15"/>
  <c r="B3313" i="15"/>
  <c r="B3309" i="15"/>
  <c r="B3305" i="15"/>
  <c r="B3301" i="15"/>
  <c r="B3297" i="15"/>
  <c r="B3293" i="15"/>
  <c r="B3289" i="15"/>
  <c r="B3285" i="15"/>
  <c r="B3281" i="15"/>
  <c r="B3277" i="15"/>
  <c r="B3273" i="15"/>
  <c r="B3269" i="15"/>
  <c r="B3265" i="15"/>
  <c r="B3261" i="15"/>
  <c r="B3257" i="15"/>
  <c r="B3253" i="15"/>
  <c r="B3249" i="15"/>
  <c r="B3245" i="15"/>
  <c r="B3241" i="15"/>
  <c r="B3237" i="15"/>
  <c r="B3233" i="15"/>
  <c r="B3229" i="15"/>
  <c r="B3225" i="15"/>
  <c r="B3221" i="15"/>
  <c r="B3217" i="15"/>
  <c r="B3213" i="15"/>
  <c r="B3209" i="15"/>
  <c r="B3205" i="15"/>
  <c r="B3201" i="15"/>
  <c r="B3197" i="15"/>
  <c r="B3193" i="15"/>
  <c r="B3189" i="15"/>
  <c r="B3185" i="15"/>
  <c r="B3181" i="15"/>
  <c r="B3177" i="15"/>
  <c r="B3173" i="15"/>
  <c r="B3169" i="15"/>
  <c r="B3165" i="15"/>
  <c r="B3161" i="15"/>
  <c r="B3157" i="15"/>
  <c r="B3153" i="15"/>
  <c r="B3149" i="15"/>
  <c r="B3145" i="15"/>
  <c r="B3141" i="15"/>
  <c r="B3137" i="15"/>
  <c r="B3133" i="15"/>
  <c r="B3129" i="15"/>
  <c r="B3125" i="15"/>
  <c r="B3121" i="15"/>
  <c r="B3117" i="15"/>
  <c r="B3113" i="15"/>
  <c r="B3109" i="15"/>
  <c r="B3105" i="15"/>
  <c r="B3101" i="15"/>
  <c r="B3097" i="15"/>
  <c r="B3093" i="15"/>
  <c r="B3089" i="15"/>
  <c r="B3085" i="15"/>
  <c r="B3081" i="15"/>
  <c r="B3077" i="15"/>
  <c r="B3073" i="15"/>
  <c r="B3069" i="15"/>
  <c r="B3065" i="15"/>
  <c r="B3061" i="15"/>
  <c r="B3057" i="15"/>
  <c r="B3053" i="15"/>
  <c r="B3049" i="15"/>
  <c r="B3045" i="15"/>
  <c r="B3038" i="15"/>
  <c r="B3030" i="15"/>
  <c r="B3021" i="15"/>
  <c r="B3005" i="15"/>
  <c r="B2989" i="15"/>
  <c r="B4364" i="15"/>
  <c r="B4360" i="15"/>
  <c r="B4356" i="15"/>
  <c r="B4352" i="15"/>
  <c r="B4348" i="15"/>
  <c r="B4344" i="15"/>
  <c r="B4340" i="15"/>
  <c r="B4336" i="15"/>
  <c r="B4332" i="15"/>
  <c r="B4328" i="15"/>
  <c r="B4324" i="15"/>
  <c r="B4320" i="15"/>
  <c r="B4316" i="15"/>
  <c r="B4312" i="15"/>
  <c r="B4308" i="15"/>
  <c r="B4304" i="15"/>
  <c r="B4300" i="15"/>
  <c r="B4296" i="15"/>
  <c r="B4292" i="15"/>
  <c r="B4288" i="15"/>
  <c r="B4284" i="15"/>
  <c r="B4280" i="15"/>
  <c r="B4276" i="15"/>
  <c r="B4272" i="15"/>
  <c r="B4268" i="15"/>
  <c r="B4264" i="15"/>
  <c r="B4260" i="15"/>
  <c r="B4256" i="15"/>
  <c r="B4252" i="15"/>
  <c r="B4248" i="15"/>
  <c r="B4244" i="15"/>
  <c r="B4240" i="15"/>
  <c r="B4236" i="15"/>
  <c r="B4232" i="15"/>
  <c r="B4228" i="15"/>
  <c r="B4224" i="15"/>
  <c r="B4220" i="15"/>
  <c r="B4216" i="15"/>
  <c r="B4212" i="15"/>
  <c r="B4208" i="15"/>
  <c r="B4204" i="15"/>
  <c r="B4200" i="15"/>
  <c r="B4196" i="15"/>
  <c r="B4192" i="15"/>
  <c r="B4188" i="15"/>
  <c r="B4184" i="15"/>
  <c r="B4180" i="15"/>
  <c r="B4176" i="15"/>
  <c r="B4172" i="15"/>
  <c r="B4168" i="15"/>
  <c r="B4164" i="15"/>
  <c r="B4160" i="15"/>
  <c r="B4156" i="15"/>
  <c r="B4152" i="15"/>
  <c r="B4148" i="15"/>
  <c r="B4144" i="15"/>
  <c r="B4140" i="15"/>
  <c r="B4136" i="15"/>
  <c r="B4132" i="15"/>
  <c r="B4128" i="15"/>
  <c r="B4124" i="15"/>
  <c r="B4120" i="15"/>
  <c r="B4116" i="15"/>
  <c r="B4112" i="15"/>
  <c r="B4108" i="15"/>
  <c r="B4104" i="15"/>
  <c r="B4100" i="15"/>
  <c r="B4096" i="15"/>
  <c r="B4092" i="15"/>
  <c r="B4088" i="15"/>
  <c r="B4084" i="15"/>
  <c r="B4080" i="15"/>
  <c r="B4076" i="15"/>
  <c r="B4072" i="15"/>
  <c r="B4068" i="15"/>
  <c r="B4064" i="15"/>
  <c r="B4060" i="15"/>
  <c r="B4056" i="15"/>
  <c r="B4052" i="15"/>
  <c r="B4048" i="15"/>
  <c r="B4044" i="15"/>
  <c r="B4040" i="15"/>
  <c r="B4036" i="15"/>
  <c r="B4032" i="15"/>
  <c r="B4028" i="15"/>
  <c r="B4024" i="15"/>
  <c r="B4020" i="15"/>
  <c r="B4016" i="15"/>
  <c r="B4012" i="15"/>
  <c r="B4008" i="15"/>
  <c r="B4004" i="15"/>
  <c r="B4000" i="15"/>
  <c r="B3996" i="15"/>
  <c r="B3992" i="15"/>
  <c r="B3988" i="15"/>
  <c r="B3984" i="15"/>
  <c r="B3980" i="15"/>
  <c r="B3976" i="15"/>
  <c r="B3972" i="15"/>
  <c r="B3968" i="15"/>
  <c r="B3964" i="15"/>
  <c r="B3960" i="15"/>
  <c r="B3956" i="15"/>
  <c r="B3952" i="15"/>
  <c r="B3948" i="15"/>
  <c r="B3944" i="15"/>
  <c r="B3940" i="15"/>
  <c r="B3936" i="15"/>
  <c r="B3932" i="15"/>
  <c r="B3928" i="15"/>
  <c r="B3924" i="15"/>
  <c r="B3920" i="15"/>
  <c r="B3916" i="15"/>
  <c r="B3912" i="15"/>
  <c r="B3908" i="15"/>
  <c r="B3904" i="15"/>
  <c r="B3900" i="15"/>
  <c r="B3896" i="15"/>
  <c r="B3892" i="15"/>
  <c r="B3888" i="15"/>
  <c r="B3884" i="15"/>
  <c r="B3880" i="15"/>
  <c r="B3876" i="15"/>
  <c r="B3872" i="15"/>
  <c r="B3868" i="15"/>
  <c r="B3864" i="15"/>
  <c r="B3860" i="15"/>
  <c r="B3856" i="15"/>
  <c r="B3852" i="15"/>
  <c r="B3848" i="15"/>
  <c r="B3844" i="15"/>
  <c r="B3840" i="15"/>
  <c r="B3836" i="15"/>
  <c r="B3832" i="15"/>
  <c r="B3828" i="15"/>
  <c r="B3824" i="15"/>
  <c r="B3820" i="15"/>
  <c r="B3816" i="15"/>
  <c r="B3812" i="15"/>
  <c r="B3808" i="15"/>
  <c r="B3804" i="15"/>
  <c r="B3800" i="15"/>
  <c r="B3796" i="15"/>
  <c r="B3792" i="15"/>
  <c r="B3788" i="15"/>
  <c r="B3784" i="15"/>
  <c r="B3780" i="15"/>
  <c r="B3776" i="15"/>
  <c r="B3772" i="15"/>
  <c r="B3768" i="15"/>
  <c r="B3764" i="15"/>
  <c r="B3760" i="15"/>
  <c r="B3756" i="15"/>
  <c r="B3752" i="15"/>
  <c r="B3748" i="15"/>
  <c r="B3744" i="15"/>
  <c r="B3740" i="15"/>
  <c r="B3736" i="15"/>
  <c r="B3732" i="15"/>
  <c r="B3728" i="15"/>
  <c r="B3724" i="15"/>
  <c r="B3720" i="15"/>
  <c r="B3716" i="15"/>
  <c r="B3712" i="15"/>
  <c r="B3708" i="15"/>
  <c r="B3704" i="15"/>
  <c r="B3700" i="15"/>
  <c r="B3696" i="15"/>
  <c r="B3692" i="15"/>
  <c r="B3688" i="15"/>
  <c r="B3684" i="15"/>
  <c r="B3680" i="15"/>
  <c r="B3676" i="15"/>
  <c r="B3672" i="15"/>
  <c r="B3668" i="15"/>
  <c r="B3664" i="15"/>
  <c r="B3660" i="15"/>
  <c r="B3656" i="15"/>
  <c r="B3652" i="15"/>
  <c r="B3648" i="15"/>
  <c r="B3644" i="15"/>
  <c r="B3640" i="15"/>
  <c r="B3636" i="15"/>
  <c r="B3632" i="15"/>
  <c r="B3628" i="15"/>
  <c r="B3624" i="15"/>
  <c r="B3620" i="15"/>
  <c r="B3616" i="15"/>
  <c r="B3612" i="15"/>
  <c r="B3608" i="15"/>
  <c r="B3604" i="15"/>
  <c r="B3600" i="15"/>
  <c r="B3596" i="15"/>
  <c r="B3592" i="15"/>
  <c r="B3588" i="15"/>
  <c r="B3584" i="15"/>
  <c r="B3580" i="15"/>
  <c r="B3576" i="15"/>
  <c r="B3572" i="15"/>
  <c r="B3568" i="15"/>
  <c r="B3564" i="15"/>
  <c r="B3560" i="15"/>
  <c r="B3556" i="15"/>
  <c r="B3552" i="15"/>
  <c r="B3548" i="15"/>
  <c r="B3544" i="15"/>
  <c r="B3540" i="15"/>
  <c r="B3536" i="15"/>
  <c r="B3532" i="15"/>
  <c r="B3528" i="15"/>
  <c r="B3524" i="15"/>
  <c r="B3520" i="15"/>
  <c r="B3516" i="15"/>
  <c r="B3512" i="15"/>
  <c r="B3508" i="15"/>
  <c r="B3504" i="15"/>
  <c r="B3500" i="15"/>
  <c r="B3496" i="15"/>
  <c r="B3492" i="15"/>
  <c r="B3488" i="15"/>
  <c r="B3484" i="15"/>
  <c r="B3480" i="15"/>
  <c r="B3476" i="15"/>
  <c r="B3472" i="15"/>
  <c r="B3468" i="15"/>
  <c r="B3464" i="15"/>
  <c r="B3460" i="15"/>
  <c r="B3456" i="15"/>
  <c r="B3452" i="15"/>
  <c r="B3448" i="15"/>
  <c r="B3444" i="15"/>
  <c r="B3440" i="15"/>
  <c r="B3436" i="15"/>
  <c r="B3432" i="15"/>
  <c r="B3428" i="15"/>
  <c r="B3424" i="15"/>
  <c r="B3420" i="15"/>
  <c r="B3416" i="15"/>
  <c r="B3412" i="15"/>
  <c r="B3408" i="15"/>
  <c r="B3404" i="15"/>
  <c r="B3400" i="15"/>
  <c r="B3396" i="15"/>
  <c r="B3392" i="15"/>
  <c r="B3388" i="15"/>
  <c r="B3384" i="15"/>
  <c r="B3380" i="15"/>
  <c r="B3376" i="15"/>
  <c r="B3372" i="15"/>
  <c r="B3368" i="15"/>
  <c r="B3364" i="15"/>
  <c r="B3360" i="15"/>
  <c r="B3356" i="15"/>
  <c r="B3352" i="15"/>
  <c r="B3348" i="15"/>
  <c r="B3344" i="15"/>
  <c r="B3340" i="15"/>
  <c r="B3336" i="15"/>
  <c r="B3332" i="15"/>
  <c r="B3328" i="15"/>
  <c r="B3324" i="15"/>
  <c r="B3320" i="15"/>
  <c r="B3316" i="15"/>
  <c r="B3312" i="15"/>
  <c r="B3308" i="15"/>
  <c r="B3304" i="15"/>
  <c r="B3300" i="15"/>
  <c r="B3296" i="15"/>
  <c r="B3292" i="15"/>
  <c r="B3288" i="15"/>
  <c r="B3284" i="15"/>
  <c r="B3280" i="15"/>
  <c r="B3276" i="15"/>
  <c r="B3272" i="15"/>
  <c r="B3268" i="15"/>
  <c r="B3264" i="15"/>
  <c r="B3260" i="15"/>
  <c r="B3256" i="15"/>
  <c r="B3252" i="15"/>
  <c r="B3248" i="15"/>
  <c r="B3244" i="15"/>
  <c r="B3240" i="15"/>
  <c r="B3236" i="15"/>
  <c r="B3232" i="15"/>
  <c r="B3228" i="15"/>
  <c r="B3224" i="15"/>
  <c r="B3220" i="15"/>
  <c r="B3216" i="15"/>
  <c r="B3212" i="15"/>
  <c r="B3208" i="15"/>
  <c r="B3204" i="15"/>
  <c r="B3200" i="15"/>
  <c r="B3196" i="15"/>
  <c r="B3192" i="15"/>
  <c r="B3188" i="15"/>
  <c r="B3184" i="15"/>
  <c r="B3180" i="15"/>
  <c r="B3176" i="15"/>
  <c r="B3172" i="15"/>
  <c r="B3168" i="15"/>
  <c r="B3164" i="15"/>
  <c r="B3160" i="15"/>
  <c r="B3156" i="15"/>
  <c r="B3152" i="15"/>
  <c r="B3148" i="15"/>
  <c r="B3144" i="15"/>
  <c r="B3140" i="15"/>
  <c r="B3136" i="15"/>
  <c r="B3132" i="15"/>
  <c r="B3128" i="15"/>
  <c r="B3124" i="15"/>
  <c r="B3120" i="15"/>
  <c r="B3116" i="15"/>
  <c r="B3112" i="15"/>
  <c r="B3108" i="15"/>
  <c r="B3104" i="15"/>
  <c r="B3100" i="15"/>
  <c r="B3096" i="15"/>
  <c r="B3092" i="15"/>
  <c r="B3088" i="15"/>
  <c r="B3084" i="15"/>
  <c r="B3080" i="15"/>
  <c r="B3076" i="15"/>
  <c r="B3072" i="15"/>
  <c r="B3068" i="15"/>
  <c r="B3064" i="15"/>
  <c r="B3060" i="15"/>
  <c r="B3056" i="15"/>
  <c r="B3052" i="15"/>
  <c r="B3048" i="15"/>
  <c r="B3044" i="15"/>
  <c r="B3037" i="15"/>
  <c r="B3029" i="15"/>
  <c r="B3017" i="15"/>
  <c r="B3001" i="15"/>
  <c r="B2985" i="15"/>
  <c r="B3022" i="15"/>
  <c r="B3018" i="15"/>
  <c r="B3014" i="15"/>
  <c r="B3010" i="15"/>
  <c r="B3006" i="15"/>
  <c r="B3002" i="15"/>
  <c r="B2998" i="15"/>
  <c r="B2994" i="15"/>
  <c r="B2990" i="15"/>
  <c r="B2986" i="15"/>
  <c r="B2982" i="15"/>
  <c r="B2978" i="15"/>
  <c r="B2974" i="15"/>
  <c r="B2970" i="15"/>
  <c r="B2966" i="15"/>
  <c r="B2962" i="15"/>
  <c r="B2958" i="15"/>
  <c r="B2954" i="15"/>
  <c r="B2950" i="15"/>
  <c r="B2946" i="15"/>
  <c r="B2942" i="15"/>
  <c r="B2938" i="15"/>
  <c r="B2934" i="15"/>
  <c r="B2930" i="15"/>
  <c r="B2926" i="15"/>
  <c r="B2922" i="15"/>
  <c r="B2918" i="15"/>
  <c r="B2914" i="15"/>
  <c r="B2910" i="15"/>
  <c r="B2906" i="15"/>
  <c r="B2902" i="15"/>
  <c r="B2898" i="15"/>
  <c r="B2894" i="15"/>
  <c r="B2890" i="15"/>
  <c r="B2886" i="15"/>
  <c r="B2882" i="15"/>
  <c r="B2878" i="15"/>
  <c r="B2874" i="15"/>
  <c r="B2870" i="15"/>
  <c r="B2866" i="15"/>
  <c r="B2862" i="15"/>
  <c r="B2858" i="15"/>
  <c r="B2854" i="15"/>
  <c r="B2850" i="15"/>
  <c r="B2846" i="15"/>
  <c r="B2842" i="15"/>
  <c r="B2838" i="15"/>
  <c r="B2834" i="15"/>
  <c r="B2830" i="15"/>
  <c r="B2826" i="15"/>
  <c r="B2822" i="15"/>
  <c r="B2818" i="15"/>
  <c r="B2814" i="15"/>
  <c r="B2810" i="15"/>
  <c r="B2806" i="15"/>
  <c r="B2802" i="15"/>
  <c r="B2798" i="15"/>
  <c r="B2794" i="15"/>
  <c r="B2790" i="15"/>
  <c r="B2786" i="15"/>
  <c r="B2782" i="15"/>
  <c r="B2778" i="15"/>
  <c r="B2774" i="15"/>
  <c r="B2770" i="15"/>
  <c r="B2766" i="15"/>
  <c r="B2762" i="15"/>
  <c r="B2758" i="15"/>
  <c r="B2754" i="15"/>
  <c r="B2750" i="15"/>
  <c r="B2746" i="15"/>
  <c r="B2742" i="15"/>
  <c r="B2738" i="15"/>
  <c r="B2734" i="15"/>
  <c r="B2730" i="15"/>
  <c r="B2726" i="15"/>
  <c r="B2722" i="15"/>
  <c r="B2718" i="15"/>
  <c r="B2714" i="15"/>
  <c r="B2710" i="15"/>
  <c r="B2706" i="15"/>
  <c r="B2702" i="15"/>
  <c r="B2698" i="15"/>
  <c r="B2694" i="15"/>
  <c r="B2690" i="15"/>
  <c r="B2686" i="15"/>
  <c r="B2682" i="15"/>
  <c r="B2678" i="15"/>
  <c r="B2674" i="15"/>
  <c r="B2670" i="15"/>
  <c r="B2666" i="15"/>
  <c r="B2662" i="15"/>
  <c r="B2658" i="15"/>
  <c r="B2654" i="15"/>
  <c r="B2650" i="15"/>
  <c r="B2646" i="15"/>
  <c r="B2642" i="15"/>
  <c r="B2638" i="15"/>
  <c r="B2634" i="15"/>
  <c r="B2630" i="15"/>
  <c r="B2626" i="15"/>
  <c r="B2622" i="15"/>
  <c r="B2618" i="15"/>
  <c r="B2614" i="15"/>
  <c r="B2610" i="15"/>
  <c r="B2606" i="15"/>
  <c r="B2602" i="15"/>
  <c r="B2598" i="15"/>
  <c r="B2594" i="15"/>
  <c r="B2590" i="15"/>
  <c r="B2586" i="15"/>
  <c r="B2582" i="15"/>
  <c r="B2578" i="15"/>
  <c r="B2574" i="15"/>
  <c r="B2570" i="15"/>
  <c r="B2566" i="15"/>
  <c r="B2562" i="15"/>
  <c r="B2558" i="15"/>
  <c r="B2554" i="15"/>
  <c r="B2550" i="15"/>
  <c r="B2546" i="15"/>
  <c r="B2542" i="15"/>
  <c r="B2538" i="15"/>
  <c r="B2534" i="15"/>
  <c r="B2530" i="15"/>
  <c r="B2526" i="15"/>
  <c r="B2522" i="15"/>
  <c r="B2518" i="15"/>
  <c r="B2514" i="15"/>
  <c r="B2510" i="15"/>
  <c r="B2506" i="15"/>
  <c r="B2502" i="15"/>
  <c r="B2498" i="15"/>
  <c r="B2494" i="15"/>
  <c r="B2490" i="15"/>
  <c r="B2486" i="15"/>
  <c r="B2482" i="15"/>
  <c r="B2478" i="15"/>
  <c r="B2474" i="15"/>
  <c r="B2470" i="15"/>
  <c r="B2466" i="15"/>
  <c r="B2462" i="15"/>
  <c r="B2458" i="15"/>
  <c r="B2454" i="15"/>
  <c r="B2450" i="15"/>
  <c r="B2446" i="15"/>
  <c r="B2442" i="15"/>
  <c r="B2438" i="15"/>
  <c r="B2434" i="15"/>
  <c r="B2430" i="15"/>
  <c r="B2426" i="15"/>
  <c r="B2422" i="15"/>
  <c r="B2418" i="15"/>
  <c r="B2414" i="15"/>
  <c r="B2410" i="15"/>
  <c r="B2404" i="15"/>
  <c r="B2399" i="15"/>
  <c r="B2394" i="15"/>
  <c r="B2388" i="15"/>
  <c r="B2383" i="15"/>
  <c r="B2378" i="15"/>
  <c r="B2372" i="15"/>
  <c r="B2367" i="15"/>
  <c r="B2359" i="15"/>
  <c r="B2351" i="15"/>
  <c r="B2343" i="15"/>
  <c r="B2335" i="15"/>
  <c r="B2324" i="15"/>
  <c r="B2308" i="15"/>
  <c r="B2292" i="15"/>
  <c r="B2276" i="15"/>
  <c r="B2981" i="15"/>
  <c r="B2977" i="15"/>
  <c r="B2973" i="15"/>
  <c r="B2969" i="15"/>
  <c r="B2965" i="15"/>
  <c r="B2961" i="15"/>
  <c r="B2957" i="15"/>
  <c r="B2953" i="15"/>
  <c r="B2949" i="15"/>
  <c r="B2945" i="15"/>
  <c r="B2941" i="15"/>
  <c r="B2937" i="15"/>
  <c r="B2933" i="15"/>
  <c r="B2929" i="15"/>
  <c r="B2925" i="15"/>
  <c r="B2921" i="15"/>
  <c r="B2917" i="15"/>
  <c r="B2913" i="15"/>
  <c r="B2909" i="15"/>
  <c r="B2905" i="15"/>
  <c r="B2901" i="15"/>
  <c r="B2897" i="15"/>
  <c r="B2893" i="15"/>
  <c r="B2889" i="15"/>
  <c r="B2885" i="15"/>
  <c r="B2881" i="15"/>
  <c r="B2877" i="15"/>
  <c r="B2873" i="15"/>
  <c r="B2869" i="15"/>
  <c r="B2865" i="15"/>
  <c r="B2861" i="15"/>
  <c r="B2857" i="15"/>
  <c r="B2853" i="15"/>
  <c r="B2849" i="15"/>
  <c r="B2845" i="15"/>
  <c r="B2841" i="15"/>
  <c r="B2837" i="15"/>
  <c r="B2833" i="15"/>
  <c r="B2829" i="15"/>
  <c r="B2825" i="15"/>
  <c r="B2821" i="15"/>
  <c r="B2817" i="15"/>
  <c r="B2813" i="15"/>
  <c r="B2809" i="15"/>
  <c r="B2805" i="15"/>
  <c r="B2801" i="15"/>
  <c r="B2797" i="15"/>
  <c r="B2793" i="15"/>
  <c r="B2789" i="15"/>
  <c r="B2785" i="15"/>
  <c r="B2781" i="15"/>
  <c r="B2777" i="15"/>
  <c r="B2773" i="15"/>
  <c r="B2769" i="15"/>
  <c r="B2765" i="15"/>
  <c r="B2761" i="15"/>
  <c r="B2757" i="15"/>
  <c r="B2753" i="15"/>
  <c r="B2749" i="15"/>
  <c r="B2745" i="15"/>
  <c r="B2741" i="15"/>
  <c r="B2737" i="15"/>
  <c r="B2733" i="15"/>
  <c r="B2729" i="15"/>
  <c r="B2725" i="15"/>
  <c r="B2721" i="15"/>
  <c r="B2717" i="15"/>
  <c r="B2713" i="15"/>
  <c r="B2709" i="15"/>
  <c r="B2705" i="15"/>
  <c r="B2701" i="15"/>
  <c r="B2697" i="15"/>
  <c r="B2693" i="15"/>
  <c r="B2689" i="15"/>
  <c r="B2685" i="15"/>
  <c r="B2681" i="15"/>
  <c r="B2677" i="15"/>
  <c r="B2673" i="15"/>
  <c r="B2669" i="15"/>
  <c r="B2665" i="15"/>
  <c r="B2661" i="15"/>
  <c r="B2657" i="15"/>
  <c r="B2653" i="15"/>
  <c r="B2649" i="15"/>
  <c r="B2645" i="15"/>
  <c r="B2641" i="15"/>
  <c r="B2637" i="15"/>
  <c r="B2633" i="15"/>
  <c r="B2629" i="15"/>
  <c r="B2625" i="15"/>
  <c r="B2621" i="15"/>
  <c r="B2617" i="15"/>
  <c r="B2613" i="15"/>
  <c r="B2609" i="15"/>
  <c r="B2605" i="15"/>
  <c r="B2601" i="15"/>
  <c r="B2597" i="15"/>
  <c r="B2593" i="15"/>
  <c r="B2589" i="15"/>
  <c r="B2585" i="15"/>
  <c r="B2581" i="15"/>
  <c r="B2577" i="15"/>
  <c r="B2573" i="15"/>
  <c r="B2569" i="15"/>
  <c r="B2565" i="15"/>
  <c r="B2561" i="15"/>
  <c r="B2557" i="15"/>
  <c r="B2553" i="15"/>
  <c r="B2549" i="15"/>
  <c r="B2545" i="15"/>
  <c r="B2541" i="15"/>
  <c r="B2537" i="15"/>
  <c r="B2533" i="15"/>
  <c r="B2529" i="15"/>
  <c r="B2525" i="15"/>
  <c r="B2521" i="15"/>
  <c r="B2517" i="15"/>
  <c r="B2513" i="15"/>
  <c r="B2509" i="15"/>
  <c r="B2505" i="15"/>
  <c r="B2501" i="15"/>
  <c r="B2497" i="15"/>
  <c r="B2493" i="15"/>
  <c r="B2489" i="15"/>
  <c r="B2485" i="15"/>
  <c r="B2481" i="15"/>
  <c r="B2477" i="15"/>
  <c r="B2473" i="15"/>
  <c r="B2469" i="15"/>
  <c r="B2465" i="15"/>
  <c r="B2461" i="15"/>
  <c r="B2457" i="15"/>
  <c r="B2453" i="15"/>
  <c r="B2449" i="15"/>
  <c r="B2445" i="15"/>
  <c r="B2441" i="15"/>
  <c r="B2437" i="15"/>
  <c r="B2433" i="15"/>
  <c r="B2429" i="15"/>
  <c r="B2425" i="15"/>
  <c r="B2421" i="15"/>
  <c r="B2417" i="15"/>
  <c r="B2413" i="15"/>
  <c r="B2408" i="15"/>
  <c r="B2403" i="15"/>
  <c r="B2398" i="15"/>
  <c r="B2392" i="15"/>
  <c r="B2387" i="15"/>
  <c r="B2382" i="15"/>
  <c r="B2376" i="15"/>
  <c r="B2371" i="15"/>
  <c r="B2364" i="15"/>
  <c r="B2356" i="15"/>
  <c r="B2348" i="15"/>
  <c r="B2340" i="15"/>
  <c r="B2332" i="15"/>
  <c r="B2320" i="15"/>
  <c r="B2304" i="15"/>
  <c r="B2288" i="15"/>
  <c r="B2272" i="15"/>
  <c r="B3040" i="15"/>
  <c r="B3036" i="15"/>
  <c r="B3032" i="15"/>
  <c r="B3028" i="15"/>
  <c r="B3024" i="15"/>
  <c r="B3020" i="15"/>
  <c r="B3016" i="15"/>
  <c r="B3012" i="15"/>
  <c r="B3008" i="15"/>
  <c r="B3004" i="15"/>
  <c r="B3000" i="15"/>
  <c r="B2996" i="15"/>
  <c r="B2992" i="15"/>
  <c r="B2988" i="15"/>
  <c r="B2984" i="15"/>
  <c r="B2980" i="15"/>
  <c r="B2976" i="15"/>
  <c r="B2972" i="15"/>
  <c r="B2968" i="15"/>
  <c r="B2964" i="15"/>
  <c r="B2960" i="15"/>
  <c r="B2956" i="15"/>
  <c r="B2952" i="15"/>
  <c r="B2948" i="15"/>
  <c r="B2944" i="15"/>
  <c r="B2940" i="15"/>
  <c r="B2936" i="15"/>
  <c r="B2932" i="15"/>
  <c r="B2928" i="15"/>
  <c r="B2924" i="15"/>
  <c r="B2920" i="15"/>
  <c r="B2916" i="15"/>
  <c r="B2912" i="15"/>
  <c r="B2908" i="15"/>
  <c r="B2904" i="15"/>
  <c r="B2900" i="15"/>
  <c r="B2896" i="15"/>
  <c r="B2892" i="15"/>
  <c r="B2888" i="15"/>
  <c r="B2884" i="15"/>
  <c r="B2880" i="15"/>
  <c r="B2876" i="15"/>
  <c r="B2872" i="15"/>
  <c r="B2868" i="15"/>
  <c r="B2864" i="15"/>
  <c r="B2860" i="15"/>
  <c r="B2856" i="15"/>
  <c r="B2852" i="15"/>
  <c r="B2848" i="15"/>
  <c r="B2844" i="15"/>
  <c r="B2840" i="15"/>
  <c r="B2836" i="15"/>
  <c r="B2832" i="15"/>
  <c r="B2828" i="15"/>
  <c r="B2824" i="15"/>
  <c r="B2820" i="15"/>
  <c r="B2816" i="15"/>
  <c r="B2812" i="15"/>
  <c r="B2808" i="15"/>
  <c r="B2804" i="15"/>
  <c r="B2800" i="15"/>
  <c r="B2796" i="15"/>
  <c r="B2792" i="15"/>
  <c r="B2788" i="15"/>
  <c r="B2784" i="15"/>
  <c r="B2780" i="15"/>
  <c r="B2776" i="15"/>
  <c r="B2772" i="15"/>
  <c r="B2768" i="15"/>
  <c r="B2764" i="15"/>
  <c r="B2760" i="15"/>
  <c r="B2756" i="15"/>
  <c r="B2752" i="15"/>
  <c r="B2748" i="15"/>
  <c r="B2744" i="15"/>
  <c r="B2740" i="15"/>
  <c r="B2736" i="15"/>
  <c r="B2732" i="15"/>
  <c r="B2728" i="15"/>
  <c r="B2724" i="15"/>
  <c r="B2720" i="15"/>
  <c r="B2716" i="15"/>
  <c r="B2712" i="15"/>
  <c r="B2708" i="15"/>
  <c r="B2704" i="15"/>
  <c r="B2700" i="15"/>
  <c r="B2696" i="15"/>
  <c r="B2692" i="15"/>
  <c r="B2688" i="15"/>
  <c r="B2684" i="15"/>
  <c r="B2680" i="15"/>
  <c r="B2676" i="15"/>
  <c r="B2672" i="15"/>
  <c r="B2668" i="15"/>
  <c r="B2664" i="15"/>
  <c r="B2660" i="15"/>
  <c r="B2656" i="15"/>
  <c r="B2652" i="15"/>
  <c r="B2648" i="15"/>
  <c r="B2644" i="15"/>
  <c r="B2640" i="15"/>
  <c r="B2636" i="15"/>
  <c r="B2632" i="15"/>
  <c r="B2628" i="15"/>
  <c r="B2624" i="15"/>
  <c r="B2620" i="15"/>
  <c r="B2616" i="15"/>
  <c r="B2612" i="15"/>
  <c r="B2608" i="15"/>
  <c r="B2604" i="15"/>
  <c r="B2600" i="15"/>
  <c r="B2596" i="15"/>
  <c r="B2592" i="15"/>
  <c r="B2588" i="15"/>
  <c r="B2584" i="15"/>
  <c r="B2580" i="15"/>
  <c r="B2576" i="15"/>
  <c r="B2572" i="15"/>
  <c r="B2568" i="15"/>
  <c r="B2564" i="15"/>
  <c r="B2560" i="15"/>
  <c r="B2556" i="15"/>
  <c r="B2552" i="15"/>
  <c r="B2548" i="15"/>
  <c r="B2544" i="15"/>
  <c r="B2540" i="15"/>
  <c r="B2536" i="15"/>
  <c r="B2532" i="15"/>
  <c r="B2528" i="15"/>
  <c r="B2524" i="15"/>
  <c r="B2520" i="15"/>
  <c r="B2516" i="15"/>
  <c r="B2512" i="15"/>
  <c r="B2508" i="15"/>
  <c r="B2504" i="15"/>
  <c r="B2500" i="15"/>
  <c r="B2496" i="15"/>
  <c r="B2492" i="15"/>
  <c r="B2488" i="15"/>
  <c r="B2484" i="15"/>
  <c r="B2480" i="15"/>
  <c r="B2476" i="15"/>
  <c r="B2472" i="15"/>
  <c r="B2468" i="15"/>
  <c r="B2464" i="15"/>
  <c r="B2460" i="15"/>
  <c r="B2456" i="15"/>
  <c r="B2452" i="15"/>
  <c r="B2448" i="15"/>
  <c r="B2444" i="15"/>
  <c r="B2440" i="15"/>
  <c r="B2436" i="15"/>
  <c r="B2432" i="15"/>
  <c r="B2428" i="15"/>
  <c r="B2424" i="15"/>
  <c r="B2420" i="15"/>
  <c r="B2416" i="15"/>
  <c r="B2412" i="15"/>
  <c r="B2407" i="15"/>
  <c r="B2402" i="15"/>
  <c r="B2396" i="15"/>
  <c r="B2391" i="15"/>
  <c r="B2386" i="15"/>
  <c r="B2380" i="15"/>
  <c r="B2375" i="15"/>
  <c r="B2370" i="15"/>
  <c r="B2363" i="15"/>
  <c r="B2355" i="15"/>
  <c r="B2347" i="15"/>
  <c r="B2339" i="15"/>
  <c r="B2331" i="15"/>
  <c r="B2316" i="15"/>
  <c r="B2300" i="15"/>
  <c r="B2284" i="15"/>
  <c r="B2268" i="15"/>
  <c r="B3043" i="15"/>
  <c r="B3039" i="15"/>
  <c r="B3035" i="15"/>
  <c r="B3031" i="15"/>
  <c r="B3027" i="15"/>
  <c r="B3023" i="15"/>
  <c r="B3019" i="15"/>
  <c r="B3015" i="15"/>
  <c r="B3011" i="15"/>
  <c r="B3007" i="15"/>
  <c r="B3003" i="15"/>
  <c r="B2999" i="15"/>
  <c r="B2995" i="15"/>
  <c r="B2991" i="15"/>
  <c r="B2987" i="15"/>
  <c r="B2983" i="15"/>
  <c r="B2979" i="15"/>
  <c r="B2975" i="15"/>
  <c r="B2971" i="15"/>
  <c r="B2967" i="15"/>
  <c r="B2963" i="15"/>
  <c r="B2959" i="15"/>
  <c r="B2955" i="15"/>
  <c r="B2951" i="15"/>
  <c r="B2947" i="15"/>
  <c r="B2943" i="15"/>
  <c r="B2939" i="15"/>
  <c r="B2935" i="15"/>
  <c r="B2931" i="15"/>
  <c r="B2927" i="15"/>
  <c r="B2923" i="15"/>
  <c r="B2919" i="15"/>
  <c r="B2915" i="15"/>
  <c r="B2911" i="15"/>
  <c r="B2907" i="15"/>
  <c r="B2903" i="15"/>
  <c r="B2899" i="15"/>
  <c r="B2895" i="15"/>
  <c r="B2891" i="15"/>
  <c r="B2887" i="15"/>
  <c r="B2883" i="15"/>
  <c r="B2879" i="15"/>
  <c r="B2875" i="15"/>
  <c r="B2871" i="15"/>
  <c r="B2867" i="15"/>
  <c r="B2863" i="15"/>
  <c r="B2859" i="15"/>
  <c r="B2855" i="15"/>
  <c r="B2851" i="15"/>
  <c r="B2847" i="15"/>
  <c r="B2843" i="15"/>
  <c r="B2839" i="15"/>
  <c r="B2835" i="15"/>
  <c r="B2831" i="15"/>
  <c r="B2827" i="15"/>
  <c r="B2823" i="15"/>
  <c r="B2819" i="15"/>
  <c r="B2815" i="15"/>
  <c r="B2811" i="15"/>
  <c r="B2807" i="15"/>
  <c r="B2803" i="15"/>
  <c r="B2799" i="15"/>
  <c r="B2795" i="15"/>
  <c r="B2791" i="15"/>
  <c r="B2787" i="15"/>
  <c r="B2783" i="15"/>
  <c r="B2779" i="15"/>
  <c r="B2775" i="15"/>
  <c r="B2771" i="15"/>
  <c r="B2767" i="15"/>
  <c r="B2763" i="15"/>
  <c r="B2759" i="15"/>
  <c r="B2755" i="15"/>
  <c r="B2751" i="15"/>
  <c r="B2747" i="15"/>
  <c r="B2743" i="15"/>
  <c r="B2739" i="15"/>
  <c r="B2735" i="15"/>
  <c r="B2731" i="15"/>
  <c r="B2727" i="15"/>
  <c r="B2723" i="15"/>
  <c r="B2719" i="15"/>
  <c r="B2715" i="15"/>
  <c r="B2711" i="15"/>
  <c r="B2707" i="15"/>
  <c r="B2703" i="15"/>
  <c r="B2699" i="15"/>
  <c r="B2695" i="15"/>
  <c r="B2691" i="15"/>
  <c r="B2687" i="15"/>
  <c r="B2683" i="15"/>
  <c r="B2679" i="15"/>
  <c r="B2675" i="15"/>
  <c r="B2671" i="15"/>
  <c r="B2667" i="15"/>
  <c r="B2663" i="15"/>
  <c r="B2659" i="15"/>
  <c r="B2655" i="15"/>
  <c r="B2651" i="15"/>
  <c r="B2647" i="15"/>
  <c r="B2643" i="15"/>
  <c r="B2639" i="15"/>
  <c r="B2635" i="15"/>
  <c r="B2631" i="15"/>
  <c r="B2627" i="15"/>
  <c r="B2623" i="15"/>
  <c r="B2619" i="15"/>
  <c r="B2615" i="15"/>
  <c r="B2611" i="15"/>
  <c r="B2607" i="15"/>
  <c r="B2603" i="15"/>
  <c r="B2599" i="15"/>
  <c r="B2595" i="15"/>
  <c r="B2591" i="15"/>
  <c r="B2587" i="15"/>
  <c r="B2583" i="15"/>
  <c r="B2579" i="15"/>
  <c r="B2575" i="15"/>
  <c r="B2571" i="15"/>
  <c r="B2567" i="15"/>
  <c r="B2563" i="15"/>
  <c r="B2559" i="15"/>
  <c r="B2555" i="15"/>
  <c r="B2551" i="15"/>
  <c r="B2547" i="15"/>
  <c r="B2543" i="15"/>
  <c r="B2539" i="15"/>
  <c r="B2535" i="15"/>
  <c r="B2531" i="15"/>
  <c r="B2527" i="15"/>
  <c r="B2523" i="15"/>
  <c r="B2519" i="15"/>
  <c r="B2515" i="15"/>
  <c r="B2511" i="15"/>
  <c r="B2507" i="15"/>
  <c r="B2503" i="15"/>
  <c r="B2499" i="15"/>
  <c r="B2495" i="15"/>
  <c r="B2491" i="15"/>
  <c r="B2487" i="15"/>
  <c r="B2483" i="15"/>
  <c r="B2479" i="15"/>
  <c r="B2475" i="15"/>
  <c r="B2471" i="15"/>
  <c r="B2467" i="15"/>
  <c r="B2463" i="15"/>
  <c r="B2459" i="15"/>
  <c r="B2455" i="15"/>
  <c r="B2451" i="15"/>
  <c r="B2447" i="15"/>
  <c r="B2443" i="15"/>
  <c r="B2439" i="15"/>
  <c r="B2435" i="15"/>
  <c r="B2431" i="15"/>
  <c r="B2427" i="15"/>
  <c r="B2423" i="15"/>
  <c r="B2419" i="15"/>
  <c r="B2415" i="15"/>
  <c r="B2411" i="15"/>
  <c r="B2406" i="15"/>
  <c r="B2400" i="15"/>
  <c r="B2395" i="15"/>
  <c r="B2390" i="15"/>
  <c r="B2384" i="15"/>
  <c r="B2379" i="15"/>
  <c r="B2374" i="15"/>
  <c r="B2368" i="15"/>
  <c r="B2360" i="15"/>
  <c r="B2352" i="15"/>
  <c r="B2344" i="15"/>
  <c r="B2336" i="15"/>
  <c r="B2328" i="15"/>
  <c r="B2312" i="15"/>
  <c r="B2296" i="15"/>
  <c r="B2280" i="15"/>
  <c r="B2264" i="15"/>
  <c r="B2260" i="15"/>
  <c r="B2256" i="15"/>
  <c r="B2252" i="15"/>
  <c r="B2248" i="15"/>
  <c r="B2244" i="15"/>
  <c r="B2240" i="15"/>
  <c r="B2236" i="15"/>
  <c r="B2232" i="15"/>
  <c r="B2228" i="15"/>
  <c r="B2224" i="15"/>
  <c r="B2220" i="15"/>
  <c r="B2216" i="15"/>
  <c r="B2212" i="15"/>
  <c r="B2208" i="15"/>
  <c r="B2204" i="15"/>
  <c r="B2200" i="15"/>
  <c r="B2196" i="15"/>
  <c r="B2192" i="15"/>
  <c r="B2188" i="15"/>
  <c r="B2184" i="15"/>
  <c r="B2180" i="15"/>
  <c r="B2176" i="15"/>
  <c r="B2172" i="15"/>
  <c r="B2168" i="15"/>
  <c r="B2164" i="15"/>
  <c r="B2160" i="15"/>
  <c r="B2156" i="15"/>
  <c r="B2152" i="15"/>
  <c r="B2148" i="15"/>
  <c r="B2144" i="15"/>
  <c r="B2140" i="15"/>
  <c r="B2136" i="15"/>
  <c r="B2132" i="15"/>
  <c r="B2128" i="15"/>
  <c r="B2124" i="15"/>
  <c r="B2120" i="15"/>
  <c r="B2116" i="15"/>
  <c r="B2112" i="15"/>
  <c r="B2108" i="15"/>
  <c r="B2104" i="15"/>
  <c r="B2100" i="15"/>
  <c r="B2096" i="15"/>
  <c r="B2092" i="15"/>
  <c r="B2088" i="15"/>
  <c r="B2084" i="15"/>
  <c r="B2080" i="15"/>
  <c r="B2076" i="15"/>
  <c r="B2072" i="15"/>
  <c r="B2068" i="15"/>
  <c r="B2064" i="15"/>
  <c r="B2060" i="15"/>
  <c r="B2056" i="15"/>
  <c r="B2052" i="15"/>
  <c r="B2048" i="15"/>
  <c r="B2044" i="15"/>
  <c r="B2040" i="15"/>
  <c r="B2036" i="15"/>
  <c r="B2032" i="15"/>
  <c r="B2028" i="15"/>
  <c r="B2024" i="15"/>
  <c r="B2020" i="15"/>
  <c r="B2016" i="15"/>
  <c r="B2012" i="15"/>
  <c r="B2008" i="15"/>
  <c r="B2004" i="15"/>
  <c r="B2000" i="15"/>
  <c r="B1996" i="15"/>
  <c r="B1992" i="15"/>
  <c r="B1988" i="15"/>
  <c r="B1984" i="15"/>
  <c r="B1980" i="15"/>
  <c r="B1976" i="15"/>
  <c r="B1972" i="15"/>
  <c r="B1968" i="15"/>
  <c r="B1964" i="15"/>
  <c r="B1960" i="15"/>
  <c r="B1956" i="15"/>
  <c r="B1952" i="15"/>
  <c r="B1948" i="15"/>
  <c r="B1944" i="15"/>
  <c r="B1940" i="15"/>
  <c r="B1936" i="15"/>
  <c r="B1932" i="15"/>
  <c r="B1928" i="15"/>
  <c r="B1924" i="15"/>
  <c r="B1920" i="15"/>
  <c r="B1916" i="15"/>
  <c r="B1912" i="15"/>
  <c r="B1908" i="15"/>
  <c r="B1904" i="15"/>
  <c r="B1900" i="15"/>
  <c r="B1896" i="15"/>
  <c r="B1892" i="15"/>
  <c r="B1888" i="15"/>
  <c r="B1884" i="15"/>
  <c r="B1880" i="15"/>
  <c r="B1876" i="15"/>
  <c r="B1872" i="15"/>
  <c r="B1868" i="15"/>
  <c r="B1864" i="15"/>
  <c r="B1860" i="15"/>
  <c r="B1856" i="15"/>
  <c r="B1852" i="15"/>
  <c r="B1848" i="15"/>
  <c r="B1844" i="15"/>
  <c r="B1840" i="15"/>
  <c r="B1836" i="15"/>
  <c r="B1832" i="15"/>
  <c r="B1828" i="15"/>
  <c r="B1824" i="15"/>
  <c r="B1820" i="15"/>
  <c r="B1816" i="15"/>
  <c r="B1812" i="15"/>
  <c r="B1808" i="15"/>
  <c r="B1804" i="15"/>
  <c r="B1800" i="15"/>
  <c r="B1796" i="15"/>
  <c r="B1792" i="15"/>
  <c r="B1788" i="15"/>
  <c r="B1784" i="15"/>
  <c r="B1780" i="15"/>
  <c r="B1776" i="15"/>
  <c r="B1772" i="15"/>
  <c r="B1768" i="15"/>
  <c r="B1764" i="15"/>
  <c r="B1760" i="15"/>
  <c r="B1756" i="15"/>
  <c r="B1752" i="15"/>
  <c r="B1748" i="15"/>
  <c r="B1744" i="15"/>
  <c r="B1740" i="15"/>
  <c r="B1736" i="15"/>
  <c r="B1732" i="15"/>
  <c r="B1728" i="15"/>
  <c r="B1724" i="15"/>
  <c r="B1720" i="15"/>
  <c r="B1716" i="15"/>
  <c r="B1712" i="15"/>
  <c r="B1708" i="15"/>
  <c r="B1704" i="15"/>
  <c r="B1700" i="15"/>
  <c r="B1696" i="15"/>
  <c r="B1692" i="15"/>
  <c r="B2327" i="15"/>
  <c r="B2323" i="15"/>
  <c r="B2319" i="15"/>
  <c r="B2315" i="15"/>
  <c r="B2311" i="15"/>
  <c r="B2307" i="15"/>
  <c r="B2303" i="15"/>
  <c r="B2299" i="15"/>
  <c r="B2295" i="15"/>
  <c r="B2291" i="15"/>
  <c r="B2287" i="15"/>
  <c r="B2283" i="15"/>
  <c r="B2279" i="15"/>
  <c r="B2275" i="15"/>
  <c r="B2271" i="15"/>
  <c r="B2267" i="15"/>
  <c r="B2263" i="15"/>
  <c r="B2259" i="15"/>
  <c r="B2255" i="15"/>
  <c r="B2251" i="15"/>
  <c r="B2247" i="15"/>
  <c r="B2243" i="15"/>
  <c r="B2239" i="15"/>
  <c r="B2235" i="15"/>
  <c r="B2231" i="15"/>
  <c r="B2227" i="15"/>
  <c r="B2223" i="15"/>
  <c r="B2219" i="15"/>
  <c r="B2215" i="15"/>
  <c r="B2211" i="15"/>
  <c r="B2207" i="15"/>
  <c r="B2203" i="15"/>
  <c r="B2199" i="15"/>
  <c r="B2195" i="15"/>
  <c r="B2191" i="15"/>
  <c r="B2187" i="15"/>
  <c r="B2183" i="15"/>
  <c r="B2179" i="15"/>
  <c r="B2175" i="15"/>
  <c r="B2171" i="15"/>
  <c r="B2167" i="15"/>
  <c r="B2163" i="15"/>
  <c r="B2159" i="15"/>
  <c r="B2155" i="15"/>
  <c r="B2151" i="15"/>
  <c r="B2147" i="15"/>
  <c r="B2143" i="15"/>
  <c r="B2139" i="15"/>
  <c r="B2135" i="15"/>
  <c r="B2131" i="15"/>
  <c r="B2127" i="15"/>
  <c r="B2123" i="15"/>
  <c r="B2119" i="15"/>
  <c r="B2115" i="15"/>
  <c r="B2111" i="15"/>
  <c r="B2107" i="15"/>
  <c r="B2103" i="15"/>
  <c r="B2099" i="15"/>
  <c r="B2095" i="15"/>
  <c r="B2091" i="15"/>
  <c r="B2087" i="15"/>
  <c r="B2083" i="15"/>
  <c r="B2079" i="15"/>
  <c r="B2075" i="15"/>
  <c r="B2071" i="15"/>
  <c r="B2067" i="15"/>
  <c r="B2063" i="15"/>
  <c r="B2059" i="15"/>
  <c r="B2055" i="15"/>
  <c r="B2051" i="15"/>
  <c r="B2047" i="15"/>
  <c r="B2043" i="15"/>
  <c r="B2039" i="15"/>
  <c r="B2035" i="15"/>
  <c r="B2031" i="15"/>
  <c r="B2027" i="15"/>
  <c r="B2023" i="15"/>
  <c r="B2019" i="15"/>
  <c r="B2015" i="15"/>
  <c r="B2011" i="15"/>
  <c r="B2007" i="15"/>
  <c r="B2003" i="15"/>
  <c r="B1999" i="15"/>
  <c r="B1995" i="15"/>
  <c r="B1991" i="15"/>
  <c r="B1987" i="15"/>
  <c r="B1983" i="15"/>
  <c r="B1979" i="15"/>
  <c r="B1975" i="15"/>
  <c r="B1971" i="15"/>
  <c r="B1967" i="15"/>
  <c r="B1963" i="15"/>
  <c r="B1959" i="15"/>
  <c r="B1955" i="15"/>
  <c r="B1951" i="15"/>
  <c r="B1947" i="15"/>
  <c r="B1943" i="15"/>
  <c r="B1939" i="15"/>
  <c r="B1935" i="15"/>
  <c r="B1931" i="15"/>
  <c r="B1927" i="15"/>
  <c r="B1923" i="15"/>
  <c r="B1919" i="15"/>
  <c r="B1915" i="15"/>
  <c r="B1911" i="15"/>
  <c r="B1907" i="15"/>
  <c r="B1903" i="15"/>
  <c r="B1899" i="15"/>
  <c r="B1895" i="15"/>
  <c r="B1891" i="15"/>
  <c r="B1887" i="15"/>
  <c r="B1883" i="15"/>
  <c r="B1879" i="15"/>
  <c r="B1875" i="15"/>
  <c r="B1871" i="15"/>
  <c r="B1867" i="15"/>
  <c r="B1863" i="15"/>
  <c r="B1859" i="15"/>
  <c r="B1855" i="15"/>
  <c r="B1851" i="15"/>
  <c r="B1847" i="15"/>
  <c r="B1843" i="15"/>
  <c r="B1839" i="15"/>
  <c r="B1835" i="15"/>
  <c r="B1831" i="15"/>
  <c r="B1827" i="15"/>
  <c r="B1823" i="15"/>
  <c r="B1819" i="15"/>
  <c r="B1815" i="15"/>
  <c r="B1811" i="15"/>
  <c r="B1807" i="15"/>
  <c r="B1803" i="15"/>
  <c r="B1799" i="15"/>
  <c r="B1795" i="15"/>
  <c r="B1791" i="15"/>
  <c r="B1787" i="15"/>
  <c r="B1783" i="15"/>
  <c r="B1779" i="15"/>
  <c r="B1775" i="15"/>
  <c r="B1771" i="15"/>
  <c r="B1767" i="15"/>
  <c r="B1763" i="15"/>
  <c r="B1759" i="15"/>
  <c r="B1755" i="15"/>
  <c r="B1751" i="15"/>
  <c r="B1747" i="15"/>
  <c r="B1743" i="15"/>
  <c r="B1739" i="15"/>
  <c r="B1735" i="15"/>
  <c r="B1731" i="15"/>
  <c r="B1727" i="15"/>
  <c r="B1723" i="15"/>
  <c r="B1719" i="15"/>
  <c r="B1715" i="15"/>
  <c r="B1711" i="15"/>
  <c r="B1707" i="15"/>
  <c r="B1703" i="15"/>
  <c r="B1699" i="15"/>
  <c r="B1695" i="15"/>
  <c r="B1691" i="15"/>
  <c r="B2366" i="15"/>
  <c r="B2362" i="15"/>
  <c r="B2358" i="15"/>
  <c r="B2354" i="15"/>
  <c r="B2350" i="15"/>
  <c r="B2346" i="15"/>
  <c r="B2342" i="15"/>
  <c r="B2338" i="15"/>
  <c r="B2334" i="15"/>
  <c r="B2330" i="15"/>
  <c r="B2326" i="15"/>
  <c r="B2322" i="15"/>
  <c r="B2318" i="15"/>
  <c r="B2314" i="15"/>
  <c r="B2310" i="15"/>
  <c r="B2306" i="15"/>
  <c r="B2302" i="15"/>
  <c r="B2298" i="15"/>
  <c r="B2294" i="15"/>
  <c r="B2290" i="15"/>
  <c r="B2286" i="15"/>
  <c r="B2282" i="15"/>
  <c r="B2278" i="15"/>
  <c r="B2274" i="15"/>
  <c r="B2270" i="15"/>
  <c r="B2266" i="15"/>
  <c r="B2262" i="15"/>
  <c r="B2258" i="15"/>
  <c r="B2254" i="15"/>
  <c r="B2250" i="15"/>
  <c r="B2246" i="15"/>
  <c r="B2242" i="15"/>
  <c r="B2238" i="15"/>
  <c r="B2234" i="15"/>
  <c r="B2230" i="15"/>
  <c r="B2226" i="15"/>
  <c r="B2222" i="15"/>
  <c r="B2218" i="15"/>
  <c r="B2214" i="15"/>
  <c r="B2210" i="15"/>
  <c r="B2206" i="15"/>
  <c r="B2202" i="15"/>
  <c r="B2198" i="15"/>
  <c r="B2194" i="15"/>
  <c r="B2190" i="15"/>
  <c r="B2186" i="15"/>
  <c r="B2182" i="15"/>
  <c r="B2178" i="15"/>
  <c r="B2174" i="15"/>
  <c r="B2170" i="15"/>
  <c r="B2166" i="15"/>
  <c r="B2162" i="15"/>
  <c r="B2158" i="15"/>
  <c r="B2154" i="15"/>
  <c r="B2150" i="15"/>
  <c r="B2146" i="15"/>
  <c r="B2142" i="15"/>
  <c r="B2138" i="15"/>
  <c r="B2134" i="15"/>
  <c r="B2130" i="15"/>
  <c r="B2126" i="15"/>
  <c r="B2122" i="15"/>
  <c r="B2118" i="15"/>
  <c r="B2114" i="15"/>
  <c r="B2110" i="15"/>
  <c r="B2106" i="15"/>
  <c r="B2102" i="15"/>
  <c r="B2098" i="15"/>
  <c r="B2094" i="15"/>
  <c r="B2090" i="15"/>
  <c r="B2086" i="15"/>
  <c r="B2082" i="15"/>
  <c r="B2078" i="15"/>
  <c r="B2074" i="15"/>
  <c r="B2070" i="15"/>
  <c r="B2066" i="15"/>
  <c r="B2062" i="15"/>
  <c r="B2058" i="15"/>
  <c r="B2054" i="15"/>
  <c r="B2050" i="15"/>
  <c r="B2046" i="15"/>
  <c r="B2042" i="15"/>
  <c r="B2038" i="15"/>
  <c r="B2034" i="15"/>
  <c r="B2030" i="15"/>
  <c r="B2026" i="15"/>
  <c r="B2022" i="15"/>
  <c r="B2018" i="15"/>
  <c r="B2014" i="15"/>
  <c r="B2010" i="15"/>
  <c r="B2006" i="15"/>
  <c r="B2002" i="15"/>
  <c r="B1998" i="15"/>
  <c r="B1994" i="15"/>
  <c r="B1990" i="15"/>
  <c r="B1986" i="15"/>
  <c r="B1982" i="15"/>
  <c r="B1978" i="15"/>
  <c r="B1974" i="15"/>
  <c r="B1970" i="15"/>
  <c r="B1966" i="15"/>
  <c r="B1962" i="15"/>
  <c r="B1958" i="15"/>
  <c r="B1954" i="15"/>
  <c r="B1950" i="15"/>
  <c r="B1946" i="15"/>
  <c r="B1942" i="15"/>
  <c r="B1938" i="15"/>
  <c r="B1934" i="15"/>
  <c r="B1930" i="15"/>
  <c r="B1926" i="15"/>
  <c r="B1922" i="15"/>
  <c r="B1918" i="15"/>
  <c r="B1914" i="15"/>
  <c r="B1910" i="15"/>
  <c r="B1906" i="15"/>
  <c r="B1902" i="15"/>
  <c r="B1898" i="15"/>
  <c r="B1894" i="15"/>
  <c r="B1890" i="15"/>
  <c r="B1886" i="15"/>
  <c r="B1882" i="15"/>
  <c r="B1878" i="15"/>
  <c r="B1874" i="15"/>
  <c r="B1870" i="15"/>
  <c r="B1866" i="15"/>
  <c r="B1862" i="15"/>
  <c r="B1858" i="15"/>
  <c r="B1854" i="15"/>
  <c r="B1850" i="15"/>
  <c r="B1846" i="15"/>
  <c r="B1842" i="15"/>
  <c r="B1838" i="15"/>
  <c r="B1834" i="15"/>
  <c r="B1830" i="15"/>
  <c r="B1826" i="15"/>
  <c r="B1822" i="15"/>
  <c r="B1818" i="15"/>
  <c r="B1814" i="15"/>
  <c r="B1810" i="15"/>
  <c r="B1806" i="15"/>
  <c r="B1802" i="15"/>
  <c r="B1798" i="15"/>
  <c r="B1794" i="15"/>
  <c r="B1790" i="15"/>
  <c r="B1786" i="15"/>
  <c r="B1782" i="15"/>
  <c r="B1778" i="15"/>
  <c r="B1774" i="15"/>
  <c r="B1770" i="15"/>
  <c r="B1766" i="15"/>
  <c r="B1762" i="15"/>
  <c r="B1758" i="15"/>
  <c r="B1754" i="15"/>
  <c r="B1750" i="15"/>
  <c r="B1746" i="15"/>
  <c r="B1742" i="15"/>
  <c r="B1738" i="15"/>
  <c r="B1734" i="15"/>
  <c r="B1730" i="15"/>
  <c r="B1726" i="15"/>
  <c r="B1722" i="15"/>
  <c r="B1718" i="15"/>
  <c r="B1714" i="15"/>
  <c r="B1710" i="15"/>
  <c r="B1706" i="15"/>
  <c r="B1702" i="15"/>
  <c r="B1698" i="15"/>
  <c r="B1694" i="15"/>
  <c r="B1690" i="15"/>
  <c r="B2409" i="15"/>
  <c r="B2405" i="15"/>
  <c r="B2401" i="15"/>
  <c r="B2397" i="15"/>
  <c r="B2393" i="15"/>
  <c r="B2389" i="15"/>
  <c r="B2385" i="15"/>
  <c r="B2381" i="15"/>
  <c r="B2377" i="15"/>
  <c r="B2373" i="15"/>
  <c r="B2369" i="15"/>
  <c r="B2365" i="15"/>
  <c r="B2361" i="15"/>
  <c r="B2357" i="15"/>
  <c r="B2353" i="15"/>
  <c r="B2349" i="15"/>
  <c r="B2345" i="15"/>
  <c r="B2341" i="15"/>
  <c r="B2337" i="15"/>
  <c r="B2333" i="15"/>
  <c r="B2329" i="15"/>
  <c r="B2325" i="15"/>
  <c r="B2321" i="15"/>
  <c r="B2317" i="15"/>
  <c r="B2313" i="15"/>
  <c r="B2309" i="15"/>
  <c r="B2305" i="15"/>
  <c r="B2301" i="15"/>
  <c r="B2297" i="15"/>
  <c r="B2293" i="15"/>
  <c r="B2289" i="15"/>
  <c r="B2285" i="15"/>
  <c r="B2281" i="15"/>
  <c r="B2277" i="15"/>
  <c r="B2273" i="15"/>
  <c r="B2269" i="15"/>
  <c r="B2265" i="15"/>
  <c r="B2261" i="15"/>
  <c r="B2257" i="15"/>
  <c r="B2253" i="15"/>
  <c r="B2249" i="15"/>
  <c r="B2245" i="15"/>
  <c r="B2241" i="15"/>
  <c r="B2237" i="15"/>
  <c r="B2233" i="15"/>
  <c r="B2229" i="15"/>
  <c r="B2225" i="15"/>
  <c r="B2221" i="15"/>
  <c r="B2217" i="15"/>
  <c r="B2213" i="15"/>
  <c r="B2209" i="15"/>
  <c r="B2205" i="15"/>
  <c r="B2201" i="15"/>
  <c r="B2197" i="15"/>
  <c r="B2193" i="15"/>
  <c r="B2189" i="15"/>
  <c r="B2185" i="15"/>
  <c r="B2181" i="15"/>
  <c r="B2177" i="15"/>
  <c r="B2173" i="15"/>
  <c r="B2169" i="15"/>
  <c r="B2165" i="15"/>
  <c r="B2161" i="15"/>
  <c r="B2157" i="15"/>
  <c r="B2153" i="15"/>
  <c r="B2149" i="15"/>
  <c r="B2145" i="15"/>
  <c r="B2141" i="15"/>
  <c r="B2137" i="15"/>
  <c r="B2133" i="15"/>
  <c r="B2129" i="15"/>
  <c r="B2125" i="15"/>
  <c r="B2121" i="15"/>
  <c r="B2117" i="15"/>
  <c r="B2113" i="15"/>
  <c r="B2109" i="15"/>
  <c r="B2105" i="15"/>
  <c r="B2101" i="15"/>
  <c r="B2097" i="15"/>
  <c r="B2093" i="15"/>
  <c r="B2089" i="15"/>
  <c r="B2085" i="15"/>
  <c r="B2081" i="15"/>
  <c r="B2077" i="15"/>
  <c r="B2073" i="15"/>
  <c r="B2069" i="15"/>
  <c r="B2065" i="15"/>
  <c r="B2061" i="15"/>
  <c r="B2057" i="15"/>
  <c r="B2053" i="15"/>
  <c r="B2049" i="15"/>
  <c r="B2045" i="15"/>
  <c r="B2041" i="15"/>
  <c r="B2037" i="15"/>
  <c r="B2033" i="15"/>
  <c r="B2029" i="15"/>
  <c r="B2025" i="15"/>
  <c r="B2021" i="15"/>
  <c r="B2017" i="15"/>
  <c r="B2013" i="15"/>
  <c r="B2009" i="15"/>
  <c r="B2005" i="15"/>
  <c r="B2001" i="15"/>
  <c r="B1997" i="15"/>
  <c r="B1993" i="15"/>
  <c r="B1989" i="15"/>
  <c r="B1985" i="15"/>
  <c r="B1981" i="15"/>
  <c r="B1977" i="15"/>
  <c r="B1973" i="15"/>
  <c r="B1969" i="15"/>
  <c r="B1965" i="15"/>
  <c r="B1961" i="15"/>
  <c r="B1957" i="15"/>
  <c r="B1953" i="15"/>
  <c r="B1949" i="15"/>
  <c r="B1945" i="15"/>
  <c r="B1941" i="15"/>
  <c r="B1937" i="15"/>
  <c r="B1933" i="15"/>
  <c r="B1929" i="15"/>
  <c r="B1925" i="15"/>
  <c r="B1921" i="15"/>
  <c r="B1917" i="15"/>
  <c r="B1913" i="15"/>
  <c r="B1909" i="15"/>
  <c r="B1905" i="15"/>
  <c r="B1901" i="15"/>
  <c r="B1897" i="15"/>
  <c r="B1893" i="15"/>
  <c r="B1889" i="15"/>
  <c r="B1885" i="15"/>
  <c r="B1881" i="15"/>
  <c r="B1877" i="15"/>
  <c r="B1873" i="15"/>
  <c r="B1869" i="15"/>
  <c r="B1865" i="15"/>
  <c r="B1861" i="15"/>
  <c r="B1857" i="15"/>
  <c r="B1853" i="15"/>
  <c r="B1849" i="15"/>
  <c r="B1845" i="15"/>
  <c r="B1841" i="15"/>
  <c r="B1837" i="15"/>
  <c r="B1833" i="15"/>
  <c r="B1829" i="15"/>
  <c r="B1825" i="15"/>
  <c r="B1821" i="15"/>
  <c r="B1817" i="15"/>
  <c r="B1813" i="15"/>
  <c r="B1809" i="15"/>
  <c r="B1805" i="15"/>
  <c r="B1801" i="15"/>
  <c r="B1797" i="15"/>
  <c r="B1793" i="15"/>
  <c r="B1789" i="15"/>
  <c r="B1785" i="15"/>
  <c r="B1781" i="15"/>
  <c r="B1777" i="15"/>
  <c r="B1773" i="15"/>
  <c r="B1769" i="15"/>
  <c r="B1765" i="15"/>
  <c r="B1761" i="15"/>
  <c r="B1757" i="15"/>
  <c r="B1753" i="15"/>
  <c r="B1749" i="15"/>
  <c r="B1745" i="15"/>
  <c r="B1741" i="15"/>
  <c r="B1737" i="15"/>
  <c r="B1733" i="15"/>
  <c r="B1729" i="15"/>
  <c r="B1725" i="15"/>
  <c r="B1721" i="15"/>
  <c r="B1717" i="15"/>
  <c r="B1713" i="15"/>
  <c r="B1709" i="15"/>
  <c r="B1705" i="15"/>
  <c r="B1701" i="15"/>
  <c r="B1697" i="15"/>
  <c r="B1693" i="15"/>
  <c r="B1688" i="15"/>
  <c r="B1684" i="15"/>
  <c r="B1680" i="15"/>
  <c r="B1676" i="15"/>
  <c r="B1672" i="15"/>
  <c r="B1668" i="15"/>
  <c r="B1664" i="15"/>
  <c r="B1660" i="15"/>
  <c r="B1656" i="15"/>
  <c r="B1652" i="15"/>
  <c r="B1648" i="15"/>
  <c r="B1644" i="15"/>
  <c r="B1640" i="15"/>
  <c r="B1636" i="15"/>
  <c r="B1632" i="15"/>
  <c r="B1628" i="15"/>
  <c r="B1624" i="15"/>
  <c r="B1620" i="15"/>
  <c r="B1616" i="15"/>
  <c r="B1612" i="15"/>
  <c r="B1608" i="15"/>
  <c r="B1604" i="15"/>
  <c r="B1600" i="15"/>
  <c r="B1596" i="15"/>
  <c r="B1592" i="15"/>
  <c r="B1588" i="15"/>
  <c r="B1584" i="15"/>
  <c r="B1580" i="15"/>
  <c r="B1576" i="15"/>
  <c r="B1572" i="15"/>
  <c r="B1568" i="15"/>
  <c r="B1564" i="15"/>
  <c r="B1560" i="15"/>
  <c r="B1556" i="15"/>
  <c r="B1552" i="15"/>
  <c r="B1548" i="15"/>
  <c r="B1544" i="15"/>
  <c r="B1540" i="15"/>
  <c r="B1536" i="15"/>
  <c r="B1532" i="15"/>
  <c r="B1528" i="15"/>
  <c r="B1524" i="15"/>
  <c r="B1520" i="15"/>
  <c r="B1516" i="15"/>
  <c r="B1512" i="15"/>
  <c r="B1508" i="15"/>
  <c r="B1504" i="15"/>
  <c r="B1500" i="15"/>
  <c r="B1496" i="15"/>
  <c r="B1492" i="15"/>
  <c r="B1488" i="15"/>
  <c r="B1484" i="15"/>
  <c r="B1480" i="15"/>
  <c r="B1476" i="15"/>
  <c r="B1472" i="15"/>
  <c r="B1468" i="15"/>
  <c r="B1464" i="15"/>
  <c r="B1460" i="15"/>
  <c r="B1456" i="15"/>
  <c r="B1452" i="15"/>
  <c r="B1448" i="15"/>
  <c r="B1444" i="15"/>
  <c r="B1440" i="15"/>
  <c r="B1436" i="15"/>
  <c r="B1432" i="15"/>
  <c r="B1428" i="15"/>
  <c r="B1424" i="15"/>
  <c r="B1420" i="15"/>
  <c r="B1416" i="15"/>
  <c r="B1412" i="15"/>
  <c r="B1408" i="15"/>
  <c r="B1404" i="15"/>
  <c r="B1400" i="15"/>
  <c r="B1396" i="15"/>
  <c r="B1392" i="15"/>
  <c r="B1388" i="15"/>
  <c r="B1384" i="15"/>
  <c r="B1380" i="15"/>
  <c r="B1376" i="15"/>
  <c r="B1372" i="15"/>
  <c r="B1368" i="15"/>
  <c r="B1364" i="15"/>
  <c r="B1360" i="15"/>
  <c r="B1356" i="15"/>
  <c r="B1352" i="15"/>
  <c r="B1348" i="15"/>
  <c r="B1344" i="15"/>
  <c r="B1340" i="15"/>
  <c r="B1336" i="15"/>
  <c r="B1332" i="15"/>
  <c r="B1328" i="15"/>
  <c r="B1324" i="15"/>
  <c r="B1320" i="15"/>
  <c r="B1316" i="15"/>
  <c r="B1312" i="15"/>
  <c r="B1308" i="15"/>
  <c r="B1304" i="15"/>
  <c r="B1300" i="15"/>
  <c r="B1296" i="15"/>
  <c r="B1292" i="15"/>
  <c r="B1288" i="15"/>
  <c r="B1284" i="15"/>
  <c r="B1280" i="15"/>
  <c r="B1276" i="15"/>
  <c r="B1272" i="15"/>
  <c r="B1268" i="15"/>
  <c r="B1264" i="15"/>
  <c r="B1260" i="15"/>
  <c r="B1256" i="15"/>
  <c r="B1252" i="15"/>
  <c r="B1248" i="15"/>
  <c r="B1244" i="15"/>
  <c r="B1240" i="15"/>
  <c r="B1236" i="15"/>
  <c r="B1232" i="15"/>
  <c r="B1228" i="15"/>
  <c r="B1224" i="15"/>
  <c r="B1220" i="15"/>
  <c r="B1216" i="15"/>
  <c r="B1212" i="15"/>
  <c r="B1208" i="15"/>
  <c r="B1204" i="15"/>
  <c r="B1200" i="15"/>
  <c r="B1196" i="15"/>
  <c r="B1192" i="15"/>
  <c r="B1188" i="15"/>
  <c r="B1184" i="15"/>
  <c r="B1180" i="15"/>
  <c r="B1176" i="15"/>
  <c r="B1172" i="15"/>
  <c r="B1168" i="15"/>
  <c r="B1164" i="15"/>
  <c r="B1160" i="15"/>
  <c r="B1156" i="15"/>
  <c r="B1152" i="15"/>
  <c r="B1148" i="15"/>
  <c r="B1144" i="15"/>
  <c r="B1140" i="15"/>
  <c r="B1136" i="15"/>
  <c r="B1132" i="15"/>
  <c r="B1128" i="15"/>
  <c r="B1124" i="15"/>
  <c r="B1120" i="15"/>
  <c r="B1116" i="15"/>
  <c r="B1112" i="15"/>
  <c r="B1108" i="15"/>
  <c r="B1104" i="15"/>
  <c r="B1100" i="15"/>
  <c r="B1096" i="15"/>
  <c r="B1092" i="15"/>
  <c r="B1088" i="15"/>
  <c r="B1084" i="15"/>
  <c r="B1080" i="15"/>
  <c r="B1076" i="15"/>
  <c r="B1072" i="15"/>
  <c r="B1068" i="15"/>
  <c r="B1064" i="15"/>
  <c r="B1060" i="15"/>
  <c r="B1056" i="15"/>
  <c r="B1052" i="15"/>
  <c r="B1048" i="15"/>
  <c r="B1044" i="15"/>
  <c r="B1040" i="15"/>
  <c r="B1036" i="15"/>
  <c r="B1032" i="15"/>
  <c r="B1028" i="15"/>
  <c r="B1023" i="15"/>
  <c r="B1018" i="15"/>
  <c r="B1012" i="15"/>
  <c r="B1002" i="15"/>
  <c r="B1687" i="15"/>
  <c r="B1683" i="15"/>
  <c r="B1679" i="15"/>
  <c r="B1675" i="15"/>
  <c r="B1671" i="15"/>
  <c r="B1667" i="15"/>
  <c r="B1663" i="15"/>
  <c r="B1659" i="15"/>
  <c r="B1655" i="15"/>
  <c r="B1651" i="15"/>
  <c r="B1647" i="15"/>
  <c r="B1643" i="15"/>
  <c r="B1639" i="15"/>
  <c r="B1635" i="15"/>
  <c r="B1631" i="15"/>
  <c r="B1627" i="15"/>
  <c r="B1623" i="15"/>
  <c r="B1619" i="15"/>
  <c r="B1615" i="15"/>
  <c r="B1611" i="15"/>
  <c r="B1607" i="15"/>
  <c r="B1603" i="15"/>
  <c r="B1599" i="15"/>
  <c r="B1595" i="15"/>
  <c r="B1591" i="15"/>
  <c r="B1587" i="15"/>
  <c r="B1583" i="15"/>
  <c r="B1579" i="15"/>
  <c r="B1575" i="15"/>
  <c r="B1571" i="15"/>
  <c r="B1567" i="15"/>
  <c r="B1563" i="15"/>
  <c r="B1559" i="15"/>
  <c r="B1555" i="15"/>
  <c r="B1551" i="15"/>
  <c r="B1547" i="15"/>
  <c r="B1543" i="15"/>
  <c r="B1539" i="15"/>
  <c r="B1535" i="15"/>
  <c r="B1531" i="15"/>
  <c r="B1527" i="15"/>
  <c r="B1523" i="15"/>
  <c r="B1519" i="15"/>
  <c r="B1515" i="15"/>
  <c r="B1511" i="15"/>
  <c r="B1507" i="15"/>
  <c r="B1503" i="15"/>
  <c r="B1499" i="15"/>
  <c r="B1495" i="15"/>
  <c r="B1491" i="15"/>
  <c r="B1487" i="15"/>
  <c r="B1483" i="15"/>
  <c r="B1479" i="15"/>
  <c r="B1475" i="15"/>
  <c r="B1471" i="15"/>
  <c r="B1467" i="15"/>
  <c r="B1463" i="15"/>
  <c r="B1459" i="15"/>
  <c r="B1455" i="15"/>
  <c r="B1451" i="15"/>
  <c r="B1447" i="15"/>
  <c r="B1443" i="15"/>
  <c r="B1439" i="15"/>
  <c r="B1435" i="15"/>
  <c r="B1431" i="15"/>
  <c r="B1427" i="15"/>
  <c r="B1423" i="15"/>
  <c r="B1419" i="15"/>
  <c r="B1415" i="15"/>
  <c r="B1411" i="15"/>
  <c r="B1407" i="15"/>
  <c r="B1403" i="15"/>
  <c r="B1399" i="15"/>
  <c r="B1395" i="15"/>
  <c r="B1391" i="15"/>
  <c r="B1387" i="15"/>
  <c r="B1383" i="15"/>
  <c r="B1379" i="15"/>
  <c r="B1375" i="15"/>
  <c r="B1371" i="15"/>
  <c r="B1367" i="15"/>
  <c r="B1363" i="15"/>
  <c r="B1359" i="15"/>
  <c r="B1355" i="15"/>
  <c r="B1351" i="15"/>
  <c r="B1347" i="15"/>
  <c r="B1343" i="15"/>
  <c r="B1339" i="15"/>
  <c r="B1335" i="15"/>
  <c r="B1331" i="15"/>
  <c r="B1327" i="15"/>
  <c r="B1323" i="15"/>
  <c r="B1319" i="15"/>
  <c r="B1315" i="15"/>
  <c r="B1311" i="15"/>
  <c r="B1307" i="15"/>
  <c r="B1303" i="15"/>
  <c r="B1299" i="15"/>
  <c r="B1295" i="15"/>
  <c r="B1291" i="15"/>
  <c r="B1287" i="15"/>
  <c r="B1283" i="15"/>
  <c r="B1279" i="15"/>
  <c r="B1275" i="15"/>
  <c r="B1271" i="15"/>
  <c r="B1267" i="15"/>
  <c r="B1263" i="15"/>
  <c r="B1259" i="15"/>
  <c r="B1255" i="15"/>
  <c r="B1251" i="15"/>
  <c r="B1247" i="15"/>
  <c r="B1243" i="15"/>
  <c r="B1239" i="15"/>
  <c r="B1235" i="15"/>
  <c r="B1231" i="15"/>
  <c r="B1227" i="15"/>
  <c r="B1223" i="15"/>
  <c r="B1219" i="15"/>
  <c r="B1215" i="15"/>
  <c r="B1211" i="15"/>
  <c r="B1207" i="15"/>
  <c r="B1203" i="15"/>
  <c r="B1199" i="15"/>
  <c r="B1195" i="15"/>
  <c r="B1191" i="15"/>
  <c r="B1187" i="15"/>
  <c r="B1183" i="15"/>
  <c r="B1179" i="15"/>
  <c r="B1175" i="15"/>
  <c r="B1171" i="15"/>
  <c r="B1167" i="15"/>
  <c r="B1163" i="15"/>
  <c r="B1159" i="15"/>
  <c r="B1155" i="15"/>
  <c r="B1151" i="15"/>
  <c r="B1147" i="15"/>
  <c r="B1143" i="15"/>
  <c r="B1139" i="15"/>
  <c r="B1135" i="15"/>
  <c r="B1131" i="15"/>
  <c r="B1127" i="15"/>
  <c r="B1123" i="15"/>
  <c r="B1119" i="15"/>
  <c r="B1115" i="15"/>
  <c r="B1111" i="15"/>
  <c r="B1107" i="15"/>
  <c r="B1103" i="15"/>
  <c r="B1099" i="15"/>
  <c r="B1095" i="15"/>
  <c r="B1091" i="15"/>
  <c r="B1087" i="15"/>
  <c r="B1083" i="15"/>
  <c r="B1079" i="15"/>
  <c r="B1075" i="15"/>
  <c r="B1071" i="15"/>
  <c r="B1067" i="15"/>
  <c r="B1063" i="15"/>
  <c r="B1059" i="15"/>
  <c r="B1055" i="15"/>
  <c r="B1051" i="15"/>
  <c r="B1047" i="15"/>
  <c r="B1043" i="15"/>
  <c r="B1039" i="15"/>
  <c r="B1035" i="15"/>
  <c r="B1031" i="15"/>
  <c r="B1027" i="15"/>
  <c r="B1022" i="15"/>
  <c r="B1016" i="15"/>
  <c r="B1011" i="15"/>
  <c r="B998" i="15"/>
  <c r="B1686" i="15"/>
  <c r="B1682" i="15"/>
  <c r="B1678" i="15"/>
  <c r="B1674" i="15"/>
  <c r="B1670" i="15"/>
  <c r="B1666" i="15"/>
  <c r="B1662" i="15"/>
  <c r="B1658" i="15"/>
  <c r="B1654" i="15"/>
  <c r="B1650" i="15"/>
  <c r="B1646" i="15"/>
  <c r="B1642" i="15"/>
  <c r="B1638" i="15"/>
  <c r="B1634" i="15"/>
  <c r="B1630" i="15"/>
  <c r="B1626" i="15"/>
  <c r="B1622" i="15"/>
  <c r="B1618" i="15"/>
  <c r="B1614" i="15"/>
  <c r="B1610" i="15"/>
  <c r="B1606" i="15"/>
  <c r="B1602" i="15"/>
  <c r="B1598" i="15"/>
  <c r="B1594" i="15"/>
  <c r="B1590" i="15"/>
  <c r="B1586" i="15"/>
  <c r="B1582" i="15"/>
  <c r="B1578" i="15"/>
  <c r="B1574" i="15"/>
  <c r="B1570" i="15"/>
  <c r="B1566" i="15"/>
  <c r="B1562" i="15"/>
  <c r="B1558" i="15"/>
  <c r="B1554" i="15"/>
  <c r="B1550" i="15"/>
  <c r="B1546" i="15"/>
  <c r="B1542" i="15"/>
  <c r="B1538" i="15"/>
  <c r="B1534" i="15"/>
  <c r="B1530" i="15"/>
  <c r="B1526" i="15"/>
  <c r="B1522" i="15"/>
  <c r="B1518" i="15"/>
  <c r="B1514" i="15"/>
  <c r="B1510" i="15"/>
  <c r="B1506" i="15"/>
  <c r="B1502" i="15"/>
  <c r="B1498" i="15"/>
  <c r="B1494" i="15"/>
  <c r="B1490" i="15"/>
  <c r="B1486" i="15"/>
  <c r="B1482" i="15"/>
  <c r="B1478" i="15"/>
  <c r="B1474" i="15"/>
  <c r="B1470" i="15"/>
  <c r="B1466" i="15"/>
  <c r="B1462" i="15"/>
  <c r="B1458" i="15"/>
  <c r="B1454" i="15"/>
  <c r="B1450" i="15"/>
  <c r="B1446" i="15"/>
  <c r="B1442" i="15"/>
  <c r="B1438" i="15"/>
  <c r="B1434" i="15"/>
  <c r="B1430" i="15"/>
  <c r="B1426" i="15"/>
  <c r="B1422" i="15"/>
  <c r="B1418" i="15"/>
  <c r="B1414" i="15"/>
  <c r="B1410" i="15"/>
  <c r="B1406" i="15"/>
  <c r="B1402" i="15"/>
  <c r="B1398" i="15"/>
  <c r="B1394" i="15"/>
  <c r="B1390" i="15"/>
  <c r="B1386" i="15"/>
  <c r="B1382" i="15"/>
  <c r="B1378" i="15"/>
  <c r="B1374" i="15"/>
  <c r="B1370" i="15"/>
  <c r="B1366" i="15"/>
  <c r="B1362" i="15"/>
  <c r="B1358" i="15"/>
  <c r="B1354" i="15"/>
  <c r="B1350" i="15"/>
  <c r="B1346" i="15"/>
  <c r="B1342" i="15"/>
  <c r="B1338" i="15"/>
  <c r="B1334" i="15"/>
  <c r="B1330" i="15"/>
  <c r="B1326" i="15"/>
  <c r="B1322" i="15"/>
  <c r="B1318" i="15"/>
  <c r="B1314" i="15"/>
  <c r="B1310" i="15"/>
  <c r="B1306" i="15"/>
  <c r="B1302" i="15"/>
  <c r="B1298" i="15"/>
  <c r="B1294" i="15"/>
  <c r="B1290" i="15"/>
  <c r="B1286" i="15"/>
  <c r="B1282" i="15"/>
  <c r="B1278" i="15"/>
  <c r="B1274" i="15"/>
  <c r="B1270" i="15"/>
  <c r="B1266" i="15"/>
  <c r="B1262" i="15"/>
  <c r="B1258" i="15"/>
  <c r="B1254" i="15"/>
  <c r="B1250" i="15"/>
  <c r="B1246" i="15"/>
  <c r="B1242" i="15"/>
  <c r="B1238" i="15"/>
  <c r="B1234" i="15"/>
  <c r="B1230" i="15"/>
  <c r="B1226" i="15"/>
  <c r="B1222" i="15"/>
  <c r="B1218" i="15"/>
  <c r="B1214" i="15"/>
  <c r="B1210" i="15"/>
  <c r="B1206" i="15"/>
  <c r="B1202" i="15"/>
  <c r="B1198" i="15"/>
  <c r="B1194" i="15"/>
  <c r="B1190" i="15"/>
  <c r="B1186" i="15"/>
  <c r="B1182" i="15"/>
  <c r="B1178" i="15"/>
  <c r="B1174" i="15"/>
  <c r="B1170" i="15"/>
  <c r="B1166" i="15"/>
  <c r="B1162" i="15"/>
  <c r="B1158" i="15"/>
  <c r="B1154" i="15"/>
  <c r="B1150" i="15"/>
  <c r="B1146" i="15"/>
  <c r="B1142" i="15"/>
  <c r="B1138" i="15"/>
  <c r="B1134" i="15"/>
  <c r="B1130" i="15"/>
  <c r="B1126" i="15"/>
  <c r="B1122" i="15"/>
  <c r="B1118" i="15"/>
  <c r="B1114" i="15"/>
  <c r="B1110" i="15"/>
  <c r="B1106" i="15"/>
  <c r="B1102" i="15"/>
  <c r="B1098" i="15"/>
  <c r="B1094" i="15"/>
  <c r="B1090" i="15"/>
  <c r="B1086" i="15"/>
  <c r="B1082" i="15"/>
  <c r="B1078" i="15"/>
  <c r="B1074" i="15"/>
  <c r="B1070" i="15"/>
  <c r="B1066" i="15"/>
  <c r="B1062" i="15"/>
  <c r="B1058" i="15"/>
  <c r="B1054" i="15"/>
  <c r="B1050" i="15"/>
  <c r="B1046" i="15"/>
  <c r="B1042" i="15"/>
  <c r="B1038" i="15"/>
  <c r="B1034" i="15"/>
  <c r="B1030" i="15"/>
  <c r="B1026" i="15"/>
  <c r="B1020" i="15"/>
  <c r="B1015" i="15"/>
  <c r="B1010" i="15"/>
  <c r="B994" i="15"/>
  <c r="B1689" i="15"/>
  <c r="B1685" i="15"/>
  <c r="B1681" i="15"/>
  <c r="B1677" i="15"/>
  <c r="B1673" i="15"/>
  <c r="B1669" i="15"/>
  <c r="B1665" i="15"/>
  <c r="B1661" i="15"/>
  <c r="B1657" i="15"/>
  <c r="B1653" i="15"/>
  <c r="B1649" i="15"/>
  <c r="B1645" i="15"/>
  <c r="B1641" i="15"/>
  <c r="B1637" i="15"/>
  <c r="B1633" i="15"/>
  <c r="B1629" i="15"/>
  <c r="B1625" i="15"/>
  <c r="B1621" i="15"/>
  <c r="B1617" i="15"/>
  <c r="B1613" i="15"/>
  <c r="B1609" i="15"/>
  <c r="B1605" i="15"/>
  <c r="B1601" i="15"/>
  <c r="B1597" i="15"/>
  <c r="B1593" i="15"/>
  <c r="B1589" i="15"/>
  <c r="B1585" i="15"/>
  <c r="B1581" i="15"/>
  <c r="B1577" i="15"/>
  <c r="B1573" i="15"/>
  <c r="B1569" i="15"/>
  <c r="B1565" i="15"/>
  <c r="B1561" i="15"/>
  <c r="B1557" i="15"/>
  <c r="B1553" i="15"/>
  <c r="B1549" i="15"/>
  <c r="B1545" i="15"/>
  <c r="B1541" i="15"/>
  <c r="B1537" i="15"/>
  <c r="B1533" i="15"/>
  <c r="B1529" i="15"/>
  <c r="B1525" i="15"/>
  <c r="B1521" i="15"/>
  <c r="B1517" i="15"/>
  <c r="B1513" i="15"/>
  <c r="B1509" i="15"/>
  <c r="B1505" i="15"/>
  <c r="B1501" i="15"/>
  <c r="B1497" i="15"/>
  <c r="B1493" i="15"/>
  <c r="B1489" i="15"/>
  <c r="B1485" i="15"/>
  <c r="B1481" i="15"/>
  <c r="B1477" i="15"/>
  <c r="B1473" i="15"/>
  <c r="B1469" i="15"/>
  <c r="B1465" i="15"/>
  <c r="B1461" i="15"/>
  <c r="B1457" i="15"/>
  <c r="B1453" i="15"/>
  <c r="B1449" i="15"/>
  <c r="B1445" i="15"/>
  <c r="B1441" i="15"/>
  <c r="B1437" i="15"/>
  <c r="B1433" i="15"/>
  <c r="B1429" i="15"/>
  <c r="B1425" i="15"/>
  <c r="B1421" i="15"/>
  <c r="B1417" i="15"/>
  <c r="B1413" i="15"/>
  <c r="B1409" i="15"/>
  <c r="B1405" i="15"/>
  <c r="B1401" i="15"/>
  <c r="B1397" i="15"/>
  <c r="B1393" i="15"/>
  <c r="B1389" i="15"/>
  <c r="B1385" i="15"/>
  <c r="B1381" i="15"/>
  <c r="B1377" i="15"/>
  <c r="B1373" i="15"/>
  <c r="B1369" i="15"/>
  <c r="B1365" i="15"/>
  <c r="B1361" i="15"/>
  <c r="B1357" i="15"/>
  <c r="B1353" i="15"/>
  <c r="B1349" i="15"/>
  <c r="B1345" i="15"/>
  <c r="B1341" i="15"/>
  <c r="B1337" i="15"/>
  <c r="B1333" i="15"/>
  <c r="B1329" i="15"/>
  <c r="B1325" i="15"/>
  <c r="B1321" i="15"/>
  <c r="B1317" i="15"/>
  <c r="B1313" i="15"/>
  <c r="B1309" i="15"/>
  <c r="B1305" i="15"/>
  <c r="B1301" i="15"/>
  <c r="B1297" i="15"/>
  <c r="B1293" i="15"/>
  <c r="B1289" i="15"/>
  <c r="B1285" i="15"/>
  <c r="B1281" i="15"/>
  <c r="B1277" i="15"/>
  <c r="B1273" i="15"/>
  <c r="B1269" i="15"/>
  <c r="B1265" i="15"/>
  <c r="B1261" i="15"/>
  <c r="B1257" i="15"/>
  <c r="B1253" i="15"/>
  <c r="B1249" i="15"/>
  <c r="B1245" i="15"/>
  <c r="B1241" i="15"/>
  <c r="B1237" i="15"/>
  <c r="B1233" i="15"/>
  <c r="B1229" i="15"/>
  <c r="B1225" i="15"/>
  <c r="B1221" i="15"/>
  <c r="B1217" i="15"/>
  <c r="B1213" i="15"/>
  <c r="B1209" i="15"/>
  <c r="B1205" i="15"/>
  <c r="B1201" i="15"/>
  <c r="B1197" i="15"/>
  <c r="B1193" i="15"/>
  <c r="B1189" i="15"/>
  <c r="B1185" i="15"/>
  <c r="B1181" i="15"/>
  <c r="B1177" i="15"/>
  <c r="B1173" i="15"/>
  <c r="B1169" i="15"/>
  <c r="B1165" i="15"/>
  <c r="B1161" i="15"/>
  <c r="B1157" i="15"/>
  <c r="B1153" i="15"/>
  <c r="B1149" i="15"/>
  <c r="B1145" i="15"/>
  <c r="B1141" i="15"/>
  <c r="B1137" i="15"/>
  <c r="B1133" i="15"/>
  <c r="B1129" i="15"/>
  <c r="B1125" i="15"/>
  <c r="B1121" i="15"/>
  <c r="B1117" i="15"/>
  <c r="B1113" i="15"/>
  <c r="B1109" i="15"/>
  <c r="B1105" i="15"/>
  <c r="B1101" i="15"/>
  <c r="B1097" i="15"/>
  <c r="B1093" i="15"/>
  <c r="B1089" i="15"/>
  <c r="B1085" i="15"/>
  <c r="B1081" i="15"/>
  <c r="B1077" i="15"/>
  <c r="B1073" i="15"/>
  <c r="B1069" i="15"/>
  <c r="B1065" i="15"/>
  <c r="B1061" i="15"/>
  <c r="B1057" i="15"/>
  <c r="B1053" i="15"/>
  <c r="B1049" i="15"/>
  <c r="B1045" i="15"/>
  <c r="B1041" i="15"/>
  <c r="B1037" i="15"/>
  <c r="B1033" i="15"/>
  <c r="B1029" i="15"/>
  <c r="B1024" i="15"/>
  <c r="B1019" i="15"/>
  <c r="B1014" i="15"/>
  <c r="B1006" i="15"/>
  <c r="B990" i="15"/>
  <c r="B1008" i="15"/>
  <c r="B1004" i="15"/>
  <c r="B1000" i="15"/>
  <c r="B996" i="15"/>
  <c r="B992" i="15"/>
  <c r="B988" i="15"/>
  <c r="B984" i="15"/>
  <c r="B980" i="15"/>
  <c r="B976" i="15"/>
  <c r="B972" i="15"/>
  <c r="B968" i="15"/>
  <c r="B964" i="15"/>
  <c r="B960" i="15"/>
  <c r="B956" i="15"/>
  <c r="B952" i="15"/>
  <c r="B948" i="15"/>
  <c r="B944" i="15"/>
  <c r="B940" i="15"/>
  <c r="B936" i="15"/>
  <c r="B932" i="15"/>
  <c r="B928" i="15"/>
  <c r="B924" i="15"/>
  <c r="B920" i="15"/>
  <c r="B916" i="15"/>
  <c r="B912" i="15"/>
  <c r="B908" i="15"/>
  <c r="B904" i="15"/>
  <c r="B900" i="15"/>
  <c r="B896" i="15"/>
  <c r="B892" i="15"/>
  <c r="B888" i="15"/>
  <c r="B884" i="15"/>
  <c r="B880" i="15"/>
  <c r="B876" i="15"/>
  <c r="B872" i="15"/>
  <c r="B868" i="15"/>
  <c r="B864" i="15"/>
  <c r="B860" i="15"/>
  <c r="B856" i="15"/>
  <c r="B852" i="15"/>
  <c r="B848" i="15"/>
  <c r="B844" i="15"/>
  <c r="B840" i="15"/>
  <c r="B836" i="15"/>
  <c r="B832" i="15"/>
  <c r="B828" i="15"/>
  <c r="B824" i="15"/>
  <c r="B820" i="15"/>
  <c r="B816" i="15"/>
  <c r="B812" i="15"/>
  <c r="B808" i="15"/>
  <c r="B804" i="15"/>
  <c r="B800" i="15"/>
  <c r="B796" i="15"/>
  <c r="B792" i="15"/>
  <c r="B788" i="15"/>
  <c r="B784" i="15"/>
  <c r="B780" i="15"/>
  <c r="B776" i="15"/>
  <c r="B772" i="15"/>
  <c r="B768" i="15"/>
  <c r="B764" i="15"/>
  <c r="B760" i="15"/>
  <c r="B756" i="15"/>
  <c r="B752" i="15"/>
  <c r="B748" i="15"/>
  <c r="B744" i="15"/>
  <c r="B740" i="15"/>
  <c r="B736" i="15"/>
  <c r="B732" i="15"/>
  <c r="B728" i="15"/>
  <c r="B724" i="15"/>
  <c r="B720" i="15"/>
  <c r="B716" i="15"/>
  <c r="B712" i="15"/>
  <c r="B708" i="15"/>
  <c r="B704" i="15"/>
  <c r="B700" i="15"/>
  <c r="B696" i="15"/>
  <c r="B692" i="15"/>
  <c r="B688" i="15"/>
  <c r="B684" i="15"/>
  <c r="B680" i="15"/>
  <c r="B676" i="15"/>
  <c r="B672" i="15"/>
  <c r="B668" i="15"/>
  <c r="B664" i="15"/>
  <c r="B660" i="15"/>
  <c r="B656" i="15"/>
  <c r="B652" i="15"/>
  <c r="B648" i="15"/>
  <c r="B644" i="15"/>
  <c r="B640" i="15"/>
  <c r="B636" i="15"/>
  <c r="B632" i="15"/>
  <c r="B628" i="15"/>
  <c r="B624" i="15"/>
  <c r="B620" i="15"/>
  <c r="B616" i="15"/>
  <c r="B612" i="15"/>
  <c r="B608" i="15"/>
  <c r="B604" i="15"/>
  <c r="B600" i="15"/>
  <c r="B596" i="15"/>
  <c r="B592" i="15"/>
  <c r="B588" i="15"/>
  <c r="B584" i="15"/>
  <c r="B580" i="15"/>
  <c r="B576" i="15"/>
  <c r="B572" i="15"/>
  <c r="B568" i="15"/>
  <c r="B564" i="15"/>
  <c r="B560" i="15"/>
  <c r="B556" i="15"/>
  <c r="B552" i="15"/>
  <c r="B548" i="15"/>
  <c r="B544" i="15"/>
  <c r="B540" i="15"/>
  <c r="B536" i="15"/>
  <c r="B532" i="15"/>
  <c r="B528" i="15"/>
  <c r="B524" i="15"/>
  <c r="B520" i="15"/>
  <c r="B516" i="15"/>
  <c r="B512" i="15"/>
  <c r="B508" i="15"/>
  <c r="B504" i="15"/>
  <c r="B500" i="15"/>
  <c r="B496" i="15"/>
  <c r="B492" i="15"/>
  <c r="B488" i="15"/>
  <c r="B484" i="15"/>
  <c r="B480" i="15"/>
  <c r="B476" i="15"/>
  <c r="B472" i="15"/>
  <c r="B468" i="15"/>
  <c r="B464" i="15"/>
  <c r="B460" i="15"/>
  <c r="B456" i="15"/>
  <c r="B452" i="15"/>
  <c r="B448" i="15"/>
  <c r="B444" i="15"/>
  <c r="B440" i="15"/>
  <c r="B436" i="15"/>
  <c r="B432" i="15"/>
  <c r="B428" i="15"/>
  <c r="B424" i="15"/>
  <c r="B420" i="15"/>
  <c r="B416" i="15"/>
  <c r="B412" i="15"/>
  <c r="B408" i="15"/>
  <c r="B404" i="15"/>
  <c r="B400" i="15"/>
  <c r="B396" i="15"/>
  <c r="B392" i="15"/>
  <c r="B388" i="15"/>
  <c r="B384" i="15"/>
  <c r="B380" i="15"/>
  <c r="B376" i="15"/>
  <c r="B372" i="15"/>
  <c r="B368" i="15"/>
  <c r="B364" i="15"/>
  <c r="B360" i="15"/>
  <c r="B356" i="15"/>
  <c r="B352" i="15"/>
  <c r="B1007" i="15"/>
  <c r="B1003" i="15"/>
  <c r="B999" i="15"/>
  <c r="B995" i="15"/>
  <c r="B991" i="15"/>
  <c r="B987" i="15"/>
  <c r="B983" i="15"/>
  <c r="B979" i="15"/>
  <c r="B975" i="15"/>
  <c r="B971" i="15"/>
  <c r="B967" i="15"/>
  <c r="B963" i="15"/>
  <c r="B959" i="15"/>
  <c r="B955" i="15"/>
  <c r="B951" i="15"/>
  <c r="B947" i="15"/>
  <c r="B943" i="15"/>
  <c r="B939" i="15"/>
  <c r="B935" i="15"/>
  <c r="B931" i="15"/>
  <c r="B927" i="15"/>
  <c r="B923" i="15"/>
  <c r="B919" i="15"/>
  <c r="B915" i="15"/>
  <c r="B911" i="15"/>
  <c r="B907" i="15"/>
  <c r="B903" i="15"/>
  <c r="B899" i="15"/>
  <c r="B895" i="15"/>
  <c r="B891" i="15"/>
  <c r="B887" i="15"/>
  <c r="B883" i="15"/>
  <c r="B879" i="15"/>
  <c r="B875" i="15"/>
  <c r="B871" i="15"/>
  <c r="B867" i="15"/>
  <c r="B863" i="15"/>
  <c r="B859" i="15"/>
  <c r="B855" i="15"/>
  <c r="B851" i="15"/>
  <c r="B847" i="15"/>
  <c r="B843" i="15"/>
  <c r="B839" i="15"/>
  <c r="B835" i="15"/>
  <c r="B831" i="15"/>
  <c r="B827" i="15"/>
  <c r="B823" i="15"/>
  <c r="B819" i="15"/>
  <c r="B815" i="15"/>
  <c r="B811" i="15"/>
  <c r="B807" i="15"/>
  <c r="B803" i="15"/>
  <c r="B799" i="15"/>
  <c r="B795" i="15"/>
  <c r="B791" i="15"/>
  <c r="B787" i="15"/>
  <c r="B783" i="15"/>
  <c r="B779" i="15"/>
  <c r="B775" i="15"/>
  <c r="B771" i="15"/>
  <c r="B767" i="15"/>
  <c r="B763" i="15"/>
  <c r="B759" i="15"/>
  <c r="B755" i="15"/>
  <c r="B751" i="15"/>
  <c r="B747" i="15"/>
  <c r="B743" i="15"/>
  <c r="B739" i="15"/>
  <c r="B735" i="15"/>
  <c r="B731" i="15"/>
  <c r="B727" i="15"/>
  <c r="B723" i="15"/>
  <c r="B719" i="15"/>
  <c r="B715" i="15"/>
  <c r="B711" i="15"/>
  <c r="B707" i="15"/>
  <c r="B703" i="15"/>
  <c r="B699" i="15"/>
  <c r="B695" i="15"/>
  <c r="B691" i="15"/>
  <c r="B687" i="15"/>
  <c r="B683" i="15"/>
  <c r="B679" i="15"/>
  <c r="B675" i="15"/>
  <c r="B671" i="15"/>
  <c r="B667" i="15"/>
  <c r="B663" i="15"/>
  <c r="B659" i="15"/>
  <c r="B655" i="15"/>
  <c r="B651" i="15"/>
  <c r="B647" i="15"/>
  <c r="B643" i="15"/>
  <c r="B639" i="15"/>
  <c r="B635" i="15"/>
  <c r="B631" i="15"/>
  <c r="B627" i="15"/>
  <c r="B623" i="15"/>
  <c r="B619" i="15"/>
  <c r="B615" i="15"/>
  <c r="B611" i="15"/>
  <c r="B607" i="15"/>
  <c r="B603" i="15"/>
  <c r="B599" i="15"/>
  <c r="B595" i="15"/>
  <c r="B591" i="15"/>
  <c r="B587" i="15"/>
  <c r="B583" i="15"/>
  <c r="B579" i="15"/>
  <c r="B575" i="15"/>
  <c r="B571" i="15"/>
  <c r="B567" i="15"/>
  <c r="B563" i="15"/>
  <c r="B559" i="15"/>
  <c r="B555" i="15"/>
  <c r="B551" i="15"/>
  <c r="B547" i="15"/>
  <c r="B543" i="15"/>
  <c r="B539" i="15"/>
  <c r="B535" i="15"/>
  <c r="B531" i="15"/>
  <c r="B527" i="15"/>
  <c r="B523" i="15"/>
  <c r="B519" i="15"/>
  <c r="B515" i="15"/>
  <c r="B511" i="15"/>
  <c r="B507" i="15"/>
  <c r="B503" i="15"/>
  <c r="B499" i="15"/>
  <c r="B495" i="15"/>
  <c r="B491" i="15"/>
  <c r="B487" i="15"/>
  <c r="B483" i="15"/>
  <c r="B479" i="15"/>
  <c r="B475" i="15"/>
  <c r="B471" i="15"/>
  <c r="B467" i="15"/>
  <c r="B463" i="15"/>
  <c r="B459" i="15"/>
  <c r="B455" i="15"/>
  <c r="B451" i="15"/>
  <c r="B447" i="15"/>
  <c r="B443" i="15"/>
  <c r="B439" i="15"/>
  <c r="B435" i="15"/>
  <c r="B431" i="15"/>
  <c r="B427" i="15"/>
  <c r="B423" i="15"/>
  <c r="B419" i="15"/>
  <c r="B415" i="15"/>
  <c r="B411" i="15"/>
  <c r="B407" i="15"/>
  <c r="B403" i="15"/>
  <c r="B399" i="15"/>
  <c r="B395" i="15"/>
  <c r="B391" i="15"/>
  <c r="B387" i="15"/>
  <c r="B383" i="15"/>
  <c r="B379" i="15"/>
  <c r="B375" i="15"/>
  <c r="B371" i="15"/>
  <c r="B367" i="15"/>
  <c r="B363" i="15"/>
  <c r="B359" i="15"/>
  <c r="B355" i="15"/>
  <c r="B351" i="15"/>
  <c r="B986" i="15"/>
  <c r="B982" i="15"/>
  <c r="B978" i="15"/>
  <c r="B974" i="15"/>
  <c r="B970" i="15"/>
  <c r="B966" i="15"/>
  <c r="B962" i="15"/>
  <c r="B958" i="15"/>
  <c r="B954" i="15"/>
  <c r="B950" i="15"/>
  <c r="B946" i="15"/>
  <c r="B942" i="15"/>
  <c r="B938" i="15"/>
  <c r="B934" i="15"/>
  <c r="B930" i="15"/>
  <c r="B926" i="15"/>
  <c r="B922" i="15"/>
  <c r="B918" i="15"/>
  <c r="B914" i="15"/>
  <c r="B910" i="15"/>
  <c r="B906" i="15"/>
  <c r="B902" i="15"/>
  <c r="B898" i="15"/>
  <c r="B894" i="15"/>
  <c r="B890" i="15"/>
  <c r="B886" i="15"/>
  <c r="B882" i="15"/>
  <c r="B878" i="15"/>
  <c r="B874" i="15"/>
  <c r="B870" i="15"/>
  <c r="B866" i="15"/>
  <c r="B862" i="15"/>
  <c r="B858" i="15"/>
  <c r="B854" i="15"/>
  <c r="B850" i="15"/>
  <c r="B846" i="15"/>
  <c r="B842" i="15"/>
  <c r="B838" i="15"/>
  <c r="B834" i="15"/>
  <c r="B830" i="15"/>
  <c r="B826" i="15"/>
  <c r="B822" i="15"/>
  <c r="B818" i="15"/>
  <c r="B814" i="15"/>
  <c r="B810" i="15"/>
  <c r="B806" i="15"/>
  <c r="B802" i="15"/>
  <c r="B798" i="15"/>
  <c r="B794" i="15"/>
  <c r="B790" i="15"/>
  <c r="B786" i="15"/>
  <c r="B782" i="15"/>
  <c r="B778" i="15"/>
  <c r="B774" i="15"/>
  <c r="B770" i="15"/>
  <c r="B766" i="15"/>
  <c r="B762" i="15"/>
  <c r="B758" i="15"/>
  <c r="B754" i="15"/>
  <c r="B750" i="15"/>
  <c r="B746" i="15"/>
  <c r="B742" i="15"/>
  <c r="B738" i="15"/>
  <c r="B734" i="15"/>
  <c r="B730" i="15"/>
  <c r="B726" i="15"/>
  <c r="B722" i="15"/>
  <c r="B718" i="15"/>
  <c r="B714" i="15"/>
  <c r="B710" i="15"/>
  <c r="B706" i="15"/>
  <c r="B702" i="15"/>
  <c r="B698" i="15"/>
  <c r="B694" i="15"/>
  <c r="B690" i="15"/>
  <c r="B686" i="15"/>
  <c r="B682" i="15"/>
  <c r="B678" i="15"/>
  <c r="B674" i="15"/>
  <c r="B670" i="15"/>
  <c r="B666" i="15"/>
  <c r="B662" i="15"/>
  <c r="B658" i="15"/>
  <c r="B654" i="15"/>
  <c r="B650" i="15"/>
  <c r="B646" i="15"/>
  <c r="B642" i="15"/>
  <c r="B638" i="15"/>
  <c r="B634" i="15"/>
  <c r="B630" i="15"/>
  <c r="B626" i="15"/>
  <c r="B622" i="15"/>
  <c r="B618" i="15"/>
  <c r="B614" i="15"/>
  <c r="B610" i="15"/>
  <c r="B606" i="15"/>
  <c r="B602" i="15"/>
  <c r="B598" i="15"/>
  <c r="B594" i="15"/>
  <c r="B590" i="15"/>
  <c r="B586" i="15"/>
  <c r="B582" i="15"/>
  <c r="B578" i="15"/>
  <c r="B574" i="15"/>
  <c r="B570" i="15"/>
  <c r="B566" i="15"/>
  <c r="B562" i="15"/>
  <c r="B558" i="15"/>
  <c r="B554" i="15"/>
  <c r="B550" i="15"/>
  <c r="B546" i="15"/>
  <c r="B542" i="15"/>
  <c r="B538" i="15"/>
  <c r="B534" i="15"/>
  <c r="B530" i="15"/>
  <c r="B526" i="15"/>
  <c r="B522" i="15"/>
  <c r="B518" i="15"/>
  <c r="B514" i="15"/>
  <c r="B510" i="15"/>
  <c r="B506" i="15"/>
  <c r="B502" i="15"/>
  <c r="B498" i="15"/>
  <c r="B494" i="15"/>
  <c r="B490" i="15"/>
  <c r="B486" i="15"/>
  <c r="B482" i="15"/>
  <c r="B478" i="15"/>
  <c r="B474" i="15"/>
  <c r="B470" i="15"/>
  <c r="B466" i="15"/>
  <c r="B462" i="15"/>
  <c r="B458" i="15"/>
  <c r="B454" i="15"/>
  <c r="B450" i="15"/>
  <c r="B446" i="15"/>
  <c r="B442" i="15"/>
  <c r="B438" i="15"/>
  <c r="B434" i="15"/>
  <c r="B430" i="15"/>
  <c r="B426" i="15"/>
  <c r="B422" i="15"/>
  <c r="B418" i="15"/>
  <c r="B414" i="15"/>
  <c r="B410" i="15"/>
  <c r="B406" i="15"/>
  <c r="B402" i="15"/>
  <c r="B398" i="15"/>
  <c r="B394" i="15"/>
  <c r="B390" i="15"/>
  <c r="B386" i="15"/>
  <c r="B382" i="15"/>
  <c r="B378" i="15"/>
  <c r="B374" i="15"/>
  <c r="B370" i="15"/>
  <c r="B366" i="15"/>
  <c r="B362" i="15"/>
  <c r="B358" i="15"/>
  <c r="B354" i="15"/>
  <c r="B350" i="15"/>
  <c r="B1025" i="15"/>
  <c r="B1021" i="15"/>
  <c r="B1017" i="15"/>
  <c r="B1013" i="15"/>
  <c r="B1009" i="15"/>
  <c r="B1005" i="15"/>
  <c r="B1001" i="15"/>
  <c r="B997" i="15"/>
  <c r="B993" i="15"/>
  <c r="B989" i="15"/>
  <c r="B985" i="15"/>
  <c r="B981" i="15"/>
  <c r="B977" i="15"/>
  <c r="B973" i="15"/>
  <c r="B969" i="15"/>
  <c r="B965" i="15"/>
  <c r="B961" i="15"/>
  <c r="B957" i="15"/>
  <c r="B953" i="15"/>
  <c r="B949" i="15"/>
  <c r="B945" i="15"/>
  <c r="B941" i="15"/>
  <c r="B937" i="15"/>
  <c r="B933" i="15"/>
  <c r="B929" i="15"/>
  <c r="B925" i="15"/>
  <c r="B921" i="15"/>
  <c r="B917" i="15"/>
  <c r="B913" i="15"/>
  <c r="B909" i="15"/>
  <c r="B905" i="15"/>
  <c r="B901" i="15"/>
  <c r="B897" i="15"/>
  <c r="B893" i="15"/>
  <c r="B889" i="15"/>
  <c r="B885" i="15"/>
  <c r="B881" i="15"/>
  <c r="B877" i="15"/>
  <c r="B873" i="15"/>
  <c r="B869" i="15"/>
  <c r="B865" i="15"/>
  <c r="B861" i="15"/>
  <c r="B857" i="15"/>
  <c r="B853" i="15"/>
  <c r="B849" i="15"/>
  <c r="B845" i="15"/>
  <c r="B841" i="15"/>
  <c r="B837" i="15"/>
  <c r="B833" i="15"/>
  <c r="B829" i="15"/>
  <c r="B825" i="15"/>
  <c r="B821" i="15"/>
  <c r="B817" i="15"/>
  <c r="B813" i="15"/>
  <c r="B809" i="15"/>
  <c r="B805" i="15"/>
  <c r="B801" i="15"/>
  <c r="B797" i="15"/>
  <c r="B793" i="15"/>
  <c r="B789" i="15"/>
  <c r="B785" i="15"/>
  <c r="B781" i="15"/>
  <c r="B777" i="15"/>
  <c r="B773" i="15"/>
  <c r="B769" i="15"/>
  <c r="B765" i="15"/>
  <c r="B761" i="15"/>
  <c r="B757" i="15"/>
  <c r="B753" i="15"/>
  <c r="B749" i="15"/>
  <c r="B745" i="15"/>
  <c r="B741" i="15"/>
  <c r="B737" i="15"/>
  <c r="B733" i="15"/>
  <c r="B729" i="15"/>
  <c r="B725" i="15"/>
  <c r="B721" i="15"/>
  <c r="B717" i="15"/>
  <c r="B713" i="15"/>
  <c r="B709" i="15"/>
  <c r="B705" i="15"/>
  <c r="B701" i="15"/>
  <c r="B697" i="15"/>
  <c r="B693" i="15"/>
  <c r="B689" i="15"/>
  <c r="B685" i="15"/>
  <c r="B681" i="15"/>
  <c r="B677" i="15"/>
  <c r="B673" i="15"/>
  <c r="B669" i="15"/>
  <c r="B665" i="15"/>
  <c r="B661" i="15"/>
  <c r="B657" i="15"/>
  <c r="B653" i="15"/>
  <c r="B649" i="15"/>
  <c r="B645" i="15"/>
  <c r="B641" i="15"/>
  <c r="B637" i="15"/>
  <c r="B633" i="15"/>
  <c r="B629" i="15"/>
  <c r="B625" i="15"/>
  <c r="B621" i="15"/>
  <c r="B617" i="15"/>
  <c r="B613" i="15"/>
  <c r="B609" i="15"/>
  <c r="B605" i="15"/>
  <c r="B601" i="15"/>
  <c r="B597" i="15"/>
  <c r="B593" i="15"/>
  <c r="B589" i="15"/>
  <c r="B585" i="15"/>
  <c r="B581" i="15"/>
  <c r="B577" i="15"/>
  <c r="B573" i="15"/>
  <c r="B569" i="15"/>
  <c r="B565" i="15"/>
  <c r="B561" i="15"/>
  <c r="B557" i="15"/>
  <c r="B553" i="15"/>
  <c r="B549" i="15"/>
  <c r="B545" i="15"/>
  <c r="B541" i="15"/>
  <c r="B537" i="15"/>
  <c r="B533" i="15"/>
  <c r="B529" i="15"/>
  <c r="B525" i="15"/>
  <c r="B521" i="15"/>
  <c r="B517" i="15"/>
  <c r="B513" i="15"/>
  <c r="B509" i="15"/>
  <c r="B505" i="15"/>
  <c r="B501" i="15"/>
  <c r="B497" i="15"/>
  <c r="B493" i="15"/>
  <c r="B489" i="15"/>
  <c r="B485" i="15"/>
  <c r="B481" i="15"/>
  <c r="B477" i="15"/>
  <c r="B473" i="15"/>
  <c r="B469" i="15"/>
  <c r="B465" i="15"/>
  <c r="B461" i="15"/>
  <c r="B457" i="15"/>
  <c r="B453" i="15"/>
  <c r="B449" i="15"/>
  <c r="B445" i="15"/>
  <c r="B441" i="15"/>
  <c r="B437" i="15"/>
  <c r="B433" i="15"/>
  <c r="B429" i="15"/>
  <c r="B425" i="15"/>
  <c r="B421" i="15"/>
  <c r="B417" i="15"/>
  <c r="B413" i="15"/>
  <c r="B409" i="15"/>
  <c r="B405" i="15"/>
  <c r="B401" i="15"/>
  <c r="B397" i="15"/>
  <c r="B393" i="15"/>
  <c r="B389" i="15"/>
  <c r="B385" i="15"/>
  <c r="B381" i="15"/>
  <c r="B377" i="15"/>
  <c r="B373" i="15"/>
  <c r="B369" i="15"/>
  <c r="B365" i="15"/>
  <c r="B361" i="15"/>
  <c r="B357" i="15"/>
  <c r="B353" i="15"/>
  <c r="B349" i="15"/>
  <c r="B348" i="15"/>
  <c r="B344" i="15"/>
  <c r="B340" i="15"/>
  <c r="B336" i="15"/>
  <c r="B332" i="15"/>
  <c r="B328" i="15"/>
  <c r="B324" i="15"/>
  <c r="B320" i="15"/>
  <c r="B316" i="15"/>
  <c r="B312" i="15"/>
  <c r="B308" i="15"/>
  <c r="B304" i="15"/>
  <c r="B300" i="15"/>
  <c r="B296" i="15"/>
  <c r="B292" i="15"/>
  <c r="B288" i="15"/>
  <c r="B284" i="15"/>
  <c r="B280" i="15"/>
  <c r="B276" i="15"/>
  <c r="B272" i="15"/>
  <c r="B268" i="15"/>
  <c r="B264" i="15"/>
  <c r="B260" i="15"/>
  <c r="B256" i="15"/>
  <c r="B252" i="15"/>
  <c r="B248" i="15"/>
  <c r="B244" i="15"/>
  <c r="B240" i="15"/>
  <c r="B236" i="15"/>
  <c r="B232" i="15"/>
  <c r="B228" i="15"/>
  <c r="B224" i="15"/>
  <c r="B220" i="15"/>
  <c r="B216" i="15"/>
  <c r="B212" i="15"/>
  <c r="B208" i="15"/>
  <c r="B204" i="15"/>
  <c r="B200" i="15"/>
  <c r="B196" i="15"/>
  <c r="B192" i="15"/>
  <c r="B188" i="15"/>
  <c r="B184" i="15"/>
  <c r="B180" i="15"/>
  <c r="B176" i="15"/>
  <c r="B172" i="15"/>
  <c r="B168" i="15"/>
  <c r="B164" i="15"/>
  <c r="B160" i="15"/>
  <c r="B156" i="15"/>
  <c r="B152" i="15"/>
  <c r="B148" i="15"/>
  <c r="B144" i="15"/>
  <c r="B140" i="15"/>
  <c r="B136" i="15"/>
  <c r="B132" i="15"/>
  <c r="B128" i="15"/>
  <c r="B124" i="15"/>
  <c r="B120" i="15"/>
  <c r="B116" i="15"/>
  <c r="B112" i="15"/>
  <c r="B108" i="15"/>
  <c r="B104" i="15"/>
  <c r="B100" i="15"/>
  <c r="B96" i="15"/>
  <c r="B92" i="15"/>
  <c r="B88" i="15"/>
  <c r="B84" i="15"/>
  <c r="B80" i="15"/>
  <c r="B76" i="15"/>
  <c r="B72" i="15"/>
  <c r="B68" i="15"/>
  <c r="B64" i="15"/>
  <c r="B60" i="15"/>
  <c r="B56" i="15"/>
  <c r="B52" i="15"/>
  <c r="B48" i="15"/>
  <c r="B44" i="15"/>
  <c r="B40" i="15"/>
  <c r="B36" i="15"/>
  <c r="B32" i="15"/>
  <c r="B28" i="15"/>
  <c r="B24" i="15"/>
  <c r="B20" i="15"/>
  <c r="B16" i="15"/>
  <c r="B12" i="15"/>
  <c r="B347" i="15"/>
  <c r="B343" i="15"/>
  <c r="B339" i="15"/>
  <c r="B335" i="15"/>
  <c r="B331" i="15"/>
  <c r="B327" i="15"/>
  <c r="B323" i="15"/>
  <c r="B319" i="15"/>
  <c r="B315" i="15"/>
  <c r="B311" i="15"/>
  <c r="B307" i="15"/>
  <c r="B303" i="15"/>
  <c r="B299" i="15"/>
  <c r="B295" i="15"/>
  <c r="B291" i="15"/>
  <c r="B287" i="15"/>
  <c r="B283" i="15"/>
  <c r="B279" i="15"/>
  <c r="B275" i="15"/>
  <c r="B271" i="15"/>
  <c r="B267" i="15"/>
  <c r="B263" i="15"/>
  <c r="B259" i="15"/>
  <c r="B255" i="15"/>
  <c r="B251" i="15"/>
  <c r="B247" i="15"/>
  <c r="B243" i="15"/>
  <c r="B239" i="15"/>
  <c r="B235" i="15"/>
  <c r="B231" i="15"/>
  <c r="B227" i="15"/>
  <c r="B223" i="15"/>
  <c r="B219" i="15"/>
  <c r="B215" i="15"/>
  <c r="B211" i="15"/>
  <c r="B207" i="15"/>
  <c r="B203" i="15"/>
  <c r="B199" i="15"/>
  <c r="B195" i="15"/>
  <c r="B191" i="15"/>
  <c r="B187" i="15"/>
  <c r="B183" i="15"/>
  <c r="B179" i="15"/>
  <c r="B175" i="15"/>
  <c r="B171" i="15"/>
  <c r="B167" i="15"/>
  <c r="B163" i="15"/>
  <c r="B159" i="15"/>
  <c r="B155" i="15"/>
  <c r="B151" i="15"/>
  <c r="B147" i="15"/>
  <c r="B143" i="15"/>
  <c r="B139" i="15"/>
  <c r="B135" i="15"/>
  <c r="B131" i="15"/>
  <c r="B127" i="15"/>
  <c r="B123" i="15"/>
  <c r="B119" i="15"/>
  <c r="B115" i="15"/>
  <c r="B111" i="15"/>
  <c r="B107" i="15"/>
  <c r="B103" i="15"/>
  <c r="B99" i="15"/>
  <c r="B95" i="15"/>
  <c r="B91" i="15"/>
  <c r="B87" i="15"/>
  <c r="B83" i="15"/>
  <c r="B79" i="15"/>
  <c r="B75" i="15"/>
  <c r="B71" i="15"/>
  <c r="B67" i="15"/>
  <c r="B63" i="15"/>
  <c r="B59" i="15"/>
  <c r="B55" i="15"/>
  <c r="B51" i="15"/>
  <c r="B47" i="15"/>
  <c r="B43" i="15"/>
  <c r="B39" i="15"/>
  <c r="B35" i="15"/>
  <c r="B31" i="15"/>
  <c r="B27" i="15"/>
  <c r="B23" i="15"/>
  <c r="B19" i="15"/>
  <c r="B15" i="15"/>
  <c r="B11" i="15"/>
  <c r="B346" i="15"/>
  <c r="B342" i="15"/>
  <c r="B338" i="15"/>
  <c r="B334" i="15"/>
  <c r="B330" i="15"/>
  <c r="B326" i="15"/>
  <c r="B322" i="15"/>
  <c r="B318" i="15"/>
  <c r="B314" i="15"/>
  <c r="B310" i="15"/>
  <c r="B306" i="15"/>
  <c r="B302" i="15"/>
  <c r="B298" i="15"/>
  <c r="B294" i="15"/>
  <c r="B290" i="15"/>
  <c r="B286" i="15"/>
  <c r="B282" i="15"/>
  <c r="B278" i="15"/>
  <c r="B274" i="15"/>
  <c r="B270" i="15"/>
  <c r="B266" i="15"/>
  <c r="B262" i="15"/>
  <c r="B258" i="15"/>
  <c r="B254" i="15"/>
  <c r="B250" i="15"/>
  <c r="B246" i="15"/>
  <c r="B242" i="15"/>
  <c r="B238" i="15"/>
  <c r="B234" i="15"/>
  <c r="B230" i="15"/>
  <c r="B226" i="15"/>
  <c r="B222" i="15"/>
  <c r="B218" i="15"/>
  <c r="B214" i="15"/>
  <c r="B210" i="15"/>
  <c r="B206" i="15"/>
  <c r="B202" i="15"/>
  <c r="B198" i="15"/>
  <c r="B194" i="15"/>
  <c r="B190" i="15"/>
  <c r="B186" i="15"/>
  <c r="B182" i="15"/>
  <c r="B178" i="15"/>
  <c r="B174" i="15"/>
  <c r="B170" i="15"/>
  <c r="B166" i="15"/>
  <c r="B162" i="15"/>
  <c r="B158" i="15"/>
  <c r="B154" i="15"/>
  <c r="B150" i="15"/>
  <c r="B146" i="15"/>
  <c r="B142" i="15"/>
  <c r="B138" i="15"/>
  <c r="B134" i="15"/>
  <c r="B130" i="15"/>
  <c r="B126" i="15"/>
  <c r="B122" i="15"/>
  <c r="B118" i="15"/>
  <c r="B114" i="15"/>
  <c r="B110" i="15"/>
  <c r="B106" i="15"/>
  <c r="B102" i="15"/>
  <c r="B98" i="15"/>
  <c r="B94" i="15"/>
  <c r="B90" i="15"/>
  <c r="B86" i="15"/>
  <c r="B82" i="15"/>
  <c r="B78" i="15"/>
  <c r="B74" i="15"/>
  <c r="B70" i="15"/>
  <c r="B66" i="15"/>
  <c r="B62" i="15"/>
  <c r="B58" i="15"/>
  <c r="B54" i="15"/>
  <c r="B50" i="15"/>
  <c r="B46" i="15"/>
  <c r="B42" i="15"/>
  <c r="B38" i="15"/>
  <c r="B34" i="15"/>
  <c r="B30" i="15"/>
  <c r="B26" i="15"/>
  <c r="B22" i="15"/>
  <c r="B18" i="15"/>
  <c r="B14" i="15"/>
  <c r="B10" i="15"/>
  <c r="B345" i="15"/>
  <c r="B341" i="15"/>
  <c r="B337" i="15"/>
  <c r="B333" i="15"/>
  <c r="B329" i="15"/>
  <c r="B325" i="15"/>
  <c r="B321" i="15"/>
  <c r="B317" i="15"/>
  <c r="B313" i="15"/>
  <c r="B309" i="15"/>
  <c r="B305" i="15"/>
  <c r="B301" i="15"/>
  <c r="B297" i="15"/>
  <c r="B293" i="15"/>
  <c r="B289" i="15"/>
  <c r="B285" i="15"/>
  <c r="B281" i="15"/>
  <c r="B277" i="15"/>
  <c r="B273" i="15"/>
  <c r="B269" i="15"/>
  <c r="B265" i="15"/>
  <c r="B261" i="15"/>
  <c r="B257" i="15"/>
  <c r="B253" i="15"/>
  <c r="B249" i="15"/>
  <c r="B245" i="15"/>
  <c r="B241" i="15"/>
  <c r="B237" i="15"/>
  <c r="B233" i="15"/>
  <c r="B229" i="15"/>
  <c r="B225" i="15"/>
  <c r="B221" i="15"/>
  <c r="B217" i="15"/>
  <c r="B213" i="15"/>
  <c r="B209" i="15"/>
  <c r="B205" i="15"/>
  <c r="B201" i="15"/>
  <c r="B197" i="15"/>
  <c r="B193" i="15"/>
  <c r="B189" i="15"/>
  <c r="B185" i="15"/>
  <c r="B181" i="15"/>
  <c r="B177" i="15"/>
  <c r="B173" i="15"/>
  <c r="B169" i="15"/>
  <c r="B165" i="15"/>
  <c r="B161" i="15"/>
  <c r="B157" i="15"/>
  <c r="B153" i="15"/>
  <c r="B149" i="15"/>
  <c r="B145" i="15"/>
  <c r="B141" i="15"/>
  <c r="B137" i="15"/>
  <c r="B133" i="15"/>
  <c r="B129" i="15"/>
  <c r="B125" i="15"/>
  <c r="B121" i="15"/>
  <c r="B117" i="15"/>
  <c r="B113" i="15"/>
  <c r="B109" i="15"/>
  <c r="B105" i="15"/>
  <c r="B101" i="15"/>
  <c r="B97" i="15"/>
  <c r="B93" i="15"/>
  <c r="B89" i="15"/>
  <c r="B85" i="15"/>
  <c r="B81" i="15"/>
  <c r="B77" i="15"/>
  <c r="B73" i="15"/>
  <c r="B69" i="15"/>
  <c r="B65" i="15"/>
  <c r="B61" i="15"/>
  <c r="B57" i="15"/>
  <c r="B53" i="15"/>
  <c r="B49" i="15"/>
  <c r="B45" i="15"/>
  <c r="B41" i="15"/>
  <c r="B37" i="15"/>
  <c r="B33" i="15"/>
  <c r="B29" i="15"/>
  <c r="B25" i="15"/>
  <c r="B21" i="15"/>
  <c r="B17" i="15"/>
  <c r="B13" i="15"/>
</calcChain>
</file>

<file path=xl/sharedStrings.xml><?xml version="1.0" encoding="utf-8"?>
<sst xmlns="http://schemas.openxmlformats.org/spreadsheetml/2006/main" count="12193" uniqueCount="5423">
  <si>
    <t>281.55K</t>
  </si>
  <si>
    <t>07/16/2021</t>
  </si>
  <si>
    <t>386.60K</t>
  </si>
  <si>
    <t>07/19/2021</t>
  </si>
  <si>
    <t>413.82K</t>
  </si>
  <si>
    <t>07/20/2021</t>
  </si>
  <si>
    <t>439.93K</t>
  </si>
  <si>
    <t>07/22/2021</t>
  </si>
  <si>
    <t>436.33K</t>
  </si>
  <si>
    <t>07/23/2021</t>
  </si>
  <si>
    <t>431.76K</t>
  </si>
  <si>
    <t>07/26/2021</t>
  </si>
  <si>
    <t>417.17K</t>
  </si>
  <si>
    <t>07/27/2021</t>
  </si>
  <si>
    <t>739.43K</t>
  </si>
  <si>
    <t>07/28/2021</t>
  </si>
  <si>
    <t>1.52M</t>
  </si>
  <si>
    <t>07/29/2021</t>
  </si>
  <si>
    <t>715.55K</t>
  </si>
  <si>
    <t>07/30/2021</t>
  </si>
  <si>
    <t>433.76K</t>
  </si>
  <si>
    <t>470.57K</t>
  </si>
  <si>
    <t>484.12K</t>
  </si>
  <si>
    <t>495.13K</t>
  </si>
  <si>
    <t>517.58K</t>
  </si>
  <si>
    <t>264.98K</t>
  </si>
  <si>
    <t>356.73K</t>
  </si>
  <si>
    <t>414.31K</t>
  </si>
  <si>
    <t>330.28K</t>
  </si>
  <si>
    <t>431.78K</t>
  </si>
  <si>
    <t>08/13/2021</t>
  </si>
  <si>
    <t>750.97K</t>
  </si>
  <si>
    <t>08/16/2021</t>
  </si>
  <si>
    <t>752.52K</t>
  </si>
  <si>
    <t>08/17/2021</t>
  </si>
  <si>
    <t>434.14K</t>
  </si>
  <si>
    <t>08/18/2021</t>
  </si>
  <si>
    <t>657.98K</t>
  </si>
  <si>
    <t>08/20/2021</t>
  </si>
  <si>
    <t>537.30K</t>
  </si>
  <si>
    <t>08/23/2021</t>
  </si>
  <si>
    <t>646.99K</t>
  </si>
  <si>
    <t>08/24/2021</t>
  </si>
  <si>
    <t>722.19K</t>
  </si>
  <si>
    <t>08/25/2021</t>
  </si>
  <si>
    <t>1.20M</t>
  </si>
  <si>
    <t>08/26/2021</t>
  </si>
  <si>
    <t>1.43M</t>
  </si>
  <si>
    <t>08/27/2021</t>
  </si>
  <si>
    <t>819.45K</t>
  </si>
  <si>
    <t>08/30/2021</t>
  </si>
  <si>
    <t>938.33K</t>
  </si>
  <si>
    <t>08/31/2021</t>
  </si>
  <si>
    <t>1.11M</t>
  </si>
  <si>
    <t>741.05K</t>
  </si>
  <si>
    <t>897.44K</t>
  </si>
  <si>
    <t>743.78K</t>
  </si>
  <si>
    <t>847.77K</t>
  </si>
  <si>
    <t>515.70K</t>
  </si>
  <si>
    <t>508.40K</t>
  </si>
  <si>
    <t>09/13/2021</t>
  </si>
  <si>
    <t>817.28K</t>
  </si>
  <si>
    <t>09/14/2021</t>
  </si>
  <si>
    <t>310.14K</t>
  </si>
  <si>
    <t>09/15/2021</t>
  </si>
  <si>
    <t>556.65K</t>
  </si>
  <si>
    <t>09/16/2021</t>
  </si>
  <si>
    <t>980.79K</t>
  </si>
  <si>
    <t>09/17/2021</t>
  </si>
  <si>
    <t>550.41K</t>
  </si>
  <si>
    <t>09/20/2021</t>
  </si>
  <si>
    <t>1.09M</t>
  </si>
  <si>
    <t>09/21/2021</t>
  </si>
  <si>
    <t>548.62K</t>
  </si>
  <si>
    <t>09/22/2021</t>
  </si>
  <si>
    <t>432.74K</t>
  </si>
  <si>
    <t>09/23/2021</t>
  </si>
  <si>
    <t>1.65M</t>
  </si>
  <si>
    <t>09/24/2021</t>
  </si>
  <si>
    <t>2.65M</t>
  </si>
  <si>
    <t>09/27/2021</t>
  </si>
  <si>
    <t>1.35M</t>
  </si>
  <si>
    <t>09/28/2021</t>
  </si>
  <si>
    <t>643.56K</t>
  </si>
  <si>
    <t>09/29/2021</t>
  </si>
  <si>
    <t>625.72K</t>
  </si>
  <si>
    <t>09/30/2021</t>
  </si>
  <si>
    <t>901.59K</t>
  </si>
  <si>
    <t>466.99K</t>
  </si>
  <si>
    <t>546.00K</t>
  </si>
  <si>
    <t>726.70K</t>
  </si>
  <si>
    <t>630.62K</t>
  </si>
  <si>
    <t>1.07M</t>
  </si>
  <si>
    <t>406.81K</t>
  </si>
  <si>
    <t>1.08M</t>
  </si>
  <si>
    <t>10/13/2021</t>
  </si>
  <si>
    <t>831.55K</t>
  </si>
  <si>
    <t>10/14/2021</t>
  </si>
  <si>
    <t>913.96K</t>
  </si>
  <si>
    <t>10/18/2021</t>
  </si>
  <si>
    <t>658.87K</t>
  </si>
  <si>
    <t>10/19/2021</t>
  </si>
  <si>
    <t>488.08K</t>
  </si>
  <si>
    <t>10/20/2021</t>
  </si>
  <si>
    <t>563.13K</t>
  </si>
  <si>
    <t>10/21/2021</t>
  </si>
  <si>
    <t>224.52K</t>
  </si>
  <si>
    <t>10/22/2021</t>
  </si>
  <si>
    <t>248.06K</t>
  </si>
  <si>
    <t>10/25/2021</t>
  </si>
  <si>
    <t>292.20K</t>
  </si>
  <si>
    <t>10/26/2021</t>
  </si>
  <si>
    <t>1.22M</t>
  </si>
  <si>
    <t>10/27/2021</t>
  </si>
  <si>
    <t>961.51K</t>
  </si>
  <si>
    <t>10/28/2021</t>
  </si>
  <si>
    <t>819.88K</t>
  </si>
  <si>
    <t>10/29/2021</t>
  </si>
  <si>
    <t>1.01M</t>
  </si>
  <si>
    <t>1.30M</t>
  </si>
  <si>
    <t>656.49K</t>
  </si>
  <si>
    <t>53.37K</t>
  </si>
  <si>
    <t>428.43K</t>
  </si>
  <si>
    <t>632.88K</t>
  </si>
  <si>
    <t>562.43K</t>
  </si>
  <si>
    <t>486.99K</t>
  </si>
  <si>
    <t>349.67K</t>
  </si>
  <si>
    <t>314.41K</t>
  </si>
  <si>
    <t>11/15/2021</t>
  </si>
  <si>
    <t>2.62M</t>
  </si>
  <si>
    <t>11/16/2021</t>
  </si>
  <si>
    <t>2.38M</t>
  </si>
  <si>
    <t>11/17/2021</t>
  </si>
  <si>
    <t>1.34M</t>
  </si>
  <si>
    <t>11/18/2021</t>
  </si>
  <si>
    <t>672.30K</t>
  </si>
  <si>
    <t>11/22/2021</t>
  </si>
  <si>
    <t>567.20K</t>
  </si>
  <si>
    <t>11/23/2021</t>
  </si>
  <si>
    <t>571.08K</t>
  </si>
  <si>
    <t>11/24/2021</t>
  </si>
  <si>
    <t>11/25/2021</t>
  </si>
  <si>
    <t>1.15M</t>
  </si>
  <si>
    <t>11/26/2021</t>
  </si>
  <si>
    <t>733.01K</t>
  </si>
  <si>
    <t>11/29/2021</t>
  </si>
  <si>
    <t>1.29M</t>
  </si>
  <si>
    <t>11/30/2021</t>
  </si>
  <si>
    <t>1.67M</t>
  </si>
  <si>
    <t>618.57K</t>
  </si>
  <si>
    <t>603.80K</t>
  </si>
  <si>
    <t>609.51K</t>
  </si>
  <si>
    <t>637.15K</t>
  </si>
  <si>
    <t>930.34K</t>
  </si>
  <si>
    <t>615.04K</t>
  </si>
  <si>
    <t>431.68K</t>
  </si>
  <si>
    <t>883.01K</t>
  </si>
  <si>
    <t>12/13/2021</t>
  </si>
  <si>
    <t>749.70K</t>
  </si>
  <si>
    <t>12/14/2021</t>
  </si>
  <si>
    <t>529.02K</t>
  </si>
  <si>
    <t>12/15/2021</t>
  </si>
  <si>
    <t>595.58K</t>
  </si>
  <si>
    <t>12/16/2021</t>
  </si>
  <si>
    <t>12/17/2021</t>
  </si>
  <si>
    <t>867.43K</t>
  </si>
  <si>
    <t>12/20/2021</t>
  </si>
  <si>
    <t>415.74K</t>
  </si>
  <si>
    <t>12/21/2021</t>
  </si>
  <si>
    <t>368.98K</t>
  </si>
  <si>
    <t>12/22/2021</t>
  </si>
  <si>
    <t>249.92K</t>
  </si>
  <si>
    <t>12/23/2021</t>
  </si>
  <si>
    <t>357.45K</t>
  </si>
  <si>
    <t>12/24/2021</t>
  </si>
  <si>
    <t>190.18K</t>
  </si>
  <si>
    <t>12/27/2021</t>
  </si>
  <si>
    <t>214.53K</t>
  </si>
  <si>
    <t>12/28/2021</t>
  </si>
  <si>
    <t>287.78K</t>
  </si>
  <si>
    <t>12/29/2021</t>
  </si>
  <si>
    <t>296.04K</t>
  </si>
  <si>
    <t>12/30/2021</t>
  </si>
  <si>
    <t>313.40K</t>
  </si>
  <si>
    <t>12/31/2021</t>
  </si>
  <si>
    <t>456.60K</t>
  </si>
  <si>
    <t>495.18K</t>
  </si>
  <si>
    <t>710.04K</t>
  </si>
  <si>
    <t>739.98K</t>
  </si>
  <si>
    <t>523.12K</t>
  </si>
  <si>
    <t>827.93K</t>
  </si>
  <si>
    <t>688.92K</t>
  </si>
  <si>
    <t>288.17K</t>
  </si>
  <si>
    <t>684.93K</t>
  </si>
  <si>
    <t>01/13/2022</t>
  </si>
  <si>
    <t>299.54K</t>
  </si>
  <si>
    <t>01/14/2022</t>
  </si>
  <si>
    <t>862.25K</t>
  </si>
  <si>
    <t>01/17/2022</t>
  </si>
  <si>
    <t>785.20K</t>
  </si>
  <si>
    <t>01/18/2022</t>
  </si>
  <si>
    <t>681.63K</t>
  </si>
  <si>
    <t>01/19/2022</t>
  </si>
  <si>
    <t>522.85K</t>
  </si>
  <si>
    <t>01/20/2022</t>
  </si>
  <si>
    <t>1.04M</t>
  </si>
  <si>
    <t>01/21/2022</t>
  </si>
  <si>
    <t>01/24/2022</t>
  </si>
  <si>
    <t>2.16M</t>
  </si>
  <si>
    <t>01/25/2022</t>
  </si>
  <si>
    <t>2.90M</t>
  </si>
  <si>
    <t>01/27/2022</t>
  </si>
  <si>
    <t>1.05M</t>
  </si>
  <si>
    <t>01/28/2022</t>
  </si>
  <si>
    <t>561.42K</t>
  </si>
  <si>
    <t>01/31/2022</t>
  </si>
  <si>
    <t>819.69K</t>
  </si>
  <si>
    <t>580.43K</t>
  </si>
  <si>
    <t>810.02K</t>
  </si>
  <si>
    <t>404.42K</t>
  </si>
  <si>
    <t>446.10K</t>
  </si>
  <si>
    <t>998.18K</t>
  </si>
  <si>
    <t>1.40M</t>
  </si>
  <si>
    <t>811.89K</t>
  </si>
  <si>
    <t>671.57K</t>
  </si>
  <si>
    <t>995.54K</t>
  </si>
  <si>
    <t>02/14/2022</t>
  </si>
  <si>
    <t>682.77K</t>
  </si>
  <si>
    <t>02/15/2022</t>
  </si>
  <si>
    <t>422.70K</t>
  </si>
  <si>
    <t>02/16/2022</t>
  </si>
  <si>
    <t>305.31K</t>
  </si>
  <si>
    <t>02/17/2022</t>
  </si>
  <si>
    <t>385.27K</t>
  </si>
  <si>
    <t>02/18/2022</t>
  </si>
  <si>
    <t>626.05K</t>
  </si>
  <si>
    <t>02/21/2022</t>
  </si>
  <si>
    <t>620.83K</t>
  </si>
  <si>
    <t>02/22/2022</t>
  </si>
  <si>
    <t>557.95K</t>
  </si>
  <si>
    <t>02/23/2022</t>
  </si>
  <si>
    <t>947.35K</t>
  </si>
  <si>
    <t>02/24/2022</t>
  </si>
  <si>
    <t>02/25/2022</t>
  </si>
  <si>
    <t>961.30K</t>
  </si>
  <si>
    <t>02/28/2022</t>
  </si>
  <si>
    <t>1.78M</t>
  </si>
  <si>
    <t>2.51M</t>
  </si>
  <si>
    <t>2.47M</t>
  </si>
  <si>
    <t>2.84M</t>
  </si>
  <si>
    <t>1.83M</t>
  </si>
  <si>
    <t>1.54M</t>
  </si>
  <si>
    <t>1.02M</t>
  </si>
  <si>
    <t>03/14/2022</t>
  </si>
  <si>
    <t>1.59M</t>
  </si>
  <si>
    <t>03/15/2022</t>
  </si>
  <si>
    <t>584.46K</t>
  </si>
  <si>
    <t>03/16/2022</t>
  </si>
  <si>
    <t>1.13M</t>
  </si>
  <si>
    <t>03/17/2022</t>
  </si>
  <si>
    <t>03/21/2022</t>
  </si>
  <si>
    <t>03/22/2022</t>
  </si>
  <si>
    <t>808.60K</t>
  </si>
  <si>
    <t>03/23/2022</t>
  </si>
  <si>
    <t>565.49K</t>
  </si>
  <si>
    <t>03/24/2022</t>
  </si>
  <si>
    <t>686.64K</t>
  </si>
  <si>
    <t>03/25/2022</t>
  </si>
  <si>
    <t>599.52K</t>
  </si>
  <si>
    <t>03/28/2022</t>
  </si>
  <si>
    <t>446.26K</t>
  </si>
  <si>
    <t>03/29/2022</t>
  </si>
  <si>
    <t>589.21K</t>
  </si>
  <si>
    <t>03/30/2022</t>
  </si>
  <si>
    <t>434.32K</t>
  </si>
  <si>
    <t>03/31/2022</t>
  </si>
  <si>
    <t>449.39K</t>
  </si>
  <si>
    <t>491.03K</t>
  </si>
  <si>
    <t>488.13K</t>
  </si>
  <si>
    <t>393.63K</t>
  </si>
  <si>
    <t>458.57K</t>
  </si>
  <si>
    <t>849.85K</t>
  </si>
  <si>
    <t>496.25K</t>
  </si>
  <si>
    <t>598.05K</t>
  </si>
  <si>
    <t>527.99K</t>
  </si>
  <si>
    <t>04/13/2022</t>
  </si>
  <si>
    <t>551.78K</t>
  </si>
  <si>
    <t>04/18/2022</t>
  </si>
  <si>
    <t>425.99K</t>
  </si>
  <si>
    <t>04/19/2022</t>
  </si>
  <si>
    <t>542.62K</t>
  </si>
  <si>
    <t>04/20/2022</t>
  </si>
  <si>
    <t>772.71K</t>
  </si>
  <si>
    <t>04/21/2022</t>
  </si>
  <si>
    <t>960.82K</t>
  </si>
  <si>
    <t>04/22/2022</t>
  </si>
  <si>
    <t>701.52K</t>
  </si>
  <si>
    <t>04/25/2022</t>
  </si>
  <si>
    <t>801.96K</t>
  </si>
  <si>
    <t>04/26/2022</t>
  </si>
  <si>
    <t>570.52K</t>
  </si>
  <si>
    <t>04/27/2022</t>
  </si>
  <si>
    <t>561.93K</t>
  </si>
  <si>
    <t>04/28/2022</t>
  </si>
  <si>
    <t>1.16M</t>
  </si>
  <si>
    <t>04/29/2022</t>
  </si>
  <si>
    <t>544.05K</t>
  </si>
  <si>
    <t>599.21K</t>
  </si>
  <si>
    <t>524.17K</t>
  </si>
  <si>
    <t>650.56K</t>
  </si>
  <si>
    <t>570.58K</t>
  </si>
  <si>
    <t>663.62K</t>
  </si>
  <si>
    <t>605.31K</t>
  </si>
  <si>
    <t>571.75K</t>
  </si>
  <si>
    <t>703.10K</t>
  </si>
  <si>
    <t>05/13/2022</t>
  </si>
  <si>
    <t>369.55K</t>
  </si>
  <si>
    <t>05/16/2022</t>
  </si>
  <si>
    <t>811.45K</t>
  </si>
  <si>
    <t>05/17/2022</t>
  </si>
  <si>
    <t>576.97K</t>
  </si>
  <si>
    <t>05/18/2022</t>
  </si>
  <si>
    <t>363.26K</t>
  </si>
  <si>
    <t>05/19/2022</t>
  </si>
  <si>
    <t>742.20K</t>
  </si>
  <si>
    <t>05/20/2022</t>
  </si>
  <si>
    <t>05/23/2022</t>
  </si>
  <si>
    <t>581.61K</t>
  </si>
  <si>
    <t>05/24/2022</t>
  </si>
  <si>
    <t>454.34K</t>
  </si>
  <si>
    <t>05/25/2022</t>
  </si>
  <si>
    <t>476.80K</t>
  </si>
  <si>
    <t>05/26/2022</t>
  </si>
  <si>
    <t>431.41K</t>
  </si>
  <si>
    <t>05/27/2022</t>
  </si>
  <si>
    <t>389.52K</t>
  </si>
  <si>
    <t>05/30/2022</t>
  </si>
  <si>
    <t>2.49M</t>
  </si>
  <si>
    <t>05/31/2022</t>
  </si>
  <si>
    <t>522.00K</t>
  </si>
  <si>
    <t>352.85K</t>
  </si>
  <si>
    <t>591.91K</t>
  </si>
  <si>
    <t>606.99K</t>
  </si>
  <si>
    <t>991.19K</t>
  </si>
  <si>
    <t>813.60K</t>
  </si>
  <si>
    <t>687.94K</t>
  </si>
  <si>
    <t>442.92K</t>
  </si>
  <si>
    <t>565.83K</t>
  </si>
  <si>
    <t>06/13/2022</t>
  </si>
  <si>
    <t>553.46K</t>
  </si>
  <si>
    <t>06/14/2022</t>
  </si>
  <si>
    <t>604.57K</t>
  </si>
  <si>
    <t>06/15/2022</t>
  </si>
  <si>
    <t>1.32M</t>
  </si>
  <si>
    <t>06/16/2022</t>
  </si>
  <si>
    <t>06/17/2022</t>
  </si>
  <si>
    <t>06/20/2022</t>
  </si>
  <si>
    <t>954.88K</t>
  </si>
  <si>
    <t>06/21/2022</t>
  </si>
  <si>
    <t>796.82K</t>
  </si>
  <si>
    <t>06/22/2022</t>
  </si>
  <si>
    <t>1.68M</t>
  </si>
  <si>
    <t>06/23/2022</t>
  </si>
  <si>
    <t>06/24/2022</t>
  </si>
  <si>
    <t>921.09K</t>
  </si>
  <si>
    <t>06/27/2022</t>
  </si>
  <si>
    <t>691.24K</t>
  </si>
  <si>
    <t>06/28/2022</t>
  </si>
  <si>
    <t>655.41K</t>
  </si>
  <si>
    <t>06/29/2022</t>
  </si>
  <si>
    <t>06/30/2022</t>
  </si>
  <si>
    <t>530.57K</t>
  </si>
  <si>
    <t>625.43K</t>
  </si>
  <si>
    <t>610.29K</t>
  </si>
  <si>
    <t>976.10K</t>
  </si>
  <si>
    <t>547.66K</t>
  </si>
  <si>
    <t>686.33K</t>
  </si>
  <si>
    <t>536.11K</t>
  </si>
  <si>
    <t>424.36K</t>
  </si>
  <si>
    <t>413.86K</t>
  </si>
  <si>
    <t>07/13/2022</t>
  </si>
  <si>
    <t>606.50K</t>
  </si>
  <si>
    <t>07/14/2022</t>
  </si>
  <si>
    <t>631.25K</t>
  </si>
  <si>
    <t>07/15/2022</t>
  </si>
  <si>
    <t>478.68K</t>
  </si>
  <si>
    <t>07/18/2022</t>
  </si>
  <si>
    <t>478.46K</t>
  </si>
  <si>
    <t>07/19/2022</t>
  </si>
  <si>
    <t>398.13K</t>
  </si>
  <si>
    <t>07/20/2022</t>
  </si>
  <si>
    <t>421.09K</t>
  </si>
  <si>
    <t>07/21/2022</t>
  </si>
  <si>
    <t>415.29K</t>
  </si>
  <si>
    <t>07/22/2022</t>
  </si>
  <si>
    <t>623.46K</t>
  </si>
  <si>
    <t>07/25/2022</t>
  </si>
  <si>
    <t>429.45K</t>
  </si>
  <si>
    <t>07/26/2022</t>
  </si>
  <si>
    <t>07/27/2022</t>
  </si>
  <si>
    <t>725.20K</t>
  </si>
  <si>
    <t>07/28/2022</t>
  </si>
  <si>
    <t>821.43K</t>
  </si>
  <si>
    <t>07/29/2022</t>
  </si>
  <si>
    <t>848.31K</t>
  </si>
  <si>
    <t>753.73K</t>
  </si>
  <si>
    <t>643.26K</t>
  </si>
  <si>
    <t>558.39K</t>
  </si>
  <si>
    <t>520.99K</t>
  </si>
  <si>
    <t>445.38K</t>
  </si>
  <si>
    <t>508.32K</t>
  </si>
  <si>
    <t>712.78K</t>
  </si>
  <si>
    <t>963.73K</t>
  </si>
  <si>
    <t>08/16/2022</t>
  </si>
  <si>
    <t>623.75K</t>
  </si>
  <si>
    <t>08/17/2022</t>
  </si>
  <si>
    <t>442.23K</t>
  </si>
  <si>
    <t>08/18/2022</t>
  </si>
  <si>
    <t>572.60K</t>
  </si>
  <si>
    <t>08/19/2022</t>
  </si>
  <si>
    <t>488.49K</t>
  </si>
  <si>
    <t>08/22/2022</t>
  </si>
  <si>
    <t>558.23K</t>
  </si>
  <si>
    <t>08/23/2022</t>
  </si>
  <si>
    <t>442.58K</t>
  </si>
  <si>
    <t>08/24/2022</t>
  </si>
  <si>
    <t>525.72K</t>
  </si>
  <si>
    <t>08/25/2022</t>
  </si>
  <si>
    <t>398.06K</t>
  </si>
  <si>
    <t>08/26/2022</t>
  </si>
  <si>
    <t>459.06K</t>
  </si>
  <si>
    <t>08/29/2022</t>
  </si>
  <si>
    <t>08/30/2022</t>
  </si>
  <si>
    <t>888.86K</t>
  </si>
  <si>
    <t>632.91K</t>
  </si>
  <si>
    <t>386.46K</t>
  </si>
  <si>
    <t>397.90K</t>
  </si>
  <si>
    <t>496.79K</t>
  </si>
  <si>
    <t>428.92K</t>
  </si>
  <si>
    <t>632.30K</t>
  </si>
  <si>
    <t>383.64K</t>
  </si>
  <si>
    <t>405.09K</t>
  </si>
  <si>
    <t>09/13/2022</t>
  </si>
  <si>
    <t>509.55K</t>
  </si>
  <si>
    <t>09/14/2022</t>
  </si>
  <si>
    <t>1.39M</t>
  </si>
  <si>
    <t>09/15/2022</t>
  </si>
  <si>
    <t>1.06M</t>
  </si>
  <si>
    <t>09/16/2022</t>
  </si>
  <si>
    <t>727.02K</t>
  </si>
  <si>
    <t>09/19/2022</t>
  </si>
  <si>
    <t>747.26K</t>
  </si>
  <si>
    <t>09/20/2022</t>
  </si>
  <si>
    <t>440.73K</t>
  </si>
  <si>
    <t>09/21/2022</t>
  </si>
  <si>
    <t>511.11K</t>
  </si>
  <si>
    <t>09/22/2022</t>
  </si>
  <si>
    <t>574.21K</t>
  </si>
  <si>
    <t>09/23/2022</t>
  </si>
  <si>
    <t>865.43K</t>
  </si>
  <si>
    <t>09/26/2022</t>
  </si>
  <si>
    <t>686.29K</t>
  </si>
  <si>
    <t>09/27/2022</t>
  </si>
  <si>
    <t>663.74K</t>
  </si>
  <si>
    <t>09/28/2022</t>
  </si>
  <si>
    <t>817.01K</t>
  </si>
  <si>
    <t>09/29/2022</t>
  </si>
  <si>
    <t>658.98K</t>
  </si>
  <si>
    <t>09/30/2022</t>
  </si>
  <si>
    <t>1.12M</t>
  </si>
  <si>
    <t>503.14K</t>
  </si>
  <si>
    <t>474.45K</t>
  </si>
  <si>
    <t>428.62K</t>
  </si>
  <si>
    <t>411.22K</t>
  </si>
  <si>
    <t>422.61K</t>
  </si>
  <si>
    <t>380.37K</t>
  </si>
  <si>
    <t>355.61K</t>
  </si>
  <si>
    <t>10/13/2022</t>
  </si>
  <si>
    <t>274.16K</t>
  </si>
  <si>
    <t>10/14/2022</t>
  </si>
  <si>
    <t>304.67K</t>
  </si>
  <si>
    <t>10/17/2022</t>
  </si>
  <si>
    <t>369.97K</t>
  </si>
  <si>
    <t>10/18/2022</t>
  </si>
  <si>
    <t>385.42K</t>
  </si>
  <si>
    <t>10/19/2022</t>
  </si>
  <si>
    <t>328.27K</t>
  </si>
  <si>
    <t>10/20/2022</t>
  </si>
  <si>
    <t>356.20K</t>
  </si>
  <si>
    <t>10/21/2022</t>
  </si>
  <si>
    <t>30.05K</t>
  </si>
  <si>
    <t>10/24/2022</t>
  </si>
  <si>
    <t>727.44K</t>
  </si>
  <si>
    <t>10/25/2022</t>
  </si>
  <si>
    <t>849.11K</t>
  </si>
  <si>
    <t>10/27/2022</t>
  </si>
  <si>
    <t>1.87M</t>
  </si>
  <si>
    <t>10/28/2022</t>
  </si>
  <si>
    <t>1.93M</t>
  </si>
  <si>
    <t>10/31/2022</t>
  </si>
  <si>
    <t>805.52K</t>
  </si>
  <si>
    <t>788.68K</t>
  </si>
  <si>
    <t>616.86K</t>
  </si>
  <si>
    <t>465.78K</t>
  </si>
  <si>
    <t>469.02K</t>
  </si>
  <si>
    <t>617.26K</t>
  </si>
  <si>
    <t>445.70K</t>
  </si>
  <si>
    <t>461.07K</t>
  </si>
  <si>
    <t>282.82K</t>
  </si>
  <si>
    <t>11/14/2022</t>
  </si>
  <si>
    <t>359.89K</t>
  </si>
  <si>
    <t>11/15/2022</t>
  </si>
  <si>
    <t>350.74K</t>
  </si>
  <si>
    <t>11/16/2022</t>
  </si>
  <si>
    <t>409.57K</t>
  </si>
  <si>
    <t>11/17/2022</t>
  </si>
  <si>
    <t>515.62K</t>
  </si>
  <si>
    <t>11/18/2022</t>
  </si>
  <si>
    <t>520.64K</t>
  </si>
  <si>
    <t>11/21/2022</t>
  </si>
  <si>
    <t>455.95K</t>
  </si>
  <si>
    <t>11/22/2022</t>
  </si>
  <si>
    <t>621.01K</t>
  </si>
  <si>
    <t>11/23/2022</t>
  </si>
  <si>
    <t>455.34K</t>
  </si>
  <si>
    <t>11/24/2022</t>
  </si>
  <si>
    <t>545.44K</t>
  </si>
  <si>
    <t>11/25/2022</t>
  </si>
  <si>
    <t>439.96K</t>
  </si>
  <si>
    <t>11/28/2022</t>
  </si>
  <si>
    <t>606.69K</t>
  </si>
  <si>
    <t>11/29/2022</t>
  </si>
  <si>
    <t>11/30/2022</t>
  </si>
  <si>
    <t>694.49K</t>
  </si>
  <si>
    <t>971.61K</t>
  </si>
  <si>
    <t>519.62K</t>
  </si>
  <si>
    <t>551.38K</t>
  </si>
  <si>
    <t>546.45K</t>
  </si>
  <si>
    <t>476.00K</t>
  </si>
  <si>
    <t>790.41K</t>
  </si>
  <si>
    <t>445.04K</t>
  </si>
  <si>
    <t>330.24K</t>
  </si>
  <si>
    <t>12/13/2022</t>
  </si>
  <si>
    <t>343.67K</t>
  </si>
  <si>
    <t>12/14/2022</t>
  </si>
  <si>
    <t>472.18K</t>
  </si>
  <si>
    <t>12/15/2022</t>
  </si>
  <si>
    <t>624.22K</t>
  </si>
  <si>
    <t>12/16/2022</t>
  </si>
  <si>
    <t>464.11K</t>
  </si>
  <si>
    <t>12/19/2022</t>
  </si>
  <si>
    <t>694.91K</t>
  </si>
  <si>
    <t>12/20/2022</t>
  </si>
  <si>
    <t>800.72K</t>
  </si>
  <si>
    <t>12/21/2022</t>
  </si>
  <si>
    <t>580.86K</t>
  </si>
  <si>
    <t>12/22/2022</t>
  </si>
  <si>
    <t>503.01K</t>
  </si>
  <si>
    <t>12/23/2022</t>
  </si>
  <si>
    <t>315.10K</t>
  </si>
  <si>
    <t>12/26/2022</t>
  </si>
  <si>
    <t>423.31K</t>
  </si>
  <si>
    <t>12/27/2022</t>
  </si>
  <si>
    <t>538.63K</t>
  </si>
  <si>
    <t>12/28/2022</t>
  </si>
  <si>
    <t>452.13K</t>
  </si>
  <si>
    <t>12/29/2022</t>
  </si>
  <si>
    <t>433.98K</t>
  </si>
  <si>
    <t>12/30/2022</t>
  </si>
  <si>
    <t>398.16K</t>
  </si>
  <si>
    <t>493.21K</t>
  </si>
  <si>
    <t>566.74K</t>
  </si>
  <si>
    <t>417.72K</t>
  </si>
  <si>
    <t>613.41K</t>
  </si>
  <si>
    <t>493.68K</t>
  </si>
  <si>
    <t>327.54K</t>
  </si>
  <si>
    <t>283.77K</t>
  </si>
  <si>
    <t>705.22K</t>
  </si>
  <si>
    <t>01/13/2023</t>
  </si>
  <si>
    <t>500.58K</t>
  </si>
  <si>
    <t>01/16/2023</t>
  </si>
  <si>
    <t>409.25K</t>
  </si>
  <si>
    <t>01/17/2023</t>
  </si>
  <si>
    <t>402.88K</t>
  </si>
  <si>
    <t>01/18/2023</t>
  </si>
  <si>
    <t>184.78K</t>
  </si>
  <si>
    <t>01/19/2023</t>
  </si>
  <si>
    <t>346.34K</t>
  </si>
  <si>
    <t>01/20/2023</t>
  </si>
  <si>
    <t>410.83K</t>
  </si>
  <si>
    <t>01/23/2023</t>
  </si>
  <si>
    <t>01/24/2023</t>
  </si>
  <si>
    <t>01/25/2023</t>
  </si>
  <si>
    <t>743.55K</t>
  </si>
  <si>
    <t>01/27/2023</t>
  </si>
  <si>
    <t>01/30/2023</t>
  </si>
  <si>
    <t>643.67K</t>
  </si>
  <si>
    <t>01/31/2023</t>
  </si>
  <si>
    <t>707.46K</t>
  </si>
  <si>
    <t>457.00K</t>
  </si>
  <si>
    <t>351.16K</t>
  </si>
  <si>
    <t>205.16K</t>
  </si>
  <si>
    <t>318.67K</t>
  </si>
  <si>
    <t>391.65K</t>
  </si>
  <si>
    <t>392.19K</t>
  </si>
  <si>
    <t>276.30K</t>
  </si>
  <si>
    <t>253.04K</t>
  </si>
  <si>
    <t>02/13/2023</t>
  </si>
  <si>
    <t>227.03K</t>
  </si>
  <si>
    <t>02/14/2023</t>
  </si>
  <si>
    <t>452.57K</t>
  </si>
  <si>
    <t>02/15/2023</t>
  </si>
  <si>
    <t>247.51K</t>
  </si>
  <si>
    <t>02/16/2023</t>
  </si>
  <si>
    <t>214.59K</t>
  </si>
  <si>
    <t>02/17/2023</t>
  </si>
  <si>
    <t>298.43K</t>
  </si>
  <si>
    <t>02/20/2023</t>
  </si>
  <si>
    <t>323.48K</t>
  </si>
  <si>
    <t>02/21/2023</t>
  </si>
  <si>
    <t>363.93K</t>
  </si>
  <si>
    <t>02/22/2023</t>
  </si>
  <si>
    <t>317.54K</t>
  </si>
  <si>
    <t>02/23/2023</t>
  </si>
  <si>
    <t>242.98K</t>
  </si>
  <si>
    <t>02/24/2023</t>
  </si>
  <si>
    <t>220.23K</t>
  </si>
  <si>
    <t>02/27/2023</t>
  </si>
  <si>
    <t>371.00K</t>
  </si>
  <si>
    <t>02/28/2023</t>
  </si>
  <si>
    <t>333.44K</t>
  </si>
  <si>
    <t>603.89K</t>
  </si>
  <si>
    <t>437.98K</t>
  </si>
  <si>
    <t>275.42K</t>
  </si>
  <si>
    <t>348.17K</t>
  </si>
  <si>
    <t>431.47K</t>
  </si>
  <si>
    <t>516.13K</t>
  </si>
  <si>
    <t>479.31K</t>
  </si>
  <si>
    <t>03/13/2023</t>
  </si>
  <si>
    <t>349.51K</t>
  </si>
  <si>
    <t>03/14/2023</t>
  </si>
  <si>
    <t>509.23K</t>
  </si>
  <si>
    <t>03/15/2023</t>
  </si>
  <si>
    <t>340.26K</t>
  </si>
  <si>
    <t>03/16/2023</t>
  </si>
  <si>
    <t>471.60K</t>
  </si>
  <si>
    <t>03/17/2023</t>
  </si>
  <si>
    <t>488.20K</t>
  </si>
  <si>
    <t>03/20/2023</t>
  </si>
  <si>
    <t>287.50K</t>
  </si>
  <si>
    <t>03/21/2023</t>
  </si>
  <si>
    <t>218.12K</t>
  </si>
  <si>
    <t>03/22/2023</t>
  </si>
  <si>
    <t>540.55K</t>
  </si>
  <si>
    <t>03/23/2023</t>
  </si>
  <si>
    <t>391.84K</t>
  </si>
  <si>
    <t>03/24/2023</t>
  </si>
  <si>
    <t>364.33K</t>
  </si>
  <si>
    <t>03/27/2023</t>
  </si>
  <si>
    <t>360.35K</t>
  </si>
  <si>
    <t>03/28/2023</t>
  </si>
  <si>
    <t>339.85K</t>
  </si>
  <si>
    <t>03/29/2023</t>
  </si>
  <si>
    <t>478.76K</t>
  </si>
  <si>
    <t>03/31/2023</t>
  </si>
  <si>
    <t>627.27K</t>
  </si>
  <si>
    <t>272.89K</t>
  </si>
  <si>
    <t>309.55K</t>
  </si>
  <si>
    <t>308.28K</t>
  </si>
  <si>
    <t>409.24K</t>
  </si>
  <si>
    <t>408.46K</t>
  </si>
  <si>
    <t>480.20K</t>
  </si>
  <si>
    <t>04/13/2023</t>
  </si>
  <si>
    <t>489.36K</t>
  </si>
  <si>
    <t>04/17/2023</t>
  </si>
  <si>
    <t>276.11K</t>
  </si>
  <si>
    <t>04/18/2023</t>
  </si>
  <si>
    <t>280.82K</t>
  </si>
  <si>
    <t>04/19/2023</t>
  </si>
  <si>
    <t>369.06K</t>
  </si>
  <si>
    <t>04/20/2023</t>
  </si>
  <si>
    <t>424.16K</t>
  </si>
  <si>
    <t>04/21/2023</t>
  </si>
  <si>
    <t>543.75K</t>
  </si>
  <si>
    <t>04/24/2023</t>
  </si>
  <si>
    <t>906.41K</t>
  </si>
  <si>
    <t>04/25/2023</t>
  </si>
  <si>
    <t>959.06K</t>
  </si>
  <si>
    <t>04/26/2023</t>
  </si>
  <si>
    <t>536.52K</t>
  </si>
  <si>
    <t>04/27/2023</t>
  </si>
  <si>
    <t>387.57K</t>
  </si>
  <si>
    <t>04/28/2023</t>
  </si>
  <si>
    <t>865.56K</t>
  </si>
  <si>
    <t>537.01K</t>
  </si>
  <si>
    <t>271.93K</t>
  </si>
  <si>
    <t>951.59K</t>
  </si>
  <si>
    <t>678.78K</t>
  </si>
  <si>
    <t>415.39K</t>
  </si>
  <si>
    <t>366.83K</t>
  </si>
  <si>
    <t>644.55K</t>
  </si>
  <si>
    <t>403.03K</t>
  </si>
  <si>
    <t>259.32K</t>
  </si>
  <si>
    <t>05/15/2023</t>
  </si>
  <si>
    <t>448.98K</t>
  </si>
  <si>
    <t>05/16/2023</t>
  </si>
  <si>
    <t>290.48K</t>
  </si>
  <si>
    <t>05/17/2023</t>
  </si>
  <si>
    <t>272.50K</t>
  </si>
  <si>
    <t>05/18/2023</t>
  </si>
  <si>
    <t>543.47K</t>
  </si>
  <si>
    <t>05/19/2023</t>
  </si>
  <si>
    <t>182.12K</t>
  </si>
  <si>
    <t>05/22/2023</t>
  </si>
  <si>
    <t>269.01K</t>
  </si>
  <si>
    <t>05/23/2023</t>
  </si>
  <si>
    <t>470.37K</t>
  </si>
  <si>
    <t>05/24/2023</t>
  </si>
  <si>
    <t>218.98K</t>
  </si>
  <si>
    <t>05/25/2023</t>
  </si>
  <si>
    <t>346.76K</t>
  </si>
  <si>
    <t>05/26/2023</t>
  </si>
  <si>
    <t>236.83K</t>
  </si>
  <si>
    <t>05/29/2023</t>
  </si>
  <si>
    <t>372.00K</t>
  </si>
  <si>
    <t>05/30/2023</t>
  </si>
  <si>
    <t>1.61M</t>
  </si>
  <si>
    <t>05/31/2023</t>
  </si>
  <si>
    <t>378.71K</t>
  </si>
  <si>
    <t>445.11K</t>
  </si>
  <si>
    <t>434.65K</t>
  </si>
  <si>
    <t>542.32K</t>
  </si>
  <si>
    <t>453.75K</t>
  </si>
  <si>
    <t>273.75K</t>
  </si>
  <si>
    <t>161.39K</t>
  </si>
  <si>
    <t>316.88K</t>
  </si>
  <si>
    <t>561.01K</t>
  </si>
  <si>
    <t>06/13/2023</t>
  </si>
  <si>
    <t>328.17K</t>
  </si>
  <si>
    <t>06/14/2023</t>
  </si>
  <si>
    <t>459.98K</t>
  </si>
  <si>
    <t>06/15/2023</t>
  </si>
  <si>
    <t>682.10K</t>
  </si>
  <si>
    <t>06/16/2023</t>
  </si>
  <si>
    <t>395.01K</t>
  </si>
  <si>
    <t>06/19/2023</t>
  </si>
  <si>
    <t>612.71K</t>
  </si>
  <si>
    <t>06/20/2023</t>
  </si>
  <si>
    <t>356.33K</t>
  </si>
  <si>
    <t>06/21/2023</t>
  </si>
  <si>
    <t>288.49K</t>
  </si>
  <si>
    <t>06/22/2023</t>
  </si>
  <si>
    <t>309.14K</t>
  </si>
  <si>
    <t>06/23/2023</t>
  </si>
  <si>
    <t>405.17K</t>
  </si>
  <si>
    <t>06/26/2023</t>
  </si>
  <si>
    <t>339.38K</t>
  </si>
  <si>
    <t>06/27/2023</t>
  </si>
  <si>
    <t>482.59K</t>
  </si>
  <si>
    <t>06/28/2023</t>
  </si>
  <si>
    <t>845.01K</t>
  </si>
  <si>
    <t>06/30/2023</t>
  </si>
  <si>
    <t>398.07K</t>
  </si>
  <si>
    <t>247.67K</t>
  </si>
  <si>
    <t>815.04K</t>
  </si>
  <si>
    <t>652.12K</t>
  </si>
  <si>
    <t>457.05K</t>
  </si>
  <si>
    <t>272.01K</t>
  </si>
  <si>
    <t>568.77K</t>
  </si>
  <si>
    <t>552.97K</t>
  </si>
  <si>
    <t>519.56K</t>
  </si>
  <si>
    <t>07/13/2023</t>
  </si>
  <si>
    <t>498.44K</t>
  </si>
  <si>
    <t>07/14/2023</t>
  </si>
  <si>
    <t>444.58K</t>
  </si>
  <si>
    <t>07/17/2023</t>
  </si>
  <si>
    <t>320.99K</t>
  </si>
  <si>
    <t>07/18/2023</t>
  </si>
  <si>
    <t>450.25K</t>
  </si>
  <si>
    <t>07/19/2023</t>
  </si>
  <si>
    <t>466.81K</t>
  </si>
  <si>
    <t>07/20/2023</t>
  </si>
  <si>
    <t>328.48K</t>
  </si>
  <si>
    <t>07/21/2023</t>
  </si>
  <si>
    <t>358.51K</t>
  </si>
  <si>
    <t>07/24/2023</t>
  </si>
  <si>
    <t>241.00K</t>
  </si>
  <si>
    <t>07/25/2023</t>
  </si>
  <si>
    <t>209.86K</t>
  </si>
  <si>
    <t>07/26/2023</t>
  </si>
  <si>
    <t>256.67K</t>
  </si>
  <si>
    <t>07/27/2023</t>
  </si>
  <si>
    <t>381.15K</t>
  </si>
  <si>
    <t>07/28/2023</t>
  </si>
  <si>
    <t>600.06K</t>
  </si>
  <si>
    <t>07/31/2023</t>
  </si>
  <si>
    <t>672.82K</t>
  </si>
  <si>
    <t>614.90K</t>
  </si>
  <si>
    <t>540.47K</t>
  </si>
  <si>
    <t>366.33K</t>
  </si>
  <si>
    <t>430.64K</t>
  </si>
  <si>
    <t>404.60K</t>
  </si>
  <si>
    <t>523.49K</t>
  </si>
  <si>
    <t>498.50K</t>
  </si>
  <si>
    <t>336.86K</t>
  </si>
  <si>
    <t>08/14/2023</t>
  </si>
  <si>
    <t>336.36K</t>
  </si>
  <si>
    <t>08/16/2023</t>
  </si>
  <si>
    <t>402.80K</t>
  </si>
  <si>
    <t>08/17/2023</t>
  </si>
  <si>
    <t>400.75K</t>
  </si>
  <si>
    <t>08/18/2023</t>
  </si>
  <si>
    <t>375.35K</t>
  </si>
  <si>
    <t>08/21/2023</t>
  </si>
  <si>
    <t>435.93K</t>
  </si>
  <si>
    <t>08/22/2023</t>
  </si>
  <si>
    <t>546.84K</t>
  </si>
  <si>
    <t>08/23/2023</t>
  </si>
  <si>
    <t>385.56K</t>
  </si>
  <si>
    <t>08/24/2023</t>
  </si>
  <si>
    <t>346.45K</t>
  </si>
  <si>
    <t>08/25/2023</t>
  </si>
  <si>
    <t>325.94K</t>
  </si>
  <si>
    <t>08/28/2023</t>
  </si>
  <si>
    <t>317.22K</t>
  </si>
  <si>
    <t>08/29/2023</t>
  </si>
  <si>
    <t>543.63K</t>
  </si>
  <si>
    <t>08/30/2023</t>
  </si>
  <si>
    <t>1.58M</t>
  </si>
  <si>
    <t>08/31/2023</t>
  </si>
  <si>
    <t>1.19M</t>
  </si>
  <si>
    <t>819.55K</t>
  </si>
  <si>
    <t>507.11K</t>
  </si>
  <si>
    <t>663.76K</t>
  </si>
  <si>
    <t>445.81K</t>
  </si>
  <si>
    <t>439.72K</t>
  </si>
  <si>
    <t>301.71K</t>
  </si>
  <si>
    <t>09/13/2023</t>
  </si>
  <si>
    <t>501.20K</t>
  </si>
  <si>
    <t>09/14/2023</t>
  </si>
  <si>
    <t>544.62K</t>
  </si>
  <si>
    <t>09/15/2023</t>
  </si>
  <si>
    <t>430.21K</t>
  </si>
  <si>
    <t>09/18/2023</t>
  </si>
  <si>
    <t>545.11K</t>
  </si>
  <si>
    <t>09/20/2023</t>
  </si>
  <si>
    <t>577.25K</t>
  </si>
  <si>
    <t>09/21/2023</t>
  </si>
  <si>
    <t>986.21K</t>
  </si>
  <si>
    <t>09/22/2023</t>
  </si>
  <si>
    <t>756.80K</t>
  </si>
  <si>
    <t>09/25/2023</t>
  </si>
  <si>
    <t>452.50K</t>
  </si>
  <si>
    <t>09/26/2023</t>
  </si>
  <si>
    <t>458.36K</t>
  </si>
  <si>
    <t>09/27/2023</t>
  </si>
  <si>
    <t>598.14K</t>
  </si>
  <si>
    <t>09/28/2023</t>
  </si>
  <si>
    <t>481.73K</t>
  </si>
  <si>
    <t>09/29/2023</t>
  </si>
  <si>
    <t>623.01K</t>
  </si>
  <si>
    <t>407.79K</t>
  </si>
  <si>
    <t>377.20K</t>
  </si>
  <si>
    <t>335.70K</t>
  </si>
  <si>
    <t>230.08K</t>
  </si>
  <si>
    <t>348.34K</t>
  </si>
  <si>
    <t>193.53K</t>
  </si>
  <si>
    <t>569.24K</t>
  </si>
  <si>
    <t>625.95K</t>
  </si>
  <si>
    <t>10/13/2023</t>
  </si>
  <si>
    <t>304.20K</t>
  </si>
  <si>
    <t>10/16/2023</t>
  </si>
  <si>
    <t>474.72K</t>
  </si>
  <si>
    <t>10/17/2023</t>
  </si>
  <si>
    <t>267.44K</t>
  </si>
  <si>
    <t>10/18/2023</t>
  </si>
  <si>
    <t>286.28K</t>
  </si>
  <si>
    <t>10/19/2023</t>
  </si>
  <si>
    <t>232.51K</t>
  </si>
  <si>
    <t>10/20/2023</t>
  </si>
  <si>
    <t>227.93K</t>
  </si>
  <si>
    <t>10/23/2023</t>
  </si>
  <si>
    <t>401.11K</t>
  </si>
  <si>
    <t>10/25/2023</t>
  </si>
  <si>
    <t>506.13K</t>
  </si>
  <si>
    <t>10/26/2023</t>
  </si>
  <si>
    <t>10/27/2023</t>
  </si>
  <si>
    <t>991.17K</t>
  </si>
  <si>
    <t>10/30/2023</t>
  </si>
  <si>
    <t>440.00K</t>
  </si>
  <si>
    <t>10/31/2023</t>
  </si>
  <si>
    <t>699.12K</t>
  </si>
  <si>
    <t>569.19K</t>
  </si>
  <si>
    <t>490.46K</t>
  </si>
  <si>
    <t>264.94K</t>
  </si>
  <si>
    <t>287.01K</t>
  </si>
  <si>
    <t>310.54K</t>
  </si>
  <si>
    <t>206.40K</t>
  </si>
  <si>
    <t>27.25K</t>
  </si>
  <si>
    <t>261.89K</t>
  </si>
  <si>
    <t>11/13/2023</t>
  </si>
  <si>
    <t>436.54K</t>
  </si>
  <si>
    <t>11/15/2023</t>
  </si>
  <si>
    <t>488.72K</t>
  </si>
  <si>
    <t>11/16/2023</t>
  </si>
  <si>
    <t>403.77K</t>
  </si>
  <si>
    <t>11/17/2023</t>
  </si>
  <si>
    <t>234.25K</t>
  </si>
  <si>
    <t>11/20/2023</t>
  </si>
  <si>
    <t>312.24K</t>
  </si>
  <si>
    <t>11/21/2023</t>
  </si>
  <si>
    <t>378.89K</t>
  </si>
  <si>
    <t>11/22/2023</t>
  </si>
  <si>
    <t>453.82K</t>
  </si>
  <si>
    <t>11/23/2023</t>
  </si>
  <si>
    <t>380.31K</t>
  </si>
  <si>
    <t>11/24/2023</t>
  </si>
  <si>
    <t>268.03K</t>
  </si>
  <si>
    <t>11/28/2023</t>
  </si>
  <si>
    <t>343.34K</t>
  </si>
  <si>
    <t>11/29/2023</t>
  </si>
  <si>
    <t>665.66K</t>
  </si>
  <si>
    <t>11/30/2023</t>
  </si>
  <si>
    <t>591.52K</t>
  </si>
  <si>
    <t>625.24K</t>
  </si>
  <si>
    <t>581.00K</t>
  </si>
  <si>
    <t>464.16K</t>
  </si>
  <si>
    <t>704.41K</t>
  </si>
  <si>
    <t>548.37K</t>
  </si>
  <si>
    <t>579.75K</t>
  </si>
  <si>
    <t>603.47K</t>
  </si>
  <si>
    <t>12/13/2023</t>
  </si>
  <si>
    <t>635.48K</t>
  </si>
  <si>
    <t>12/14/2023</t>
  </si>
  <si>
    <t>1.24M</t>
  </si>
  <si>
    <t>12/15/2023</t>
  </si>
  <si>
    <t>652.50K</t>
  </si>
  <si>
    <t>12/18/2023</t>
  </si>
  <si>
    <t>585.73K</t>
  </si>
  <si>
    <t>12/19/2023</t>
  </si>
  <si>
    <t>964.05K</t>
  </si>
  <si>
    <t>12/20/2023</t>
  </si>
  <si>
    <t>739.81K</t>
  </si>
  <si>
    <t>12/21/2023</t>
  </si>
  <si>
    <t>652.55K</t>
  </si>
  <si>
    <t>12/22/2023</t>
  </si>
  <si>
    <t>395.27K</t>
  </si>
  <si>
    <t>12/26/2023</t>
  </si>
  <si>
    <t>397.68K</t>
  </si>
  <si>
    <t>12/27/2023</t>
  </si>
  <si>
    <t>584.23K</t>
  </si>
  <si>
    <t>12/28/2023</t>
  </si>
  <si>
    <t>705.23K</t>
  </si>
  <si>
    <t>12/29/2023</t>
  </si>
  <si>
    <t>411.72K</t>
  </si>
  <si>
    <t>776.84K</t>
  </si>
  <si>
    <t>521.05K</t>
  </si>
  <si>
    <t>711.73K</t>
  </si>
  <si>
    <t>673.13K</t>
  </si>
  <si>
    <t>600.15K</t>
  </si>
  <si>
    <t>666.47K</t>
  </si>
  <si>
    <t>481.70K</t>
  </si>
  <si>
    <t>850.19K</t>
  </si>
  <si>
    <t>463.38K</t>
  </si>
  <si>
    <t>01/15/2024</t>
  </si>
  <si>
    <t>536.82K</t>
  </si>
  <si>
    <t>01/16/2024</t>
  </si>
  <si>
    <t>610.25K</t>
  </si>
  <si>
    <t>01/17/2024</t>
  </si>
  <si>
    <t>614.86K</t>
  </si>
  <si>
    <t>01/18/2024</t>
  </si>
  <si>
    <t>377.02K</t>
  </si>
  <si>
    <t>01/19/2024</t>
  </si>
  <si>
    <t>92.60K</t>
  </si>
  <si>
    <t>01/20/2024</t>
  </si>
  <si>
    <t>956.27K</t>
  </si>
  <si>
    <t>01/23/2024</t>
  </si>
  <si>
    <t>459.09K</t>
  </si>
  <si>
    <t>01/24/2024</t>
  </si>
  <si>
    <t>718.82K</t>
  </si>
  <si>
    <t>01/25/2024</t>
  </si>
  <si>
    <t>446.52K</t>
  </si>
  <si>
    <t>01/29/2024</t>
  </si>
  <si>
    <t>399.87K</t>
  </si>
  <si>
    <t>01/30/2024</t>
  </si>
  <si>
    <t>997.02K</t>
  </si>
  <si>
    <t>01/31/2024</t>
  </si>
  <si>
    <t>814.94K</t>
  </si>
  <si>
    <t>365.11K</t>
  </si>
  <si>
    <t>829.04K</t>
  </si>
  <si>
    <t>560.81K</t>
  </si>
  <si>
    <t>557.08K</t>
  </si>
  <si>
    <t>645.49K</t>
  </si>
  <si>
    <t>190.66K</t>
  </si>
  <si>
    <t>397.98K</t>
  </si>
  <si>
    <t>02/13/2024</t>
  </si>
  <si>
    <t>354.68K</t>
  </si>
  <si>
    <t>02/14/2024</t>
  </si>
  <si>
    <t>447.25K</t>
  </si>
  <si>
    <t>02/15/2024</t>
  </si>
  <si>
    <t>716.49K</t>
  </si>
  <si>
    <t>02/16/2024</t>
  </si>
  <si>
    <t>581.38K</t>
  </si>
  <si>
    <t>02/19/2024</t>
  </si>
  <si>
    <t>355.04K</t>
  </si>
  <si>
    <t>02/20/2024</t>
  </si>
  <si>
    <t>348.46K</t>
  </si>
  <si>
    <t>02/21/2024</t>
  </si>
  <si>
    <t>584.41K</t>
  </si>
  <si>
    <t>02/22/2024</t>
  </si>
  <si>
    <t>472.88K</t>
  </si>
  <si>
    <t>02/23/2024</t>
  </si>
  <si>
    <t>277.70K</t>
  </si>
  <si>
    <t>02/26/2024</t>
  </si>
  <si>
    <t>307.59K</t>
  </si>
  <si>
    <t>02/27/2024</t>
  </si>
  <si>
    <t>358.81K</t>
  </si>
  <si>
    <t>02/28/2024</t>
  </si>
  <si>
    <t>943.84K</t>
  </si>
  <si>
    <t>02/29/2024</t>
  </si>
  <si>
    <t>487.36K</t>
  </si>
  <si>
    <t>16.11K</t>
  </si>
  <si>
    <t>369.94K</t>
  </si>
  <si>
    <t>320.70K</t>
  </si>
  <si>
    <t>639.54K</t>
  </si>
  <si>
    <t>255.33K</t>
  </si>
  <si>
    <t>525.34K</t>
  </si>
  <si>
    <t>283.82K</t>
  </si>
  <si>
    <t>385.20K</t>
  </si>
  <si>
    <t>03/13/2024</t>
  </si>
  <si>
    <t>523.06K</t>
  </si>
  <si>
    <t>03/14/2024</t>
  </si>
  <si>
    <t>972.33K</t>
  </si>
  <si>
    <t>03/15/2024</t>
  </si>
  <si>
    <t>311.05K</t>
  </si>
  <si>
    <t>03/18/2024</t>
  </si>
  <si>
    <t>409.26K</t>
  </si>
  <si>
    <t>03/19/2024</t>
  </si>
  <si>
    <t>1.03M</t>
  </si>
  <si>
    <t>03/20/2024</t>
  </si>
  <si>
    <t>544.31K</t>
  </si>
  <si>
    <t>03/21/2024</t>
  </si>
  <si>
    <t>03/22/2024</t>
  </si>
  <si>
    <t>507.57K</t>
  </si>
  <si>
    <t>03/26/2024</t>
  </si>
  <si>
    <t>878.99K</t>
  </si>
  <si>
    <t>03/27/2024</t>
  </si>
  <si>
    <t>860.32K</t>
  </si>
  <si>
    <t>03/28/2024</t>
  </si>
  <si>
    <t>314.68K</t>
  </si>
  <si>
    <t>333.51K</t>
  </si>
  <si>
    <t>271.94K</t>
  </si>
  <si>
    <t>491.17K</t>
  </si>
  <si>
    <t>231.60K</t>
  </si>
  <si>
    <t>570.42K</t>
  </si>
  <si>
    <t>314.47K</t>
  </si>
  <si>
    <t>464.24K</t>
  </si>
  <si>
    <t>973.37K</t>
  </si>
  <si>
    <t>831.26K</t>
  </si>
  <si>
    <t>04/15/2024</t>
  </si>
  <si>
    <t>579.18K</t>
  </si>
  <si>
    <t>04/16/2024</t>
  </si>
  <si>
    <t>679.12K</t>
  </si>
  <si>
    <t>04/18/2024</t>
  </si>
  <si>
    <t>635.54K</t>
  </si>
  <si>
    <t>04/19/2024</t>
  </si>
  <si>
    <t>342.21K</t>
  </si>
  <si>
    <t>04/22/2024</t>
  </si>
  <si>
    <t>397.28K</t>
  </si>
  <si>
    <t>04/23/2024</t>
  </si>
  <si>
    <t>296.36K</t>
  </si>
  <si>
    <t>04/24/2024</t>
  </si>
  <si>
    <t>640.73K</t>
  </si>
  <si>
    <t>04/25/2024</t>
  </si>
  <si>
    <t>704.63K</t>
  </si>
  <si>
    <t>04/26/2024</t>
  </si>
  <si>
    <t>613.94K</t>
  </si>
  <si>
    <t>04/29/2024</t>
  </si>
  <si>
    <t>528.78K</t>
  </si>
  <si>
    <t>04/30/2024</t>
  </si>
  <si>
    <t>814.92K</t>
  </si>
  <si>
    <t>834.99K</t>
  </si>
  <si>
    <t>342.23K</t>
  </si>
  <si>
    <t>604.38K</t>
  </si>
  <si>
    <t>399.67K</t>
  </si>
  <si>
    <t>504.59K</t>
  </si>
  <si>
    <t>328.67K</t>
  </si>
  <si>
    <t>281.42K</t>
  </si>
  <si>
    <t>05/13/2024</t>
  </si>
  <si>
    <t>331.04K</t>
  </si>
  <si>
    <t>05/14/2024</t>
  </si>
  <si>
    <t>232.03K</t>
  </si>
  <si>
    <t>05/15/2024</t>
  </si>
  <si>
    <t>914.20K</t>
  </si>
  <si>
    <t>05/16/2024</t>
  </si>
  <si>
    <t>809.23K</t>
  </si>
  <si>
    <t>05/17/2024</t>
  </si>
  <si>
    <t>17.55K</t>
  </si>
  <si>
    <t>05/18/2024</t>
  </si>
  <si>
    <t>443.14K</t>
  </si>
  <si>
    <t>05/21/2024</t>
  </si>
  <si>
    <t>280.02K</t>
  </si>
  <si>
    <t>05/22/2024</t>
  </si>
  <si>
    <t>768.73K</t>
  </si>
  <si>
    <t>05/23/2024</t>
  </si>
  <si>
    <t>624.80K</t>
  </si>
  <si>
    <t>05/24/2024</t>
  </si>
  <si>
    <t>464.95K</t>
  </si>
  <si>
    <t>05/27/2024</t>
  </si>
  <si>
    <t>333.81K</t>
  </si>
  <si>
    <t>05/28/2024</t>
  </si>
  <si>
    <t>353.71K</t>
  </si>
  <si>
    <t>05/29/2024</t>
  </si>
  <si>
    <t>524.56K</t>
  </si>
  <si>
    <t>05/30/2024</t>
  </si>
  <si>
    <t>908.30K</t>
  </si>
  <si>
    <t>05/31/2024</t>
  </si>
  <si>
    <t>485.94K</t>
  </si>
  <si>
    <t>825.93K</t>
  </si>
  <si>
    <t>447.58K</t>
  </si>
  <si>
    <t>447.54K</t>
  </si>
  <si>
    <t>532.48K</t>
  </si>
  <si>
    <t>293.47K</t>
  </si>
  <si>
    <t>302.72K</t>
  </si>
  <si>
    <t>297.24K</t>
  </si>
  <si>
    <t>06/13/2024</t>
  </si>
  <si>
    <t>216.97K</t>
  </si>
  <si>
    <t>06/14/2024</t>
  </si>
  <si>
    <t>823.31K</t>
  </si>
  <si>
    <t>06/18/2024</t>
  </si>
  <si>
    <t>694.87K</t>
  </si>
  <si>
    <t>06/19/2024</t>
  </si>
  <si>
    <t>907.75K</t>
  </si>
  <si>
    <t>06/20/2024</t>
  </si>
  <si>
    <t>947.80K</t>
  </si>
  <si>
    <t>06/21/2024</t>
  </si>
  <si>
    <t>550.86K</t>
  </si>
  <si>
    <t>06/24/2024</t>
  </si>
  <si>
    <t>594.27K</t>
  </si>
  <si>
    <t>06/25/2024</t>
  </si>
  <si>
    <t>447.93K</t>
  </si>
  <si>
    <t>06/26/2024</t>
  </si>
  <si>
    <t>1.23M</t>
  </si>
  <si>
    <t>06/27/2024</t>
  </si>
  <si>
    <t>06/28/2024</t>
  </si>
  <si>
    <t>687.18K</t>
  </si>
  <si>
    <t>467.53K</t>
  </si>
  <si>
    <t>299.68K</t>
  </si>
  <si>
    <t>406.93K</t>
  </si>
  <si>
    <t>496.93K</t>
  </si>
  <si>
    <t>2.11M</t>
  </si>
  <si>
    <t>2.07M</t>
  </si>
  <si>
    <t>608.98K</t>
  </si>
  <si>
    <t>674.75K</t>
  </si>
  <si>
    <t>697.19K</t>
  </si>
  <si>
    <t>07/15/2024</t>
  </si>
  <si>
    <t>347.81K</t>
  </si>
  <si>
    <t>07/16/2024</t>
  </si>
  <si>
    <t>391.22K</t>
  </si>
  <si>
    <t>07/18/2024</t>
  </si>
  <si>
    <t>351.96K</t>
  </si>
  <si>
    <t>07/19/2024</t>
  </si>
  <si>
    <t>249.63K</t>
  </si>
  <si>
    <t>07/22/2024</t>
  </si>
  <si>
    <t>332.26K</t>
  </si>
  <si>
    <t>07/23/2024</t>
  </si>
  <si>
    <t>285.86K</t>
  </si>
  <si>
    <t>07/24/2024</t>
  </si>
  <si>
    <t>396.79K</t>
  </si>
  <si>
    <t>07/25/2024</t>
  </si>
  <si>
    <t>537.69K</t>
  </si>
  <si>
    <t>07/26/2024</t>
  </si>
  <si>
    <t>388.26K</t>
  </si>
  <si>
    <t>07/29/2024</t>
  </si>
  <si>
    <t>526.54K</t>
  </si>
  <si>
    <t>07/30/2024</t>
  </si>
  <si>
    <t>836.41K</t>
  </si>
  <si>
    <t>07/31/2024</t>
  </si>
  <si>
    <t>2.04M</t>
  </si>
  <si>
    <t>1.33M</t>
  </si>
  <si>
    <t>623.57K</t>
  </si>
  <si>
    <t>433.51K</t>
  </si>
  <si>
    <t>358.58K</t>
  </si>
  <si>
    <t>320.21K</t>
  </si>
  <si>
    <t>291.21K</t>
  </si>
  <si>
    <t>464.48K</t>
  </si>
  <si>
    <t>08/13/2024</t>
  </si>
  <si>
    <t>449.83K</t>
  </si>
  <si>
    <t>08/14/2024</t>
  </si>
  <si>
    <t>552.73K</t>
  </si>
  <si>
    <t>08/16/2024</t>
  </si>
  <si>
    <t>277.32K</t>
  </si>
  <si>
    <t>08/19/2024</t>
  </si>
  <si>
    <t>471.93K</t>
  </si>
  <si>
    <t>08/20/2024</t>
  </si>
  <si>
    <t>295.98K</t>
  </si>
  <si>
    <t>08/21/2024</t>
  </si>
  <si>
    <t>501.32K</t>
  </si>
  <si>
    <t>08/22/2024</t>
  </si>
  <si>
    <t>440.81K</t>
  </si>
  <si>
    <t>08/23/2024</t>
  </si>
  <si>
    <t>232.81K</t>
  </si>
  <si>
    <t>08/26/2024</t>
  </si>
  <si>
    <t>477.61K</t>
  </si>
  <si>
    <t>08/27/2024</t>
  </si>
  <si>
    <t>313.23K</t>
  </si>
  <si>
    <t>08/28/2024</t>
  </si>
  <si>
    <t>608.60K</t>
  </si>
  <si>
    <t>08/29/2024</t>
  </si>
  <si>
    <t>2.27M</t>
  </si>
  <si>
    <t>08/30/2024</t>
  </si>
  <si>
    <t>331.51K</t>
  </si>
  <si>
    <t>445.51K</t>
  </si>
  <si>
    <t>735.08K</t>
  </si>
  <si>
    <t>595.87K</t>
  </si>
  <si>
    <t>733.35K</t>
  </si>
  <si>
    <t>415.79K</t>
  </si>
  <si>
    <t>285.12K</t>
  </si>
  <si>
    <t>349.80K</t>
  </si>
  <si>
    <t>547.83K</t>
  </si>
  <si>
    <t>361.09K</t>
  </si>
  <si>
    <t>09/13/2024</t>
  </si>
  <si>
    <t>170.11K</t>
  </si>
  <si>
    <t>09/16/2024</t>
  </si>
  <si>
    <t>568.16K</t>
  </si>
  <si>
    <t>09/17/2024</t>
  </si>
  <si>
    <t>182.28K</t>
  </si>
  <si>
    <t>09/18/2024</t>
  </si>
  <si>
    <t>465.61K</t>
  </si>
  <si>
    <t>09/19/2024</t>
  </si>
  <si>
    <t>875.65K</t>
  </si>
  <si>
    <t>09/20/2024</t>
  </si>
  <si>
    <t>235.59K</t>
  </si>
  <si>
    <t>09/23/2024</t>
  </si>
  <si>
    <t>425.92K</t>
  </si>
  <si>
    <t>09/24/2024</t>
  </si>
  <si>
    <t>341.17K</t>
  </si>
  <si>
    <t>09/25/2024</t>
  </si>
  <si>
    <t>1.47M</t>
  </si>
  <si>
    <t>09/26/2024</t>
  </si>
  <si>
    <t>865.70K</t>
  </si>
  <si>
    <t>09/27/2024</t>
  </si>
  <si>
    <t>09/30/2024</t>
  </si>
  <si>
    <t>388.89K</t>
  </si>
  <si>
    <t>863.52K</t>
  </si>
  <si>
    <t>679.36K</t>
  </si>
  <si>
    <t>465.50K</t>
  </si>
  <si>
    <t>387.06K</t>
  </si>
  <si>
    <t>465.23K</t>
  </si>
  <si>
    <t>492.70K</t>
  </si>
  <si>
    <t>274.24K</t>
  </si>
  <si>
    <t>488.07K</t>
  </si>
  <si>
    <t>10/14/2024</t>
  </si>
  <si>
    <t>532.14K</t>
  </si>
  <si>
    <t>10/15/2024</t>
  </si>
  <si>
    <t>418.14K</t>
  </si>
  <si>
    <t>10/16/2024</t>
  </si>
  <si>
    <t>875.94K</t>
  </si>
  <si>
    <t>10/17/2024</t>
  </si>
  <si>
    <t>506.87K</t>
  </si>
  <si>
    <t>10/18/2024</t>
  </si>
  <si>
    <t>375.28K</t>
  </si>
  <si>
    <t>10/21/2024</t>
  </si>
  <si>
    <t>904.90K</t>
  </si>
  <si>
    <t>10/22/2024</t>
  </si>
  <si>
    <t>412.64K</t>
  </si>
  <si>
    <t>10/23/2024</t>
  </si>
  <si>
    <t>552.50K</t>
  </si>
  <si>
    <t>10/24/2024</t>
  </si>
  <si>
    <t>624.58K</t>
  </si>
  <si>
    <t>10/25/2024</t>
  </si>
  <si>
    <t>613.83K</t>
  </si>
  <si>
    <t>10/28/2024</t>
  </si>
  <si>
    <t>10/29/2024</t>
  </si>
  <si>
    <t>10/30/2024</t>
  </si>
  <si>
    <t>838.21K</t>
  </si>
  <si>
    <t>10/31/2024</t>
  </si>
  <si>
    <t>65.67K</t>
  </si>
  <si>
    <t>444.46K</t>
  </si>
  <si>
    <t>321.16K</t>
  </si>
  <si>
    <t>416.03K</t>
  </si>
  <si>
    <t>530.19K</t>
  </si>
  <si>
    <t>269.99K</t>
  </si>
  <si>
    <t>450.68K</t>
  </si>
  <si>
    <t>549.75K</t>
  </si>
  <si>
    <t>507.71K</t>
  </si>
  <si>
    <t>11/13/2024</t>
  </si>
  <si>
    <t>431.35K</t>
  </si>
  <si>
    <t>11/14/2024</t>
  </si>
  <si>
    <t>11/18/2024</t>
  </si>
  <si>
    <t>864.07K</t>
  </si>
  <si>
    <t>11/19/2024</t>
  </si>
  <si>
    <t>540.20K</t>
  </si>
  <si>
    <t>11/21/2024</t>
  </si>
  <si>
    <t>11/22/2024</t>
  </si>
  <si>
    <t>635.73K</t>
  </si>
  <si>
    <t>11/25/2024</t>
  </si>
  <si>
    <t>406.59K</t>
  </si>
  <si>
    <t>11/26/2024</t>
  </si>
  <si>
    <t>343.33K</t>
  </si>
  <si>
    <t>11/27/2024</t>
  </si>
  <si>
    <t>607.67K</t>
  </si>
  <si>
    <t>11/28/2024</t>
  </si>
  <si>
    <t>338.21K</t>
  </si>
  <si>
    <t>11/29/2024</t>
  </si>
  <si>
    <t>446.88K</t>
  </si>
  <si>
    <t>258.64K</t>
  </si>
  <si>
    <t>554.67K</t>
  </si>
  <si>
    <t>545.50K</t>
  </si>
  <si>
    <t>417.21K</t>
  </si>
  <si>
    <t>254.49K</t>
  </si>
  <si>
    <t>410.57K</t>
  </si>
  <si>
    <t>226.58K</t>
  </si>
  <si>
    <t>396.56K</t>
  </si>
  <si>
    <t>263.58K</t>
  </si>
  <si>
    <t>12/13/2024</t>
  </si>
  <si>
    <t>223.39K</t>
  </si>
  <si>
    <t>12/16/2024</t>
  </si>
  <si>
    <t>295.45K</t>
  </si>
  <si>
    <t>12/17/2024</t>
  </si>
  <si>
    <t>497.10K</t>
  </si>
  <si>
    <t>12/18/2024</t>
  </si>
  <si>
    <t>435.36K</t>
  </si>
  <si>
    <t>12/19/2024</t>
  </si>
  <si>
    <t>404.61K</t>
  </si>
  <si>
    <t>12/20/2024</t>
  </si>
  <si>
    <t>237.17K</t>
  </si>
  <si>
    <t>12/23/2024</t>
  </si>
  <si>
    <t>151.15K</t>
  </si>
  <si>
    <t>12/24/2024</t>
  </si>
  <si>
    <t>349.81K</t>
  </si>
  <si>
    <t>12/26/2024</t>
  </si>
  <si>
    <t>257.97K</t>
  </si>
  <si>
    <t>12/27/2024</t>
  </si>
  <si>
    <t>335.48K</t>
  </si>
  <si>
    <t>12/30/2024</t>
  </si>
  <si>
    <t>199.00K</t>
  </si>
  <si>
    <t>12/31/2024</t>
  </si>
  <si>
    <t>383.20K</t>
  </si>
  <si>
    <t>1.42M</t>
  </si>
  <si>
    <t>701.32K</t>
  </si>
  <si>
    <t>383.27K</t>
  </si>
  <si>
    <t>308.10K</t>
  </si>
  <si>
    <t>303.10K</t>
  </si>
  <si>
    <t>266.41K</t>
  </si>
  <si>
    <t>218.25K</t>
  </si>
  <si>
    <t>253.52K</t>
  </si>
  <si>
    <t>01/13/2025</t>
  </si>
  <si>
    <t>627.46K</t>
  </si>
  <si>
    <t>01/14/2025</t>
  </si>
  <si>
    <t>692.82K</t>
  </si>
  <si>
    <t>01/15/2025</t>
  </si>
  <si>
    <t>551.21K</t>
  </si>
  <si>
    <t>01/16/2025</t>
  </si>
  <si>
    <t>285.37K</t>
  </si>
  <si>
    <t>01/17/2025</t>
  </si>
  <si>
    <t>251.73K</t>
  </si>
  <si>
    <t>01/20/2025</t>
  </si>
  <si>
    <t>300.04K</t>
  </si>
  <si>
    <t>01/21/2025</t>
  </si>
  <si>
    <t>396.59K</t>
  </si>
  <si>
    <t>01/22/2025</t>
  </si>
  <si>
    <t>480.88K</t>
  </si>
  <si>
    <t>01/23/2025</t>
  </si>
  <si>
    <t>310.34K</t>
  </si>
  <si>
    <t>01/24/2025</t>
  </si>
  <si>
    <t>251.78K</t>
  </si>
  <si>
    <t>01/27/2025</t>
  </si>
  <si>
    <t>533.45K</t>
  </si>
  <si>
    <t>01/28/2025</t>
  </si>
  <si>
    <t>817.55K</t>
  </si>
  <si>
    <t>01/29/2025</t>
  </si>
  <si>
    <t>418.44K</t>
  </si>
  <si>
    <t>01/30/2025</t>
  </si>
  <si>
    <t>709.01K</t>
  </si>
  <si>
    <t>01/31/2025</t>
  </si>
  <si>
    <t>1.10M</t>
  </si>
  <si>
    <t>926.13K</t>
  </si>
  <si>
    <t>530.75K</t>
  </si>
  <si>
    <t>271.63K</t>
  </si>
  <si>
    <t>414.13K</t>
  </si>
  <si>
    <t>355.22K</t>
  </si>
  <si>
    <t>294.14K</t>
  </si>
  <si>
    <t>354.20K</t>
  </si>
  <si>
    <t>425.74K</t>
  </si>
  <si>
    <t>186.74K</t>
  </si>
  <si>
    <t>02/13/2025</t>
  </si>
  <si>
    <t>233.45K</t>
  </si>
  <si>
    <t>02/14/2025</t>
  </si>
  <si>
    <t>192.21K</t>
  </si>
  <si>
    <t>02/17/2025</t>
  </si>
  <si>
    <t>267.94K</t>
  </si>
  <si>
    <t>02/18/2025</t>
  </si>
  <si>
    <t>288.69K</t>
  </si>
  <si>
    <t>02/19/2025</t>
  </si>
  <si>
    <t>423.74K</t>
  </si>
  <si>
    <t>02/20/2025</t>
  </si>
  <si>
    <t>477.01K</t>
  </si>
  <si>
    <t>02/21/2025</t>
  </si>
  <si>
    <t>399.57K</t>
  </si>
  <si>
    <t>02/24/2025</t>
  </si>
  <si>
    <t>363.36K</t>
  </si>
  <si>
    <t>02/25/2025</t>
  </si>
  <si>
    <t>236.81K</t>
  </si>
  <si>
    <t>02/27/2025</t>
  </si>
  <si>
    <t>605.15K</t>
  </si>
  <si>
    <t>02/28/2025</t>
  </si>
  <si>
    <t>186.88K</t>
  </si>
  <si>
    <t>255.73K</t>
  </si>
  <si>
    <t>349.73K</t>
  </si>
  <si>
    <t>315.31K</t>
  </si>
  <si>
    <t>259.06K</t>
  </si>
  <si>
    <t>153.89K</t>
  </si>
  <si>
    <t>245.82K</t>
  </si>
  <si>
    <t>249.36K</t>
  </si>
  <si>
    <t>260.74K</t>
  </si>
  <si>
    <t>03/13/2025</t>
  </si>
  <si>
    <t>275.58K</t>
  </si>
  <si>
    <t>03/17/2025</t>
  </si>
  <si>
    <t>373.22K</t>
  </si>
  <si>
    <t>03/18/2025</t>
  </si>
  <si>
    <t>476.56K</t>
  </si>
  <si>
    <t>03/19/2025</t>
  </si>
  <si>
    <t>379.42K</t>
  </si>
  <si>
    <t>03/20/2025</t>
  </si>
  <si>
    <t>560.57K</t>
  </si>
  <si>
    <t>03/21/2025</t>
  </si>
  <si>
    <t>359.03K</t>
  </si>
  <si>
    <t>03/24/2025</t>
  </si>
  <si>
    <t>514.28K</t>
  </si>
  <si>
    <t>03/25/2025</t>
  </si>
  <si>
    <t>478.52K</t>
  </si>
  <si>
    <t>03/26/2025</t>
  </si>
  <si>
    <t>645.79K</t>
  </si>
  <si>
    <t>03/27/2025</t>
  </si>
  <si>
    <t>541.80K</t>
  </si>
  <si>
    <t>03/28/2025</t>
  </si>
  <si>
    <t>498.24K</t>
  </si>
  <si>
    <t>452.99K</t>
  </si>
  <si>
    <t>326.62K</t>
  </si>
  <si>
    <t>355.79K</t>
  </si>
  <si>
    <t>602.35K</t>
  </si>
  <si>
    <t>629.97K</t>
  </si>
  <si>
    <t>255.11K</t>
  </si>
  <si>
    <t>231.42K</t>
  </si>
  <si>
    <t>458.59K</t>
  </si>
  <si>
    <t>04/15/2025</t>
  </si>
  <si>
    <t>470.49K</t>
  </si>
  <si>
    <t>04/16/2025</t>
  </si>
  <si>
    <t>302.15K</t>
  </si>
  <si>
    <t>04/17/2025</t>
  </si>
  <si>
    <t>318.49K</t>
  </si>
  <si>
    <t>04/21/2025</t>
  </si>
  <si>
    <t>516.75K</t>
  </si>
  <si>
    <t>04/22/2025</t>
  </si>
  <si>
    <t>493.84K</t>
  </si>
  <si>
    <t>04/23/2025</t>
  </si>
  <si>
    <t>387.86K</t>
  </si>
  <si>
    <t>04/24/2025</t>
  </si>
  <si>
    <t>906.27K</t>
  </si>
  <si>
    <t>04/25/2025</t>
  </si>
  <si>
    <t>457.30K</t>
  </si>
  <si>
    <t>04/28/2025</t>
  </si>
  <si>
    <t>455.60K</t>
  </si>
  <si>
    <t>04/29/2025</t>
  </si>
  <si>
    <t>967.25K</t>
  </si>
  <si>
    <t>04/30/2025</t>
  </si>
  <si>
    <t>786.09K</t>
  </si>
  <si>
    <t>270.01K</t>
  </si>
  <si>
    <t>414.92K</t>
  </si>
  <si>
    <t>303.62K</t>
  </si>
  <si>
    <t>485.33K</t>
  </si>
  <si>
    <t>278.11K</t>
  </si>
  <si>
    <t>185.17K</t>
  </si>
  <si>
    <t>378.27K</t>
  </si>
  <si>
    <t>05/13/2025</t>
  </si>
  <si>
    <t>306.05K</t>
  </si>
  <si>
    <t>05/14/2025</t>
  </si>
  <si>
    <t>561.50K</t>
  </si>
  <si>
    <t>05/15/2025</t>
  </si>
  <si>
    <t>425.28K</t>
  </si>
  <si>
    <t>05/16/2025</t>
  </si>
  <si>
    <t>244.28K</t>
  </si>
  <si>
    <t>05/19/2025</t>
  </si>
  <si>
    <t>361.11K</t>
  </si>
  <si>
    <t>05/20/2025</t>
  </si>
  <si>
    <t>209.10K</t>
  </si>
  <si>
    <t>05/21/2025</t>
  </si>
  <si>
    <t>434.85K</t>
  </si>
  <si>
    <t>05/22/2025</t>
  </si>
  <si>
    <t>169.47K</t>
  </si>
  <si>
    <t>05/23/2025</t>
  </si>
  <si>
    <t>214.70K</t>
  </si>
  <si>
    <t>05/26/2025</t>
  </si>
  <si>
    <t>344.68K</t>
  </si>
  <si>
    <t>05/27/2025</t>
  </si>
  <si>
    <t>178.18K</t>
  </si>
  <si>
    <t>05/28/2025</t>
  </si>
  <si>
    <t>191.10K</t>
  </si>
  <si>
    <t>05/29/2025</t>
  </si>
  <si>
    <t>351.35K</t>
  </si>
  <si>
    <t>05/30/2025</t>
  </si>
  <si>
    <t>264.97K</t>
  </si>
  <si>
    <t>369.11K</t>
  </si>
  <si>
    <t>205.85K</t>
  </si>
  <si>
    <t>319.78K</t>
  </si>
  <si>
    <t>456.13K</t>
  </si>
  <si>
    <t>323.44K</t>
  </si>
  <si>
    <t>325.29K</t>
  </si>
  <si>
    <t>306.06K</t>
  </si>
  <si>
    <t>347.34K</t>
  </si>
  <si>
    <t>385.49K</t>
  </si>
  <si>
    <t>06/13/2025</t>
  </si>
  <si>
    <t>184.24K</t>
  </si>
  <si>
    <t>06/16/2025</t>
  </si>
  <si>
    <t>226.60K</t>
  </si>
  <si>
    <t>06/17/2025</t>
  </si>
  <si>
    <t>467.74K</t>
  </si>
  <si>
    <t>06/18/2025</t>
  </si>
  <si>
    <t>339.12K</t>
  </si>
  <si>
    <t>06/19/2025</t>
  </si>
  <si>
    <t>652.13K</t>
  </si>
  <si>
    <t>06/20/2025</t>
  </si>
  <si>
    <t>192.04K</t>
  </si>
  <si>
    <t>06/23/2025</t>
  </si>
  <si>
    <t>332.72K</t>
  </si>
  <si>
    <t>06/24/2025</t>
  </si>
  <si>
    <t>316.54K</t>
  </si>
  <si>
    <t>06/25/2025</t>
  </si>
  <si>
    <t>354.74K</t>
  </si>
  <si>
    <t>06/26/2025</t>
  </si>
  <si>
    <t>346.40K</t>
  </si>
  <si>
    <t>06/27/2025</t>
  </si>
  <si>
    <t>448.96K</t>
  </si>
  <si>
    <t>06/30/2025</t>
  </si>
  <si>
    <t>283.48K</t>
  </si>
  <si>
    <t>609.74K</t>
  </si>
  <si>
    <t>606.22K</t>
  </si>
  <si>
    <t>225.61K</t>
  </si>
  <si>
    <t>220.12K</t>
  </si>
  <si>
    <t>241.05K</t>
  </si>
  <si>
    <t>174.20K</t>
  </si>
  <si>
    <t>277.33K</t>
  </si>
  <si>
    <t>194.42K</t>
  </si>
  <si>
    <t>246.74K</t>
  </si>
  <si>
    <t>07/14/2025</t>
  </si>
  <si>
    <t>147.38K</t>
  </si>
  <si>
    <t>07/15/2025</t>
  </si>
  <si>
    <t>204.48K</t>
  </si>
  <si>
    <t>07/16/2025</t>
  </si>
  <si>
    <t>189.21K</t>
  </si>
  <si>
    <t>07/17/2025</t>
  </si>
  <si>
    <t>124.07K</t>
  </si>
  <si>
    <t>07/18/2025</t>
  </si>
  <si>
    <t>232.07K</t>
  </si>
  <si>
    <t>07/21/2025</t>
  </si>
  <si>
    <t>169.01K</t>
  </si>
  <si>
    <t>07/22/2025</t>
  </si>
  <si>
    <t>342.01K</t>
  </si>
  <si>
    <t>07/23/2025</t>
  </si>
  <si>
    <t>157.16K</t>
  </si>
  <si>
    <t>07/24/2025</t>
  </si>
  <si>
    <t>260.70K</t>
  </si>
  <si>
    <t>07/25/2025</t>
  </si>
  <si>
    <t>292.88K</t>
  </si>
  <si>
    <t>07/28/2025</t>
  </si>
  <si>
    <t>07/29/2025</t>
  </si>
  <si>
    <t>203.85K</t>
  </si>
  <si>
    <t>07/30/2025</t>
  </si>
  <si>
    <t>709.78K</t>
  </si>
  <si>
    <t>07/31/2025</t>
  </si>
  <si>
    <t>346.02K</t>
  </si>
  <si>
    <t>255.69K</t>
  </si>
  <si>
    <t>233.56K</t>
  </si>
  <si>
    <t>151.61K</t>
  </si>
  <si>
    <t>173.39K</t>
  </si>
  <si>
    <t>247.05K</t>
  </si>
  <si>
    <t>187.23K</t>
  </si>
  <si>
    <t>504.48K</t>
  </si>
  <si>
    <t>252.07K</t>
  </si>
  <si>
    <t>08/13/2025</t>
  </si>
  <si>
    <t>318.58K</t>
  </si>
  <si>
    <t>08/14/2025</t>
  </si>
  <si>
    <t>2.15M</t>
  </si>
  <si>
    <t>08/18/2025</t>
  </si>
  <si>
    <t>906.62K</t>
  </si>
  <si>
    <t>08/19/2025</t>
  </si>
  <si>
    <t>391.43K</t>
  </si>
  <si>
    <t>08/20/2025</t>
  </si>
  <si>
    <t>513.46K</t>
  </si>
  <si>
    <t>08/21/2025</t>
  </si>
  <si>
    <t>458.94K</t>
  </si>
  <si>
    <t>08/22/2025</t>
  </si>
  <si>
    <t>357.11K</t>
  </si>
  <si>
    <t>08/25/2025</t>
  </si>
  <si>
    <t>962.97K</t>
  </si>
  <si>
    <t>08/26/2025</t>
  </si>
  <si>
    <t>666.64K</t>
  </si>
  <si>
    <t>08/28/2025</t>
  </si>
  <si>
    <t>621.56K</t>
  </si>
  <si>
    <t>08/29/2025</t>
  </si>
  <si>
    <t>572.93K</t>
  </si>
  <si>
    <t>379.17K</t>
  </si>
  <si>
    <t>561.66K</t>
  </si>
  <si>
    <t>784.37K</t>
  </si>
  <si>
    <t>473.81K</t>
  </si>
  <si>
    <t>691.08K</t>
  </si>
  <si>
    <t>605.86K</t>
  </si>
  <si>
    <t>489.06K</t>
  </si>
  <si>
    <t>657.16K</t>
  </si>
  <si>
    <t>420.10K</t>
  </si>
  <si>
    <t>170.59K</t>
  </si>
  <si>
    <t>09/15/2025</t>
  </si>
  <si>
    <t>381.94K</t>
  </si>
  <si>
    <t>09/16/2025</t>
  </si>
  <si>
    <t>624.99K</t>
  </si>
  <si>
    <t>09/17/2025</t>
  </si>
  <si>
    <t>642.18K</t>
  </si>
  <si>
    <t>09/18/2025</t>
  </si>
  <si>
    <t>652.44K</t>
  </si>
  <si>
    <t>09/19/2025</t>
  </si>
  <si>
    <t>302.23K</t>
  </si>
  <si>
    <t>09/22/2025</t>
  </si>
  <si>
    <t>873.11K</t>
  </si>
  <si>
    <t>09/23/2025</t>
  </si>
  <si>
    <t>663.65K</t>
  </si>
  <si>
    <t>09/24/2025</t>
  </si>
  <si>
    <t>490.26K</t>
  </si>
  <si>
    <t>09/25/2025</t>
  </si>
  <si>
    <t>490.96K</t>
  </si>
  <si>
    <t>09/26/2025</t>
  </si>
  <si>
    <t>627.33K</t>
  </si>
  <si>
    <t>09/29/2025</t>
  </si>
  <si>
    <t>390.01K</t>
  </si>
  <si>
    <t>09/30/2025</t>
  </si>
  <si>
    <t>426.08K</t>
  </si>
  <si>
    <t>470.22K</t>
  </si>
  <si>
    <t>268.50K</t>
  </si>
  <si>
    <t>330.33K</t>
  </si>
  <si>
    <t>306.52K</t>
  </si>
  <si>
    <t>300.50K</t>
  </si>
  <si>
    <t>423.03K</t>
  </si>
  <si>
    <t>337.62K</t>
  </si>
  <si>
    <t>10/13/2025</t>
  </si>
  <si>
    <t>307.93K</t>
  </si>
  <si>
    <t>10/14/2025</t>
  </si>
  <si>
    <t>266.44K</t>
  </si>
  <si>
    <t>10/15/2025</t>
  </si>
  <si>
    <t>265.73K</t>
  </si>
  <si>
    <t>10/16/2025</t>
  </si>
  <si>
    <t>411.61K</t>
  </si>
  <si>
    <t>10/17/2025</t>
  </si>
  <si>
    <t>374.25K</t>
  </si>
  <si>
    <t>10/20/2025</t>
  </si>
  <si>
    <t>28.99K</t>
  </si>
  <si>
    <t>10/21/2025</t>
  </si>
  <si>
    <t>481.75K</t>
  </si>
  <si>
    <t>10/23/2025</t>
  </si>
  <si>
    <t>208.52K</t>
  </si>
  <si>
    <t>10/24/2025</t>
  </si>
  <si>
    <t>209.83K</t>
  </si>
  <si>
    <t>10/27/2025</t>
  </si>
  <si>
    <t>383.38K</t>
  </si>
  <si>
    <t>10/28/2025</t>
  </si>
  <si>
    <t>232.82K</t>
  </si>
  <si>
    <t>10/29/2025</t>
  </si>
  <si>
    <t>230.38K</t>
  </si>
  <si>
    <t>10/30/2025</t>
  </si>
  <si>
    <t>719.40K</t>
  </si>
  <si>
    <t>10/31/2025</t>
  </si>
  <si>
    <t>942.85K</t>
  </si>
  <si>
    <t>748.85K</t>
  </si>
  <si>
    <t>429.80K</t>
  </si>
  <si>
    <t>227.25K</t>
  </si>
  <si>
    <t>274.19K</t>
  </si>
  <si>
    <t>181.52K</t>
  </si>
  <si>
    <t>244.02K</t>
  </si>
  <si>
    <t>250.71K</t>
  </si>
  <si>
    <t>11/13/2025</t>
  </si>
  <si>
    <t>253.70K</t>
  </si>
  <si>
    <t>11/14/2025</t>
  </si>
  <si>
    <t>301.07K</t>
  </si>
  <si>
    <t>11/17/2025</t>
  </si>
  <si>
    <t>392.90K</t>
  </si>
  <si>
    <t>11/18/2025</t>
  </si>
  <si>
    <t>286.43K</t>
  </si>
  <si>
    <t>11/19/2025</t>
  </si>
  <si>
    <t>249.49K</t>
  </si>
  <si>
    <t>11/20/2025</t>
  </si>
  <si>
    <t>586.35K</t>
  </si>
  <si>
    <t>11/21/2025</t>
  </si>
  <si>
    <t>525.79K</t>
  </si>
  <si>
    <t>11/24/2025</t>
  </si>
  <si>
    <t>11/25/2025</t>
  </si>
  <si>
    <t>314.95K</t>
  </si>
  <si>
    <t>11/26/2025</t>
  </si>
  <si>
    <t>339.99K</t>
  </si>
  <si>
    <t>11/27/2025</t>
  </si>
  <si>
    <t>352.34K</t>
  </si>
  <si>
    <t>11/28/2025</t>
  </si>
  <si>
    <t>434.05K</t>
  </si>
  <si>
    <t>383.17K</t>
  </si>
  <si>
    <t>264.40K</t>
  </si>
  <si>
    <t>248.81K</t>
  </si>
  <si>
    <t>332.03K</t>
  </si>
  <si>
    <t>220.51K</t>
  </si>
  <si>
    <t>276.39K</t>
  </si>
  <si>
    <t>293.37K</t>
  </si>
  <si>
    <t>268.70K</t>
  </si>
  <si>
    <t>404.71K</t>
  </si>
  <si>
    <t>225.22K</t>
  </si>
  <si>
    <t>12/15/2025</t>
  </si>
  <si>
    <t>156.13K</t>
  </si>
  <si>
    <t>12/16/2025</t>
  </si>
  <si>
    <t>257.41K</t>
  </si>
  <si>
    <t>12/17/2025</t>
  </si>
  <si>
    <t>213.98K</t>
  </si>
  <si>
    <t>12/18/2025</t>
  </si>
  <si>
    <t>360.19K</t>
  </si>
  <si>
    <t>12/19/2025</t>
  </si>
  <si>
    <t>271.59K</t>
  </si>
  <si>
    <t>12/22/2025</t>
  </si>
  <si>
    <t>215.65K</t>
  </si>
  <si>
    <t>12/23/2025</t>
  </si>
  <si>
    <t>258.49K</t>
  </si>
  <si>
    <t>12/24/2025</t>
  </si>
  <si>
    <t>212.93K</t>
  </si>
  <si>
    <t>12/26/2025</t>
  </si>
  <si>
    <t>251.80K</t>
  </si>
  <si>
    <t>12/29/2025</t>
  </si>
  <si>
    <t>12/30/2025</t>
  </si>
  <si>
    <t>314.43K</t>
  </si>
  <si>
    <t>12/31/2025</t>
  </si>
  <si>
    <t>171.29K</t>
  </si>
  <si>
    <t>388.56K</t>
  </si>
  <si>
    <t>305.67K</t>
  </si>
  <si>
    <t>192.18K</t>
  </si>
  <si>
    <t>427.98K</t>
  </si>
  <si>
    <t>238.42K</t>
  </si>
  <si>
    <t>286.30K</t>
  </si>
  <si>
    <t>312.21K</t>
  </si>
  <si>
    <t>01/13/2026</t>
  </si>
  <si>
    <t>240.04K</t>
  </si>
  <si>
    <t>01/14/2026</t>
  </si>
  <si>
    <t>703.06K</t>
  </si>
  <si>
    <t>01/16/2026</t>
  </si>
  <si>
    <t>385.14K</t>
  </si>
  <si>
    <t>01/19/2026</t>
  </si>
  <si>
    <t>289.61K</t>
  </si>
  <si>
    <t>01/20/2026</t>
  </si>
  <si>
    <t>345.74K</t>
  </si>
  <si>
    <t>01/21/2026</t>
  </si>
  <si>
    <t>352.32K</t>
  </si>
  <si>
    <t>01/22/2026</t>
  </si>
  <si>
    <t>338.67K</t>
  </si>
  <si>
    <t>01/23/2026</t>
  </si>
  <si>
    <t>565.77K</t>
  </si>
  <si>
    <t>01/27/2026</t>
  </si>
  <si>
    <t>01/28/2026</t>
  </si>
  <si>
    <t>716.55K</t>
  </si>
  <si>
    <t>01/29/2026</t>
  </si>
  <si>
    <t>946.51K</t>
  </si>
  <si>
    <t>01/30/2026</t>
  </si>
  <si>
    <t>393.68K</t>
  </si>
  <si>
    <t>621.51K</t>
  </si>
  <si>
    <t>638.87K</t>
  </si>
  <si>
    <t>451.07K</t>
  </si>
  <si>
    <t>374.76K</t>
  </si>
  <si>
    <t>276.53K</t>
  </si>
  <si>
    <t>200.03K</t>
  </si>
  <si>
    <t>360.24K</t>
  </si>
  <si>
    <t>360.74K</t>
  </si>
  <si>
    <t>201.90K</t>
  </si>
  <si>
    <t>208.65K</t>
  </si>
  <si>
    <t>02/13/2026</t>
  </si>
  <si>
    <t>210.18K</t>
  </si>
  <si>
    <t>02/16/2026</t>
  </si>
  <si>
    <t>166.77K</t>
  </si>
  <si>
    <t>02/17/2026</t>
  </si>
  <si>
    <t>280.77K</t>
  </si>
  <si>
    <t>02/18/2026</t>
  </si>
  <si>
    <t>152.79K</t>
  </si>
  <si>
    <t>02/19/2026</t>
  </si>
  <si>
    <t>515.85K</t>
  </si>
  <si>
    <t>02/20/2026</t>
  </si>
  <si>
    <t>242.97K</t>
  </si>
  <si>
    <t>02/23/2026</t>
  </si>
  <si>
    <t>300.99K</t>
  </si>
  <si>
    <t>02/24/2026</t>
  </si>
  <si>
    <t>356.50K</t>
  </si>
  <si>
    <t>02/25/2026</t>
  </si>
  <si>
    <t>308.21K</t>
  </si>
  <si>
    <t>02/26/2026</t>
  </si>
  <si>
    <t>478.16K</t>
  </si>
  <si>
    <t>02/27/2026</t>
  </si>
  <si>
    <t>603.74K</t>
  </si>
  <si>
    <t>710.37K</t>
  </si>
  <si>
    <t>448.65K</t>
  </si>
  <si>
    <t>390.63K</t>
  </si>
  <si>
    <t>676.22K</t>
  </si>
  <si>
    <t>353.72K</t>
  </si>
  <si>
    <t>392.18K</t>
  </si>
  <si>
    <t>544.68K</t>
  </si>
  <si>
    <t>939.59K</t>
  </si>
  <si>
    <t>03/13/2026</t>
  </si>
  <si>
    <t>03/16/2026</t>
  </si>
  <si>
    <t>1.18M</t>
  </si>
  <si>
    <t>03/17/2026</t>
  </si>
  <si>
    <t>458.83K</t>
  </si>
  <si>
    <t>03/18/2026</t>
  </si>
  <si>
    <t>569.35K</t>
  </si>
  <si>
    <t>03/19/2026</t>
  </si>
  <si>
    <t>725.48K</t>
  </si>
  <si>
    <t>03/20/2026</t>
  </si>
  <si>
    <t>517.99K</t>
  </si>
  <si>
    <t>03/23/2026</t>
  </si>
  <si>
    <t>583.57K</t>
  </si>
  <si>
    <t>03/24/2026</t>
  </si>
  <si>
    <t>540.65K</t>
  </si>
  <si>
    <t>03/25/2026</t>
  </si>
  <si>
    <t>775.34K</t>
  </si>
  <si>
    <t>03/27/2026</t>
  </si>
  <si>
    <t>635.68K</t>
  </si>
  <si>
    <t>03/30/2026</t>
  </si>
  <si>
    <t>501.88K</t>
  </si>
  <si>
    <t>438.23K</t>
  </si>
  <si>
    <t>382.65K</t>
  </si>
  <si>
    <t>359.54K</t>
  </si>
  <si>
    <t>549.91K</t>
  </si>
  <si>
    <t>471.92K</t>
  </si>
  <si>
    <t>04/13/2026</t>
  </si>
  <si>
    <t>699.46K</t>
  </si>
  <si>
    <t>04/15/2026</t>
  </si>
  <si>
    <t>527.31K</t>
  </si>
  <si>
    <t>04/16/2026</t>
  </si>
  <si>
    <t>549.31K</t>
  </si>
  <si>
    <t>04/17/2026</t>
  </si>
  <si>
    <t>348.63K</t>
  </si>
  <si>
    <t>04/20/2026</t>
  </si>
  <si>
    <t>04/21/2026</t>
  </si>
  <si>
    <t>434.64K</t>
  </si>
  <si>
    <t>04/22/2026</t>
  </si>
  <si>
    <t>541.09K</t>
  </si>
  <si>
    <t>04/23/2026</t>
  </si>
  <si>
    <t>464.10K</t>
  </si>
  <si>
    <t>04/24/2026</t>
  </si>
  <si>
    <t>312.79K</t>
  </si>
  <si>
    <t>04/27/2026</t>
  </si>
  <si>
    <t>836.68K</t>
  </si>
  <si>
    <t>04/28/2026</t>
  </si>
  <si>
    <t>754.80K</t>
  </si>
  <si>
    <t>04/29/2026</t>
  </si>
  <si>
    <t>612.98K</t>
  </si>
  <si>
    <t>04/30/2026</t>
  </si>
  <si>
    <t>722.13K</t>
  </si>
  <si>
    <t>419.49K</t>
  </si>
  <si>
    <t>435.21K</t>
  </si>
  <si>
    <t>726.20K</t>
  </si>
  <si>
    <t>270.51K</t>
  </si>
  <si>
    <t>634.35K</t>
  </si>
  <si>
    <t>302.51K</t>
  </si>
  <si>
    <t>307.03K</t>
  </si>
  <si>
    <t>05/13/2026</t>
  </si>
  <si>
    <t>286.65K</t>
  </si>
  <si>
    <t>05/14/2026</t>
  </si>
  <si>
    <t>268.21K</t>
  </si>
  <si>
    <t>05/15/2026</t>
  </si>
  <si>
    <t>373.18K</t>
  </si>
  <si>
    <t>05/18/2026</t>
  </si>
  <si>
    <t>342.74K</t>
  </si>
  <si>
    <t>05/19/2026</t>
  </si>
  <si>
    <t>300.70K</t>
  </si>
  <si>
    <t>05/20/2026</t>
  </si>
  <si>
    <t>213.10K</t>
  </si>
  <si>
    <t>05/21/2026</t>
  </si>
  <si>
    <t>387.98K</t>
  </si>
  <si>
    <t>05/22/2026</t>
  </si>
  <si>
    <t>276.55K</t>
  </si>
  <si>
    <t>05/25/2026</t>
  </si>
  <si>
    <t>256.90K</t>
  </si>
  <si>
    <t>05/26/2026</t>
  </si>
  <si>
    <t>322.02K</t>
  </si>
  <si>
    <t>05/27/2026</t>
  </si>
  <si>
    <t>963.29K</t>
  </si>
  <si>
    <t>05/29/2026</t>
  </si>
  <si>
    <t>295.36K</t>
  </si>
  <si>
    <t>586.60K</t>
  </si>
  <si>
    <t>607.81K</t>
  </si>
  <si>
    <t>465.07K</t>
  </si>
  <si>
    <t>295.70K</t>
  </si>
  <si>
    <t>372.90K</t>
  </si>
  <si>
    <t>428.32K</t>
  </si>
  <si>
    <t>203.89K</t>
  </si>
  <si>
    <t>308.71K</t>
  </si>
  <si>
    <t>559.04K</t>
  </si>
  <si>
    <t>613.28K</t>
  </si>
  <si>
    <t>06/15/2026</t>
  </si>
  <si>
    <t>280.51K</t>
  </si>
  <si>
    <t>06/16/2026</t>
  </si>
  <si>
    <t>241.53K</t>
  </si>
  <si>
    <t>06/17/2026</t>
  </si>
  <si>
    <t>373.51K</t>
  </si>
  <si>
    <t>06/18/2026</t>
  </si>
  <si>
    <t>719.76K</t>
  </si>
  <si>
    <t>06/19/2026</t>
  </si>
  <si>
    <t>254.53K</t>
  </si>
  <si>
    <t>06/22/2026</t>
  </si>
  <si>
    <t>398.56K</t>
  </si>
  <si>
    <t>06/23/2026</t>
  </si>
  <si>
    <t>327.50K</t>
  </si>
  <si>
    <t>06/24/2026</t>
  </si>
  <si>
    <t>981.56K</t>
  </si>
  <si>
    <t>06/25/2026</t>
  </si>
  <si>
    <t>1.36M</t>
  </si>
  <si>
    <t>06/29/2026</t>
  </si>
  <si>
    <t>1.51M</t>
  </si>
  <si>
    <t>06/30/2026</t>
  </si>
  <si>
    <t>327.09K</t>
  </si>
  <si>
    <t>384.19K</t>
  </si>
  <si>
    <t>214.69K</t>
  </si>
  <si>
    <t>524.76K</t>
  </si>
  <si>
    <t>481.08K</t>
  </si>
  <si>
    <t>576.45K</t>
  </si>
  <si>
    <t>430.15K</t>
  </si>
  <si>
    <t>458.63K</t>
  </si>
  <si>
    <t>07/13/2026</t>
  </si>
  <si>
    <t>368.65K</t>
  </si>
  <si>
    <t>07/14/2026</t>
  </si>
  <si>
    <t>456.37K</t>
  </si>
  <si>
    <t>07/15/2026</t>
  </si>
  <si>
    <t>356.85K</t>
  </si>
  <si>
    <t>07/16/2026</t>
  </si>
  <si>
    <t>Change %</t>
  </si>
  <si>
    <t>Vol.</t>
  </si>
  <si>
    <t>Low</t>
  </si>
  <si>
    <t>High</t>
  </si>
  <si>
    <t>Open</t>
  </si>
  <si>
    <t>Price</t>
  </si>
  <si>
    <t>Date</t>
  </si>
  <si>
    <t>3.48M</t>
  </si>
  <si>
    <t>1.94M</t>
  </si>
  <si>
    <t>2.72M</t>
  </si>
  <si>
    <t>2.05M</t>
  </si>
  <si>
    <t>3.96M</t>
  </si>
  <si>
    <t>4.72M</t>
  </si>
  <si>
    <t>5.33M</t>
  </si>
  <si>
    <t>3.33M</t>
  </si>
  <si>
    <t>4.40M</t>
  </si>
  <si>
    <t>35.89M</t>
  </si>
  <si>
    <t>18.66M</t>
  </si>
  <si>
    <t>14.68M</t>
  </si>
  <si>
    <t>5.80M</t>
  </si>
  <si>
    <t>5.03M</t>
  </si>
  <si>
    <t>4.06M</t>
  </si>
  <si>
    <t>2.87M</t>
  </si>
  <si>
    <t>5.66M</t>
  </si>
  <si>
    <t>4.28M</t>
  </si>
  <si>
    <t>2.82M</t>
  </si>
  <si>
    <t>4.32M</t>
  </si>
  <si>
    <t>2.31M</t>
  </si>
  <si>
    <t>5.69M</t>
  </si>
  <si>
    <t>4.04M</t>
  </si>
  <si>
    <t>6.24M</t>
  </si>
  <si>
    <t>2.73M</t>
  </si>
  <si>
    <t>2.25M</t>
  </si>
  <si>
    <t>1.74M</t>
  </si>
  <si>
    <t>2.43M</t>
  </si>
  <si>
    <t>3.62M</t>
  </si>
  <si>
    <t>7.44M</t>
  </si>
  <si>
    <t>2.81M</t>
  </si>
  <si>
    <t>2.68M</t>
  </si>
  <si>
    <t>2.86M</t>
  </si>
  <si>
    <t>4.61M</t>
  </si>
  <si>
    <t>3.85M</t>
  </si>
  <si>
    <t>2.55M</t>
  </si>
  <si>
    <t>2.01M</t>
  </si>
  <si>
    <t>2.00M</t>
  </si>
  <si>
    <t>4.05M</t>
  </si>
  <si>
    <t>2.21M</t>
  </si>
  <si>
    <t>2.12M</t>
  </si>
  <si>
    <t>1.82M</t>
  </si>
  <si>
    <t>4.94M</t>
  </si>
  <si>
    <t>18.57M</t>
  </si>
  <si>
    <t>10.48M</t>
  </si>
  <si>
    <t>5.73M</t>
  </si>
  <si>
    <t>4.01M</t>
  </si>
  <si>
    <t>2.99M</t>
  </si>
  <si>
    <t>2.91M</t>
  </si>
  <si>
    <t>4.09M</t>
  </si>
  <si>
    <t>2.75M</t>
  </si>
  <si>
    <t>2.41M</t>
  </si>
  <si>
    <t>4.11M</t>
  </si>
  <si>
    <t>2.30M</t>
  </si>
  <si>
    <t>2.63M</t>
  </si>
  <si>
    <t>2.03M</t>
  </si>
  <si>
    <t>2.09M</t>
  </si>
  <si>
    <t>3.16M</t>
  </si>
  <si>
    <t>1.71M</t>
  </si>
  <si>
    <t>2.13M</t>
  </si>
  <si>
    <t>1.63M</t>
  </si>
  <si>
    <t>3.57M</t>
  </si>
  <si>
    <t>17.61M</t>
  </si>
  <si>
    <t>9.45M</t>
  </si>
  <si>
    <t>485.87K</t>
  </si>
  <si>
    <t>3.23M</t>
  </si>
  <si>
    <t>2.08M</t>
  </si>
  <si>
    <t>1.66M</t>
  </si>
  <si>
    <t>3.18M</t>
  </si>
  <si>
    <t>2.89M</t>
  </si>
  <si>
    <t>2.74M</t>
  </si>
  <si>
    <t>2.40M</t>
  </si>
  <si>
    <t>1.86M</t>
  </si>
  <si>
    <t>5.43M</t>
  </si>
  <si>
    <t>4.66M</t>
  </si>
  <si>
    <t>5.51M</t>
  </si>
  <si>
    <t>3.69M</t>
  </si>
  <si>
    <t>4.90M</t>
  </si>
  <si>
    <t>3.14M</t>
  </si>
  <si>
    <t>2.58M</t>
  </si>
  <si>
    <t>2.53M</t>
  </si>
  <si>
    <t>2.60M</t>
  </si>
  <si>
    <t>2.95M</t>
  </si>
  <si>
    <t>3.22M</t>
  </si>
  <si>
    <t>6.23M</t>
  </si>
  <si>
    <t>6.19M</t>
  </si>
  <si>
    <t>7.17M</t>
  </si>
  <si>
    <t>7.47M</t>
  </si>
  <si>
    <t>5.60M</t>
  </si>
  <si>
    <t>5.87M</t>
  </si>
  <si>
    <t>3.08M</t>
  </si>
  <si>
    <t>3.60M</t>
  </si>
  <si>
    <t>5.48M</t>
  </si>
  <si>
    <t>8.75M</t>
  </si>
  <si>
    <t>5.18M</t>
  </si>
  <si>
    <t>3.35M</t>
  </si>
  <si>
    <t>3.73M</t>
  </si>
  <si>
    <t>3.03M</t>
  </si>
  <si>
    <t>2.44M</t>
  </si>
  <si>
    <t>2.42M</t>
  </si>
  <si>
    <t>1.48M</t>
  </si>
  <si>
    <t>4.84M</t>
  </si>
  <si>
    <t>4.95M</t>
  </si>
  <si>
    <t>3.95M</t>
  </si>
  <si>
    <t>7.40M</t>
  </si>
  <si>
    <t>2.35M</t>
  </si>
  <si>
    <t>1.75M</t>
  </si>
  <si>
    <t>5.30M</t>
  </si>
  <si>
    <t>3.78M</t>
  </si>
  <si>
    <t>3.59M</t>
  </si>
  <si>
    <t>5.07M</t>
  </si>
  <si>
    <t>8.04M</t>
  </si>
  <si>
    <t>12.34M</t>
  </si>
  <si>
    <t>2.29M</t>
  </si>
  <si>
    <t>4.22M</t>
  </si>
  <si>
    <t>3.49M</t>
  </si>
  <si>
    <t>4.77M</t>
  </si>
  <si>
    <t>5.16M</t>
  </si>
  <si>
    <t>2.14M</t>
  </si>
  <si>
    <t>2.28M</t>
  </si>
  <si>
    <t>1.80M</t>
  </si>
  <si>
    <t>3.17M</t>
  </si>
  <si>
    <t>1.98M</t>
  </si>
  <si>
    <t>3.68M</t>
  </si>
  <si>
    <t>2.10M</t>
  </si>
  <si>
    <t>4.12M</t>
  </si>
  <si>
    <t>3.81M</t>
  </si>
  <si>
    <t>2.66M</t>
  </si>
  <si>
    <t>4.08M</t>
  </si>
  <si>
    <t>3.07M</t>
  </si>
  <si>
    <t>4.86M</t>
  </si>
  <si>
    <t>7.28M</t>
  </si>
  <si>
    <t>7.19M</t>
  </si>
  <si>
    <t>3.86M</t>
  </si>
  <si>
    <t>3.13M</t>
  </si>
  <si>
    <t>3.88M</t>
  </si>
  <si>
    <t>2.17M</t>
  </si>
  <si>
    <t>1.57M</t>
  </si>
  <si>
    <t>1.55M</t>
  </si>
  <si>
    <t>1.90M</t>
  </si>
  <si>
    <t>1.88M</t>
  </si>
  <si>
    <t>1.45M</t>
  </si>
  <si>
    <t>1.46M</t>
  </si>
  <si>
    <t>3.15M</t>
  </si>
  <si>
    <t>4.29M</t>
  </si>
  <si>
    <t>3.93M</t>
  </si>
  <si>
    <t>4.46M</t>
  </si>
  <si>
    <t>2.52M</t>
  </si>
  <si>
    <t>6.98M</t>
  </si>
  <si>
    <t>2.77M</t>
  </si>
  <si>
    <t>2.70M</t>
  </si>
  <si>
    <t>4.87M</t>
  </si>
  <si>
    <t>2.32M</t>
  </si>
  <si>
    <t>2.88M</t>
  </si>
  <si>
    <t>2.20M</t>
  </si>
  <si>
    <t>2.37M</t>
  </si>
  <si>
    <t>3.54M</t>
  </si>
  <si>
    <t>24.36M</t>
  </si>
  <si>
    <t>6.00M</t>
  </si>
  <si>
    <t>3.55M</t>
  </si>
  <si>
    <t>3.21M</t>
  </si>
  <si>
    <t>2.19M</t>
  </si>
  <si>
    <t>2.46M</t>
  </si>
  <si>
    <t>2.33M</t>
  </si>
  <si>
    <t>5.72M</t>
  </si>
  <si>
    <t>2.98M</t>
  </si>
  <si>
    <t>2.36M</t>
  </si>
  <si>
    <t>2.93M</t>
  </si>
  <si>
    <t>1.77M</t>
  </si>
  <si>
    <t>1.70M</t>
  </si>
  <si>
    <t>4.93M</t>
  </si>
  <si>
    <t>1.41M</t>
  </si>
  <si>
    <t>1.60M</t>
  </si>
  <si>
    <t>1.56M</t>
  </si>
  <si>
    <t>2.80M</t>
  </si>
  <si>
    <t>11.32M</t>
  </si>
  <si>
    <t>3.32M</t>
  </si>
  <si>
    <t>1.53M</t>
  </si>
  <si>
    <t>1.38M</t>
  </si>
  <si>
    <t>1.64M</t>
  </si>
  <si>
    <t>5.02M</t>
  </si>
  <si>
    <t>3.67M</t>
  </si>
  <si>
    <t>2.94M</t>
  </si>
  <si>
    <t>1.96M</t>
  </si>
  <si>
    <t>2.22M</t>
  </si>
  <si>
    <t>1.89M</t>
  </si>
  <si>
    <t>5.63M</t>
  </si>
  <si>
    <t>1.92M</t>
  </si>
  <si>
    <t>4.41M</t>
  </si>
  <si>
    <t>4.15M</t>
  </si>
  <si>
    <t>4.80M</t>
  </si>
  <si>
    <t>3.76M</t>
  </si>
  <si>
    <t>3.10M</t>
  </si>
  <si>
    <t>5.56M</t>
  </si>
  <si>
    <t>8.52M</t>
  </si>
  <si>
    <t>4.18M</t>
  </si>
  <si>
    <t>4.44M</t>
  </si>
  <si>
    <t>3.45M</t>
  </si>
  <si>
    <t>1.76M</t>
  </si>
  <si>
    <t>4.50M</t>
  </si>
  <si>
    <t>3.31M</t>
  </si>
  <si>
    <t>1.79M</t>
  </si>
  <si>
    <t>191.84K</t>
  </si>
  <si>
    <t>4.38M</t>
  </si>
  <si>
    <t>5.26M</t>
  </si>
  <si>
    <t>5.92M</t>
  </si>
  <si>
    <t>2.39M</t>
  </si>
  <si>
    <t>2.85M</t>
  </si>
  <si>
    <t>1.49M</t>
  </si>
  <si>
    <t>1.72M</t>
  </si>
  <si>
    <t>1.31M</t>
  </si>
  <si>
    <t>1.99M</t>
  </si>
  <si>
    <t>1.95M</t>
  </si>
  <si>
    <t>3.06M</t>
  </si>
  <si>
    <t>10.02M</t>
  </si>
  <si>
    <t>4.23M</t>
  </si>
  <si>
    <t>3.61M</t>
  </si>
  <si>
    <t>1.69M</t>
  </si>
  <si>
    <t>1.62M</t>
  </si>
  <si>
    <t>1.81M</t>
  </si>
  <si>
    <t>2.57M</t>
  </si>
  <si>
    <t>3.26M</t>
  </si>
  <si>
    <t>1.44M</t>
  </si>
  <si>
    <t>1.25M</t>
  </si>
  <si>
    <t>824.26K</t>
  </si>
  <si>
    <t>2.96M</t>
  </si>
  <si>
    <t>5.27M</t>
  </si>
  <si>
    <t>1.85M</t>
  </si>
  <si>
    <t>2.61M</t>
  </si>
  <si>
    <t>3.82M</t>
  </si>
  <si>
    <t>4.73M</t>
  </si>
  <si>
    <t>2.23M</t>
  </si>
  <si>
    <t>3.05M</t>
  </si>
  <si>
    <t>3.25M</t>
  </si>
  <si>
    <t>2.78M</t>
  </si>
  <si>
    <t>3.09M</t>
  </si>
  <si>
    <t>6.90M</t>
  </si>
  <si>
    <t>2.18M</t>
  </si>
  <si>
    <t>3.01M</t>
  </si>
  <si>
    <t>4.14M</t>
  </si>
  <si>
    <t>5.34M</t>
  </si>
  <si>
    <t>3.63M</t>
  </si>
  <si>
    <t>3.40M</t>
  </si>
  <si>
    <t>593.32K</t>
  </si>
  <si>
    <t>5.38M</t>
  </si>
  <si>
    <t>4.65M</t>
  </si>
  <si>
    <t>2.34M</t>
  </si>
  <si>
    <t>1.84M</t>
  </si>
  <si>
    <t>4.37M</t>
  </si>
  <si>
    <t>5.09M</t>
  </si>
  <si>
    <t>2.64M</t>
  </si>
  <si>
    <t>2.24M</t>
  </si>
  <si>
    <t>5.22M</t>
  </si>
  <si>
    <t>6.37M</t>
  </si>
  <si>
    <t>1.73M</t>
  </si>
  <si>
    <t>8.46M</t>
  </si>
  <si>
    <t>3.53M</t>
  </si>
  <si>
    <t>941.38K</t>
  </si>
  <si>
    <t>4.78M</t>
  </si>
  <si>
    <t>1.21M</t>
  </si>
  <si>
    <t>3.99M</t>
  </si>
  <si>
    <t>962.84K</t>
  </si>
  <si>
    <t>1.97M</t>
  </si>
  <si>
    <t>2.69M</t>
  </si>
  <si>
    <t>1.14M</t>
  </si>
  <si>
    <t>798.81K</t>
  </si>
  <si>
    <t>957.91K</t>
  </si>
  <si>
    <t>702.73K</t>
  </si>
  <si>
    <t>6.48M</t>
  </si>
  <si>
    <t>3.97M</t>
  </si>
  <si>
    <t>957.54K</t>
  </si>
  <si>
    <t>127.88K</t>
  </si>
  <si>
    <t>816.83K</t>
  </si>
  <si>
    <t>891.97K</t>
  </si>
  <si>
    <t>999.14K</t>
  </si>
  <si>
    <t>886.71K</t>
  </si>
  <si>
    <t>4.67M</t>
  </si>
  <si>
    <t>930.04K</t>
  </si>
  <si>
    <t>1.17M</t>
  </si>
  <si>
    <t>2.83M</t>
  </si>
  <si>
    <t>2.45M</t>
  </si>
  <si>
    <t>3.47M</t>
  </si>
  <si>
    <t>2.06M</t>
  </si>
  <si>
    <t>733.45K</t>
  </si>
  <si>
    <t>1.28M</t>
  </si>
  <si>
    <t>824.50K</t>
  </si>
  <si>
    <t>2.54M</t>
  </si>
  <si>
    <t>284.11K</t>
  </si>
  <si>
    <t>4.13M</t>
  </si>
  <si>
    <t>3.41M</t>
  </si>
  <si>
    <t>2.26M</t>
  </si>
  <si>
    <t>6.34M</t>
  </si>
  <si>
    <t>4.69M</t>
  </si>
  <si>
    <t>777.82K</t>
  </si>
  <si>
    <t>974.89K</t>
  </si>
  <si>
    <t>578.32K</t>
  </si>
  <si>
    <t>4.07M</t>
  </si>
  <si>
    <t>95.49K</t>
  </si>
  <si>
    <t>3.42M</t>
  </si>
  <si>
    <t>3.65M</t>
  </si>
  <si>
    <t>4.43M</t>
  </si>
  <si>
    <t>8.26M</t>
  </si>
  <si>
    <t>3.27M</t>
  </si>
  <si>
    <t>9.16M</t>
  </si>
  <si>
    <t>51.46K</t>
  </si>
  <si>
    <t>11.62M</t>
  </si>
  <si>
    <t>5.31M</t>
  </si>
  <si>
    <t>5.50M</t>
  </si>
  <si>
    <t>5.06M</t>
  </si>
  <si>
    <t>3.00M</t>
  </si>
  <si>
    <t>994.78K</t>
  </si>
  <si>
    <t>937.49K</t>
  </si>
  <si>
    <t>4.17M</t>
  </si>
  <si>
    <t>2.56M</t>
  </si>
  <si>
    <t>2.48M</t>
  </si>
  <si>
    <t>832.80K</t>
  </si>
  <si>
    <t>688.48K</t>
  </si>
  <si>
    <t>826.64K</t>
  </si>
  <si>
    <t>1.50M</t>
  </si>
  <si>
    <t>2.92M</t>
  </si>
  <si>
    <t>4.59M</t>
  </si>
  <si>
    <t>3.19M</t>
  </si>
  <si>
    <t>5.17M</t>
  </si>
  <si>
    <t>751.68K</t>
  </si>
  <si>
    <t>1.37M</t>
  </si>
  <si>
    <t>3.52M</t>
  </si>
  <si>
    <t>933.37K</t>
  </si>
  <si>
    <t>3.04M</t>
  </si>
  <si>
    <t>738.27K</t>
  </si>
  <si>
    <t>812.52K</t>
  </si>
  <si>
    <t>956.89K</t>
  </si>
  <si>
    <t>676.88K</t>
  </si>
  <si>
    <t>660.58K</t>
  </si>
  <si>
    <t>107.60K</t>
  </si>
  <si>
    <t>1.91M</t>
  </si>
  <si>
    <t>6.02M</t>
  </si>
  <si>
    <t>857.83K</t>
  </si>
  <si>
    <t>857.87K</t>
  </si>
  <si>
    <t>5.97M</t>
  </si>
  <si>
    <t>2.02M</t>
  </si>
  <si>
    <t>980.89K</t>
  </si>
  <si>
    <t>2.59M</t>
  </si>
  <si>
    <t>3.28M</t>
  </si>
  <si>
    <t>3.37M</t>
  </si>
  <si>
    <t>5.35M</t>
  </si>
  <si>
    <t>3.80M</t>
  </si>
  <si>
    <t>961.91K</t>
  </si>
  <si>
    <t>2.67M</t>
  </si>
  <si>
    <t>9.22M</t>
  </si>
  <si>
    <t>6.99M</t>
  </si>
  <si>
    <t>2.71M</t>
  </si>
  <si>
    <t>8.34M</t>
  </si>
  <si>
    <t>3.64M</t>
  </si>
  <si>
    <t>2.50M</t>
  </si>
  <si>
    <t>5.41M</t>
  </si>
  <si>
    <t>840.64K</t>
  </si>
  <si>
    <t>3.30M</t>
  </si>
  <si>
    <t>1.26M</t>
  </si>
  <si>
    <t>8.77M</t>
  </si>
  <si>
    <t>3.44M</t>
  </si>
  <si>
    <t>4.99M</t>
  </si>
  <si>
    <t>9.37M</t>
  </si>
  <si>
    <t>2.76M</t>
  </si>
  <si>
    <t>7.26M</t>
  </si>
  <si>
    <t>3.11M</t>
  </si>
  <si>
    <t>74.30K</t>
  </si>
  <si>
    <t>994.31K</t>
  </si>
  <si>
    <t>3.39M</t>
  </si>
  <si>
    <t>3.43M</t>
  </si>
  <si>
    <t>3.46M</t>
  </si>
  <si>
    <t>877.52K</t>
  </si>
  <si>
    <t>974.12K</t>
  </si>
  <si>
    <t>3.70M</t>
  </si>
  <si>
    <t>3.92M</t>
  </si>
  <si>
    <t>4.91M</t>
  </si>
  <si>
    <t>3.94M</t>
  </si>
  <si>
    <t>8.09M</t>
  </si>
  <si>
    <t>3.75M</t>
  </si>
  <si>
    <t>4.51M</t>
  </si>
  <si>
    <t>9.61M</t>
  </si>
  <si>
    <t>27.00M</t>
  </si>
  <si>
    <t>16.60M</t>
  </si>
  <si>
    <t>9.81M</t>
  </si>
  <si>
    <t>4.75M</t>
  </si>
  <si>
    <t>4.21M</t>
  </si>
  <si>
    <t>10.06M</t>
  </si>
  <si>
    <t>2.79M</t>
  </si>
  <si>
    <t>4.45M</t>
  </si>
  <si>
    <t>545.41K</t>
  </si>
  <si>
    <t>463.87K</t>
  </si>
  <si>
    <t>912.37K</t>
  </si>
  <si>
    <t>921.76K</t>
  </si>
  <si>
    <t>921.48K</t>
  </si>
  <si>
    <t>5.78M</t>
  </si>
  <si>
    <t>946.71K</t>
  </si>
  <si>
    <t>879.45K</t>
  </si>
  <si>
    <t>956.11K</t>
  </si>
  <si>
    <t>562.78K</t>
  </si>
  <si>
    <t>862.47K</t>
  </si>
  <si>
    <t>245.72K</t>
  </si>
  <si>
    <t>956.81K</t>
  </si>
  <si>
    <t>999.07K</t>
  </si>
  <si>
    <t>895.31K</t>
  </si>
  <si>
    <t>839.77K</t>
  </si>
  <si>
    <t>716.67K</t>
  </si>
  <si>
    <t>724.54K</t>
  </si>
  <si>
    <t>755.12K</t>
  </si>
  <si>
    <t>926.49K</t>
  </si>
  <si>
    <t>895.50K</t>
  </si>
  <si>
    <t>584.30K</t>
  </si>
  <si>
    <t>783.71K</t>
  </si>
  <si>
    <t>963.71K</t>
  </si>
  <si>
    <t>879.28K</t>
  </si>
  <si>
    <t>919.45K</t>
  </si>
  <si>
    <t>912.21K</t>
  </si>
  <si>
    <t>4.60M</t>
  </si>
  <si>
    <t>1.27M</t>
  </si>
  <si>
    <t>995.67K</t>
  </si>
  <si>
    <t>869.37K</t>
  </si>
  <si>
    <t>890.71K</t>
  </si>
  <si>
    <t>737.92K</t>
  </si>
  <si>
    <t>902.67K</t>
  </si>
  <si>
    <t>6.32M</t>
  </si>
  <si>
    <t>4.88M</t>
  </si>
  <si>
    <t>5.36M</t>
  </si>
  <si>
    <t>939.56K</t>
  </si>
  <si>
    <t>3.12M</t>
  </si>
  <si>
    <t>810.67K</t>
  </si>
  <si>
    <t>937.60K</t>
  </si>
  <si>
    <t>1.00M</t>
  </si>
  <si>
    <t>882.87K</t>
  </si>
  <si>
    <t>753.33K</t>
  </si>
  <si>
    <t>778.92K</t>
  </si>
  <si>
    <t>719.91K</t>
  </si>
  <si>
    <t>730.44K</t>
  </si>
  <si>
    <t>889.06K</t>
  </si>
  <si>
    <t>960.48K</t>
  </si>
  <si>
    <t>921.27K</t>
  </si>
  <si>
    <t>734.15K</t>
  </si>
  <si>
    <t>999.93K</t>
  </si>
  <si>
    <t>783.48K</t>
  </si>
  <si>
    <t>830.91K</t>
  </si>
  <si>
    <t>886.86K</t>
  </si>
  <si>
    <t>990.72K</t>
  </si>
  <si>
    <t>827.57K</t>
  </si>
  <si>
    <t>779.09K</t>
  </si>
  <si>
    <t>852.57K</t>
  </si>
  <si>
    <t>605.14K</t>
  </si>
  <si>
    <t>870.96K</t>
  </si>
  <si>
    <t>822.65K</t>
  </si>
  <si>
    <t>696.43K</t>
  </si>
  <si>
    <t>681.70K</t>
  </si>
  <si>
    <t>821.84K</t>
  </si>
  <si>
    <t>991.78K</t>
  </si>
  <si>
    <t>930.07K</t>
  </si>
  <si>
    <t>4.57M</t>
  </si>
  <si>
    <t>632.09K</t>
  </si>
  <si>
    <t>862.80K</t>
  </si>
  <si>
    <t>885.52K</t>
  </si>
  <si>
    <t>757.22K</t>
  </si>
  <si>
    <t>732.78K</t>
  </si>
  <si>
    <t>853.99K</t>
  </si>
  <si>
    <t>967.34K</t>
  </si>
  <si>
    <t>827.17K</t>
  </si>
  <si>
    <t>772.02K</t>
  </si>
  <si>
    <t>918.05K</t>
  </si>
  <si>
    <t>797.41K</t>
  </si>
  <si>
    <t>853.32K</t>
  </si>
  <si>
    <t>913.18K</t>
  </si>
  <si>
    <t>972.81K</t>
  </si>
  <si>
    <t>839.40K</t>
  </si>
  <si>
    <t>768.23K</t>
  </si>
  <si>
    <t>703.86K</t>
  </si>
  <si>
    <t>628.87K</t>
  </si>
  <si>
    <t>947.07K</t>
  </si>
  <si>
    <t>698.27K</t>
  </si>
  <si>
    <t>948.05K</t>
  </si>
  <si>
    <t>655.37K</t>
  </si>
  <si>
    <t>923.54K</t>
  </si>
  <si>
    <t>775.48K</t>
  </si>
  <si>
    <t>830.05K</t>
  </si>
  <si>
    <t>991.21K</t>
  </si>
  <si>
    <t>758.70K</t>
  </si>
  <si>
    <t>687.75K</t>
  </si>
  <si>
    <t>980.67K</t>
  </si>
  <si>
    <t>721.91K</t>
  </si>
  <si>
    <t>912.70K</t>
  </si>
  <si>
    <t>5.20M</t>
  </si>
  <si>
    <t>966.45K</t>
  </si>
  <si>
    <t>803.82K</t>
  </si>
  <si>
    <t>977.00K</t>
  </si>
  <si>
    <t>960.03K</t>
  </si>
  <si>
    <t>802.96K</t>
  </si>
  <si>
    <t>619.84K</t>
  </si>
  <si>
    <t>958.56K</t>
  </si>
  <si>
    <t>3.24M</t>
  </si>
  <si>
    <t>813.41K</t>
  </si>
  <si>
    <t>844.09K</t>
  </si>
  <si>
    <t>954.90K</t>
  </si>
  <si>
    <t>922.71K</t>
  </si>
  <si>
    <t>875.14K</t>
  </si>
  <si>
    <t>920.41K</t>
  </si>
  <si>
    <t>745.02K</t>
  </si>
  <si>
    <t>771.06K</t>
  </si>
  <si>
    <t>82.47K</t>
  </si>
  <si>
    <t>760.81K</t>
  </si>
  <si>
    <t>944.23K</t>
  </si>
  <si>
    <t>816.61K</t>
  </si>
  <si>
    <t>735.14K</t>
  </si>
  <si>
    <t>893.78K</t>
  </si>
  <si>
    <t>526.35K</t>
  </si>
  <si>
    <t>881.28K</t>
  </si>
  <si>
    <t>886.47K</t>
  </si>
  <si>
    <t>957.87K</t>
  </si>
  <si>
    <t>576.68K</t>
  </si>
  <si>
    <t>831.60K</t>
  </si>
  <si>
    <t>629.15K</t>
  </si>
  <si>
    <t>42.91K</t>
  </si>
  <si>
    <t>3.50M</t>
  </si>
  <si>
    <t>3.51M</t>
  </si>
  <si>
    <t>8.28M</t>
  </si>
  <si>
    <t>689.43K</t>
  </si>
  <si>
    <t>812.28K</t>
  </si>
  <si>
    <t>73.81K</t>
  </si>
  <si>
    <t>974.10K</t>
  </si>
  <si>
    <t>5.53M</t>
  </si>
  <si>
    <t>7.83M</t>
  </si>
  <si>
    <t>11.06M</t>
  </si>
  <si>
    <t>4.10M</t>
  </si>
  <si>
    <t>986.98K</t>
  </si>
  <si>
    <t>833.79K</t>
  </si>
  <si>
    <t>920.10K</t>
  </si>
  <si>
    <t>5.57M</t>
  </si>
  <si>
    <t>3.91M</t>
  </si>
  <si>
    <t>957.01K</t>
  </si>
  <si>
    <t>947.00K</t>
  </si>
  <si>
    <t>4.03M</t>
  </si>
  <si>
    <t>957.95K</t>
  </si>
  <si>
    <t>3.34M</t>
  </si>
  <si>
    <t>464.80K</t>
  </si>
  <si>
    <t>679.31K</t>
  </si>
  <si>
    <t>874.01K</t>
  </si>
  <si>
    <t>792.35K</t>
  </si>
  <si>
    <t>852.83K</t>
  </si>
  <si>
    <t>118.53K</t>
  </si>
  <si>
    <t>702.05K</t>
  </si>
  <si>
    <t>982.44K</t>
  </si>
  <si>
    <t>948.23K</t>
  </si>
  <si>
    <t>988.40K</t>
  </si>
  <si>
    <t>683.65K</t>
  </si>
  <si>
    <t>556.82K</t>
  </si>
  <si>
    <t>924.18K</t>
  </si>
  <si>
    <t>559.89K</t>
  </si>
  <si>
    <t>900.42K</t>
  </si>
  <si>
    <t>922.77K</t>
  </si>
  <si>
    <t>953.35K</t>
  </si>
  <si>
    <t>699.58K</t>
  </si>
  <si>
    <t>2.97M</t>
  </si>
  <si>
    <t>855.60K</t>
  </si>
  <si>
    <t>3.84M</t>
  </si>
  <si>
    <t>7.07M</t>
  </si>
  <si>
    <t>936.66K</t>
  </si>
  <si>
    <t>844.12K</t>
  </si>
  <si>
    <t>892.62K</t>
  </si>
  <si>
    <t>897.52K</t>
  </si>
  <si>
    <t>3.29M</t>
  </si>
  <si>
    <t>997.49K</t>
  </si>
  <si>
    <t>842.86K</t>
  </si>
  <si>
    <t>759.91K</t>
  </si>
  <si>
    <t>7.24M</t>
  </si>
  <si>
    <t>807.47K</t>
  </si>
  <si>
    <t>771.11K</t>
  </si>
  <si>
    <t>861.63K</t>
  </si>
  <si>
    <t>693.98K</t>
  </si>
  <si>
    <t>769.39K</t>
  </si>
  <si>
    <t>988.00K</t>
  </si>
  <si>
    <t>732.28K</t>
  </si>
  <si>
    <t>4.26M</t>
  </si>
  <si>
    <t>756.36K</t>
  </si>
  <si>
    <t>885.49K</t>
  </si>
  <si>
    <t>847.15K</t>
  </si>
  <si>
    <t>839.79K</t>
  </si>
  <si>
    <t>992.44K</t>
  </si>
  <si>
    <t>969.80K</t>
  </si>
  <si>
    <t>667.60K</t>
  </si>
  <si>
    <t>4.35M</t>
  </si>
  <si>
    <t>3.20M</t>
  </si>
  <si>
    <t>944.88K</t>
  </si>
  <si>
    <t>903.41K</t>
  </si>
  <si>
    <t>752.75K</t>
  </si>
  <si>
    <t>970.25K</t>
  </si>
  <si>
    <t>885.61K</t>
  </si>
  <si>
    <t>818.92K</t>
  </si>
  <si>
    <t>881.07K</t>
  </si>
  <si>
    <t>82.02K</t>
  </si>
  <si>
    <t>817.90K</t>
  </si>
  <si>
    <t>780.56K</t>
  </si>
  <si>
    <t>975.97K</t>
  </si>
  <si>
    <t>920.04K</t>
  </si>
  <si>
    <t>973.23K</t>
  </si>
  <si>
    <t>808.10K</t>
  </si>
  <si>
    <t>790.77K</t>
  </si>
  <si>
    <t>519.38K</t>
  </si>
  <si>
    <t>533.63K</t>
  </si>
  <si>
    <t>758.87K</t>
  </si>
  <si>
    <t>973.41K</t>
  </si>
  <si>
    <t>892.69K</t>
  </si>
  <si>
    <t>780.38K</t>
  </si>
  <si>
    <t>958.48K</t>
  </si>
  <si>
    <t>792.53K</t>
  </si>
  <si>
    <t>830.79K</t>
  </si>
  <si>
    <t>940.18K</t>
  </si>
  <si>
    <t>3.79M</t>
  </si>
  <si>
    <t>983.51K</t>
  </si>
  <si>
    <t>780.72K</t>
  </si>
  <si>
    <t>616.54K</t>
  </si>
  <si>
    <t>17.70M</t>
  </si>
  <si>
    <t>765.86K</t>
  </si>
  <si>
    <t>710.08K</t>
  </si>
  <si>
    <t>942.27K</t>
  </si>
  <si>
    <t>6.27M</t>
  </si>
  <si>
    <t>5.67M</t>
  </si>
  <si>
    <t>7.85M</t>
  </si>
  <si>
    <t>5.89M</t>
  </si>
  <si>
    <t>5.55M</t>
  </si>
  <si>
    <t>6.74M</t>
  </si>
  <si>
    <t>5.42M</t>
  </si>
  <si>
    <t>6.85M</t>
  </si>
  <si>
    <t>5.61M</t>
  </si>
  <si>
    <t>4.56M</t>
  </si>
  <si>
    <t>9.51M</t>
  </si>
  <si>
    <t>6.69M</t>
  </si>
  <si>
    <t>6.21M</t>
  </si>
  <si>
    <t>7.60M</t>
  </si>
  <si>
    <t>6.15M</t>
  </si>
  <si>
    <t>6.70M</t>
  </si>
  <si>
    <t>6.56M</t>
  </si>
  <si>
    <t>12.26M</t>
  </si>
  <si>
    <t>7.80M</t>
  </si>
  <si>
    <t>6.83M</t>
  </si>
  <si>
    <t>4.58M</t>
  </si>
  <si>
    <t>7.45M</t>
  </si>
  <si>
    <t>4.55M</t>
  </si>
  <si>
    <t>3.83M</t>
  </si>
  <si>
    <t>5.05M</t>
  </si>
  <si>
    <t>7.79M</t>
  </si>
  <si>
    <t>6.91M</t>
  </si>
  <si>
    <t>4.27M</t>
  </si>
  <si>
    <t>4.74M</t>
  </si>
  <si>
    <t>8.84M</t>
  </si>
  <si>
    <t>7.10M</t>
  </si>
  <si>
    <t>19.66M</t>
  </si>
  <si>
    <t>13.44M</t>
  </si>
  <si>
    <t>10.32M</t>
  </si>
  <si>
    <t>5.88M</t>
  </si>
  <si>
    <t>8.78M</t>
  </si>
  <si>
    <t>7.37M</t>
  </si>
  <si>
    <t>5.91M</t>
  </si>
  <si>
    <t>483.41K</t>
  </si>
  <si>
    <t>5.25M</t>
  </si>
  <si>
    <t>4.02M</t>
  </si>
  <si>
    <t>6.03M</t>
  </si>
  <si>
    <t>4.33M</t>
  </si>
  <si>
    <t>6.62M</t>
  </si>
  <si>
    <t>8.44M</t>
  </si>
  <si>
    <t>7.33M</t>
  </si>
  <si>
    <t>4.48M</t>
  </si>
  <si>
    <t>4.49M</t>
  </si>
  <si>
    <t>14.81M</t>
  </si>
  <si>
    <t>5.19M</t>
  </si>
  <si>
    <t>6.75M</t>
  </si>
  <si>
    <t>4.20M</t>
  </si>
  <si>
    <t>18.89M</t>
  </si>
  <si>
    <t>5.77M</t>
  </si>
  <si>
    <t>4.16M</t>
  </si>
  <si>
    <t>4.62M</t>
  </si>
  <si>
    <t>7.00M</t>
  </si>
  <si>
    <t>6.45M</t>
  </si>
  <si>
    <t>4.83M</t>
  </si>
  <si>
    <t>7.86M</t>
  </si>
  <si>
    <t>5.14M</t>
  </si>
  <si>
    <t>14.28M</t>
  </si>
  <si>
    <t>7.69M</t>
  </si>
  <si>
    <t>5.75M</t>
  </si>
  <si>
    <t>8.25M</t>
  </si>
  <si>
    <t>7.12M</t>
  </si>
  <si>
    <t>9.14M</t>
  </si>
  <si>
    <t>11.23M</t>
  </si>
  <si>
    <t>11.00M</t>
  </si>
  <si>
    <t>8.79M</t>
  </si>
  <si>
    <t>5.12M</t>
  </si>
  <si>
    <t>4.25M</t>
  </si>
  <si>
    <t>4.70M</t>
  </si>
  <si>
    <t>4.31M</t>
  </si>
  <si>
    <t>6.05M</t>
  </si>
  <si>
    <t>3.87M</t>
  </si>
  <si>
    <t>7.55M</t>
  </si>
  <si>
    <t>7.46M</t>
  </si>
  <si>
    <t>8.88M</t>
  </si>
  <si>
    <t>13.59M</t>
  </si>
  <si>
    <t>9.74M</t>
  </si>
  <si>
    <t>15.08M</t>
  </si>
  <si>
    <t>6.77M</t>
  </si>
  <si>
    <t>7.34M</t>
  </si>
  <si>
    <t>9.07M</t>
  </si>
  <si>
    <t>10.98M</t>
  </si>
  <si>
    <t>10.19M</t>
  </si>
  <si>
    <t>6.55M</t>
  </si>
  <si>
    <t>4.76M</t>
  </si>
  <si>
    <t>10.29M</t>
  </si>
  <si>
    <t>7.14M</t>
  </si>
  <si>
    <t>5.23M</t>
  </si>
  <si>
    <t>17.73M</t>
  </si>
  <si>
    <t>8.36M</t>
  </si>
  <si>
    <t>5.71M</t>
  </si>
  <si>
    <t>5.40M</t>
  </si>
  <si>
    <t>6.17M</t>
  </si>
  <si>
    <t>7.36M</t>
  </si>
  <si>
    <t>5.47M</t>
  </si>
  <si>
    <t>5.13M</t>
  </si>
  <si>
    <t>6.46M</t>
  </si>
  <si>
    <t>6.26M</t>
  </si>
  <si>
    <t>30.52M</t>
  </si>
  <si>
    <t>17.04M</t>
  </si>
  <si>
    <t>10.68M</t>
  </si>
  <si>
    <t>7.77M</t>
  </si>
  <si>
    <t>8.13M</t>
  </si>
  <si>
    <t>8.82M</t>
  </si>
  <si>
    <t>9.25M</t>
  </si>
  <si>
    <t>9.83M</t>
  </si>
  <si>
    <t>6.22M</t>
  </si>
  <si>
    <t>6.14M</t>
  </si>
  <si>
    <t>7.03M</t>
  </si>
  <si>
    <t>6.72M</t>
  </si>
  <si>
    <t>6.52M</t>
  </si>
  <si>
    <t>6.59M</t>
  </si>
  <si>
    <t>16.56M</t>
  </si>
  <si>
    <t>10.49M</t>
  </si>
  <si>
    <t>9.63M</t>
  </si>
  <si>
    <t>13.04M</t>
  </si>
  <si>
    <t>10.90M</t>
  </si>
  <si>
    <t>16.03M</t>
  </si>
  <si>
    <t>8.74M</t>
  </si>
  <si>
    <t>7.21M</t>
  </si>
  <si>
    <t>9.40M</t>
  </si>
  <si>
    <t>4.36M</t>
  </si>
  <si>
    <t>6.09M</t>
  </si>
  <si>
    <t>6.64M</t>
  </si>
  <si>
    <t>9.69M</t>
  </si>
  <si>
    <t>6.25M</t>
  </si>
  <si>
    <t>6.11M</t>
  </si>
  <si>
    <t>9.17M</t>
  </si>
  <si>
    <t>7.38M</t>
  </si>
  <si>
    <t>5.21M</t>
  </si>
  <si>
    <t>4.71M</t>
  </si>
  <si>
    <t>6.16M</t>
  </si>
  <si>
    <t>5.62M</t>
  </si>
  <si>
    <t>5.84M</t>
  </si>
  <si>
    <t>5.08M</t>
  </si>
  <si>
    <t>5.01M</t>
  </si>
  <si>
    <t>7.02M</t>
  </si>
  <si>
    <t>7.27M</t>
  </si>
  <si>
    <t>4.52M</t>
  </si>
  <si>
    <t>7.01M</t>
  </si>
  <si>
    <t>6.01M</t>
  </si>
  <si>
    <t>4.42M</t>
  </si>
  <si>
    <t>3.56M</t>
  </si>
  <si>
    <t>4.64M</t>
  </si>
  <si>
    <t>8.08M</t>
  </si>
  <si>
    <t>6.73M</t>
  </si>
  <si>
    <t>8.14M</t>
  </si>
  <si>
    <t>4.82M</t>
  </si>
  <si>
    <t>5.49M</t>
  </si>
  <si>
    <t>14.33M</t>
  </si>
  <si>
    <t>12.78M</t>
  </si>
  <si>
    <t>20.46M</t>
  </si>
  <si>
    <t>6.60M</t>
  </si>
  <si>
    <t>7.22M</t>
  </si>
  <si>
    <t>7.92M</t>
  </si>
  <si>
    <t>10.43M</t>
  </si>
  <si>
    <t>9.41M</t>
  </si>
  <si>
    <t>8.56M</t>
  </si>
  <si>
    <t>6.12M</t>
  </si>
  <si>
    <t>8.12M</t>
  </si>
  <si>
    <t>6.63M</t>
  </si>
  <si>
    <t>6.18M</t>
  </si>
  <si>
    <t>12.82M</t>
  </si>
  <si>
    <t>14.99M</t>
  </si>
  <si>
    <t>982.84K</t>
  </si>
  <si>
    <t>6.76M</t>
  </si>
  <si>
    <t>4.54M</t>
  </si>
  <si>
    <t>5.28M</t>
  </si>
  <si>
    <t>11.87M</t>
  </si>
  <si>
    <t>4.98M</t>
  </si>
  <si>
    <t>6.44M</t>
  </si>
  <si>
    <t>6.30M</t>
  </si>
  <si>
    <t>6.28M</t>
  </si>
  <si>
    <t>7.06M</t>
  </si>
  <si>
    <t>9.87M</t>
  </si>
  <si>
    <t>11.50M</t>
  </si>
  <si>
    <t>7.16M</t>
  </si>
  <si>
    <t>11.61M</t>
  </si>
  <si>
    <t>6.07M</t>
  </si>
  <si>
    <t>6.50M</t>
  </si>
  <si>
    <t>6.96M</t>
  </si>
  <si>
    <t>6.92M</t>
  </si>
  <si>
    <t>7.04M</t>
  </si>
  <si>
    <t>4.34M</t>
  </si>
  <si>
    <t>7.98M</t>
  </si>
  <si>
    <t>4.79M</t>
  </si>
  <si>
    <t>4.00M</t>
  </si>
  <si>
    <t>5.04M</t>
  </si>
  <si>
    <t>3.66M</t>
  </si>
  <si>
    <t>4.92M</t>
  </si>
  <si>
    <t>9.68M</t>
  </si>
  <si>
    <t>5.10M</t>
  </si>
  <si>
    <t>8.80M</t>
  </si>
  <si>
    <t>7.56M</t>
  </si>
  <si>
    <t>7.32M</t>
  </si>
  <si>
    <t>9.09M</t>
  </si>
  <si>
    <t>8.22M</t>
  </si>
  <si>
    <t>8.54M</t>
  </si>
  <si>
    <t>7.61M</t>
  </si>
  <si>
    <t>8.81M</t>
  </si>
  <si>
    <t>8.71M</t>
  </si>
  <si>
    <t>5.24M</t>
  </si>
  <si>
    <t>7.51M</t>
  </si>
  <si>
    <t>6.95M</t>
  </si>
  <si>
    <t>6.94M</t>
  </si>
  <si>
    <t>5.83M</t>
  </si>
  <si>
    <t>11.27M</t>
  </si>
  <si>
    <t>53.17M</t>
  </si>
  <si>
    <t>12.43M</t>
  </si>
  <si>
    <t>11.31M</t>
  </si>
  <si>
    <t>8.62M</t>
  </si>
  <si>
    <t>8.69M</t>
  </si>
  <si>
    <t>8.31M</t>
  </si>
  <si>
    <t>6.81M</t>
  </si>
  <si>
    <t>5.68M</t>
  </si>
  <si>
    <t>8.02M</t>
  </si>
  <si>
    <t>10.12M</t>
  </si>
  <si>
    <t>8.89M</t>
  </si>
  <si>
    <t>5.37M</t>
  </si>
  <si>
    <t>4.97M</t>
  </si>
  <si>
    <t>6.89M</t>
  </si>
  <si>
    <t>8.29M</t>
  </si>
  <si>
    <t>10.47M</t>
  </si>
  <si>
    <t>11.09M</t>
  </si>
  <si>
    <t>7.63M</t>
  </si>
  <si>
    <t>5.52M</t>
  </si>
  <si>
    <t>17.80M</t>
  </si>
  <si>
    <t>10.91M</t>
  </si>
  <si>
    <t>5.00M</t>
  </si>
  <si>
    <t>10.01M</t>
  </si>
  <si>
    <t>4.85M</t>
  </si>
  <si>
    <t>6.68M</t>
  </si>
  <si>
    <t>7.73M</t>
  </si>
  <si>
    <t>5.96M</t>
  </si>
  <si>
    <t>6.13M</t>
  </si>
  <si>
    <t>8.10M</t>
  </si>
  <si>
    <t>9.98M</t>
  </si>
  <si>
    <t>12.83M</t>
  </si>
  <si>
    <t>11.57M</t>
  </si>
  <si>
    <t>16.74M</t>
  </si>
  <si>
    <t>13.69M</t>
  </si>
  <si>
    <t>8.35M</t>
  </si>
  <si>
    <t>45.55M</t>
  </si>
  <si>
    <t>8.86M</t>
  </si>
  <si>
    <t>6.80M</t>
  </si>
  <si>
    <t>9.19M</t>
  </si>
  <si>
    <t>7.90M</t>
  </si>
  <si>
    <t>6.06M</t>
  </si>
  <si>
    <t>7.42M</t>
  </si>
  <si>
    <t>4.30M</t>
  </si>
  <si>
    <t>7.74M</t>
  </si>
  <si>
    <t>9.79M</t>
  </si>
  <si>
    <t>3.58M</t>
  </si>
  <si>
    <t>6.79M</t>
  </si>
  <si>
    <t>8.66M</t>
  </si>
  <si>
    <t>6.78M</t>
  </si>
  <si>
    <t>5.46M</t>
  </si>
  <si>
    <t>5.81M</t>
  </si>
  <si>
    <t>11.08M</t>
  </si>
  <si>
    <t>17.97M</t>
  </si>
  <si>
    <t>6.36M</t>
  </si>
  <si>
    <t>4.63M</t>
  </si>
  <si>
    <t>572.24K</t>
  </si>
  <si>
    <t>8.55M</t>
  </si>
  <si>
    <t>6.67M</t>
  </si>
  <si>
    <t>6.10M</t>
  </si>
  <si>
    <t>12.49M</t>
  </si>
  <si>
    <t>18.40M</t>
  </si>
  <si>
    <t>6.47M</t>
  </si>
  <si>
    <t>5.32M</t>
  </si>
  <si>
    <t>6.88M</t>
  </si>
  <si>
    <t>5.70M</t>
  </si>
  <si>
    <t>4.39M</t>
  </si>
  <si>
    <t>8.90M</t>
  </si>
  <si>
    <t>11.30M</t>
  </si>
  <si>
    <t>26.75M</t>
  </si>
  <si>
    <t>13.23M</t>
  </si>
  <si>
    <t>9.21M</t>
  </si>
  <si>
    <t>6.38M</t>
  </si>
  <si>
    <t>9.00M</t>
  </si>
  <si>
    <t>8.87M</t>
  </si>
  <si>
    <t>5.76M</t>
  </si>
  <si>
    <t>3.77M</t>
  </si>
  <si>
    <t>3.71M</t>
  </si>
  <si>
    <t>7.81M</t>
  </si>
  <si>
    <t>6.39M</t>
  </si>
  <si>
    <t>292.15K</t>
  </si>
  <si>
    <t>6.42M</t>
  </si>
  <si>
    <t>6.35M</t>
  </si>
  <si>
    <t>11.81M</t>
  </si>
  <si>
    <t>4.96M</t>
  </si>
  <si>
    <t>6.87M</t>
  </si>
  <si>
    <t>14.67M</t>
  </si>
  <si>
    <t>6.86M</t>
  </si>
  <si>
    <t>12.50M</t>
  </si>
  <si>
    <t>6.58M</t>
  </si>
  <si>
    <t>11.19M</t>
  </si>
  <si>
    <t>6.61M</t>
  </si>
  <si>
    <t>9.42M</t>
  </si>
  <si>
    <t>12.28M</t>
  </si>
  <si>
    <t>8.53M</t>
  </si>
  <si>
    <t>16.17M</t>
  </si>
  <si>
    <t>22.11M</t>
  </si>
  <si>
    <t>20.60M</t>
  </si>
  <si>
    <t>5.86M</t>
  </si>
  <si>
    <t>8.06M</t>
  </si>
  <si>
    <t>10.08M</t>
  </si>
  <si>
    <t>6.08M</t>
  </si>
  <si>
    <t>3.74M</t>
  </si>
  <si>
    <t>7.54M</t>
  </si>
  <si>
    <t>318.28K</t>
  </si>
  <si>
    <t>8.64M</t>
  </si>
  <si>
    <t>5.82M</t>
  </si>
  <si>
    <t>9.66M</t>
  </si>
  <si>
    <t>37.11M</t>
  </si>
  <si>
    <t>10.59M</t>
  </si>
  <si>
    <t>13.74M</t>
  </si>
  <si>
    <t>9.23M</t>
  </si>
  <si>
    <t>12.66M</t>
  </si>
  <si>
    <t>24.08M</t>
  </si>
  <si>
    <t>9.56M</t>
  </si>
  <si>
    <t>7.31M</t>
  </si>
  <si>
    <t>4.24M</t>
  </si>
  <si>
    <t>7.93M</t>
  </si>
  <si>
    <t>17.30M</t>
  </si>
  <si>
    <t>14.76M</t>
  </si>
  <si>
    <t>8.20M</t>
  </si>
  <si>
    <t>8.01M</t>
  </si>
  <si>
    <t>9.85M</t>
  </si>
  <si>
    <t>17.08M</t>
  </si>
  <si>
    <t>11.25M</t>
  </si>
  <si>
    <t>29.82M</t>
  </si>
  <si>
    <t>7.11M</t>
  </si>
  <si>
    <t>11.37M</t>
  </si>
  <si>
    <t>7.48M</t>
  </si>
  <si>
    <t>10.74M</t>
  </si>
  <si>
    <t>6.51M</t>
  </si>
  <si>
    <t>7.23M</t>
  </si>
  <si>
    <t>13.47M</t>
  </si>
  <si>
    <t>5.85M</t>
  </si>
  <si>
    <t>15.24M</t>
  </si>
  <si>
    <t>8.95M</t>
  </si>
  <si>
    <t>14.91M</t>
  </si>
  <si>
    <t>7.50M</t>
  </si>
  <si>
    <t>10.00M</t>
  </si>
  <si>
    <t>5.64M</t>
  </si>
  <si>
    <t>8.16M</t>
  </si>
  <si>
    <t>10.53M</t>
  </si>
  <si>
    <t>371.97K</t>
  </si>
  <si>
    <t>10.42M</t>
  </si>
  <si>
    <t>5.44M</t>
  </si>
  <si>
    <t>12.76M</t>
  </si>
  <si>
    <t>8.47M</t>
  </si>
  <si>
    <t>9.05M</t>
  </si>
  <si>
    <t>7.08M</t>
  </si>
  <si>
    <t>5.79M</t>
  </si>
  <si>
    <t>7.53M</t>
  </si>
  <si>
    <t>16.41M</t>
  </si>
  <si>
    <t>8.37M</t>
  </si>
  <si>
    <t>4.89M</t>
  </si>
  <si>
    <t>7.65M</t>
  </si>
  <si>
    <t>5.15M</t>
  </si>
  <si>
    <t>5.29M</t>
  </si>
  <si>
    <t>3.38M</t>
  </si>
  <si>
    <t>7.59M</t>
  </si>
  <si>
    <t>12.18M</t>
  </si>
  <si>
    <t>8.18M</t>
  </si>
  <si>
    <t>10.61M</t>
  </si>
  <si>
    <t>12.67M</t>
  </si>
  <si>
    <t>14.87M</t>
  </si>
  <si>
    <t>7.82M</t>
  </si>
  <si>
    <t>7.39M</t>
  </si>
  <si>
    <t>10.07M</t>
  </si>
  <si>
    <t>9.89M</t>
  </si>
  <si>
    <t>6.65M</t>
  </si>
  <si>
    <t>9.43M</t>
  </si>
  <si>
    <t>12.68M</t>
  </si>
  <si>
    <t>10.46M</t>
  </si>
  <si>
    <t>9.59M</t>
  </si>
  <si>
    <t>21.72M</t>
  </si>
  <si>
    <t>12.81M</t>
  </si>
  <si>
    <t>12.57M</t>
  </si>
  <si>
    <t>10.18M</t>
  </si>
  <si>
    <t>12.02M</t>
  </si>
  <si>
    <t>14.26M</t>
  </si>
  <si>
    <t>15.65M</t>
  </si>
  <si>
    <t>11.14M</t>
  </si>
  <si>
    <t>8.33M</t>
  </si>
  <si>
    <t>7.70M</t>
  </si>
  <si>
    <t>8.73M</t>
  </si>
  <si>
    <t>8.42M</t>
  </si>
  <si>
    <t>12.85M</t>
  </si>
  <si>
    <t>11.15M</t>
  </si>
  <si>
    <t>7.78M</t>
  </si>
  <si>
    <t>8.61M</t>
  </si>
  <si>
    <t>13.15M</t>
  </si>
  <si>
    <t>8.59M</t>
  </si>
  <si>
    <t>10.60M</t>
  </si>
  <si>
    <t>6.97M</t>
  </si>
  <si>
    <t>5.59M</t>
  </si>
  <si>
    <t>7.62M</t>
  </si>
  <si>
    <t>9.20M</t>
  </si>
  <si>
    <t>7.94M</t>
  </si>
  <si>
    <t>8.91M</t>
  </si>
  <si>
    <t>6.29M</t>
  </si>
  <si>
    <t>8.65M</t>
  </si>
  <si>
    <t>11.39M</t>
  </si>
  <si>
    <t>14.17M</t>
  </si>
  <si>
    <t>10.85M</t>
  </si>
  <si>
    <t>8.70M</t>
  </si>
  <si>
    <t>10.21M</t>
  </si>
  <si>
    <t>10.57M</t>
  </si>
  <si>
    <t>10.05M</t>
  </si>
  <si>
    <t>9.90M</t>
  </si>
  <si>
    <t>12.90M</t>
  </si>
  <si>
    <t>7.25M</t>
  </si>
  <si>
    <t>10.41M</t>
  </si>
  <si>
    <t>6.57M</t>
  </si>
  <si>
    <t>5.54M</t>
  </si>
  <si>
    <t>10.69M</t>
  </si>
  <si>
    <t>15.99M</t>
  </si>
  <si>
    <t>8.17M</t>
  </si>
  <si>
    <t>13.07M</t>
  </si>
  <si>
    <t>8.00M</t>
  </si>
  <si>
    <t>12.86M</t>
  </si>
  <si>
    <t>8.92M</t>
  </si>
  <si>
    <t>9.33M</t>
  </si>
  <si>
    <t>12.99M</t>
  </si>
  <si>
    <t>15.66M</t>
  </si>
  <si>
    <t>9.49M</t>
  </si>
  <si>
    <t>8.60M</t>
  </si>
  <si>
    <t>10.51M</t>
  </si>
  <si>
    <t>16.96M</t>
  </si>
  <si>
    <t>20.36M</t>
  </si>
  <si>
    <t>8.21M</t>
  </si>
  <si>
    <t>14.64M</t>
  </si>
  <si>
    <t>7.91M</t>
  </si>
  <si>
    <t>19.27M</t>
  </si>
  <si>
    <t>8.11M</t>
  </si>
  <si>
    <t>7.58M</t>
  </si>
  <si>
    <t>12.61M</t>
  </si>
  <si>
    <t>10.34M</t>
  </si>
  <si>
    <t>4.19M</t>
  </si>
  <si>
    <t>23.10M</t>
  </si>
  <si>
    <t>6.54M</t>
  </si>
  <si>
    <t>4.47M</t>
  </si>
  <si>
    <t>6.82M</t>
  </si>
  <si>
    <t>19.34M</t>
  </si>
  <si>
    <t>6.41M</t>
  </si>
  <si>
    <t>10.67M</t>
  </si>
  <si>
    <t>28.83M</t>
  </si>
  <si>
    <t>10.63M</t>
  </si>
  <si>
    <t>13.90M</t>
  </si>
  <si>
    <t>26.05M</t>
  </si>
  <si>
    <t>45.79M</t>
  </si>
  <si>
    <t>14.62M</t>
  </si>
  <si>
    <t>25.35M</t>
  </si>
  <si>
    <t>20.24M</t>
  </si>
  <si>
    <t>14.57M</t>
  </si>
  <si>
    <t>12.63M</t>
  </si>
  <si>
    <t>12.89M</t>
  </si>
  <si>
    <t>27.84M</t>
  </si>
  <si>
    <t>16.67M</t>
  </si>
  <si>
    <t>11.49M</t>
  </si>
  <si>
    <t>23.14M</t>
  </si>
  <si>
    <t>9.70M</t>
  </si>
  <si>
    <t>15.15M</t>
  </si>
  <si>
    <t>10.36M</t>
  </si>
  <si>
    <t>8.72M</t>
  </si>
  <si>
    <t>9.60M</t>
  </si>
  <si>
    <t>7.87M</t>
  </si>
  <si>
    <t>12.31M</t>
  </si>
  <si>
    <t>11.22M</t>
  </si>
  <si>
    <t>12.37M</t>
  </si>
  <si>
    <t>27.30M</t>
  </si>
  <si>
    <t>12.42M</t>
  </si>
  <si>
    <t>13.61M</t>
  </si>
  <si>
    <t>10.82M</t>
  </si>
  <si>
    <t>13.09M</t>
  </si>
  <si>
    <t>14.11M</t>
  </si>
  <si>
    <t>12.87M</t>
  </si>
  <si>
    <t>15.36M</t>
  </si>
  <si>
    <t>14.89M</t>
  </si>
  <si>
    <t>19.23M</t>
  </si>
  <si>
    <t>10.37M</t>
  </si>
  <si>
    <t>12.10M</t>
  </si>
  <si>
    <t>18.53M</t>
  </si>
  <si>
    <t>12.06M</t>
  </si>
  <si>
    <t>20.09M</t>
  </si>
  <si>
    <t>14.79M</t>
  </si>
  <si>
    <t>42.08M</t>
  </si>
  <si>
    <t>19.58M</t>
  </si>
  <si>
    <t>12.72M</t>
  </si>
  <si>
    <t>8.30M</t>
  </si>
  <si>
    <t>12.21M</t>
  </si>
  <si>
    <t>9.86M</t>
  </si>
  <si>
    <t>12.01M</t>
  </si>
  <si>
    <t>16.89M</t>
  </si>
  <si>
    <t>6.66M</t>
  </si>
  <si>
    <t>16.91M</t>
  </si>
  <si>
    <t>17.48M</t>
  </si>
  <si>
    <t>32.18M</t>
  </si>
  <si>
    <t>15.12M</t>
  </si>
  <si>
    <t>69.09M</t>
  </si>
  <si>
    <t>19.44M</t>
  </si>
  <si>
    <t>36.03M</t>
  </si>
  <si>
    <t>8.63M</t>
  </si>
  <si>
    <t>16.78M</t>
  </si>
  <si>
    <t>45.67M</t>
  </si>
  <si>
    <t>19.32M</t>
  </si>
  <si>
    <t>12.35M</t>
  </si>
  <si>
    <t>15.87M</t>
  </si>
  <si>
    <t>24.13M</t>
  </si>
  <si>
    <t>18.74M</t>
  </si>
  <si>
    <t>11.65M</t>
  </si>
  <si>
    <t>18.87M</t>
  </si>
  <si>
    <t>13.02M</t>
  </si>
  <si>
    <t>9.75M</t>
  </si>
  <si>
    <t>20.99M</t>
  </si>
  <si>
    <t>14.82M</t>
  </si>
  <si>
    <t>8.50M</t>
  </si>
  <si>
    <t>25.11M</t>
  </si>
  <si>
    <t>24.17M</t>
  </si>
  <si>
    <t>13.21M</t>
  </si>
  <si>
    <t>13.13M</t>
  </si>
  <si>
    <t>13.17M</t>
  </si>
  <si>
    <t>22.40M</t>
  </si>
  <si>
    <t>20.67M</t>
  </si>
  <si>
    <t>13.70M</t>
  </si>
  <si>
    <t>11.66M</t>
  </si>
  <si>
    <t>13.26M</t>
  </si>
  <si>
    <t>12.03M</t>
  </si>
  <si>
    <t>22.05M</t>
  </si>
  <si>
    <t>18.82M</t>
  </si>
  <si>
    <t>13.34M</t>
  </si>
  <si>
    <t>14.84M</t>
  </si>
  <si>
    <t>12.59M</t>
  </si>
  <si>
    <t>16.66M</t>
  </si>
  <si>
    <t>22.99M</t>
  </si>
  <si>
    <t>10.84M</t>
  </si>
  <si>
    <t>18.38M</t>
  </si>
  <si>
    <t>11.12M</t>
  </si>
  <si>
    <t>9.62M</t>
  </si>
  <si>
    <t>7.88M</t>
  </si>
  <si>
    <t>8.96M</t>
  </si>
  <si>
    <t>9.76M</t>
  </si>
  <si>
    <t>10.26M</t>
  </si>
  <si>
    <t>20.50M</t>
  </si>
  <si>
    <t>14.77M</t>
  </si>
  <si>
    <t>10.58M</t>
  </si>
  <si>
    <t>13.66M</t>
  </si>
  <si>
    <t>20.81M</t>
  </si>
  <si>
    <t>16.42M</t>
  </si>
  <si>
    <t>12.77M</t>
  </si>
  <si>
    <t>16.26M</t>
  </si>
  <si>
    <t>15.98M</t>
  </si>
  <si>
    <t>11.13M</t>
  </si>
  <si>
    <t>7.05M</t>
  </si>
  <si>
    <t>18.60M</t>
  </si>
  <si>
    <t>13.08M</t>
  </si>
  <si>
    <t>28.86M</t>
  </si>
  <si>
    <t>8.99M</t>
  </si>
  <si>
    <t>16.43M</t>
  </si>
  <si>
    <t>12.09M</t>
  </si>
  <si>
    <t>13.25M</t>
  </si>
  <si>
    <t>12.41M</t>
  </si>
  <si>
    <t>13.24M</t>
  </si>
  <si>
    <t>18.94M</t>
  </si>
  <si>
    <t>12.70M</t>
  </si>
  <si>
    <t>13.71M</t>
  </si>
  <si>
    <t>9.53M</t>
  </si>
  <si>
    <t>9.15M</t>
  </si>
  <si>
    <t>15.26M</t>
  </si>
  <si>
    <t>11.24M</t>
  </si>
  <si>
    <t>30.80M</t>
  </si>
  <si>
    <t>10.25M</t>
  </si>
  <si>
    <t>18.62M</t>
  </si>
  <si>
    <t>25.22M</t>
  </si>
  <si>
    <t>8.68M</t>
  </si>
  <si>
    <t>11.20M</t>
  </si>
  <si>
    <t>15.30M</t>
  </si>
  <si>
    <t>11.75M</t>
  </si>
  <si>
    <t>21.16M</t>
  </si>
  <si>
    <t>9.12M</t>
  </si>
  <si>
    <t>8.58M</t>
  </si>
  <si>
    <t>9.78M</t>
  </si>
  <si>
    <t>5.45M</t>
  </si>
  <si>
    <t>7.67M</t>
  </si>
  <si>
    <t>6.33M</t>
  </si>
  <si>
    <t>11.18M</t>
  </si>
  <si>
    <t>8.39M</t>
  </si>
  <si>
    <t>21.09M</t>
  </si>
  <si>
    <t>41.96M</t>
  </si>
  <si>
    <t>11.21M</t>
  </si>
  <si>
    <t>14.32M</t>
  </si>
  <si>
    <t>15.20M</t>
  </si>
  <si>
    <t>11.54M</t>
  </si>
  <si>
    <t>28.62M</t>
  </si>
  <si>
    <t>24.93M</t>
  </si>
  <si>
    <t>12.84M</t>
  </si>
  <si>
    <t>14.74M</t>
  </si>
  <si>
    <t>13.97M</t>
  </si>
  <si>
    <t>10.56M</t>
  </si>
  <si>
    <t>11.58M</t>
  </si>
  <si>
    <t>12.27M</t>
  </si>
  <si>
    <t>13.98M</t>
  </si>
  <si>
    <t>14.31M</t>
  </si>
  <si>
    <t>10.71M</t>
  </si>
  <si>
    <t>14.66M</t>
  </si>
  <si>
    <t>13.14M</t>
  </si>
  <si>
    <t>10.03M</t>
  </si>
  <si>
    <t>7.35M</t>
  </si>
  <si>
    <t>9.54M</t>
  </si>
  <si>
    <t>9.03M</t>
  </si>
  <si>
    <t>23.63M</t>
  </si>
  <si>
    <t>18.32M</t>
  </si>
  <si>
    <t>24.88M</t>
  </si>
  <si>
    <t>38.51M</t>
  </si>
  <si>
    <t>17.53M</t>
  </si>
  <si>
    <t>21.22M</t>
  </si>
  <si>
    <t>27.05M</t>
  </si>
  <si>
    <t>39.21M</t>
  </si>
  <si>
    <t>23.13M</t>
  </si>
  <si>
    <t>22.27M</t>
  </si>
  <si>
    <t>25.02M</t>
  </si>
  <si>
    <t>13.36M</t>
  </si>
  <si>
    <t>31.19M</t>
  </si>
  <si>
    <t>20.16M</t>
  </si>
  <si>
    <t>16.37M</t>
  </si>
  <si>
    <t>15.75M</t>
  </si>
  <si>
    <t>12.38M</t>
  </si>
  <si>
    <t>20.11M</t>
  </si>
  <si>
    <t>14.30M</t>
  </si>
  <si>
    <t>97.45M</t>
  </si>
  <si>
    <t>30.92M</t>
  </si>
  <si>
    <t>27.03M</t>
  </si>
  <si>
    <t>40.78M</t>
  </si>
  <si>
    <t>41.26M</t>
  </si>
  <si>
    <t>20.80M</t>
  </si>
  <si>
    <t>27.44M</t>
  </si>
  <si>
    <t>28.89M</t>
  </si>
  <si>
    <t>45.62M</t>
  </si>
  <si>
    <t>74.10M</t>
  </si>
  <si>
    <t>49.33M</t>
  </si>
  <si>
    <t>52.45M</t>
  </si>
  <si>
    <t>20.66M</t>
  </si>
  <si>
    <t>20.94M</t>
  </si>
  <si>
    <t>17.02M</t>
  </si>
  <si>
    <t>18.05M</t>
  </si>
  <si>
    <t>20.77M</t>
  </si>
  <si>
    <t>28.40M</t>
  </si>
  <si>
    <t>19.49M</t>
  </si>
  <si>
    <t>29.06M</t>
  </si>
  <si>
    <t>17.86M</t>
  </si>
  <si>
    <t>26.73M</t>
  </si>
  <si>
    <t>32.76M</t>
  </si>
  <si>
    <t>17.10M</t>
  </si>
  <si>
    <t>22.38M</t>
  </si>
  <si>
    <t>16.77M</t>
  </si>
  <si>
    <t>9.80M</t>
  </si>
  <si>
    <t>16.64M</t>
  </si>
  <si>
    <t>15.73M</t>
  </si>
  <si>
    <t>20.54M</t>
  </si>
  <si>
    <t>13.92M</t>
  </si>
  <si>
    <t>26.99M</t>
  </si>
  <si>
    <t>24.03M</t>
  </si>
  <si>
    <t>12.62M</t>
  </si>
  <si>
    <t>13.49M</t>
  </si>
  <si>
    <t>11.48M</t>
  </si>
  <si>
    <t>5.99M</t>
  </si>
  <si>
    <t>10.89M</t>
  </si>
  <si>
    <t>12.17M</t>
  </si>
  <si>
    <t>14.72M</t>
  </si>
  <si>
    <t>15.94M</t>
  </si>
  <si>
    <t>13.22M</t>
  </si>
  <si>
    <t>15.37M</t>
  </si>
  <si>
    <t>9.77M</t>
  </si>
  <si>
    <t>9.99M</t>
  </si>
  <si>
    <t>12.48M</t>
  </si>
  <si>
    <t>11.47M</t>
  </si>
  <si>
    <t>8.49M</t>
  </si>
  <si>
    <t>15.05M</t>
  </si>
  <si>
    <t>17.74M</t>
  </si>
  <si>
    <t>12.47M</t>
  </si>
  <si>
    <t>9.88M</t>
  </si>
  <si>
    <t>15.95M</t>
  </si>
  <si>
    <t>13.60M</t>
  </si>
  <si>
    <t>20.33M</t>
  </si>
  <si>
    <t>15.79M</t>
  </si>
  <si>
    <t>20.35M</t>
  </si>
  <si>
    <t>12.64M</t>
  </si>
  <si>
    <t>12.73M</t>
  </si>
  <si>
    <t>10.14M</t>
  </si>
  <si>
    <t>17.42M</t>
  </si>
  <si>
    <t>20.02M</t>
  </si>
  <si>
    <t>13.19M</t>
  </si>
  <si>
    <t>15.04M</t>
  </si>
  <si>
    <t>9.27M</t>
  </si>
  <si>
    <t>17.35M</t>
  </si>
  <si>
    <t>18.30M</t>
  </si>
  <si>
    <t>8.85M</t>
  </si>
  <si>
    <t>12.56M</t>
  </si>
  <si>
    <t>8.23M</t>
  </si>
  <si>
    <t>14.97M</t>
  </si>
  <si>
    <t>13.46M</t>
  </si>
  <si>
    <t>11.82M</t>
  </si>
  <si>
    <t>7.71M</t>
  </si>
  <si>
    <t>12.04M</t>
  </si>
  <si>
    <t>12.13M</t>
  </si>
  <si>
    <t>12.24M</t>
  </si>
  <si>
    <t>11.16M</t>
  </si>
  <si>
    <t>15.13M</t>
  </si>
  <si>
    <t>13.00M</t>
  </si>
  <si>
    <t>20.22M</t>
  </si>
  <si>
    <t>13.54M</t>
  </si>
  <si>
    <t>20.56M</t>
  </si>
  <si>
    <t>12.08M</t>
  </si>
  <si>
    <t>10.78M</t>
  </si>
  <si>
    <t>12.05M</t>
  </si>
  <si>
    <t>15.81M</t>
  </si>
  <si>
    <t>14.41M</t>
  </si>
  <si>
    <t>15.78M</t>
  </si>
  <si>
    <t>12.55M</t>
  </si>
  <si>
    <t>13.30M</t>
  </si>
  <si>
    <t>13.11M</t>
  </si>
  <si>
    <t>14.52M</t>
  </si>
  <si>
    <t>14.71M</t>
  </si>
  <si>
    <t>18.41M</t>
  </si>
  <si>
    <t>12.97M</t>
  </si>
  <si>
    <t>13.77M</t>
  </si>
  <si>
    <t>19.07M</t>
  </si>
  <si>
    <t>10.33M</t>
  </si>
  <si>
    <t>9.84M</t>
  </si>
  <si>
    <t>56.72M</t>
  </si>
  <si>
    <t>19.20M</t>
  </si>
  <si>
    <t>11.03M</t>
  </si>
  <si>
    <t>13.58M</t>
  </si>
  <si>
    <t>17.20M</t>
  </si>
  <si>
    <t>8.41M</t>
  </si>
  <si>
    <t>16.11M</t>
  </si>
  <si>
    <t>15.18M</t>
  </si>
  <si>
    <t>20.45M</t>
  </si>
  <si>
    <t>11.59M</t>
  </si>
  <si>
    <t>11.67M</t>
  </si>
  <si>
    <t>14.80M</t>
  </si>
  <si>
    <t>11.96M</t>
  </si>
  <si>
    <t>14.43M</t>
  </si>
  <si>
    <t>17.03M</t>
  </si>
  <si>
    <t>14.23M</t>
  </si>
  <si>
    <t>18.18M</t>
  </si>
  <si>
    <t>14.65M</t>
  </si>
  <si>
    <t>9.91M</t>
  </si>
  <si>
    <t>11.01M</t>
  </si>
  <si>
    <t>8.38M</t>
  </si>
  <si>
    <t>10.35M</t>
  </si>
  <si>
    <t>10.94M</t>
  </si>
  <si>
    <t>10.73M</t>
  </si>
  <si>
    <t>9.24M</t>
  </si>
  <si>
    <t>14.75M</t>
  </si>
  <si>
    <t>10.79M</t>
  </si>
  <si>
    <t>19.09M</t>
  </si>
  <si>
    <t>11.17M</t>
  </si>
  <si>
    <t>18.84M</t>
  </si>
  <si>
    <t>15.44M</t>
  </si>
  <si>
    <t>24.98M</t>
  </si>
  <si>
    <t>14.70M</t>
  </si>
  <si>
    <t>35.18M</t>
  </si>
  <si>
    <t>18.51M</t>
  </si>
  <si>
    <t>17.50M</t>
  </si>
  <si>
    <t>11.78M</t>
  </si>
  <si>
    <t>5.74M</t>
  </si>
  <si>
    <t>11.44M</t>
  </si>
  <si>
    <t>12.39M</t>
  </si>
  <si>
    <t>27.88M</t>
  </si>
  <si>
    <t>17.06M</t>
  </si>
  <si>
    <t>18.99M</t>
  </si>
  <si>
    <t>14.14M</t>
  </si>
  <si>
    <t>17.39M</t>
  </si>
  <si>
    <t>20.10M</t>
  </si>
  <si>
    <t>20.70M</t>
  </si>
  <si>
    <t>27.39M</t>
  </si>
  <si>
    <t>26.44M</t>
  </si>
  <si>
    <t>33.19M</t>
  </si>
  <si>
    <t>37.26M</t>
  </si>
  <si>
    <t>21.75M</t>
  </si>
  <si>
    <t>22.95M</t>
  </si>
  <si>
    <t>26.50M</t>
  </si>
  <si>
    <t>33.05M</t>
  </si>
  <si>
    <t>14.18M</t>
  </si>
  <si>
    <t>28.36M</t>
  </si>
  <si>
    <t>31.48M</t>
  </si>
  <si>
    <t>31.87M</t>
  </si>
  <si>
    <t>39.28M</t>
  </si>
  <si>
    <t>39.76M</t>
  </si>
  <si>
    <t>34.71M</t>
  </si>
  <si>
    <t>40.03M</t>
  </si>
  <si>
    <t>43.37M</t>
  </si>
  <si>
    <t>44.64M</t>
  </si>
  <si>
    <t>31.81M</t>
  </si>
  <si>
    <t>42.36M</t>
  </si>
  <si>
    <t>26.96M</t>
  </si>
  <si>
    <t>35.33M</t>
  </si>
  <si>
    <t>32.41M</t>
  </si>
  <si>
    <t>29.64M</t>
  </si>
  <si>
    <t>24.74M</t>
  </si>
  <si>
    <t>32.92M</t>
  </si>
  <si>
    <t>20.13M</t>
  </si>
  <si>
    <t>35.68M</t>
  </si>
  <si>
    <t>50.35M</t>
  </si>
  <si>
    <t>47.79M</t>
  </si>
  <si>
    <t>27.92M</t>
  </si>
  <si>
    <t>32.22M</t>
  </si>
  <si>
    <t>29.41M</t>
  </si>
  <si>
    <t>56.85M</t>
  </si>
  <si>
    <t>62.77M</t>
  </si>
  <si>
    <t>37.24M</t>
  </si>
  <si>
    <t>43.69M</t>
  </si>
  <si>
    <t>46.34M</t>
  </si>
  <si>
    <t>35.73M</t>
  </si>
  <si>
    <t>22.48M</t>
  </si>
  <si>
    <t>32.72M</t>
  </si>
  <si>
    <t>30.47M</t>
  </si>
  <si>
    <t>49.65M</t>
  </si>
  <si>
    <t>30.46M</t>
  </si>
  <si>
    <t>28.33M</t>
  </si>
  <si>
    <t>22.47M</t>
  </si>
  <si>
    <t>33.59M</t>
  </si>
  <si>
    <t>29.78M</t>
  </si>
  <si>
    <t>26.64M</t>
  </si>
  <si>
    <t>21.82M</t>
  </si>
  <si>
    <t>37.13M</t>
  </si>
  <si>
    <t>43.33M</t>
  </si>
  <si>
    <t>50.37M</t>
  </si>
  <si>
    <t>18.70M</t>
  </si>
  <si>
    <t>24.95M</t>
  </si>
  <si>
    <t>37.40M</t>
  </si>
  <si>
    <t>18.21M</t>
  </si>
  <si>
    <t>13.41M</t>
  </si>
  <si>
    <t>27.93M</t>
  </si>
  <si>
    <t>35.38M</t>
  </si>
  <si>
    <t>24.83M</t>
  </si>
  <si>
    <t>20.01M</t>
  </si>
  <si>
    <t>24.31M</t>
  </si>
  <si>
    <t>56.60M</t>
  </si>
  <si>
    <t>21.34M</t>
  </si>
  <si>
    <t>16.13M</t>
  </si>
  <si>
    <t>33.83M</t>
  </si>
  <si>
    <t>59.56M</t>
  </si>
  <si>
    <t>40.70M</t>
  </si>
  <si>
    <t>44.10M</t>
  </si>
  <si>
    <t>38.80M</t>
  </si>
  <si>
    <t>37.17M</t>
  </si>
  <si>
    <t>52.16M</t>
  </si>
  <si>
    <t>19.93M</t>
  </si>
  <si>
    <t>38.40M</t>
  </si>
  <si>
    <t>50.67M</t>
  </si>
  <si>
    <t>70.96M</t>
  </si>
  <si>
    <t>41.91M</t>
  </si>
  <si>
    <t>24.73M</t>
  </si>
  <si>
    <t>49.25M</t>
  </si>
  <si>
    <t>81.08M</t>
  </si>
  <si>
    <t>32.94M</t>
  </si>
  <si>
    <t>56.21M</t>
  </si>
  <si>
    <t>42.15M</t>
  </si>
  <si>
    <t>55.99M</t>
  </si>
  <si>
    <t>24.79M</t>
  </si>
  <si>
    <t>59.74M</t>
  </si>
  <si>
    <t>41.02M</t>
  </si>
  <si>
    <t>34.57M</t>
  </si>
  <si>
    <t>35.39M</t>
  </si>
  <si>
    <t>28.12M</t>
  </si>
  <si>
    <t>57.67M</t>
  </si>
  <si>
    <t>37.39M</t>
  </si>
  <si>
    <t>28.30M</t>
  </si>
  <si>
    <t>43.77M</t>
  </si>
  <si>
    <t>33.36M</t>
  </si>
  <si>
    <t>50.78M</t>
  </si>
  <si>
    <t>28.23M</t>
  </si>
  <si>
    <t>31.30M</t>
  </si>
  <si>
    <t>34.14M</t>
  </si>
  <si>
    <t>52.88M</t>
  </si>
  <si>
    <t>25.63M</t>
  </si>
  <si>
    <t>21.84M</t>
  </si>
  <si>
    <t>32.27M</t>
  </si>
  <si>
    <t>36.50M</t>
  </si>
  <si>
    <t>43.15M</t>
  </si>
  <si>
    <t>30.07M</t>
  </si>
  <si>
    <t>28.87M</t>
  </si>
  <si>
    <t>35.54M</t>
  </si>
  <si>
    <t>28.08M</t>
  </si>
  <si>
    <t>100.08M</t>
  </si>
  <si>
    <t>43.23M</t>
  </si>
  <si>
    <t>25.07M</t>
  </si>
  <si>
    <t>38.71M</t>
  </si>
  <si>
    <t>56.32M</t>
  </si>
  <si>
    <t>34.21M</t>
  </si>
  <si>
    <t>34.50M</t>
  </si>
  <si>
    <t>31.57M</t>
  </si>
  <si>
    <t>39.03M</t>
  </si>
  <si>
    <t>46.42M</t>
  </si>
  <si>
    <t>23.54M</t>
  </si>
  <si>
    <t>173.41M</t>
  </si>
  <si>
    <t>37.06M</t>
  </si>
  <si>
    <t>115.47M</t>
  </si>
  <si>
    <t>72.84M</t>
  </si>
  <si>
    <t>61.70M</t>
  </si>
  <si>
    <t>40.21M</t>
  </si>
  <si>
    <t>27.58M</t>
  </si>
  <si>
    <t>39.34M</t>
  </si>
  <si>
    <t>55.35M</t>
  </si>
  <si>
    <t>32.05M</t>
  </si>
  <si>
    <t>38.97M</t>
  </si>
  <si>
    <t>54.65M</t>
  </si>
  <si>
    <t>48.51M</t>
  </si>
  <si>
    <t>17.76M</t>
  </si>
  <si>
    <t>16.45M</t>
  </si>
  <si>
    <t>33.27M</t>
  </si>
  <si>
    <t>31.33M</t>
  </si>
  <si>
    <t>22.03M</t>
  </si>
  <si>
    <t>39.75M</t>
  </si>
  <si>
    <t>32.90M</t>
  </si>
  <si>
    <t>31.22M</t>
  </si>
  <si>
    <t>30.25M</t>
  </si>
  <si>
    <t>28.31M</t>
  </si>
  <si>
    <t>55.56M</t>
  </si>
  <si>
    <t>31.94M</t>
  </si>
  <si>
    <t>23.31M</t>
  </si>
  <si>
    <t>32.63M</t>
  </si>
  <si>
    <t>33.88M</t>
  </si>
  <si>
    <t>45.23M</t>
  </si>
  <si>
    <t>18.10M</t>
  </si>
  <si>
    <t>25.59M</t>
  </si>
  <si>
    <t>41.95M</t>
  </si>
  <si>
    <t>31.40M</t>
  </si>
  <si>
    <t>22.12M</t>
  </si>
  <si>
    <t>14.02M</t>
  </si>
  <si>
    <t>20.61M</t>
  </si>
  <si>
    <t>41.25M</t>
  </si>
  <si>
    <t>29.71M</t>
  </si>
  <si>
    <t>23.70M</t>
  </si>
  <si>
    <t>19.33M</t>
  </si>
  <si>
    <t>24.96M</t>
  </si>
  <si>
    <t>29.12M</t>
  </si>
  <si>
    <t>13.05M</t>
  </si>
  <si>
    <t>16.47M</t>
  </si>
  <si>
    <t>28.49M</t>
  </si>
  <si>
    <t>34.04M</t>
  </si>
  <si>
    <t>69.49M</t>
  </si>
  <si>
    <t>22.15M</t>
  </si>
  <si>
    <t>50.66M</t>
  </si>
  <si>
    <t>52.23M</t>
  </si>
  <si>
    <t>38.61M</t>
  </si>
  <si>
    <t>33.73M</t>
  </si>
  <si>
    <t>23.19M</t>
  </si>
  <si>
    <t>36.58M</t>
  </si>
  <si>
    <t>29.35M</t>
  </si>
  <si>
    <t>35.17M</t>
  </si>
  <si>
    <t>138.84M</t>
  </si>
  <si>
    <t>18.01M</t>
  </si>
  <si>
    <t>24.01M</t>
  </si>
  <si>
    <t>34.23M</t>
  </si>
  <si>
    <t>36.59M</t>
  </si>
  <si>
    <t>48.58M</t>
  </si>
  <si>
    <t>27.01M</t>
  </si>
  <si>
    <t>44.08M</t>
  </si>
  <si>
    <t>25.01M</t>
  </si>
  <si>
    <t>14.24M</t>
  </si>
  <si>
    <t>29.24M</t>
  </si>
  <si>
    <t>28.39M</t>
  </si>
  <si>
    <t>31.89M</t>
  </si>
  <si>
    <t>18.00M</t>
  </si>
  <si>
    <t>25.33M</t>
  </si>
  <si>
    <t>16.12M</t>
  </si>
  <si>
    <t>18.31M</t>
  </si>
  <si>
    <t>19.77M</t>
  </si>
  <si>
    <t>28.32M</t>
  </si>
  <si>
    <t>25.32M</t>
  </si>
  <si>
    <t>170.15M</t>
  </si>
  <si>
    <t>161.07M</t>
  </si>
  <si>
    <t>109.60M</t>
  </si>
  <si>
    <t>25.84M</t>
  </si>
  <si>
    <t>86.00M</t>
  </si>
  <si>
    <t>98.94M</t>
  </si>
  <si>
    <t>65.65M</t>
  </si>
  <si>
    <t>41.73M</t>
  </si>
  <si>
    <t>65.76M</t>
  </si>
  <si>
    <t>32.69M</t>
  </si>
  <si>
    <t>44.87M</t>
  </si>
  <si>
    <t>41.08M</t>
  </si>
  <si>
    <t>54.84M</t>
  </si>
  <si>
    <t>69.11M</t>
  </si>
  <si>
    <t>56.64M</t>
  </si>
  <si>
    <t>34.45M</t>
  </si>
  <si>
    <t>57.58M</t>
  </si>
  <si>
    <t>91.32M</t>
  </si>
  <si>
    <t>41.58M</t>
  </si>
  <si>
    <t>56.13M</t>
  </si>
  <si>
    <t>45.89M</t>
  </si>
  <si>
    <t>50.56M</t>
  </si>
  <si>
    <t>29.83M</t>
  </si>
  <si>
    <t>23.51M</t>
  </si>
  <si>
    <t>32.09M</t>
  </si>
  <si>
    <t>53.30M</t>
  </si>
  <si>
    <t>34.74M</t>
  </si>
  <si>
    <t>35.62M</t>
  </si>
  <si>
    <t>37.99M</t>
  </si>
  <si>
    <t>42.41M</t>
  </si>
  <si>
    <t>49.35M</t>
  </si>
  <si>
    <t>50.53M</t>
  </si>
  <si>
    <t>65.42M</t>
  </si>
  <si>
    <t>63.07M</t>
  </si>
  <si>
    <t>52.43M</t>
  </si>
  <si>
    <t>143.61M</t>
  </si>
  <si>
    <t>21.44M</t>
  </si>
  <si>
    <t>36.18M</t>
  </si>
  <si>
    <t>43.61M</t>
  </si>
  <si>
    <t>28.92M</t>
  </si>
  <si>
    <t>45.98M</t>
  </si>
  <si>
    <t>56.84M</t>
  </si>
  <si>
    <t>62.17M</t>
  </si>
  <si>
    <t>55.59M</t>
  </si>
  <si>
    <t>25.20M</t>
  </si>
  <si>
    <t>41.23M</t>
  </si>
  <si>
    <t>45.58M</t>
  </si>
  <si>
    <t>88.94M</t>
  </si>
  <si>
    <t>59.06M</t>
  </si>
  <si>
    <t>20.48M</t>
  </si>
  <si>
    <t>21.88M</t>
  </si>
  <si>
    <t>27.81M</t>
  </si>
  <si>
    <t>23.42M</t>
  </si>
  <si>
    <t>20.74M</t>
  </si>
  <si>
    <t>34.58M</t>
  </si>
  <si>
    <t>42.30M</t>
  </si>
  <si>
    <t>26.83M</t>
  </si>
  <si>
    <t>22.44M</t>
  </si>
  <si>
    <t>35.45M</t>
  </si>
  <si>
    <t>24.85M</t>
  </si>
  <si>
    <t>36.09M</t>
  </si>
  <si>
    <t>52.31M</t>
  </si>
  <si>
    <t>33.48M</t>
  </si>
  <si>
    <t>28.79M</t>
  </si>
  <si>
    <t>28.48M</t>
  </si>
  <si>
    <t>41.69M</t>
  </si>
  <si>
    <t>46.28M</t>
  </si>
  <si>
    <t>27.28M</t>
  </si>
  <si>
    <t>25.67M</t>
  </si>
  <si>
    <t>38.93M</t>
  </si>
  <si>
    <t>34.95M</t>
  </si>
  <si>
    <t>20.92M</t>
  </si>
  <si>
    <t>40.00M</t>
  </si>
  <si>
    <t>40.86M</t>
  </si>
  <si>
    <t>31.06M</t>
  </si>
  <si>
    <t>29.39M</t>
  </si>
  <si>
    <t>27.91M</t>
  </si>
  <si>
    <t>35.15M</t>
  </si>
  <si>
    <t>33.76M</t>
  </si>
  <si>
    <t>74.08M</t>
  </si>
  <si>
    <t>72.64M</t>
  </si>
  <si>
    <t>89.53M</t>
  </si>
  <si>
    <t>81.63M</t>
  </si>
  <si>
    <t>36.71M</t>
  </si>
  <si>
    <t>22.45M</t>
  </si>
  <si>
    <t>29.55M</t>
  </si>
  <si>
    <t>24.12M</t>
  </si>
  <si>
    <t>25.54M</t>
  </si>
  <si>
    <t>32.42M</t>
  </si>
  <si>
    <t>90.13M</t>
  </si>
  <si>
    <t>41.41M</t>
  </si>
  <si>
    <t>51.63M</t>
  </si>
  <si>
    <t>28.54M</t>
  </si>
  <si>
    <t>74.52M</t>
  </si>
  <si>
    <t>47.60M</t>
  </si>
  <si>
    <t>55.07M</t>
  </si>
  <si>
    <t>26.48M</t>
  </si>
  <si>
    <t>21.19M</t>
  </si>
  <si>
    <t>45.92M</t>
  </si>
  <si>
    <t>123.22M</t>
  </si>
  <si>
    <t>45.85M</t>
  </si>
  <si>
    <t>82.24M</t>
  </si>
  <si>
    <t>39.09M</t>
  </si>
  <si>
    <t>48.55M</t>
  </si>
  <si>
    <t>45.51M</t>
  </si>
  <si>
    <t>44.18M</t>
  </si>
  <si>
    <t>56.05M</t>
  </si>
  <si>
    <t>33.38M</t>
  </si>
  <si>
    <t>28.95M</t>
  </si>
  <si>
    <t>33.72M</t>
  </si>
  <si>
    <t>26.00M</t>
  </si>
  <si>
    <t>53.74M</t>
  </si>
  <si>
    <t>52.00M</t>
  </si>
  <si>
    <t>61.73M</t>
  </si>
  <si>
    <t>43.81M</t>
  </si>
  <si>
    <t>51.00M</t>
  </si>
  <si>
    <t>54.60M</t>
  </si>
  <si>
    <t>37.82M</t>
  </si>
  <si>
    <t>26.22M</t>
  </si>
  <si>
    <t>44.12M</t>
  </si>
  <si>
    <t>41.33M</t>
  </si>
  <si>
    <t>45.12M</t>
  </si>
  <si>
    <t>42.35M</t>
  </si>
  <si>
    <t>33.98M</t>
  </si>
  <si>
    <t>39.32M</t>
  </si>
  <si>
    <t>54.06M</t>
  </si>
  <si>
    <t>32.33M</t>
  </si>
  <si>
    <t>27.85M</t>
  </si>
  <si>
    <t>19.50M</t>
  </si>
  <si>
    <t>31.13M</t>
  </si>
  <si>
    <t>47.63M</t>
  </si>
  <si>
    <t>21.30M</t>
  </si>
  <si>
    <t>22.36M</t>
  </si>
  <si>
    <t>35.77M</t>
  </si>
  <si>
    <t>26.92M</t>
  </si>
  <si>
    <t>49.05M</t>
  </si>
  <si>
    <t>445.34M</t>
  </si>
  <si>
    <t>34.05M</t>
  </si>
  <si>
    <t>37.28M</t>
  </si>
  <si>
    <t>24.68M</t>
  </si>
  <si>
    <t>22.88M</t>
  </si>
  <si>
    <t>26.03M</t>
  </si>
  <si>
    <t>23.79M</t>
  </si>
  <si>
    <t>26.61M</t>
  </si>
  <si>
    <t>22.23M</t>
  </si>
  <si>
    <t>23.86M</t>
  </si>
  <si>
    <t>15.17M</t>
  </si>
  <si>
    <t>40.92M</t>
  </si>
  <si>
    <t>30.65M</t>
  </si>
  <si>
    <t>60.62M</t>
  </si>
  <si>
    <t>26.97M</t>
  </si>
  <si>
    <t>33.04M</t>
  </si>
  <si>
    <t>31.97M</t>
  </si>
  <si>
    <t>31.90M</t>
  </si>
  <si>
    <t>35.61M</t>
  </si>
  <si>
    <t>26.38M</t>
  </si>
  <si>
    <t>24.57M</t>
  </si>
  <si>
    <t>48.47M</t>
  </si>
  <si>
    <t>48.68M</t>
  </si>
  <si>
    <t>94.46M</t>
  </si>
  <si>
    <t>29.73M</t>
  </si>
  <si>
    <t>41.13M</t>
  </si>
  <si>
    <t>23.67M</t>
  </si>
  <si>
    <t>19.65M</t>
  </si>
  <si>
    <t>20.47M</t>
  </si>
  <si>
    <t>24.81M</t>
  </si>
  <si>
    <t>46.55M</t>
  </si>
  <si>
    <t>38.88M</t>
  </si>
  <si>
    <t>38.04M</t>
  </si>
  <si>
    <t>30.83M</t>
  </si>
  <si>
    <t>26.13M</t>
  </si>
  <si>
    <t>22.01M</t>
  </si>
  <si>
    <t>35.79M</t>
  </si>
  <si>
    <t>22.90M</t>
  </si>
  <si>
    <t>28.09M</t>
  </si>
  <si>
    <t>44.23M</t>
  </si>
  <si>
    <t>27.79M</t>
  </si>
  <si>
    <t>18.90M</t>
  </si>
  <si>
    <t>19.90M</t>
  </si>
  <si>
    <t>27.15M</t>
  </si>
  <si>
    <t>27.08M</t>
  </si>
  <si>
    <t>50.98M</t>
  </si>
  <si>
    <t>35.72M</t>
  </si>
  <si>
    <t>24.77M</t>
  </si>
  <si>
    <t>427.74M</t>
  </si>
  <si>
    <t>30.94M</t>
  </si>
  <si>
    <t>32.71M</t>
  </si>
  <si>
    <t>27.67M</t>
  </si>
  <si>
    <t>15.11M</t>
  </si>
  <si>
    <t>43.41M</t>
  </si>
  <si>
    <t>44.67M</t>
  </si>
  <si>
    <t>39.68M</t>
  </si>
  <si>
    <t>17.78M</t>
  </si>
  <si>
    <t>26.95M</t>
  </si>
  <si>
    <t>13.33M</t>
  </si>
  <si>
    <t>14.05M</t>
  </si>
  <si>
    <t>17.29M</t>
  </si>
  <si>
    <t>19.01M</t>
  </si>
  <si>
    <t>21.08M</t>
  </si>
  <si>
    <t>25.38M</t>
  </si>
  <si>
    <t>25.69M</t>
  </si>
  <si>
    <t>11.04M</t>
  </si>
  <si>
    <t>14.49M</t>
  </si>
  <si>
    <t>22.22M</t>
  </si>
  <si>
    <t>14.12M</t>
  </si>
  <si>
    <t>18.56M</t>
  </si>
  <si>
    <t>24.43M</t>
  </si>
  <si>
    <t>13.53M</t>
  </si>
  <si>
    <t>19.74M</t>
  </si>
  <si>
    <t>40.42M</t>
  </si>
  <si>
    <t>17.45M</t>
  </si>
  <si>
    <t>21.67M</t>
  </si>
  <si>
    <t>26.66M</t>
  </si>
  <si>
    <t>21.21M</t>
  </si>
  <si>
    <t>23.11M</t>
  </si>
  <si>
    <t>17.56M</t>
  </si>
  <si>
    <t>31.16M</t>
  </si>
  <si>
    <t>30.62M</t>
  </si>
  <si>
    <t>34.91M</t>
  </si>
  <si>
    <t>24.24M</t>
  </si>
  <si>
    <t>22.80M</t>
  </si>
  <si>
    <t>30.18M</t>
  </si>
  <si>
    <t>25.74M</t>
  </si>
  <si>
    <t>15.82M</t>
  </si>
  <si>
    <t>20.28M</t>
  </si>
  <si>
    <t>23.68M</t>
  </si>
  <si>
    <t>26.76M</t>
  </si>
  <si>
    <t>22.72M</t>
  </si>
  <si>
    <t>22.81M</t>
  </si>
  <si>
    <t>12.60M</t>
  </si>
  <si>
    <t>19.96M</t>
  </si>
  <si>
    <t>12.94M</t>
  </si>
  <si>
    <t>16.35M</t>
  </si>
  <si>
    <t>11.88M</t>
  </si>
  <si>
    <t>26.39M</t>
  </si>
  <si>
    <t>15.68M</t>
  </si>
  <si>
    <t>20.69M</t>
  </si>
  <si>
    <t>24.14M</t>
  </si>
  <si>
    <t>54.52M</t>
  </si>
  <si>
    <t>19.92M</t>
  </si>
  <si>
    <t>21.58M</t>
  </si>
  <si>
    <t>32.97M</t>
  </si>
  <si>
    <t>13.37M</t>
  </si>
  <si>
    <t>15.60M</t>
  </si>
  <si>
    <t>18.78M</t>
  </si>
  <si>
    <t>15.74M</t>
  </si>
  <si>
    <t>18.95M</t>
  </si>
  <si>
    <t>21.91M</t>
  </si>
  <si>
    <t>15.22M</t>
  </si>
  <si>
    <t>17.83M</t>
  </si>
  <si>
    <t>33.51M</t>
  </si>
  <si>
    <t>39.10M</t>
  </si>
  <si>
    <t>24.48M</t>
  </si>
  <si>
    <t>41.66M</t>
  </si>
  <si>
    <t>28.77M</t>
  </si>
  <si>
    <t>28.51M</t>
  </si>
  <si>
    <t>33.54M</t>
  </si>
  <si>
    <t>38.00M</t>
  </si>
  <si>
    <t>35.56M</t>
  </si>
  <si>
    <t>32.78M</t>
  </si>
  <si>
    <t>49.30M</t>
  </si>
  <si>
    <t>19.14M</t>
  </si>
  <si>
    <t>35.70M</t>
  </si>
  <si>
    <t>34.25M</t>
  </si>
  <si>
    <t>45.96M</t>
  </si>
  <si>
    <t>30.57M</t>
  </si>
  <si>
    <t>25.93M</t>
  </si>
  <si>
    <t>18.50M</t>
  </si>
  <si>
    <t>18.92M</t>
  </si>
  <si>
    <t>15.07M</t>
  </si>
  <si>
    <t>17.49M</t>
  </si>
  <si>
    <t>21.42M</t>
  </si>
  <si>
    <t>34.80M</t>
  </si>
  <si>
    <t>17.19M</t>
  </si>
  <si>
    <t>15.45M</t>
  </si>
  <si>
    <t>32.24M</t>
  </si>
  <si>
    <t>10.20M</t>
  </si>
  <si>
    <t>23.88M</t>
  </si>
  <si>
    <t>21.31M</t>
  </si>
  <si>
    <t>9.57M</t>
  </si>
  <si>
    <t>10.80M</t>
  </si>
  <si>
    <t>26.16M</t>
  </si>
  <si>
    <t>18.16M</t>
  </si>
  <si>
    <t>28.75M</t>
  </si>
  <si>
    <t>24.38M</t>
  </si>
  <si>
    <t>12.96M</t>
  </si>
  <si>
    <t>22.26M</t>
  </si>
  <si>
    <t>30.13M</t>
  </si>
  <si>
    <t>13.20M</t>
  </si>
  <si>
    <t>15.53M</t>
  </si>
  <si>
    <t>11.10M</t>
  </si>
  <si>
    <t>12.12M</t>
  </si>
  <si>
    <t>16.51M</t>
  </si>
  <si>
    <t>16.98M</t>
  </si>
  <si>
    <t>18.43M</t>
  </si>
  <si>
    <t>16.88M</t>
  </si>
  <si>
    <t>11.74M</t>
  </si>
  <si>
    <t>22.63M</t>
  </si>
  <si>
    <t>50.08M</t>
  </si>
  <si>
    <t>28.21M</t>
  </si>
  <si>
    <t>13.65M</t>
  </si>
  <si>
    <t>14.39M</t>
  </si>
  <si>
    <t>18.88M</t>
  </si>
  <si>
    <t>16.86M</t>
  </si>
  <si>
    <t>11.35M</t>
  </si>
  <si>
    <t>13.86M</t>
  </si>
  <si>
    <t>12.52M</t>
  </si>
  <si>
    <t>14.50M</t>
  </si>
  <si>
    <t>17.99M</t>
  </si>
  <si>
    <t>22.53M</t>
  </si>
  <si>
    <t>22.31M</t>
  </si>
  <si>
    <t>13.63M</t>
  </si>
  <si>
    <t>19.11M</t>
  </si>
  <si>
    <t>9.31M</t>
  </si>
  <si>
    <t>22.18M</t>
  </si>
  <si>
    <t>13.93M</t>
  </si>
  <si>
    <t>23.98M</t>
  </si>
  <si>
    <t>14.08M</t>
  </si>
  <si>
    <t>9.11M</t>
  </si>
  <si>
    <t>17.51M</t>
  </si>
  <si>
    <t>19.28M</t>
  </si>
  <si>
    <t>9.95M</t>
  </si>
  <si>
    <t>12.44M</t>
  </si>
  <si>
    <t>19.83M</t>
  </si>
  <si>
    <t>17.52M</t>
  </si>
  <si>
    <t>16.92M</t>
  </si>
  <si>
    <t>25.44M</t>
  </si>
  <si>
    <t>20.18M</t>
  </si>
  <si>
    <t>14.20M</t>
  </si>
  <si>
    <t>16.08M</t>
  </si>
  <si>
    <t>17.60M</t>
  </si>
  <si>
    <t>11.60M</t>
  </si>
  <si>
    <t>11.71M</t>
  </si>
  <si>
    <t>13.99M</t>
  </si>
  <si>
    <t>18.09M</t>
  </si>
  <si>
    <t>14.36M</t>
  </si>
  <si>
    <t>17.36M</t>
  </si>
  <si>
    <t>17.79M</t>
  </si>
  <si>
    <t>31.24M</t>
  </si>
  <si>
    <t>21.02M</t>
  </si>
  <si>
    <t>31.41M</t>
  </si>
  <si>
    <t>32.40M</t>
  </si>
  <si>
    <t>18.54M</t>
  </si>
  <si>
    <t>13.76M</t>
  </si>
  <si>
    <t>18.63M</t>
  </si>
  <si>
    <t>22.93M</t>
  </si>
  <si>
    <t>22.94M</t>
  </si>
  <si>
    <t>25.21M</t>
  </si>
  <si>
    <t>22.20M</t>
  </si>
  <si>
    <t>43.53M</t>
  </si>
  <si>
    <t>17.71M</t>
  </si>
  <si>
    <t>15.70M</t>
  </si>
  <si>
    <t>33.90M</t>
  </si>
  <si>
    <t>17.77M</t>
  </si>
  <si>
    <t>23.22M</t>
  </si>
  <si>
    <t>16.61M</t>
  </si>
  <si>
    <t>22.28M</t>
  </si>
  <si>
    <t>15.00M</t>
  </si>
  <si>
    <t>21.39M</t>
  </si>
  <si>
    <t>20.00M</t>
  </si>
  <si>
    <t>19.81M</t>
  </si>
  <si>
    <t>19.85M</t>
  </si>
  <si>
    <t>32.20M</t>
  </si>
  <si>
    <t>24.99M</t>
  </si>
  <si>
    <t>16.75M</t>
  </si>
  <si>
    <t>27.32M</t>
  </si>
  <si>
    <t>14.53M</t>
  </si>
  <si>
    <t>15.29M</t>
  </si>
  <si>
    <t>15.32M</t>
  </si>
  <si>
    <t>11.84M</t>
  </si>
  <si>
    <t>11.99M</t>
  </si>
  <si>
    <t>20.05M</t>
  </si>
  <si>
    <t>19.08M</t>
  </si>
  <si>
    <t>25.95M</t>
  </si>
  <si>
    <t>17.93M</t>
  </si>
  <si>
    <t>9.36M</t>
  </si>
  <si>
    <t>13.55M</t>
  </si>
  <si>
    <t>33.16M</t>
  </si>
  <si>
    <t>10.96M</t>
  </si>
  <si>
    <t>7.13M</t>
  </si>
  <si>
    <t>27.65M</t>
  </si>
  <si>
    <t>31.99M</t>
  </si>
  <si>
    <t>21.93M</t>
  </si>
  <si>
    <t>38.18M</t>
  </si>
  <si>
    <t>21.07M</t>
  </si>
  <si>
    <t>32.04M</t>
  </si>
  <si>
    <t>36.69M</t>
  </si>
  <si>
    <t>37.78M</t>
  </si>
  <si>
    <t>38.19M</t>
  </si>
  <si>
    <t>36.02M</t>
  </si>
  <si>
    <t>32.77M</t>
  </si>
  <si>
    <t>44.44M</t>
  </si>
  <si>
    <t>30.99M</t>
  </si>
  <si>
    <t>44.75M</t>
  </si>
  <si>
    <t>35.35M</t>
  </si>
  <si>
    <t>37.18M</t>
  </si>
  <si>
    <t>29.69M</t>
  </si>
  <si>
    <t>28.03M</t>
  </si>
  <si>
    <t>50.34M</t>
  </si>
  <si>
    <t>24.37M</t>
  </si>
  <si>
    <t>28.10M</t>
  </si>
  <si>
    <t>18.12M</t>
  </si>
  <si>
    <t>23.95M</t>
  </si>
  <si>
    <t>31.53M</t>
  </si>
  <si>
    <t>24.87M</t>
  </si>
  <si>
    <t>33.87M</t>
  </si>
  <si>
    <t>50.19M</t>
  </si>
  <si>
    <t>18.81M</t>
  </si>
  <si>
    <t>22.60M</t>
  </si>
  <si>
    <t>12.74M</t>
  </si>
  <si>
    <t>22.65M</t>
  </si>
  <si>
    <t>23.27M</t>
  </si>
  <si>
    <t>31.31M</t>
  </si>
  <si>
    <t>41.17M</t>
  </si>
  <si>
    <t>34.62M</t>
  </si>
  <si>
    <t>38.38M</t>
  </si>
  <si>
    <t>39.86M</t>
  </si>
  <si>
    <t>31.32M</t>
  </si>
  <si>
    <t>34.44M</t>
  </si>
  <si>
    <t>35.59M</t>
  </si>
  <si>
    <t>52.87M</t>
  </si>
  <si>
    <t>42.26M</t>
  </si>
  <si>
    <t>46.11M</t>
  </si>
  <si>
    <t>41.70M</t>
  </si>
  <si>
    <t>52.18M</t>
  </si>
  <si>
    <t>38.83M</t>
  </si>
  <si>
    <t>171.64M</t>
  </si>
  <si>
    <t>103.13M</t>
  </si>
  <si>
    <t>72.34M</t>
  </si>
  <si>
    <t>61.27M</t>
  </si>
  <si>
    <t>59.23M</t>
  </si>
  <si>
    <t>65.49M</t>
  </si>
  <si>
    <t>103.50M</t>
  </si>
  <si>
    <t>78.86M</t>
  </si>
  <si>
    <t>49.31M</t>
  </si>
  <si>
    <t>42.98M</t>
  </si>
  <si>
    <t>51.31M</t>
  </si>
  <si>
    <t>70.27M</t>
  </si>
  <si>
    <t>48.88M</t>
  </si>
  <si>
    <t>38.16M</t>
  </si>
  <si>
    <t>47.55M</t>
  </si>
  <si>
    <t>39.77M</t>
  </si>
  <si>
    <t>62.86M</t>
  </si>
  <si>
    <t>52.15M</t>
  </si>
  <si>
    <t>49.14M</t>
  </si>
  <si>
    <t>37.68M</t>
  </si>
  <si>
    <t>27.72M</t>
  </si>
  <si>
    <t>35.37M</t>
  </si>
  <si>
    <t>25.80M</t>
  </si>
  <si>
    <t>48.00M</t>
  </si>
  <si>
    <t>29.03M</t>
  </si>
  <si>
    <t>38.89M</t>
  </si>
  <si>
    <t>35.53M</t>
  </si>
  <si>
    <t>46.14M</t>
  </si>
  <si>
    <t>38.02M</t>
  </si>
  <si>
    <t>41.12M</t>
  </si>
  <si>
    <t>43.94M</t>
  </si>
  <si>
    <t>28.96M</t>
  </si>
  <si>
    <t>50.99M</t>
  </si>
  <si>
    <t>24.35M</t>
  </si>
  <si>
    <t>29.81M</t>
  </si>
  <si>
    <t>40.31M</t>
  </si>
  <si>
    <t>34.66M</t>
  </si>
  <si>
    <t>25.60M</t>
  </si>
  <si>
    <t>26.04M</t>
  </si>
  <si>
    <t>63.68M</t>
  </si>
  <si>
    <t>101.30M</t>
  </si>
  <si>
    <t>47.31M</t>
  </si>
  <si>
    <t>36.11M</t>
  </si>
  <si>
    <t>42.67M</t>
  </si>
  <si>
    <t>21.55M</t>
  </si>
  <si>
    <t>38.54M</t>
  </si>
  <si>
    <t>44.46M</t>
  </si>
  <si>
    <t>39.99M</t>
  </si>
  <si>
    <t>27.82M</t>
  </si>
  <si>
    <t>41.49M</t>
  </si>
  <si>
    <t>33.80M</t>
  </si>
  <si>
    <t>25.19M</t>
  </si>
  <si>
    <t>28.29M</t>
  </si>
  <si>
    <t>34.70M</t>
  </si>
  <si>
    <t>46.71M</t>
  </si>
  <si>
    <t>46.70M</t>
  </si>
  <si>
    <t>45.78M</t>
  </si>
  <si>
    <t>26.09M</t>
  </si>
  <si>
    <t>25.87M</t>
  </si>
  <si>
    <t>63.20M</t>
  </si>
  <si>
    <t>57.61M</t>
  </si>
  <si>
    <t>38.75M</t>
  </si>
  <si>
    <t>39.89M</t>
  </si>
  <si>
    <t>23.60M</t>
  </si>
  <si>
    <t>21.74M</t>
  </si>
  <si>
    <t>25.61M</t>
  </si>
  <si>
    <t>21.49M</t>
  </si>
  <si>
    <t>276.30M</t>
  </si>
  <si>
    <t>242.13M</t>
  </si>
  <si>
    <t>274.28M</t>
  </si>
  <si>
    <t>265.25M</t>
  </si>
  <si>
    <t>294.10M</t>
  </si>
  <si>
    <t>267.08M</t>
  </si>
  <si>
    <t>311.01M</t>
  </si>
  <si>
    <t>318.60M</t>
  </si>
  <si>
    <t>401.58M</t>
  </si>
  <si>
    <t>400.02M</t>
  </si>
  <si>
    <t>244.85M</t>
  </si>
  <si>
    <t>341.29M</t>
  </si>
  <si>
    <t>427.34M</t>
  </si>
  <si>
    <t>418.17M</t>
  </si>
  <si>
    <t>320.09M</t>
  </si>
  <si>
    <t>240.45M</t>
  </si>
  <si>
    <t>287.99M</t>
  </si>
  <si>
    <t>277.90M</t>
  </si>
  <si>
    <t>280.18M</t>
  </si>
  <si>
    <t>321.87M</t>
  </si>
  <si>
    <t>254.05M</t>
  </si>
  <si>
    <t>297.39M</t>
  </si>
  <si>
    <t>251.80M</t>
  </si>
  <si>
    <t>350.82M</t>
  </si>
  <si>
    <t>275.60M</t>
  </si>
  <si>
    <t>275.36M</t>
  </si>
  <si>
    <t>265.92M</t>
  </si>
  <si>
    <t>253.53M</t>
  </si>
  <si>
    <t>217.41M</t>
  </si>
  <si>
    <t>283.48M</t>
  </si>
  <si>
    <t>464.39M</t>
  </si>
  <si>
    <t>301.89M</t>
  </si>
  <si>
    <t>242.38M</t>
  </si>
  <si>
    <t>261.37M</t>
  </si>
  <si>
    <t>228.05M</t>
  </si>
  <si>
    <t>243.42M</t>
  </si>
  <si>
    <t>252.65M</t>
  </si>
  <si>
    <t>241.51M</t>
  </si>
  <si>
    <t>241.05M</t>
  </si>
  <si>
    <t>230.35M</t>
  </si>
  <si>
    <t>388.19M</t>
  </si>
  <si>
    <t>503.31M</t>
  </si>
  <si>
    <t>508.29M</t>
  </si>
  <si>
    <t>339.10M</t>
  </si>
  <si>
    <t>363.58M</t>
  </si>
  <si>
    <t>295.19M</t>
  </si>
  <si>
    <t>320.51M</t>
  </si>
  <si>
    <t>360.13M</t>
  </si>
  <si>
    <t>295.71M</t>
  </si>
  <si>
    <t>398.00M</t>
  </si>
  <si>
    <t>562.24M</t>
  </si>
  <si>
    <t>378.59M</t>
  </si>
  <si>
    <t>305.76M</t>
  </si>
  <si>
    <t>295.76M</t>
  </si>
  <si>
    <t>427.00M</t>
  </si>
  <si>
    <t>395.83M</t>
  </si>
  <si>
    <t>419.89M</t>
  </si>
  <si>
    <t>324.07M</t>
  </si>
  <si>
    <t>375.76M</t>
  </si>
  <si>
    <t>355.57M</t>
  </si>
  <si>
    <t>506.68M</t>
  </si>
  <si>
    <t>538.71M</t>
  </si>
  <si>
    <t>469.88M</t>
  </si>
  <si>
    <t>368.23M</t>
  </si>
  <si>
    <t>371.28M</t>
  </si>
  <si>
    <t>365.90M</t>
  </si>
  <si>
    <t>324.75M</t>
  </si>
  <si>
    <t>418.70M</t>
  </si>
  <si>
    <t>341.38M</t>
  </si>
  <si>
    <t>335.25M</t>
  </si>
  <si>
    <t>374.21M</t>
  </si>
  <si>
    <t>336.47M</t>
  </si>
  <si>
    <t>281.19M</t>
  </si>
  <si>
    <t>296.44M</t>
  </si>
  <si>
    <t>331.00M</t>
  </si>
  <si>
    <t>48.52M</t>
  </si>
  <si>
    <t>338.92M</t>
  </si>
  <si>
    <t>270.20M</t>
  </si>
  <si>
    <t>261.45M</t>
  </si>
  <si>
    <t>232.12M</t>
  </si>
  <si>
    <t>249.11M</t>
  </si>
  <si>
    <t>280.43M</t>
  </si>
  <si>
    <t>267.43M</t>
  </si>
  <si>
    <t>295.72M</t>
  </si>
  <si>
    <t>278.43M</t>
  </si>
  <si>
    <t>356.40M</t>
  </si>
  <si>
    <t>308.84M</t>
  </si>
  <si>
    <t>298.05M</t>
  </si>
  <si>
    <t>255.95M</t>
  </si>
  <si>
    <t>356.33M</t>
  </si>
  <si>
    <t>348.89M</t>
  </si>
  <si>
    <t>498.00M</t>
  </si>
  <si>
    <t>295.54M</t>
  </si>
  <si>
    <t>279.87M</t>
  </si>
  <si>
    <t>292.53M</t>
  </si>
  <si>
    <t>231.72M</t>
  </si>
  <si>
    <t>254.14M</t>
  </si>
  <si>
    <t>257.79M</t>
  </si>
  <si>
    <t>237.17M</t>
  </si>
  <si>
    <t>204.47M</t>
  </si>
  <si>
    <t>256.56M</t>
  </si>
  <si>
    <t>270.97M</t>
  </si>
  <si>
    <t>214.97M</t>
  </si>
  <si>
    <t>219.50M</t>
  </si>
  <si>
    <t>354.59M</t>
  </si>
  <si>
    <t>330.61M</t>
  </si>
  <si>
    <t>241.03M</t>
  </si>
  <si>
    <t>207.95M</t>
  </si>
  <si>
    <t>196.97M</t>
  </si>
  <si>
    <t>182.56M</t>
  </si>
  <si>
    <t>144.78M</t>
  </si>
  <si>
    <t>176.03M</t>
  </si>
  <si>
    <t>161.68M</t>
  </si>
  <si>
    <t>320.83M</t>
  </si>
  <si>
    <t>167.03M</t>
  </si>
  <si>
    <t>200.46M</t>
  </si>
  <si>
    <t>247.44M</t>
  </si>
  <si>
    <t>251.46M</t>
  </si>
  <si>
    <t>236.45M</t>
  </si>
  <si>
    <t>239.34M</t>
  </si>
  <si>
    <t>232.42M</t>
  </si>
  <si>
    <t>220.24M</t>
  </si>
  <si>
    <t>244.97M</t>
  </si>
  <si>
    <t>303.70M</t>
  </si>
  <si>
    <t>229.45M</t>
  </si>
  <si>
    <t>266.70M</t>
  </si>
  <si>
    <t>227.51M</t>
  </si>
  <si>
    <t>276.66M</t>
  </si>
  <si>
    <t>258.09M</t>
  </si>
  <si>
    <t>277.65M</t>
  </si>
  <si>
    <t>323.85M</t>
  </si>
  <si>
    <t>326.52M</t>
  </si>
  <si>
    <t>395.60M</t>
  </si>
  <si>
    <t>355.28M</t>
  </si>
  <si>
    <t>321.66M</t>
  </si>
  <si>
    <t>386.39M</t>
  </si>
  <si>
    <t>271.21M</t>
  </si>
  <si>
    <t>226.61M</t>
  </si>
  <si>
    <t>261.43M</t>
  </si>
  <si>
    <t>265.04M</t>
  </si>
  <si>
    <t>268.53M</t>
  </si>
  <si>
    <t>236.35M</t>
  </si>
  <si>
    <t>273.61M</t>
  </si>
  <si>
    <t>253.14M</t>
  </si>
  <si>
    <t>305.51M</t>
  </si>
  <si>
    <t>298.66M</t>
  </si>
  <si>
    <t>244.55M</t>
  </si>
  <si>
    <t>232.14M</t>
  </si>
  <si>
    <t>189.62M</t>
  </si>
  <si>
    <t>215.18M</t>
  </si>
  <si>
    <t>300.13M</t>
  </si>
  <si>
    <t>200.23M</t>
  </si>
  <si>
    <t>457.97M</t>
  </si>
  <si>
    <t>329.78M</t>
  </si>
  <si>
    <t>404.21M</t>
  </si>
  <si>
    <t>517.72M</t>
  </si>
  <si>
    <t>442.07M</t>
  </si>
  <si>
    <t>456.14M</t>
  </si>
  <si>
    <t>585.40M</t>
  </si>
  <si>
    <t>543.60M</t>
  </si>
  <si>
    <t>462.23M</t>
  </si>
  <si>
    <t>486.45M</t>
  </si>
  <si>
    <t>343.72M</t>
  </si>
  <si>
    <t>314.67M</t>
  </si>
  <si>
    <t>381.63M</t>
  </si>
  <si>
    <t>259.97M</t>
  </si>
  <si>
    <t>448.34M</t>
  </si>
  <si>
    <t>285.45M</t>
  </si>
  <si>
    <t>338.26M</t>
  </si>
  <si>
    <t>292.12M</t>
  </si>
  <si>
    <t>290.28M</t>
  </si>
  <si>
    <t>237.12M</t>
  </si>
  <si>
    <t>253.24M</t>
  </si>
  <si>
    <t>235.15M</t>
  </si>
  <si>
    <t>505.03M</t>
  </si>
  <si>
    <t>281.11M</t>
  </si>
  <si>
    <t>291.77M</t>
  </si>
  <si>
    <t>345.53M</t>
  </si>
  <si>
    <t>283.45M</t>
  </si>
  <si>
    <t>328.82M</t>
  </si>
  <si>
    <t>274.45M</t>
  </si>
  <si>
    <t>251.70M</t>
  </si>
  <si>
    <t>266.03M</t>
  </si>
  <si>
    <t>245.06M</t>
  </si>
  <si>
    <t>376.13M</t>
  </si>
  <si>
    <t>401.40M</t>
  </si>
  <si>
    <t>286.07M</t>
  </si>
  <si>
    <t>285.20M</t>
  </si>
  <si>
    <t>262.74M</t>
  </si>
  <si>
    <t>275.69M</t>
  </si>
  <si>
    <t>261.07M</t>
  </si>
  <si>
    <t>265.14M</t>
  </si>
  <si>
    <t>312.91M</t>
  </si>
  <si>
    <t>336.24M</t>
  </si>
  <si>
    <t>278.16M</t>
  </si>
  <si>
    <t>310.63M</t>
  </si>
  <si>
    <t>265.79M</t>
  </si>
  <si>
    <t>300.53M</t>
  </si>
  <si>
    <t>288.40M</t>
  </si>
  <si>
    <t>283.06M</t>
  </si>
  <si>
    <t>284.29M</t>
  </si>
  <si>
    <t>314.92M</t>
  </si>
  <si>
    <t>369.14M</t>
  </si>
  <si>
    <t>217.65M</t>
  </si>
  <si>
    <t>295.69M</t>
  </si>
  <si>
    <t>290.44M</t>
  </si>
  <si>
    <t>313.88M</t>
  </si>
  <si>
    <t>252.40M</t>
  </si>
  <si>
    <t>293.83M</t>
  </si>
  <si>
    <t>249.78M</t>
  </si>
  <si>
    <t>243.34M</t>
  </si>
  <si>
    <t>314.31M</t>
  </si>
  <si>
    <t>274.06M</t>
  </si>
  <si>
    <t>251.40M</t>
  </si>
  <si>
    <t>651.61M</t>
  </si>
  <si>
    <t>249.62M</t>
  </si>
  <si>
    <t>235.96M</t>
  </si>
  <si>
    <t>245.51M</t>
  </si>
  <si>
    <t>233.59M</t>
  </si>
  <si>
    <t>233.81M</t>
  </si>
  <si>
    <t>243.48M</t>
  </si>
  <si>
    <t>204.95M</t>
  </si>
  <si>
    <t>189.68M</t>
  </si>
  <si>
    <t>225.53M</t>
  </si>
  <si>
    <t>225.43M</t>
  </si>
  <si>
    <t>183.01M</t>
  </si>
  <si>
    <t>264.74M</t>
  </si>
  <si>
    <t>342.63M</t>
  </si>
  <si>
    <t>260.02M</t>
  </si>
  <si>
    <t>262.79M</t>
  </si>
  <si>
    <t>220.89M</t>
  </si>
  <si>
    <t>259.17M</t>
  </si>
  <si>
    <t>219.60M</t>
  </si>
  <si>
    <t>210.93M</t>
  </si>
  <si>
    <t>251.87M</t>
  </si>
  <si>
    <t>444.95M</t>
  </si>
  <si>
    <t>306.03M</t>
  </si>
  <si>
    <t>364.09M</t>
  </si>
  <si>
    <t>304.33M</t>
  </si>
  <si>
    <t>254.16M</t>
  </si>
  <si>
    <t>288.38M</t>
  </si>
  <si>
    <t>264.62M</t>
  </si>
  <si>
    <t>281.10M</t>
  </si>
  <si>
    <t>255.92M</t>
  </si>
  <si>
    <t>208.65M</t>
  </si>
  <si>
    <t>233.26M</t>
  </si>
  <si>
    <t>228.60M</t>
  </si>
  <si>
    <t>205.77M</t>
  </si>
  <si>
    <t>227.74M</t>
  </si>
  <si>
    <t>222.63M</t>
  </si>
  <si>
    <t>284.36M</t>
  </si>
  <si>
    <t>243.62M</t>
  </si>
  <si>
    <t>190.91M</t>
  </si>
  <si>
    <t>211.39M</t>
  </si>
  <si>
    <t>208.21M</t>
  </si>
  <si>
    <t>185.21M</t>
  </si>
  <si>
    <t>376.26M</t>
  </si>
  <si>
    <t>436.06M</t>
  </si>
  <si>
    <t>381.53M</t>
  </si>
  <si>
    <t>333.64M</t>
  </si>
  <si>
    <t>285.42M</t>
  </si>
  <si>
    <t>324.98M</t>
  </si>
  <si>
    <t>355.31M</t>
  </si>
  <si>
    <t>256.99M</t>
  </si>
  <si>
    <t>312.72M</t>
  </si>
  <si>
    <t>311.25M</t>
  </si>
  <si>
    <t>303.87M</t>
  </si>
  <si>
    <t>262.77M</t>
  </si>
  <si>
    <t>263.91M</t>
  </si>
  <si>
    <t>295.63M</t>
  </si>
  <si>
    <t>287.56M</t>
  </si>
  <si>
    <t>285.62M</t>
  </si>
  <si>
    <t>261.95M</t>
  </si>
  <si>
    <t>230.18M</t>
  </si>
  <si>
    <t>266.64M</t>
  </si>
  <si>
    <t>244.86M</t>
  </si>
  <si>
    <t>324.69M</t>
  </si>
  <si>
    <t>308.53M</t>
  </si>
  <si>
    <t>256.27M</t>
  </si>
  <si>
    <t>230.31M</t>
  </si>
  <si>
    <t>251.20M</t>
  </si>
  <si>
    <t>354.14M</t>
  </si>
  <si>
    <t>279.85M</t>
  </si>
  <si>
    <t>270.30M</t>
  </si>
  <si>
    <t>228.24M</t>
  </si>
  <si>
    <t>259.92M</t>
  </si>
  <si>
    <t>365.87M</t>
  </si>
  <si>
    <t>289.64M</t>
  </si>
  <si>
    <t>468.46M</t>
  </si>
  <si>
    <t>258.33M</t>
  </si>
  <si>
    <t>263.10M</t>
  </si>
  <si>
    <t>245.53M</t>
  </si>
  <si>
    <t>284.09M</t>
  </si>
  <si>
    <t>390.76M</t>
  </si>
  <si>
    <t>492.00M</t>
  </si>
  <si>
    <t>359.90M</t>
  </si>
  <si>
    <t>323.92M</t>
  </si>
  <si>
    <t>340.03M</t>
  </si>
  <si>
    <t>376.12M</t>
  </si>
  <si>
    <t>278.37M</t>
  </si>
  <si>
    <t>226.02M</t>
  </si>
  <si>
    <t>265.45M</t>
  </si>
  <si>
    <t>216.27M</t>
  </si>
  <si>
    <t>234.01M</t>
  </si>
  <si>
    <t>282.62M</t>
  </si>
  <si>
    <t>256.04M</t>
  </si>
  <si>
    <t>266.44M</t>
  </si>
  <si>
    <t>227.00M</t>
  </si>
  <si>
    <t>212.22M</t>
  </si>
  <si>
    <t>239.49M</t>
  </si>
  <si>
    <t>210.48M</t>
  </si>
  <si>
    <t>249.60M</t>
  </si>
  <si>
    <t>277.70M</t>
  </si>
  <si>
    <t>45.03M</t>
  </si>
  <si>
    <t>251.36M</t>
  </si>
  <si>
    <t>324.65M</t>
  </si>
  <si>
    <t>250.03M</t>
  </si>
  <si>
    <t>227.18M</t>
  </si>
  <si>
    <t>349.92M</t>
  </si>
  <si>
    <t>270.88M</t>
  </si>
  <si>
    <t>212.97M</t>
  </si>
  <si>
    <t>267.94M</t>
  </si>
  <si>
    <t>314.76M</t>
  </si>
  <si>
    <t>307.16M</t>
  </si>
  <si>
    <t>256.45M</t>
  </si>
  <si>
    <t>378.47M</t>
  </si>
  <si>
    <t>301.40M</t>
  </si>
  <si>
    <t>250.93M</t>
  </si>
  <si>
    <t>219.27M</t>
  </si>
  <si>
    <t>200.51M</t>
  </si>
  <si>
    <t>198.80M</t>
  </si>
  <si>
    <t>213.80M</t>
  </si>
  <si>
    <t>177.68M</t>
  </si>
  <si>
    <t>178.79M</t>
  </si>
  <si>
    <t>204.04M</t>
  </si>
  <si>
    <t>205.88M</t>
  </si>
  <si>
    <t>206.47M</t>
  </si>
  <si>
    <t>195.26M</t>
  </si>
  <si>
    <t>345.64M</t>
  </si>
  <si>
    <t>324.96M</t>
  </si>
  <si>
    <t>254.40M</t>
  </si>
  <si>
    <t>288.39M</t>
  </si>
  <si>
    <t>217.78M</t>
  </si>
  <si>
    <t>200.50M</t>
  </si>
  <si>
    <t>202.81M</t>
  </si>
  <si>
    <t>215.84M</t>
  </si>
  <si>
    <t>193.88M</t>
  </si>
  <si>
    <t>187.59M</t>
  </si>
  <si>
    <t>208.03M</t>
  </si>
  <si>
    <t>183.13M</t>
  </si>
  <si>
    <t>154.85M</t>
  </si>
  <si>
    <t>169.04M</t>
  </si>
  <si>
    <t>195.70M</t>
  </si>
  <si>
    <t>221.45M</t>
  </si>
  <si>
    <t>176.65M</t>
  </si>
  <si>
    <t>214.26M</t>
  </si>
  <si>
    <t>193.87M</t>
  </si>
  <si>
    <t>281.05M</t>
  </si>
  <si>
    <t>192.01M</t>
  </si>
  <si>
    <t>256.07M</t>
  </si>
  <si>
    <t>208.70M</t>
  </si>
  <si>
    <t>235.16M</t>
  </si>
  <si>
    <t>269.95M</t>
  </si>
  <si>
    <t>238.22M</t>
  </si>
  <si>
    <t>257.24M</t>
  </si>
  <si>
    <t>283.28M</t>
  </si>
  <si>
    <t>259.85M</t>
  </si>
  <si>
    <t>227.77M</t>
  </si>
  <si>
    <t>256.70M</t>
  </si>
  <si>
    <t>206.20M</t>
  </si>
  <si>
    <t>219.06M</t>
  </si>
  <si>
    <t>255.84M</t>
  </si>
  <si>
    <t>237.83M</t>
  </si>
  <si>
    <t>237.23M</t>
  </si>
  <si>
    <t>202.46M</t>
  </si>
  <si>
    <t>216.91M</t>
  </si>
  <si>
    <t>257.23M</t>
  </si>
  <si>
    <t>476.34M</t>
  </si>
  <si>
    <t>432.43M</t>
  </si>
  <si>
    <t>398.34M</t>
  </si>
  <si>
    <t>512.87M</t>
  </si>
  <si>
    <t>490.11M</t>
  </si>
  <si>
    <t>424.12M</t>
  </si>
  <si>
    <t>282.54M</t>
  </si>
  <si>
    <t>354.40M</t>
  </si>
  <si>
    <t>290.99M</t>
  </si>
  <si>
    <t>260.85M</t>
  </si>
  <si>
    <t>231.99M</t>
  </si>
  <si>
    <t>231.28M</t>
  </si>
  <si>
    <t>244.51M</t>
  </si>
  <si>
    <t>229.27M</t>
  </si>
  <si>
    <t>230.25M</t>
  </si>
  <si>
    <t>208.05M</t>
  </si>
  <si>
    <t>174.56M</t>
  </si>
  <si>
    <t>198.25M</t>
  </si>
  <si>
    <t>204.02M</t>
  </si>
  <si>
    <t>240.81M</t>
  </si>
  <si>
    <t>209.41M</t>
  </si>
  <si>
    <t>246.45M</t>
  </si>
  <si>
    <t>420.88M</t>
  </si>
  <si>
    <t>272.88M</t>
  </si>
  <si>
    <t>310.67M</t>
  </si>
  <si>
    <t>356.17M</t>
  </si>
  <si>
    <t>362.80M</t>
  </si>
  <si>
    <t>267.04M</t>
  </si>
  <si>
    <t>262.35M</t>
  </si>
  <si>
    <t>235.93M</t>
  </si>
  <si>
    <t>254.91M</t>
  </si>
  <si>
    <t>290.60M</t>
  </si>
  <si>
    <t>248.19M</t>
  </si>
  <si>
    <t>349.82M</t>
  </si>
  <si>
    <t>408.12M</t>
  </si>
  <si>
    <t>241.78M</t>
  </si>
  <si>
    <t>246.74M</t>
  </si>
  <si>
    <t>219.17M</t>
  </si>
  <si>
    <t>228.04M</t>
  </si>
  <si>
    <t>218.42M</t>
  </si>
  <si>
    <t>238.84M</t>
  </si>
  <si>
    <t>345.91M</t>
  </si>
  <si>
    <t>263.89M</t>
  </si>
  <si>
    <t>230.17M</t>
  </si>
  <si>
    <t>248.35M</t>
  </si>
  <si>
    <t>242.71M</t>
  </si>
  <si>
    <t>254.82M</t>
  </si>
  <si>
    <t>304.26M</t>
  </si>
  <si>
    <t>232.82M</t>
  </si>
  <si>
    <t>285.76M</t>
  </si>
  <si>
    <t>357.40M</t>
  </si>
  <si>
    <t>258.86M</t>
  </si>
  <si>
    <t>281.46M</t>
  </si>
  <si>
    <t>215.10M</t>
  </si>
  <si>
    <t>230.16M</t>
  </si>
  <si>
    <t>255.74M</t>
  </si>
  <si>
    <t>297.45M</t>
  </si>
  <si>
    <t>233.01M</t>
  </si>
  <si>
    <t>241.43M</t>
  </si>
  <si>
    <t>290.26M</t>
  </si>
  <si>
    <t>265.22M</t>
  </si>
  <si>
    <t>226.17M</t>
  </si>
  <si>
    <t>226.64M</t>
  </si>
  <si>
    <t>239.70M</t>
  </si>
  <si>
    <t>228.40M</t>
  </si>
  <si>
    <t>245.37M</t>
  </si>
  <si>
    <t>220.45M</t>
  </si>
  <si>
    <t>248.93M</t>
  </si>
  <si>
    <t>241.70M</t>
  </si>
  <si>
    <t>216.09M</t>
  </si>
  <si>
    <t>219.49M</t>
  </si>
  <si>
    <t>229.90M</t>
  </si>
  <si>
    <t>272.10M</t>
  </si>
  <si>
    <t>260.90M</t>
  </si>
  <si>
    <t>262.56M</t>
  </si>
  <si>
    <t>270.35M</t>
  </si>
  <si>
    <t>232.62M</t>
  </si>
  <si>
    <t>235.92M</t>
  </si>
  <si>
    <t>198.67M</t>
  </si>
  <si>
    <t>265.32M</t>
  </si>
  <si>
    <t>234.39M</t>
  </si>
  <si>
    <t>696.50M</t>
  </si>
  <si>
    <t>265.63M</t>
  </si>
  <si>
    <t>270.92M</t>
  </si>
  <si>
    <t>256.11M</t>
  </si>
  <si>
    <t>220.79M</t>
  </si>
  <si>
    <t>260.11M</t>
  </si>
  <si>
    <t>286.47M</t>
  </si>
  <si>
    <t>221.76M</t>
  </si>
  <si>
    <t>179.46M</t>
  </si>
  <si>
    <t>233.17M</t>
  </si>
  <si>
    <t>261.35M</t>
  </si>
  <si>
    <t>263.00M</t>
  </si>
  <si>
    <t>272.77M</t>
  </si>
  <si>
    <t>219.82M</t>
  </si>
  <si>
    <t>211.65M</t>
  </si>
  <si>
    <t>217.48M</t>
  </si>
  <si>
    <t>252.70M</t>
  </si>
  <si>
    <t>210.56M</t>
  </si>
  <si>
    <t>171.27M</t>
  </si>
  <si>
    <t>222.46M</t>
  </si>
  <si>
    <t>398.78M</t>
  </si>
  <si>
    <t>247.91M</t>
  </si>
  <si>
    <t>226.05M</t>
  </si>
  <si>
    <t>226.92M</t>
  </si>
  <si>
    <t>224.42M</t>
  </si>
  <si>
    <t>268.26M</t>
  </si>
  <si>
    <t>237.10M</t>
  </si>
  <si>
    <t>268.25M</t>
  </si>
  <si>
    <t>251.26M</t>
  </si>
  <si>
    <t>327.94M</t>
  </si>
  <si>
    <t>310.44M</t>
  </si>
  <si>
    <t>291.17M</t>
  </si>
  <si>
    <t>268.71M</t>
  </si>
  <si>
    <t>286.35M</t>
  </si>
  <si>
    <t>259.66M</t>
  </si>
  <si>
    <t>274.70M</t>
  </si>
  <si>
    <t>312.46M</t>
  </si>
  <si>
    <t>265.56M</t>
  </si>
  <si>
    <t>369.65M</t>
  </si>
  <si>
    <t>244.75M</t>
  </si>
  <si>
    <t>334.89M</t>
  </si>
  <si>
    <t>258.67M</t>
  </si>
  <si>
    <t>295.05M</t>
  </si>
  <si>
    <t>290.67M</t>
  </si>
  <si>
    <t>315.69M</t>
  </si>
  <si>
    <t>280.80M</t>
  </si>
  <si>
    <t>216.59M</t>
  </si>
  <si>
    <t>260.29M</t>
  </si>
  <si>
    <t>266.50M</t>
  </si>
  <si>
    <t>312.19M</t>
  </si>
  <si>
    <t>235.52M</t>
  </si>
  <si>
    <t>243.85M</t>
  </si>
  <si>
    <t>226.63M</t>
  </si>
  <si>
    <t>268.66M</t>
  </si>
  <si>
    <t>256.14M</t>
  </si>
  <si>
    <t>262.59M</t>
  </si>
  <si>
    <t>225.22M</t>
  </si>
  <si>
    <t>466.52M</t>
  </si>
  <si>
    <t>248.18M</t>
  </si>
  <si>
    <t>307.39M</t>
  </si>
  <si>
    <t>233.00M</t>
  </si>
  <si>
    <t>562.56M</t>
  </si>
  <si>
    <t>333.02M</t>
  </si>
  <si>
    <t>296.82M</t>
  </si>
  <si>
    <t>256.83M</t>
  </si>
  <si>
    <t>304.93M</t>
  </si>
  <si>
    <t>288.09M</t>
  </si>
  <si>
    <t>248.76M</t>
  </si>
  <si>
    <t>328.06M</t>
  </si>
  <si>
    <t>251.39M</t>
  </si>
  <si>
    <t>275.11M</t>
  </si>
  <si>
    <t>438.19M</t>
  </si>
  <si>
    <t>264.87M</t>
  </si>
  <si>
    <t>378.07M</t>
  </si>
  <si>
    <t>275.13M</t>
  </si>
  <si>
    <t>246.41M</t>
  </si>
  <si>
    <t>188.40M</t>
  </si>
  <si>
    <t>204.87M</t>
  </si>
  <si>
    <t>203.56M</t>
  </si>
  <si>
    <t>352.81M</t>
  </si>
  <si>
    <t>243.51M</t>
  </si>
  <si>
    <t>221.72M</t>
  </si>
  <si>
    <t>277.15M</t>
  </si>
  <si>
    <t>234.87M</t>
  </si>
  <si>
    <t>159.05M</t>
  </si>
  <si>
    <t>165.09M</t>
  </si>
  <si>
    <t>216.56M</t>
  </si>
  <si>
    <t>213.73M</t>
  </si>
  <si>
    <t>217.90M</t>
  </si>
  <si>
    <t>254.96M</t>
  </si>
  <si>
    <t>180.96M</t>
  </si>
  <si>
    <t>185.85M</t>
  </si>
  <si>
    <t>198.94M</t>
  </si>
  <si>
    <t>198.34M</t>
  </si>
  <si>
    <t>176.04M</t>
  </si>
  <si>
    <t>225.29M</t>
  </si>
  <si>
    <t>300.36M</t>
  </si>
  <si>
    <t>205.20M</t>
  </si>
  <si>
    <t>180.13M</t>
  </si>
  <si>
    <t>206.05M</t>
  </si>
  <si>
    <t>194.10M</t>
  </si>
  <si>
    <t>245.60M</t>
  </si>
  <si>
    <t>189.52M</t>
  </si>
  <si>
    <t>180.69M</t>
  </si>
  <si>
    <t>198.66M</t>
  </si>
  <si>
    <t>194.97M</t>
  </si>
  <si>
    <t>208.42M</t>
  </si>
  <si>
    <t>152.22M</t>
  </si>
  <si>
    <t>37.31M</t>
  </si>
  <si>
    <t>189.28M</t>
  </si>
  <si>
    <t>291.46M</t>
  </si>
  <si>
    <t>282.69M</t>
  </si>
  <si>
    <t>236.83M</t>
  </si>
  <si>
    <t>173.78M</t>
  </si>
  <si>
    <t>184.50M</t>
  </si>
  <si>
    <t>170.02M</t>
  </si>
  <si>
    <t>145.90M</t>
  </si>
  <si>
    <t>229.60M</t>
  </si>
  <si>
    <t>236.24M</t>
  </si>
  <si>
    <t>486.59M</t>
  </si>
  <si>
    <t>265.81M</t>
  </si>
  <si>
    <t>381.11M</t>
  </si>
  <si>
    <t>421.01M</t>
  </si>
  <si>
    <t>359.21M</t>
  </si>
  <si>
    <t>274.99M</t>
  </si>
  <si>
    <t>292.44M</t>
  </si>
  <si>
    <t>212.92M</t>
  </si>
  <si>
    <t>244.87M</t>
  </si>
  <si>
    <t>260.27M</t>
  </si>
  <si>
    <t>334.41M</t>
  </si>
  <si>
    <t>508.76M</t>
  </si>
  <si>
    <t>249.67M</t>
  </si>
  <si>
    <t>249.75M</t>
  </si>
  <si>
    <t>363.89M</t>
  </si>
  <si>
    <t>277.55M</t>
  </si>
  <si>
    <t>284.71M</t>
  </si>
  <si>
    <t>219.47M</t>
  </si>
  <si>
    <t>256.54M</t>
  </si>
  <si>
    <t>393.08M</t>
  </si>
  <si>
    <t>154.00M</t>
  </si>
  <si>
    <t>263.71M</t>
  </si>
  <si>
    <t>311.93M</t>
  </si>
  <si>
    <t>339.17M</t>
  </si>
  <si>
    <t>309.30M</t>
  </si>
  <si>
    <t>231.45M</t>
  </si>
  <si>
    <t>228.57M</t>
  </si>
  <si>
    <t>216.99M</t>
  </si>
  <si>
    <t>212.45M</t>
  </si>
  <si>
    <t>294.68M</t>
  </si>
  <si>
    <t>345.54M</t>
  </si>
  <si>
    <t>292.43M</t>
  </si>
  <si>
    <t>456.00M</t>
  </si>
  <si>
    <t>387.34M</t>
  </si>
  <si>
    <t>343.06M</t>
  </si>
  <si>
    <t>449.72M</t>
  </si>
  <si>
    <t>407.46M</t>
  </si>
  <si>
    <t>418.14M</t>
  </si>
  <si>
    <t>376.70M</t>
  </si>
  <si>
    <t>375.14M</t>
  </si>
  <si>
    <t>410.58M</t>
  </si>
  <si>
    <t>332.54M</t>
  </si>
  <si>
    <t>442.79M</t>
  </si>
  <si>
    <t>440.85M</t>
  </si>
  <si>
    <t>370.97M</t>
  </si>
  <si>
    <t>346.26M</t>
  </si>
  <si>
    <t>491.07M</t>
  </si>
  <si>
    <t>349.22M</t>
  </si>
  <si>
    <t>287.44M</t>
  </si>
  <si>
    <t>365.79M</t>
  </si>
  <si>
    <t>359.12M</t>
  </si>
  <si>
    <t>345.39M</t>
  </si>
  <si>
    <t>343.89M</t>
  </si>
  <si>
    <t>364.55M</t>
  </si>
  <si>
    <t>343.50M</t>
  </si>
  <si>
    <t>225.98M</t>
  </si>
  <si>
    <t>207.78M</t>
  </si>
  <si>
    <t>252.20M</t>
  </si>
  <si>
    <t>202.95M</t>
  </si>
  <si>
    <t>360.17M</t>
  </si>
  <si>
    <t>351.50M</t>
  </si>
  <si>
    <t>35.76M</t>
  </si>
  <si>
    <t>298.79M</t>
  </si>
  <si>
    <t>296.15M</t>
  </si>
  <si>
    <t>312.26M</t>
  </si>
  <si>
    <t>379.87M</t>
  </si>
  <si>
    <t>299.20M</t>
  </si>
  <si>
    <t>493.34M</t>
  </si>
  <si>
    <t>426.74M</t>
  </si>
  <si>
    <t>661.46M</t>
  </si>
  <si>
    <t>356.32M</t>
  </si>
  <si>
    <t>344.16M</t>
  </si>
  <si>
    <t>312.41M</t>
  </si>
  <si>
    <t>353.17M</t>
  </si>
  <si>
    <t>388.66M</t>
  </si>
  <si>
    <t>328.40M</t>
  </si>
  <si>
    <t>409.14M</t>
  </si>
  <si>
    <t>410.53M</t>
  </si>
  <si>
    <t>243.64M</t>
  </si>
  <si>
    <t>289.52M</t>
  </si>
  <si>
    <t>309.65M</t>
  </si>
  <si>
    <t>400.99M</t>
  </si>
  <si>
    <t>242.24M</t>
  </si>
  <si>
    <t>227.63M</t>
  </si>
  <si>
    <t>232.36M</t>
  </si>
  <si>
    <t>276.85M</t>
  </si>
  <si>
    <t>357.19M</t>
  </si>
  <si>
    <t>355.47M</t>
  </si>
  <si>
    <t>317.27M</t>
  </si>
  <si>
    <t>456.91M</t>
  </si>
  <si>
    <t>362.53M</t>
  </si>
  <si>
    <t>279.26M</t>
  </si>
  <si>
    <t>231.52M</t>
  </si>
  <si>
    <t>235.90M</t>
  </si>
  <si>
    <t>475.04M</t>
  </si>
  <si>
    <t>329.89M</t>
  </si>
  <si>
    <t>291.96M</t>
  </si>
  <si>
    <t>361.86M</t>
  </si>
  <si>
    <t>445.91M</t>
  </si>
  <si>
    <t>438.06M</t>
  </si>
  <si>
    <t>320.26M</t>
  </si>
  <si>
    <t>297.82M</t>
  </si>
  <si>
    <t>277.44M</t>
  </si>
  <si>
    <t>331.33M</t>
  </si>
  <si>
    <t>265.80M</t>
  </si>
  <si>
    <t>278.19M</t>
  </si>
  <si>
    <t>230.24M</t>
  </si>
  <si>
    <t>231.94M</t>
  </si>
  <si>
    <t>368.95M</t>
  </si>
  <si>
    <t>242.65M</t>
  </si>
  <si>
    <t>19.06M</t>
  </si>
  <si>
    <t>347.59M</t>
  </si>
  <si>
    <t>290.35M</t>
  </si>
  <si>
    <t>369.77M</t>
  </si>
  <si>
    <t>261.93M</t>
  </si>
  <si>
    <t>260.01M</t>
  </si>
  <si>
    <t>217.89M</t>
  </si>
  <si>
    <t>269.93M</t>
  </si>
  <si>
    <t>373.37M</t>
  </si>
  <si>
    <t>572.12M</t>
  </si>
  <si>
    <t>569.43M</t>
  </si>
  <si>
    <t>1.01B</t>
  </si>
  <si>
    <t>638.49M</t>
  </si>
  <si>
    <t>480.41M</t>
  </si>
  <si>
    <t>473.55M</t>
  </si>
  <si>
    <t>304.39M</t>
  </si>
  <si>
    <t>305.19M</t>
  </si>
  <si>
    <t>268.28M</t>
  </si>
  <si>
    <t>223.09M</t>
  </si>
  <si>
    <t>272.21M</t>
  </si>
  <si>
    <t>328.81M</t>
  </si>
  <si>
    <t>280.34M</t>
  </si>
  <si>
    <t>609.88M</t>
  </si>
  <si>
    <t>239.36M</t>
  </si>
  <si>
    <t>298.11M</t>
  </si>
  <si>
    <t>287.82M</t>
  </si>
  <si>
    <t>515.23M</t>
  </si>
  <si>
    <t>354.78M</t>
  </si>
  <si>
    <t>242.47M</t>
  </si>
  <si>
    <t>309.63M</t>
  </si>
  <si>
    <t>289.20M</t>
  </si>
  <si>
    <t>251.19M</t>
  </si>
  <si>
    <t>298.38M</t>
  </si>
  <si>
    <t>266.30M</t>
  </si>
  <si>
    <t>250.54M</t>
  </si>
  <si>
    <t>292.26M</t>
  </si>
  <si>
    <t>306.40M</t>
  </si>
  <si>
    <t>325.82M</t>
  </si>
  <si>
    <t>305.40M</t>
  </si>
  <si>
    <t>283.21M</t>
  </si>
  <si>
    <t>350.92M</t>
  </si>
  <si>
    <t>343.77M</t>
  </si>
  <si>
    <t>324.19M</t>
  </si>
  <si>
    <t>436.41M</t>
  </si>
  <si>
    <t>366.62M</t>
  </si>
  <si>
    <t>391.82M</t>
  </si>
  <si>
    <t>383.83M</t>
  </si>
  <si>
    <t>354.97M</t>
  </si>
  <si>
    <t>384.99M</t>
  </si>
  <si>
    <t>333.65M</t>
  </si>
  <si>
    <t>431.31M</t>
  </si>
  <si>
    <t>345.03M</t>
  </si>
  <si>
    <t>486.99M</t>
  </si>
  <si>
    <t>312.34M</t>
  </si>
  <si>
    <t>317.56M</t>
  </si>
  <si>
    <t>311.88M</t>
  </si>
  <si>
    <t>215.13M</t>
  </si>
  <si>
    <t>279.93M</t>
  </si>
  <si>
    <t>239.73M</t>
  </si>
  <si>
    <t>303.25M</t>
  </si>
  <si>
    <t>271.61M</t>
  </si>
  <si>
    <t>243.65M</t>
  </si>
  <si>
    <t>238.32M</t>
  </si>
  <si>
    <t>257.11M</t>
  </si>
  <si>
    <t>220.35M</t>
  </si>
  <si>
    <t>206.80M</t>
  </si>
  <si>
    <t>210.27M</t>
  </si>
  <si>
    <t>223.35M</t>
  </si>
  <si>
    <t>220.42M</t>
  </si>
  <si>
    <t>353.99M</t>
  </si>
  <si>
    <t>638.17M</t>
  </si>
  <si>
    <t>222.82M</t>
  </si>
  <si>
    <t>212.13M</t>
  </si>
  <si>
    <t>253.79M</t>
  </si>
  <si>
    <t>222.24M</t>
  </si>
  <si>
    <t>311.67M</t>
  </si>
  <si>
    <t>254.37M</t>
  </si>
  <si>
    <t>251.27M</t>
  </si>
  <si>
    <t>279.23M</t>
  </si>
  <si>
    <t>380.07M</t>
  </si>
  <si>
    <t>250.78M</t>
  </si>
  <si>
    <t>168.69M</t>
  </si>
  <si>
    <t>215.96M</t>
  </si>
  <si>
    <t>215.73M</t>
  </si>
  <si>
    <t>314.46M</t>
  </si>
  <si>
    <t>533.07M</t>
  </si>
  <si>
    <t>209.19M</t>
  </si>
  <si>
    <t>384.12M</t>
  </si>
  <si>
    <t>278.54M</t>
  </si>
  <si>
    <t>370.90M</t>
  </si>
  <si>
    <t>490.33M</t>
  </si>
  <si>
    <t>247.42M</t>
  </si>
  <si>
    <t>423.40M</t>
  </si>
  <si>
    <t>374.91M</t>
  </si>
  <si>
    <t>374.35M</t>
  </si>
  <si>
    <t>333.22M</t>
  </si>
  <si>
    <t>290.56M</t>
  </si>
  <si>
    <t>261.36M</t>
  </si>
  <si>
    <t>210.46M</t>
  </si>
  <si>
    <t>206.42M</t>
  </si>
  <si>
    <t>226.77M</t>
  </si>
  <si>
    <t>252.76M</t>
  </si>
  <si>
    <t>290.86M</t>
  </si>
  <si>
    <t>241.98M</t>
  </si>
  <si>
    <t>279.48M</t>
  </si>
  <si>
    <t>284.56M</t>
  </si>
  <si>
    <t>216.69M</t>
  </si>
  <si>
    <t>372.64M</t>
  </si>
  <si>
    <t>278.56M</t>
  </si>
  <si>
    <t>332.04M</t>
  </si>
  <si>
    <t>287.01M</t>
  </si>
  <si>
    <t>38.81M</t>
  </si>
  <si>
    <t>285.53M</t>
  </si>
  <si>
    <t>289.51M</t>
  </si>
  <si>
    <t>351.08M</t>
  </si>
  <si>
    <t>322.19M</t>
  </si>
  <si>
    <t>298.73M</t>
  </si>
  <si>
    <t>273.37M</t>
  </si>
  <si>
    <t>255.83M</t>
  </si>
  <si>
    <t>304.57M</t>
  </si>
  <si>
    <t>257.71M</t>
  </si>
  <si>
    <t>263.31M</t>
  </si>
  <si>
    <t>297.48M</t>
  </si>
  <si>
    <t>420.33M</t>
  </si>
  <si>
    <t>367.56M</t>
  </si>
  <si>
    <t>687.17M</t>
  </si>
  <si>
    <t>230.69M</t>
  </si>
  <si>
    <t>295.01M</t>
  </si>
  <si>
    <t>366.75M</t>
  </si>
  <si>
    <t>282.10M</t>
  </si>
  <si>
    <t>220.38M</t>
  </si>
  <si>
    <t>339.47M</t>
  </si>
  <si>
    <t>348.00M</t>
  </si>
  <si>
    <t>361.47M</t>
  </si>
  <si>
    <t>226.73M</t>
  </si>
  <si>
    <t>248.14M</t>
  </si>
  <si>
    <t>261.05M</t>
  </si>
  <si>
    <t>187.25M</t>
  </si>
  <si>
    <t>266.05M</t>
  </si>
  <si>
    <t>310.08M</t>
  </si>
  <si>
    <t>187.55M</t>
  </si>
  <si>
    <t>264.88M</t>
  </si>
  <si>
    <t>235.35M</t>
  </si>
  <si>
    <t>271.13M</t>
  </si>
  <si>
    <t>442.71M</t>
  </si>
  <si>
    <t>189.76M</t>
  </si>
  <si>
    <t>177.66M</t>
  </si>
  <si>
    <t>176.82M</t>
  </si>
  <si>
    <t>364.93M</t>
  </si>
  <si>
    <t>193.63M</t>
  </si>
  <si>
    <t>154.92M</t>
  </si>
  <si>
    <t>283.20M</t>
  </si>
  <si>
    <t>312.28M</t>
  </si>
  <si>
    <t>278.06M</t>
  </si>
  <si>
    <t>262.34M</t>
  </si>
  <si>
    <t>266.38M</t>
  </si>
  <si>
    <t>269.24M</t>
  </si>
  <si>
    <t>261.02M</t>
  </si>
  <si>
    <t>316.48M</t>
  </si>
  <si>
    <t>311.24M</t>
  </si>
  <si>
    <t>299.42M</t>
  </si>
  <si>
    <t>272.95M</t>
  </si>
  <si>
    <t>301.46M</t>
  </si>
  <si>
    <t>312.87M</t>
  </si>
  <si>
    <t>275.95M</t>
  </si>
  <si>
    <t>275.56M</t>
  </si>
  <si>
    <t>264.34M</t>
  </si>
  <si>
    <t>257.37M</t>
  </si>
  <si>
    <t>361.87M</t>
  </si>
  <si>
    <t>226.31M</t>
  </si>
  <si>
    <t>361.93M</t>
  </si>
  <si>
    <t>304.86M</t>
  </si>
  <si>
    <t>281.01M</t>
  </si>
  <si>
    <t>329.67M</t>
  </si>
  <si>
    <t>376.74M</t>
  </si>
  <si>
    <t>267.01M</t>
  </si>
  <si>
    <t>306.98M</t>
  </si>
  <si>
    <t>368.09M</t>
  </si>
  <si>
    <t>234.20M</t>
  </si>
  <si>
    <t>267.97M</t>
  </si>
  <si>
    <t>279.66M</t>
  </si>
  <si>
    <t>265.71M</t>
  </si>
  <si>
    <t>254.48M</t>
  </si>
  <si>
    <t>207.39M</t>
  </si>
  <si>
    <t>210.62M</t>
  </si>
  <si>
    <t>207.00M</t>
  </si>
  <si>
    <t>240.84M</t>
  </si>
  <si>
    <t>242.75M</t>
  </si>
  <si>
    <t>214.32M</t>
  </si>
  <si>
    <t>250.28M</t>
  </si>
  <si>
    <t>289.23M</t>
  </si>
  <si>
    <t>551.29M</t>
  </si>
  <si>
    <t>282.40M</t>
  </si>
  <si>
    <t>253.26M</t>
  </si>
  <si>
    <t>305.94M</t>
  </si>
  <si>
    <t>372.08M</t>
  </si>
  <si>
    <t>289.77M</t>
  </si>
  <si>
    <t>293.86M</t>
  </si>
  <si>
    <t>347.92M</t>
  </si>
  <si>
    <t>369.74M</t>
  </si>
  <si>
    <t>287.54M</t>
  </si>
  <si>
    <t>251.10M</t>
  </si>
  <si>
    <t>272.58M</t>
  </si>
  <si>
    <t>323.99M</t>
  </si>
  <si>
    <t>313.73M</t>
  </si>
  <si>
    <t>540.97M</t>
  </si>
  <si>
    <t>311.90M</t>
  </si>
  <si>
    <t>338.22M</t>
  </si>
  <si>
    <t>278.59M</t>
  </si>
  <si>
    <t>510.30M</t>
  </si>
  <si>
    <t>295.36M</t>
  </si>
  <si>
    <t>340.97M</t>
  </si>
  <si>
    <t>466.78M</t>
  </si>
  <si>
    <t>647.11M</t>
  </si>
  <si>
    <t>468.25M</t>
  </si>
  <si>
    <t>383.82M</t>
  </si>
  <si>
    <t>402.16M</t>
  </si>
  <si>
    <t>388.32M</t>
  </si>
  <si>
    <t>348.42M</t>
  </si>
  <si>
    <t>505.33M</t>
  </si>
  <si>
    <t>406.15M</t>
  </si>
  <si>
    <t>440.94M</t>
  </si>
  <si>
    <t>415.04M</t>
  </si>
  <si>
    <t>358.77M</t>
  </si>
  <si>
    <t>387.74M</t>
  </si>
  <si>
    <t>320.47M</t>
  </si>
  <si>
    <t>357.56M</t>
  </si>
  <si>
    <t>424.45M</t>
  </si>
  <si>
    <t>421.11M</t>
  </si>
  <si>
    <t>291.47M</t>
  </si>
  <si>
    <t>302.35M</t>
  </si>
  <si>
    <t>330.14M</t>
  </si>
  <si>
    <t>411.36M</t>
  </si>
  <si>
    <t>335.55M</t>
  </si>
  <si>
    <t>368.71M</t>
  </si>
  <si>
    <t>422.98M</t>
  </si>
  <si>
    <t>345.49M</t>
  </si>
  <si>
    <t>500.82M</t>
  </si>
  <si>
    <t>432.72M</t>
  </si>
  <si>
    <t>255.25M</t>
  </si>
  <si>
    <t>414.80M</t>
  </si>
  <si>
    <t>332.72M</t>
  </si>
  <si>
    <t>403.28M</t>
  </si>
  <si>
    <t>270.47M</t>
  </si>
  <si>
    <t>302.80M</t>
  </si>
  <si>
    <t>525.65M</t>
  </si>
  <si>
    <t>684.43M</t>
  </si>
  <si>
    <t>345.37M</t>
  </si>
  <si>
    <t>853.89M</t>
  </si>
  <si>
    <t>311.10M</t>
  </si>
  <si>
    <t>349.29M</t>
  </si>
  <si>
    <t>280.86M</t>
  </si>
  <si>
    <t>388.41M</t>
  </si>
  <si>
    <t>335.58M</t>
  </si>
  <si>
    <t>279.22M</t>
  </si>
  <si>
    <t>307.32M</t>
  </si>
  <si>
    <t>301.25M</t>
  </si>
  <si>
    <t>328.31M</t>
  </si>
  <si>
    <t>318.71M</t>
  </si>
  <si>
    <t>305.81M</t>
  </si>
  <si>
    <t>242.42M</t>
  </si>
  <si>
    <t>237.60M</t>
  </si>
  <si>
    <t>274.62M</t>
  </si>
  <si>
    <t>574.65M</t>
  </si>
  <si>
    <t>248.53M</t>
  </si>
  <si>
    <t>450.19M</t>
  </si>
  <si>
    <t>260.58M</t>
  </si>
  <si>
    <t>428.89M</t>
  </si>
  <si>
    <t>563.96M</t>
  </si>
  <si>
    <t>270.98M</t>
  </si>
  <si>
    <t>260.67M</t>
  </si>
  <si>
    <t>309.83M</t>
  </si>
  <si>
    <t>293.43M</t>
  </si>
  <si>
    <t>193.51M</t>
  </si>
  <si>
    <t>196.05M</t>
  </si>
  <si>
    <t>210.41M</t>
  </si>
  <si>
    <t>239.08M</t>
  </si>
  <si>
    <t>219.61M</t>
  </si>
  <si>
    <t>249.99M</t>
  </si>
  <si>
    <t>259.53M</t>
  </si>
  <si>
    <t>241.34M</t>
  </si>
  <si>
    <t>228.82M</t>
  </si>
  <si>
    <t>243.41M</t>
  </si>
  <si>
    <t>316.98M</t>
  </si>
  <si>
    <t>305.22M</t>
  </si>
  <si>
    <t>483.73M</t>
  </si>
  <si>
    <t>271.54M</t>
  </si>
  <si>
    <t>338.73M</t>
  </si>
  <si>
    <t>278.14M</t>
  </si>
  <si>
    <t>262.14M</t>
  </si>
  <si>
    <t>284.66M</t>
  </si>
  <si>
    <t>243.89M</t>
  </si>
  <si>
    <t>346.30M</t>
  </si>
  <si>
    <t>263.36M</t>
  </si>
  <si>
    <t>259.33M</t>
  </si>
  <si>
    <t>251.85M</t>
  </si>
  <si>
    <t>225.09M</t>
  </si>
  <si>
    <t>616.74M</t>
  </si>
  <si>
    <t>312.63M</t>
  </si>
  <si>
    <t>241.15M</t>
  </si>
  <si>
    <t>237.00M</t>
  </si>
  <si>
    <t>236.01M</t>
  </si>
  <si>
    <t>270.16M</t>
  </si>
  <si>
    <t>363.07M</t>
  </si>
  <si>
    <t>252.34M</t>
  </si>
  <si>
    <t>287.05M</t>
  </si>
  <si>
    <t>226.54M</t>
  </si>
  <si>
    <t>210.17M</t>
  </si>
  <si>
    <t>213.03M</t>
  </si>
  <si>
    <t>750.47M</t>
  </si>
  <si>
    <t>326.60M</t>
  </si>
  <si>
    <t>325.52M</t>
  </si>
  <si>
    <t>229.33M</t>
  </si>
  <si>
    <t>271.56M</t>
  </si>
  <si>
    <t>340.28M</t>
  </si>
  <si>
    <t>314.09M</t>
  </si>
  <si>
    <t>210.07M</t>
  </si>
  <si>
    <t>213.23M</t>
  </si>
  <si>
    <t>244.15M</t>
  </si>
  <si>
    <t>224.57M</t>
  </si>
  <si>
    <t>225.74M</t>
  </si>
  <si>
    <t>185.38M</t>
  </si>
  <si>
    <t>240.12M</t>
  </si>
  <si>
    <t>268.94M</t>
  </si>
  <si>
    <t>272.19M</t>
  </si>
  <si>
    <t>380.36M</t>
  </si>
  <si>
    <t>254.51M</t>
  </si>
  <si>
    <t>244.38M</t>
  </si>
  <si>
    <t>342.53M</t>
  </si>
  <si>
    <t>291.54M</t>
  </si>
  <si>
    <t>394.39M</t>
  </si>
  <si>
    <t>303.04M</t>
  </si>
  <si>
    <t>308.90M</t>
  </si>
  <si>
    <t>365.85M</t>
  </si>
  <si>
    <t>268.79M</t>
  </si>
  <si>
    <t>227.44M</t>
  </si>
  <si>
    <t>286.25M</t>
  </si>
  <si>
    <t>232.94M</t>
  </si>
  <si>
    <t>234.29M</t>
  </si>
  <si>
    <t>292.13M</t>
  </si>
  <si>
    <t>289.93M</t>
  </si>
  <si>
    <t>372.78M</t>
  </si>
  <si>
    <t>422.06M</t>
  </si>
  <si>
    <t>301.13M</t>
  </si>
  <si>
    <t>42.47M</t>
  </si>
  <si>
    <t>448.40M</t>
  </si>
  <si>
    <t>284.91M</t>
  </si>
  <si>
    <t>266.34M</t>
  </si>
  <si>
    <t>395.23M</t>
  </si>
  <si>
    <t>321.88M</t>
  </si>
  <si>
    <t>334.38M</t>
  </si>
  <si>
    <t>23.35M</t>
  </si>
  <si>
    <t>305.14M</t>
  </si>
  <si>
    <t>371.85M</t>
  </si>
  <si>
    <t>305.61M</t>
  </si>
  <si>
    <t>243.59M</t>
  </si>
  <si>
    <t>297.71M</t>
  </si>
  <si>
    <t>312.59M</t>
  </si>
  <si>
    <t>385.17M</t>
  </si>
  <si>
    <t>518.94M</t>
  </si>
  <si>
    <t>281.77M</t>
  </si>
  <si>
    <t>280.00M</t>
  </si>
  <si>
    <t>250.11M</t>
  </si>
  <si>
    <t>240.43M</t>
  </si>
  <si>
    <t>235.58M</t>
  </si>
  <si>
    <t>464.65M</t>
  </si>
  <si>
    <t>260.45M</t>
  </si>
  <si>
    <t>275.26M</t>
  </si>
  <si>
    <t>240.29M</t>
  </si>
  <si>
    <t>202.51M</t>
  </si>
  <si>
    <t>213.83M</t>
  </si>
  <si>
    <t>254.80M</t>
  </si>
  <si>
    <t>265.66M</t>
  </si>
  <si>
    <t>248.10M</t>
  </si>
  <si>
    <t>249.25M</t>
  </si>
  <si>
    <t>320.73M</t>
  </si>
  <si>
    <t>275.98M</t>
  </si>
  <si>
    <t>207.94M</t>
  </si>
  <si>
    <t>206.10M</t>
  </si>
  <si>
    <t>216.34M</t>
  </si>
  <si>
    <t>181.56M</t>
  </si>
  <si>
    <t>264.35M</t>
  </si>
  <si>
    <t>206.52M</t>
  </si>
  <si>
    <t>197.55M</t>
  </si>
  <si>
    <t>382.93M</t>
  </si>
  <si>
    <t>252.99M</t>
  </si>
  <si>
    <t>216.55M</t>
  </si>
  <si>
    <t>188.85M</t>
  </si>
  <si>
    <t>142.24M</t>
  </si>
  <si>
    <t>234.31M</t>
  </si>
  <si>
    <t>396.89M</t>
  </si>
  <si>
    <t>246.31M</t>
  </si>
  <si>
    <t>425.63M</t>
  </si>
  <si>
    <t>357.55M</t>
  </si>
  <si>
    <t>338.78M</t>
  </si>
  <si>
    <t>383.04M</t>
  </si>
  <si>
    <t>328.52M</t>
  </si>
  <si>
    <t>348.76M</t>
  </si>
  <si>
    <t>275.76M</t>
  </si>
  <si>
    <t>339.54M</t>
  </si>
  <si>
    <t>393.13M</t>
  </si>
  <si>
    <t>434.04M</t>
  </si>
  <si>
    <t>443.09M</t>
  </si>
  <si>
    <t>409.77M</t>
  </si>
  <si>
    <t>395.62M</t>
  </si>
  <si>
    <t>486.40M</t>
  </si>
  <si>
    <t>393.94M</t>
  </si>
  <si>
    <t>618.70M</t>
  </si>
  <si>
    <t>574.90M</t>
  </si>
  <si>
    <t>582.39M</t>
  </si>
  <si>
    <t>508.39M</t>
  </si>
  <si>
    <t>379.37M</t>
  </si>
  <si>
    <t>449.22M</t>
  </si>
  <si>
    <t>637.26M</t>
  </si>
  <si>
    <t>429.79M</t>
  </si>
  <si>
    <t>343.81M</t>
  </si>
  <si>
    <t>375.48M</t>
  </si>
  <si>
    <t>359.39M</t>
  </si>
  <si>
    <t>460.88M</t>
  </si>
  <si>
    <t>331.39M</t>
  </si>
  <si>
    <t>419.39M</t>
  </si>
  <si>
    <t>453.52M</t>
  </si>
  <si>
    <t>275.77M</t>
  </si>
  <si>
    <t>344.12M</t>
  </si>
  <si>
    <t>310.23M</t>
  </si>
  <si>
    <t>298.23M</t>
  </si>
  <si>
    <t>296.58M</t>
  </si>
  <si>
    <t>313.68M</t>
  </si>
  <si>
    <t>439.07M</t>
  </si>
  <si>
    <t>414.21M</t>
  </si>
  <si>
    <t>405.22M</t>
  </si>
  <si>
    <t>438.92M</t>
  </si>
  <si>
    <t>519.23M</t>
  </si>
  <si>
    <t>598.99M</t>
  </si>
  <si>
    <t>504.34M</t>
  </si>
  <si>
    <t>433.41M</t>
  </si>
  <si>
    <t>526.90M</t>
  </si>
  <si>
    <t>444.28M</t>
  </si>
  <si>
    <t>407.40M</t>
  </si>
  <si>
    <t>501.00M</t>
  </si>
  <si>
    <t>519.78M</t>
  </si>
  <si>
    <t>540.29M</t>
  </si>
  <si>
    <t>458.79M</t>
  </si>
  <si>
    <t>382.88M</t>
  </si>
  <si>
    <t>550.15M</t>
  </si>
  <si>
    <t>663.29M</t>
  </si>
  <si>
    <t>550.28M</t>
  </si>
  <si>
    <t>538.10M</t>
  </si>
  <si>
    <t>505.42M</t>
  </si>
  <si>
    <t>612.56M</t>
  </si>
  <si>
    <t>698.60M</t>
  </si>
  <si>
    <t>517.95M</t>
  </si>
  <si>
    <t>495.12M</t>
  </si>
  <si>
    <t>426.42M</t>
  </si>
  <si>
    <t>476.98M</t>
  </si>
  <si>
    <t>639.26M</t>
  </si>
  <si>
    <t>466.59M</t>
  </si>
  <si>
    <t>481.30M</t>
  </si>
  <si>
    <t>488.84M</t>
  </si>
  <si>
    <t>460.33M</t>
  </si>
  <si>
    <t>508.02M</t>
  </si>
  <si>
    <t>498.63M</t>
  </si>
  <si>
    <t>415.94M</t>
  </si>
  <si>
    <t>425.83M</t>
  </si>
  <si>
    <t>440.52M</t>
  </si>
  <si>
    <t>467.55M</t>
  </si>
  <si>
    <t>438.43M</t>
  </si>
  <si>
    <t>430.30M</t>
  </si>
  <si>
    <t>554.13M</t>
  </si>
  <si>
    <t>531.12M</t>
  </si>
  <si>
    <t>505.52M</t>
  </si>
  <si>
    <t>419.07M</t>
  </si>
  <si>
    <t>363.30M</t>
  </si>
  <si>
    <t>429.19M</t>
  </si>
  <si>
    <t>440.62M</t>
  </si>
  <si>
    <t>335.89M</t>
  </si>
  <si>
    <t>390.11M</t>
  </si>
  <si>
    <t>447.52M</t>
  </si>
  <si>
    <t>415.36M</t>
  </si>
  <si>
    <t>428.74M</t>
  </si>
  <si>
    <t>408.86M</t>
  </si>
  <si>
    <t>391.97M</t>
  </si>
  <si>
    <t>441.95M</t>
  </si>
  <si>
    <t>344.05M</t>
  </si>
  <si>
    <t>348.18M</t>
  </si>
  <si>
    <t>336.11M</t>
  </si>
  <si>
    <t>351.22M</t>
  </si>
  <si>
    <t>387.93M</t>
  </si>
  <si>
    <t>531.57M</t>
  </si>
  <si>
    <t>1.20B</t>
  </si>
  <si>
    <t>421.69M</t>
  </si>
  <si>
    <t>511.85M</t>
  </si>
  <si>
    <t>450.08M</t>
  </si>
  <si>
    <t>412.51M</t>
  </si>
  <si>
    <t>366.21M</t>
  </si>
  <si>
    <t>375.73M</t>
  </si>
  <si>
    <t>402.55M</t>
  </si>
  <si>
    <t>380.03M</t>
  </si>
  <si>
    <t>363.00M</t>
  </si>
  <si>
    <t>351.94M</t>
  </si>
  <si>
    <t>398.91M</t>
  </si>
  <si>
    <t>327.31M</t>
  </si>
  <si>
    <t>352.67M</t>
  </si>
  <si>
    <t>339.99M</t>
  </si>
  <si>
    <t>447.86M</t>
  </si>
  <si>
    <t>252.82M</t>
  </si>
  <si>
    <t>340.09M</t>
  </si>
  <si>
    <t>395.58M</t>
  </si>
  <si>
    <t>448.75M</t>
  </si>
  <si>
    <t>588.50M</t>
  </si>
  <si>
    <t>449.04M</t>
  </si>
  <si>
    <t>352.15M</t>
  </si>
  <si>
    <t>372.94M</t>
  </si>
  <si>
    <t>326.63M</t>
  </si>
  <si>
    <t>329.36M</t>
  </si>
  <si>
    <t>412.62M</t>
  </si>
  <si>
    <t>420.53M</t>
  </si>
  <si>
    <t>384.80M</t>
  </si>
  <si>
    <t>313.07M</t>
  </si>
  <si>
    <t>322.68M</t>
  </si>
  <si>
    <t>355.83M</t>
  </si>
  <si>
    <t>306.92M</t>
  </si>
  <si>
    <t>264.27M</t>
  </si>
  <si>
    <t>Market</t>
  </si>
  <si>
    <t>Maruti</t>
  </si>
  <si>
    <t>Sun Pharma</t>
  </si>
  <si>
    <t>HUL</t>
  </si>
  <si>
    <t>Infosys</t>
  </si>
  <si>
    <t xml:space="preserve">HDFC Bank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</si>
  <si>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</si>
  <si>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</si>
  <si>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</si>
  <si>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</si>
  <si>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</si>
  <si>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</si>
  <si>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</si>
  <si>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</si>
  <si>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</si>
  <si>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</si>
  <si>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</si>
  <si>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</si>
  <si>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</si>
  <si>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Variance of Market</t>
  </si>
  <si>
    <t>Covariance with Market</t>
  </si>
  <si>
    <t>Beta of the stocks</t>
  </si>
  <si>
    <t>Particulas</t>
  </si>
  <si>
    <t>Risk free rate</t>
  </si>
  <si>
    <t>Correlation Matrix</t>
  </si>
  <si>
    <t>Particulars</t>
  </si>
  <si>
    <t>Covariance Matrix</t>
  </si>
  <si>
    <t>CAGR Returns (5 yrs)</t>
  </si>
  <si>
    <t>Cost of Equity (CAPM)</t>
  </si>
  <si>
    <t>Actual returns</t>
  </si>
  <si>
    <t>Alpha</t>
  </si>
  <si>
    <t>Sharpe</t>
  </si>
  <si>
    <t>Security</t>
  </si>
  <si>
    <t>Annual Return</t>
  </si>
  <si>
    <t>Standard deviation</t>
  </si>
  <si>
    <t>Minimum Weight</t>
  </si>
  <si>
    <t>Maximum Weight</t>
  </si>
  <si>
    <t>Optimal Weight</t>
  </si>
  <si>
    <t>Portfolio Summary</t>
  </si>
  <si>
    <t>Expected Return</t>
  </si>
  <si>
    <t>Total Weight</t>
  </si>
  <si>
    <t>Portfolio Optimizer</t>
  </si>
  <si>
    <t>Statistics</t>
  </si>
  <si>
    <t>Statistical Summary</t>
  </si>
  <si>
    <t xml:space="preserve">Individual Performance Metrics </t>
  </si>
  <si>
    <t>Returns Calculation</t>
  </si>
  <si>
    <t>Portfolio Alpha</t>
  </si>
  <si>
    <t>Portfolio Beta</t>
  </si>
  <si>
    <t>Input</t>
  </si>
  <si>
    <t>Value</t>
  </si>
  <si>
    <t>Initial Investment</t>
  </si>
  <si>
    <t>Portfolio Std Dev</t>
  </si>
  <si>
    <t>Days</t>
  </si>
  <si>
    <t>Simulations</t>
  </si>
  <si>
    <t>Iternations</t>
  </si>
  <si>
    <t>Return</t>
  </si>
  <si>
    <t>No of times</t>
  </si>
  <si>
    <t>Return Range</t>
  </si>
  <si>
    <t>Below -50%</t>
  </si>
  <si>
    <t>-50% to -45%</t>
  </si>
  <si>
    <t>-45% to -40%</t>
  </si>
  <si>
    <t>-40% to -35%</t>
  </si>
  <si>
    <t>-35% to -30%</t>
  </si>
  <si>
    <t>-30% to -25%</t>
  </si>
  <si>
    <t>-25% to -20%</t>
  </si>
  <si>
    <t>-20% to -15%</t>
  </si>
  <si>
    <t>-15% to -10%</t>
  </si>
  <si>
    <t>-10% to -5%</t>
  </si>
  <si>
    <t>-5% to 0%</t>
  </si>
  <si>
    <t>0% to 5%</t>
  </si>
  <si>
    <t>5% to 10%</t>
  </si>
  <si>
    <t>10% to 15%</t>
  </si>
  <si>
    <t>15% to 20%</t>
  </si>
  <si>
    <t>20% to 25%</t>
  </si>
  <si>
    <t>25% to 30%</t>
  </si>
  <si>
    <t>30% to 35%</t>
  </si>
  <si>
    <t>35% to 40%</t>
  </si>
  <si>
    <t>40% to 45%</t>
  </si>
  <si>
    <t>45% to 50%</t>
  </si>
  <si>
    <t>Above 50%</t>
  </si>
  <si>
    <t>% of times</t>
  </si>
  <si>
    <t>Probability of Positive</t>
  </si>
  <si>
    <t>Probability of Negative</t>
  </si>
  <si>
    <t>Total</t>
  </si>
  <si>
    <t xml:space="preserve">Iternations </t>
  </si>
  <si>
    <t>Metric</t>
  </si>
  <si>
    <t>Number of Simulations</t>
  </si>
  <si>
    <t>Average Simulated Return</t>
  </si>
  <si>
    <t>Median Return</t>
  </si>
  <si>
    <t>Minimum Return</t>
  </si>
  <si>
    <t>Maximum Return</t>
  </si>
  <si>
    <t>5th Percentile</t>
  </si>
  <si>
    <t>95th Percentile</t>
  </si>
  <si>
    <t>Probability of Return &gt;10%</t>
  </si>
  <si>
    <t>Probability of Return &gt;20%</t>
  </si>
  <si>
    <t>Probability of Return &gt;30%</t>
  </si>
  <si>
    <t>Probability of Loss &gt;10%</t>
  </si>
  <si>
    <t>Probability of Loss &gt;20%</t>
  </si>
  <si>
    <t>Probability of Loss &gt;30%</t>
  </si>
  <si>
    <t>Portfolio Value (₹)</t>
  </si>
  <si>
    <t>Expected Portfolio Value</t>
  </si>
  <si>
    <t>Worst Simulated Value</t>
  </si>
  <si>
    <t>Best Simulated Value</t>
  </si>
  <si>
    <t>5% Worst Case Value</t>
  </si>
  <si>
    <t>95% Best Case Value</t>
  </si>
  <si>
    <t>Value / %</t>
  </si>
  <si>
    <t>Monte Carlo Simulation (Yearly)</t>
  </si>
  <si>
    <t xml:space="preserve">Investment </t>
  </si>
  <si>
    <t>Investment</t>
  </si>
  <si>
    <t>Confidence Level</t>
  </si>
  <si>
    <t>Return VaR</t>
  </si>
  <si>
    <t>₹ VaR</t>
  </si>
  <si>
    <t>MONTE CARLO VAR</t>
  </si>
  <si>
    <t>PARAMETRIC VAR</t>
  </si>
  <si>
    <t>₹ VAR</t>
  </si>
  <si>
    <t>Return VAR</t>
  </si>
  <si>
    <t>Market Return</t>
  </si>
  <si>
    <t>Portfolio Return</t>
  </si>
  <si>
    <t>Scenario</t>
  </si>
  <si>
    <t>Mild Correction</t>
  </si>
  <si>
    <t>Bear Market</t>
  </si>
  <si>
    <t>Market Crash</t>
  </si>
  <si>
    <t>Financial Crisis</t>
  </si>
  <si>
    <t>Black Swan</t>
  </si>
  <si>
    <t xml:space="preserve">Portfolio Value </t>
  </si>
  <si>
    <t>Stress Test Scenarios</t>
  </si>
  <si>
    <t>Portfolio Loss (₹)</t>
  </si>
  <si>
    <t>Hedge Values</t>
  </si>
  <si>
    <t>Hedge Ratios</t>
  </si>
  <si>
    <t>Contract Details</t>
  </si>
  <si>
    <t>Contract Size</t>
  </si>
  <si>
    <t>Contract Value</t>
  </si>
  <si>
    <t xml:space="preserve">Nifty </t>
  </si>
  <si>
    <t>Index</t>
  </si>
  <si>
    <t>Security Type</t>
  </si>
  <si>
    <t>Futures</t>
  </si>
  <si>
    <t>No of contracts for Hedging</t>
  </si>
  <si>
    <t>Name of Security</t>
  </si>
  <si>
    <t>Nifty 28 Jul Fut</t>
  </si>
  <si>
    <t>CMP (Close on 17/7/26)</t>
  </si>
  <si>
    <t>Portfolio Hedging Analysis</t>
  </si>
  <si>
    <t>Standard Deviation (Daily)</t>
  </si>
  <si>
    <t xml:space="preserve">  (enter investment amount here)</t>
  </si>
  <si>
    <t xml:space="preserve">           Index futures values are assumed to be taken as on date of calculation, Values may differ later</t>
  </si>
  <si>
    <t xml:space="preserve">Alternatively, put option can also be considered for low cost hedging </t>
  </si>
  <si>
    <t>Portfolio Analytics, Optimization and Risk Management of an Equity Portfolio Using Microsoft Excel</t>
  </si>
  <si>
    <t>Problem Statement</t>
  </si>
  <si>
    <t>Scope of Work</t>
  </si>
  <si>
    <t>The project includes the following analyses:</t>
  </si>
  <si>
    <t>Historical stock price collection and data preprocessing</t>
  </si>
  <si>
    <t>Daily and annual return calculations</t>
  </si>
  <si>
    <t>Descriptive statistical analysis (Mean, Median, Standard Deviation, Variance, Skewness and Kurtosis)</t>
  </si>
  <si>
    <t>Correlation and Covariance Matrix analysis</t>
  </si>
  <si>
    <t>Portfolio return and risk estimation</t>
  </si>
  <si>
    <t>Beta estimation for individual stocks and the overall portfolio</t>
  </si>
  <si>
    <t>CAPM-based expected return calculation</t>
  </si>
  <si>
    <t>Alpha estimation to measure excess returns</t>
  </si>
  <si>
    <t>Sharpe Ratio analysis for risk-adjusted performance evaluation</t>
  </si>
  <si>
    <r>
      <t xml:space="preserve">Portfolio optimization using </t>
    </r>
    <r>
      <rPr>
        <b/>
        <sz val="11"/>
        <color theme="1"/>
        <rFont val="Calibri"/>
        <family val="2"/>
        <scheme val="minor"/>
      </rPr>
      <t>Modern Portfolio Theory (MPT)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Microsoft Excel Solver</t>
    </r>
  </si>
  <si>
    <t>Monte Carlo Simulation (10,000 simulations) to estimate future portfolio performance</t>
  </si>
  <si>
    <t>Parametric and Monte Carlo Value at Risk (VaR) estimation at 95% and 99% confidence levels</t>
  </si>
  <si>
    <t>Stress testing under multiple adverse market scenarios</t>
  </si>
  <si>
    <t>Futures-based portfolio hedging analysis, including hedge amount estimation and required futures contracts</t>
  </si>
  <si>
    <t>Executive summary and investment insights based on the analytical findings</t>
  </si>
  <si>
    <t>Objective</t>
  </si>
  <si>
    <t>The increasing volatility and uncertainty in financial markets make it essential for investors to adopt a systematic approach to portfolio construction and risk management.</t>
  </si>
  <si>
    <t xml:space="preserve"> Investment decisions based solely on expected returns often ignore diversification, market risk, and potential losses during adverse market conditions.</t>
  </si>
  <si>
    <t xml:space="preserve"> Consequently, investors require analytical tools that can optimize portfolio allocation, evaluate performance, quantify downside risk, and recommend appropriate hedging strategies.</t>
  </si>
  <si>
    <r>
      <t xml:space="preserve">This project develops an integrated </t>
    </r>
    <r>
      <rPr>
        <b/>
        <sz val="11"/>
        <color theme="1"/>
        <rFont val="Calibri"/>
        <family val="2"/>
        <scheme val="minor"/>
      </rPr>
      <t>Portfolio Analytics, Optimization, and Risk Management Model</t>
    </r>
    <r>
      <rPr>
        <sz val="11"/>
        <color theme="1"/>
        <rFont val="Calibri"/>
        <family val="2"/>
        <scheme val="minor"/>
      </rPr>
      <t xml:space="preserve"> using Microsoft Excel for a portfolio consisting of five selected Indian equities. </t>
    </r>
  </si>
  <si>
    <t>The project applies quantitative finance techniques to evaluate historical performance, optimize portfolio allocation, simulate future outcomes, measure downside risk, and analyze hedging strategies.</t>
  </si>
  <si>
    <t xml:space="preserve">The primary objective of this project is to design an optimized equity portfolio that maximizes risk-adjusted returns while effectively managing downside risk. </t>
  </si>
  <si>
    <t xml:space="preserve">By integrating portfolio optimization, simulation techniques, statistical analysis, and hedging strategies into a single Excel-based framework, the project demonstrates </t>
  </si>
  <si>
    <t>how quantitative financial tools can support informed investment decisions and improve portfolio resilience under varying market conditions.</t>
  </si>
  <si>
    <t>Standard Deviation (Annualised)</t>
  </si>
  <si>
    <t>Portfolio</t>
  </si>
  <si>
    <t>Random Numbers</t>
  </si>
  <si>
    <t>Weights</t>
  </si>
  <si>
    <t>Risk &amp; Return</t>
  </si>
  <si>
    <t>Volatility</t>
  </si>
  <si>
    <t>Exp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</si>
</sst>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14009]dd/mm/yyyy;@"/>
    <numFmt numFmtId="165" formatCode="_ * #,##0_ ;_ * \-#,##0_ ;_ * &quot;-&quot;??_ ;_ @_ "/>
    <numFmt numFmtId="166" formatCode="_ * #,##0.000000_ ;_ * \-#,##0.000000_ ;_ * &quot;-&quot;??_ ;_ @_ "/>
    <numFmt numFmtId="167" formatCode="_ * #,##0.0000000_ ;_ * \-#,##0.0000000_ ;_ * &quot;-&quot;??_ ;_ @_ "/>
    <numFmt numFmtId="168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3">
    <xf numFmtId="0" fontId="0" fillId="0" borderId="0" xfId="0"/>
    <xf numFmtId="10" fontId="0" fillId="0" borderId="0" xfId="0" applyNumberFormat="1"/>
    <xf numFmtId="4" fontId="0" fillId="0" borderId="0" xfId="0" applyNumberFormat="1"/>
    <xf numFmtId="14" fontId="0" fillId="0" borderId="0" xfId="0" applyNumberFormat="1"/>
    <xf numFmtId="164" fontId="0" fillId="0" borderId="0" xfId="0" applyNumberFormat="1"/>
    <xf numFmtId="10" fontId="0" fillId="2" borderId="1" xfId="0" applyNumberFormat="1" applyFill="1" applyBorder="1"/>
    <xf numFmtId="10" fontId="0" fillId="0" borderId="1" xfId="0" applyNumberFormat="1" applyBorder="1"/>
    <xf numFmtId="10" fontId="0" fillId="2" borderId="2" xfId="0" applyNumberFormat="1" applyFill="1" applyBorder="1"/>
    <xf numFmtId="10" fontId="0" fillId="0" borderId="0" xfId="2" applyNumberFormat="1" applyFont="1" applyFill="1" applyBorder="1" applyAlignment="1"/>
    <xf numFmtId="10" fontId="0" fillId="0" borderId="0" xfId="2" applyNumberFormat="1" applyFont="1"/>
    <xf numFmtId="10" fontId="0" fillId="0" borderId="7" xfId="2" applyNumberFormat="1" applyFont="1" applyFill="1" applyBorder="1" applyAlignment="1"/>
    <xf numFmtId="165" fontId="0" fillId="0" borderId="9" xfId="1" applyNumberFormat="1" applyFont="1" applyFill="1" applyBorder="1" applyAlignment="1"/>
    <xf numFmtId="10" fontId="0" fillId="3" borderId="7" xfId="2" applyNumberFormat="1" applyFont="1" applyFill="1" applyBorder="1" applyAlignment="1"/>
    <xf numFmtId="165" fontId="0" fillId="3" borderId="9" xfId="1" applyNumberFormat="1" applyFont="1" applyFill="1" applyBorder="1" applyAlignment="1"/>
    <xf numFmtId="0" fontId="0" fillId="0" borderId="6" xfId="0" applyBorder="1"/>
    <xf numFmtId="0" fontId="0" fillId="0" borderId="8" xfId="0" applyBorder="1"/>
    <xf numFmtId="10" fontId="0" fillId="2" borderId="1" xfId="2" applyNumberFormat="1" applyFont="1" applyFill="1" applyBorder="1"/>
    <xf numFmtId="10" fontId="0" fillId="0" borderId="1" xfId="2" applyNumberFormat="1" applyFont="1" applyBorder="1"/>
    <xf numFmtId="10" fontId="0" fillId="2" borderId="2" xfId="2" applyNumberFormat="1" applyFont="1" applyFill="1" applyBorder="1"/>
    <xf numFmtId="166" fontId="0" fillId="0" borderId="0" xfId="1" applyNumberFormat="1" applyFont="1"/>
    <xf numFmtId="167" fontId="0" fillId="0" borderId="0" xfId="1" applyNumberFormat="1" applyFont="1"/>
    <xf numFmtId="167" fontId="2" fillId="4" borderId="0" xfId="1" applyNumberFormat="1" applyFont="1" applyFill="1"/>
    <xf numFmtId="167" fontId="3" fillId="0" borderId="11" xfId="1" applyNumberFormat="1" applyFont="1" applyBorder="1"/>
    <xf numFmtId="43" fontId="3" fillId="0" borderId="11" xfId="1" applyFont="1" applyBorder="1"/>
    <xf numFmtId="43" fontId="0" fillId="0" borderId="0" xfId="1" applyFont="1" applyFill="1" applyBorder="1" applyAlignment="1"/>
    <xf numFmtId="43" fontId="0" fillId="0" borderId="3" xfId="1" applyFont="1" applyFill="1" applyBorder="1" applyAlignment="1"/>
    <xf numFmtId="0" fontId="2" fillId="5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167" fontId="0" fillId="0" borderId="0" xfId="1" applyNumberFormat="1" applyFont="1" applyFill="1" applyBorder="1" applyAlignment="1"/>
    <xf numFmtId="167" fontId="0" fillId="0" borderId="3" xfId="1" applyNumberFormat="1" applyFont="1" applyFill="1" applyBorder="1" applyAlignment="1"/>
    <xf numFmtId="0" fontId="2" fillId="4" borderId="0" xfId="0" applyFont="1" applyFill="1"/>
    <xf numFmtId="10" fontId="0" fillId="0" borderId="4" xfId="2" applyNumberFormat="1" applyFont="1" applyBorder="1"/>
    <xf numFmtId="10" fontId="0" fillId="0" borderId="4" xfId="0" applyNumberFormat="1" applyBorder="1"/>
    <xf numFmtId="0" fontId="3" fillId="0" borderId="4" xfId="0" applyFont="1" applyBorder="1"/>
    <xf numFmtId="167" fontId="3" fillId="0" borderId="0" xfId="1" applyNumberFormat="1" applyFont="1" applyBorder="1"/>
    <xf numFmtId="10" fontId="3" fillId="0" borderId="0" xfId="2" applyNumberFormat="1" applyFont="1" applyBorder="1"/>
    <xf numFmtId="167" fontId="2" fillId="6" borderId="12" xfId="1" applyNumberFormat="1" applyFont="1" applyFill="1" applyBorder="1"/>
    <xf numFmtId="167" fontId="2" fillId="6" borderId="0" xfId="1" applyNumberFormat="1" applyFont="1" applyFill="1" applyBorder="1"/>
    <xf numFmtId="167" fontId="2" fillId="6" borderId="3" xfId="1" applyNumberFormat="1" applyFont="1" applyFill="1" applyBorder="1"/>
    <xf numFmtId="0" fontId="2" fillId="3" borderId="0" xfId="0" applyFont="1" applyFill="1"/>
    <xf numFmtId="10" fontId="2" fillId="4" borderId="5" xfId="2" applyNumberFormat="1" applyFont="1" applyFill="1" applyBorder="1" applyAlignment="1"/>
    <xf numFmtId="165" fontId="0" fillId="0" borderId="0" xfId="1" applyNumberFormat="1" applyFont="1" applyFill="1" applyBorder="1" applyAlignment="1"/>
    <xf numFmtId="0" fontId="2" fillId="4" borderId="4" xfId="0" applyFont="1" applyFill="1" applyBorder="1" applyAlignment="1">
      <alignment horizontal="left"/>
    </xf>
    <xf numFmtId="10" fontId="0" fillId="0" borderId="14" xfId="2" applyNumberFormat="1" applyFont="1" applyFill="1" applyBorder="1" applyAlignment="1"/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10" fontId="0" fillId="0" borderId="7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2" fillId="4" borderId="12" xfId="0" applyFont="1" applyFill="1" applyBorder="1"/>
    <xf numFmtId="0" fontId="2" fillId="4" borderId="16" xfId="0" applyFont="1" applyFill="1" applyBorder="1"/>
    <xf numFmtId="10" fontId="0" fillId="0" borderId="0" xfId="2" applyNumberFormat="1" applyFont="1" applyBorder="1"/>
    <xf numFmtId="10" fontId="0" fillId="0" borderId="7" xfId="2" applyNumberFormat="1" applyFont="1" applyBorder="1"/>
    <xf numFmtId="10" fontId="0" fillId="0" borderId="9" xfId="2" applyNumberFormat="1" applyFont="1" applyBorder="1"/>
    <xf numFmtId="0" fontId="2" fillId="4" borderId="12" xfId="0" applyFont="1" applyFill="1" applyBorder="1" applyAlignment="1">
      <alignment horizontal="center" vertical="center"/>
    </xf>
    <xf numFmtId="165" fontId="0" fillId="0" borderId="18" xfId="1" applyNumberFormat="1" applyFont="1" applyBorder="1"/>
    <xf numFmtId="10" fontId="0" fillId="0" borderId="19" xfId="2" applyNumberFormat="1" applyFont="1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3" xfId="0" applyFont="1" applyFill="1" applyBorder="1"/>
    <xf numFmtId="0" fontId="2" fillId="3" borderId="0" xfId="0" applyFont="1" applyFill="1" applyAlignment="1">
      <alignment horizontal="center" vertical="center"/>
    </xf>
    <xf numFmtId="43" fontId="0" fillId="0" borderId="9" xfId="1" applyFont="1" applyBorder="1"/>
    <xf numFmtId="0" fontId="2" fillId="4" borderId="15" xfId="0" applyFont="1" applyFill="1" applyBorder="1" applyAlignment="1">
      <alignment horizontal="center" vertical="center" wrapText="1"/>
    </xf>
    <xf numFmtId="165" fontId="0" fillId="0" borderId="7" xfId="1" applyNumberFormat="1" applyFont="1" applyBorder="1" applyAlignment="1">
      <alignment vertical="center"/>
    </xf>
    <xf numFmtId="165" fontId="0" fillId="0" borderId="7" xfId="1" applyNumberFormat="1" applyFont="1" applyBorder="1"/>
    <xf numFmtId="165" fontId="0" fillId="0" borderId="7" xfId="0" applyNumberFormat="1" applyBorder="1"/>
    <xf numFmtId="165" fontId="0" fillId="0" borderId="9" xfId="1" applyNumberFormat="1" applyFont="1" applyBorder="1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165" fontId="5" fillId="0" borderId="0" xfId="1" applyNumberFormat="1" applyFont="1" applyBorder="1" applyAlignment="1">
      <alignment vertical="center"/>
    </xf>
    <xf numFmtId="10" fontId="0" fillId="0" borderId="0" xfId="0" applyNumberFormat="1" applyAlignment="1">
      <alignment vertical="center"/>
    </xf>
    <xf numFmtId="9" fontId="0" fillId="0" borderId="7" xfId="2" applyFont="1" applyBorder="1" applyAlignment="1">
      <alignment vertical="center"/>
    </xf>
    <xf numFmtId="0" fontId="0" fillId="0" borderId="0" xfId="0" applyAlignment="1">
      <alignment horizontal="center"/>
    </xf>
    <xf numFmtId="168" fontId="0" fillId="0" borderId="7" xfId="2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68" fontId="0" fillId="0" borderId="9" xfId="2" applyNumberFormat="1" applyFont="1" applyBorder="1" applyAlignment="1">
      <alignment vertical="center"/>
    </xf>
    <xf numFmtId="10" fontId="0" fillId="0" borderId="7" xfId="2" applyNumberFormat="1" applyFont="1" applyBorder="1" applyAlignment="1">
      <alignment vertical="center"/>
    </xf>
    <xf numFmtId="0" fontId="0" fillId="0" borderId="0" xfId="0" quotePrefix="1"/>
    <xf numFmtId="10" fontId="0" fillId="0" borderId="9" xfId="2" applyNumberFormat="1" applyFont="1" applyBorder="1" applyAlignment="1">
      <alignment vertical="center"/>
    </xf>
    <xf numFmtId="0" fontId="0" fillId="0" borderId="6" xfId="0" applyBorder="1" applyAlignment="1">
      <alignment vertical="center" wrapText="1"/>
    </xf>
    <xf numFmtId="165" fontId="0" fillId="0" borderId="7" xfId="1" applyNumberFormat="1" applyFont="1" applyBorder="1" applyAlignment="1">
      <alignment vertical="center" wrapText="1"/>
    </xf>
    <xf numFmtId="165" fontId="5" fillId="0" borderId="17" xfId="1" applyNumberFormat="1" applyFont="1" applyBorder="1" applyAlignment="1">
      <alignment vertical="center"/>
    </xf>
    <xf numFmtId="0" fontId="0" fillId="0" borderId="8" xfId="0" applyBorder="1" applyAlignment="1">
      <alignment vertical="center" wrapText="1"/>
    </xf>
    <xf numFmtId="165" fontId="0" fillId="0" borderId="9" xfId="1" applyNumberFormat="1" applyFont="1" applyBorder="1" applyAlignment="1">
      <alignment vertical="center" wrapText="1"/>
    </xf>
    <xf numFmtId="0" fontId="0" fillId="0" borderId="5" xfId="0" applyBorder="1"/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0" fontId="0" fillId="3" borderId="0" xfId="2" applyNumberFormat="1" applyFont="1" applyFill="1" applyBorder="1"/>
    <xf numFmtId="0" fontId="0" fillId="3" borderId="0" xfId="0" applyFill="1"/>
    <xf numFmtId="43" fontId="0" fillId="3" borderId="0" xfId="1" applyFont="1" applyFill="1" applyBorder="1"/>
    <xf numFmtId="165" fontId="0" fillId="3" borderId="0" xfId="1" applyNumberFormat="1" applyFont="1" applyFill="1" applyBorder="1"/>
    <xf numFmtId="165" fontId="0" fillId="3" borderId="0" xfId="0" applyNumberFormat="1" applyFill="1"/>
    <xf numFmtId="0" fontId="2" fillId="4" borderId="1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17" xfId="2" applyNumberFormat="1" applyFont="1" applyBorder="1"/>
    <xf numFmtId="43" fontId="0" fillId="0" borderId="7" xfId="1" applyFont="1" applyBorder="1"/>
    <xf numFmtId="0" fontId="2" fillId="4" borderId="6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9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9" fontId="0" fillId="0" borderId="17" xfId="0" applyNumberFormat="1" applyBorder="1" applyAlignment="1">
      <alignment horizontal="right" vertical="center"/>
    </xf>
    <xf numFmtId="10" fontId="0" fillId="0" borderId="17" xfId="0" applyNumberForma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5" fontId="0" fillId="0" borderId="0" xfId="1" applyNumberFormat="1" applyFont="1" applyBorder="1"/>
    <xf numFmtId="165" fontId="0" fillId="0" borderId="17" xfId="1" applyNumberFormat="1" applyFont="1" applyBorder="1"/>
    <xf numFmtId="165" fontId="0" fillId="0" borderId="9" xfId="0" applyNumberFormat="1" applyBorder="1"/>
    <xf numFmtId="9" fontId="0" fillId="0" borderId="6" xfId="0" applyNumberForma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10" fontId="0" fillId="0" borderId="17" xfId="2" applyNumberFormat="1" applyFon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/>
    </xf>
    <xf numFmtId="10" fontId="0" fillId="0" borderId="17" xfId="2" applyNumberFormat="1" applyFont="1" applyBorder="1" applyAlignment="1">
      <alignment horizontal="center"/>
    </xf>
    <xf numFmtId="9" fontId="2" fillId="4" borderId="4" xfId="0" applyNumberFormat="1" applyFont="1" applyFill="1" applyBorder="1"/>
    <xf numFmtId="9" fontId="2" fillId="4" borderId="19" xfId="0" applyNumberFormat="1" applyFont="1" applyFill="1" applyBorder="1"/>
    <xf numFmtId="0" fontId="3" fillId="0" borderId="14" xfId="0" applyFont="1" applyBorder="1"/>
    <xf numFmtId="0" fontId="3" fillId="0" borderId="10" xfId="0" applyFont="1" applyBorder="1"/>
    <xf numFmtId="165" fontId="0" fillId="0" borderId="4" xfId="1" applyNumberFormat="1" applyFont="1" applyBorder="1"/>
    <xf numFmtId="0" fontId="0" fillId="0" borderId="4" xfId="0" applyBorder="1" applyAlignment="1">
      <alignment horizontal="right"/>
    </xf>
    <xf numFmtId="165" fontId="0" fillId="0" borderId="4" xfId="1" applyNumberFormat="1" applyFont="1" applyBorder="1" applyAlignment="1">
      <alignment horizontal="right"/>
    </xf>
    <xf numFmtId="0" fontId="8" fillId="3" borderId="0" xfId="0" applyFont="1" applyFill="1" applyAlignment="1">
      <alignment vertical="center"/>
    </xf>
    <xf numFmtId="2" fontId="3" fillId="3" borderId="7" xfId="2" applyNumberFormat="1" applyFont="1" applyFill="1" applyBorder="1"/>
    <xf numFmtId="10" fontId="0" fillId="0" borderId="16" xfId="2" applyNumberFormat="1" applyFont="1" applyBorder="1"/>
    <xf numFmtId="10" fontId="0" fillId="0" borderId="7" xfId="0" applyNumberFormat="1" applyBorder="1"/>
    <xf numFmtId="9" fontId="0" fillId="0" borderId="7" xfId="0" applyNumberFormat="1" applyBorder="1"/>
    <xf numFmtId="0" fontId="2" fillId="4" borderId="14" xfId="0" applyFont="1" applyFill="1" applyBorder="1"/>
    <xf numFmtId="0" fontId="2" fillId="4" borderId="10" xfId="0" applyFont="1" applyFill="1" applyBorder="1"/>
    <xf numFmtId="0" fontId="2" fillId="4" borderId="4" xfId="0" applyFont="1" applyFill="1" applyBorder="1"/>
    <xf numFmtId="167" fontId="2" fillId="4" borderId="18" xfId="1" applyNumberFormat="1" applyFont="1" applyFill="1" applyBorder="1"/>
    <xf numFmtId="167" fontId="2" fillId="4" borderId="19" xfId="1" applyNumberFormat="1" applyFont="1" applyFill="1" applyBorder="1"/>
    <xf numFmtId="165" fontId="0" fillId="0" borderId="10" xfId="1" applyNumberFormat="1" applyFont="1" applyBorder="1"/>
    <xf numFmtId="0" fontId="2" fillId="4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9" fillId="0" borderId="0" xfId="0" applyFont="1"/>
    <xf numFmtId="165" fontId="6" fillId="3" borderId="4" xfId="1" applyNumberFormat="1" applyFont="1" applyFill="1" applyBorder="1"/>
    <xf numFmtId="0" fontId="2" fillId="4" borderId="21" xfId="0" applyFont="1" applyFill="1" applyBorder="1"/>
    <xf numFmtId="10" fontId="3" fillId="0" borderId="20" xfId="2" applyNumberFormat="1" applyFont="1" applyBorder="1"/>
    <xf numFmtId="10" fontId="3" fillId="0" borderId="22" xfId="2" applyNumberFormat="1" applyFont="1" applyBorder="1"/>
    <xf numFmtId="0" fontId="2" fillId="4" borderId="23" xfId="0" applyFont="1" applyFill="1" applyBorder="1"/>
    <xf numFmtId="165" fontId="3" fillId="0" borderId="3" xfId="1" applyNumberFormat="1" applyFont="1" applyBorder="1"/>
    <xf numFmtId="165" fontId="3" fillId="0" borderId="24" xfId="1" applyNumberFormat="1" applyFont="1" applyBorder="1"/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26" xfId="0" applyFont="1" applyBorder="1" applyAlignment="1">
      <alignment vertical="center"/>
    </xf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3" xfId="0" applyBorder="1"/>
    <xf numFmtId="0" fontId="0" fillId="0" borderId="24" xfId="0" applyBorder="1"/>
    <xf numFmtId="0" fontId="2" fillId="4" borderId="1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0" fontId="2" fillId="6" borderId="12" xfId="2" applyNumberFormat="1" applyFont="1" applyFill="1" applyBorder="1"/>
    <xf numFmtId="10" fontId="2" fillId="6" borderId="0" xfId="2" applyNumberFormat="1" applyFont="1" applyFill="1" applyBorder="1"/>
    <xf numFmtId="43" fontId="2" fillId="6" borderId="3" xfId="1" applyFont="1" applyFill="1" applyBorder="1"/>
    <xf numFmtId="10" fontId="2" fillId="6" borderId="15" xfId="2" applyNumberFormat="1" applyFont="1" applyFill="1" applyBorder="1"/>
    <xf numFmtId="10" fontId="2" fillId="6" borderId="16" xfId="2" applyNumberFormat="1" applyFont="1" applyFill="1" applyBorder="1"/>
    <xf numFmtId="10" fontId="2" fillId="6" borderId="6" xfId="2" applyNumberFormat="1" applyFont="1" applyFill="1" applyBorder="1"/>
    <xf numFmtId="10" fontId="2" fillId="6" borderId="7" xfId="2" applyNumberFormat="1" applyFont="1" applyFill="1" applyBorder="1"/>
    <xf numFmtId="43" fontId="2" fillId="6" borderId="29" xfId="1" applyFont="1" applyFill="1" applyBorder="1"/>
    <xf numFmtId="43" fontId="2" fillId="6" borderId="30" xfId="1" applyFont="1" applyFill="1" applyBorder="1"/>
    <xf numFmtId="43" fontId="0" fillId="0" borderId="0" xfId="1" applyFont="1"/>
    <xf numFmtId="9" fontId="0" fillId="0" borderId="0" xfId="2" applyFont="1"/>
    <xf numFmtId="167" fontId="2" fillId="4" borderId="5" xfId="1" applyNumberFormat="1" applyFont="1" applyFill="1" applyBorder="1"/>
    <xf numFmtId="167" fontId="2" fillId="4" borderId="4" xfId="1" applyNumberFormat="1" applyFont="1" applyFill="1" applyBorder="1"/>
    <xf numFmtId="0" fontId="7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167" fontId="4" fillId="4" borderId="0" xfId="1" applyNumberFormat="1" applyFont="1" applyFill="1" applyAlignment="1">
      <alignment horizont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1"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8EF-4980-A1B2-3FFCECD8B18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EF-4980-A1B2-3FFCECD8B18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0C-48D7-A914-A848344EDB66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0C-48D7-A914-A848344EDB66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8EF-4980-A1B2-3FFCECD8B18D}"/>
              </c:ext>
            </c:extLst>
          </c:dPt>
          <c:dLbls>
            <c:dLbl>
              <c:idx val="1"/>
              <c:layout>
                <c:manualLayout>
                  <c:x val="4.6040515653775239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EF-4980-A1B2-3FFCECD8B18D}"/>
                </c:ext>
              </c:extLst>
            </c:dLbl>
            <c:dLbl>
              <c:idx val="4"/>
              <c:layout>
                <c:manualLayout>
                  <c:x val="-2.1101659239812143E-17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EF-4980-A1B2-3FFCECD8B1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'Portfolio Optimizer'!$C$5:$G$5</c:f>
              <c:strCache>
                <c:ptCount val="5"/>
                <c:pt idx="0">
                  <c:v> Maruti </c:v>
                </c:pt>
                <c:pt idx="1">
                  <c:v> Sun Pharma </c:v>
                </c:pt>
                <c:pt idx="2">
                  <c:v> HUL </c:v>
                </c:pt>
                <c:pt idx="3">
                  <c:v> Infosys </c:v>
                </c:pt>
                <c:pt idx="4">
                  <c:v> HDFC Bank  </c:v>
                </c:pt>
              </c:strCache>
            </c:strRef>
          </c:cat>
          <c:val>
            <c:numRef>
              <c:f>'Portfolio Optimizer'!$C$10:$G$10</c:f>
              <c:numCache>
                <c:formatCode>0.00%</c:formatCode>
                <c:ptCount val="5"/>
                <c:pt idx="0">
                  <c:v>0.25</c:v>
                </c:pt>
                <c:pt idx="1">
                  <c:v>0.25</c:v>
                </c:pt>
                <c:pt idx="2">
                  <c:v>0.20000000000001472</c:v>
                </c:pt>
                <c:pt idx="3">
                  <c:v>0.05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F-4980-A1B2-3FFCECD8B18D}"/>
            </c:ext>
          </c:extLst>
        </c:ser>
        <c:ser>
          <c:idx val="1"/>
          <c:order val="1"/>
          <c:tx>
            <c:strRef>
              <c:f>'Portfolio Optimizer'!$C$5:$G$5</c:f>
              <c:strCache>
                <c:ptCount val="5"/>
                <c:pt idx="0">
                  <c:v> Maruti </c:v>
                </c:pt>
                <c:pt idx="1">
                  <c:v> Sun Pharma </c:v>
                </c:pt>
                <c:pt idx="2">
                  <c:v> HUL </c:v>
                </c:pt>
                <c:pt idx="3">
                  <c:v> Infosys </c:v>
                </c:pt>
                <c:pt idx="4">
                  <c:v> HDFC Bank  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70C-48D7-A914-A848344EDB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'Portfolio Optimizer'!$C$5:$G$5</c:f>
              <c:strCache>
                <c:ptCount val="5"/>
                <c:pt idx="0">
                  <c:v> Maruti </c:v>
                </c:pt>
                <c:pt idx="1">
                  <c:v> Sun Pharma </c:v>
                </c:pt>
                <c:pt idx="2">
                  <c:v> HUL </c:v>
                </c:pt>
                <c:pt idx="3">
                  <c:v> Infosys </c:v>
                </c:pt>
                <c:pt idx="4">
                  <c:v> HDFC Bank  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08EF-4980-A1B2-3FFCECD8B1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Efficient</a:t>
            </a:r>
            <a:r>
              <a:rPr lang="en-IN" baseline="0"/>
              <a:t>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'Efficient Frontier'!$L$3:$L$102</c:f>
              <c:numCache>
                <c:formatCode>0.00%</c:formatCode>
                <c:ptCount val="100"/>
                <c:pt idx="0">
                  <c:v>0.13494833181419166</c:v>
                </c:pt>
                <c:pt idx="1">
                  <c:v>0.14638938842534041</c:v>
                </c:pt>
                <c:pt idx="2">
                  <c:v>0.15421190669307616</c:v>
                </c:pt>
                <c:pt idx="3">
                  <c:v>0.14412983985531719</c:v>
                </c:pt>
                <c:pt idx="4">
                  <c:v>0.1438408011141587</c:v>
                </c:pt>
                <c:pt idx="5">
                  <c:v>0.13600373402586027</c:v>
                </c:pt>
                <c:pt idx="6">
                  <c:v>0.14398901408128345</c:v>
                </c:pt>
                <c:pt idx="7">
                  <c:v>0.14367079736270011</c:v>
                </c:pt>
                <c:pt idx="8">
                  <c:v>0.14040391847121678</c:v>
                </c:pt>
                <c:pt idx="9">
                  <c:v>0.14068203182935707</c:v>
                </c:pt>
                <c:pt idx="10">
                  <c:v>0.14489467908852768</c:v>
                </c:pt>
                <c:pt idx="11">
                  <c:v>0.13573437308080954</c:v>
                </c:pt>
                <c:pt idx="12">
                  <c:v>0.13510296631659172</c:v>
                </c:pt>
                <c:pt idx="13">
                  <c:v>0.13753209202050948</c:v>
                </c:pt>
                <c:pt idx="14">
                  <c:v>0.14374851365282459</c:v>
                </c:pt>
                <c:pt idx="15">
                  <c:v>0.14304151604557994</c:v>
                </c:pt>
                <c:pt idx="16">
                  <c:v>0.14224183571459892</c:v>
                </c:pt>
                <c:pt idx="17">
                  <c:v>0.14108048188837971</c:v>
                </c:pt>
                <c:pt idx="18">
                  <c:v>0.15512501983759966</c:v>
                </c:pt>
                <c:pt idx="19">
                  <c:v>0.13871992843750472</c:v>
                </c:pt>
                <c:pt idx="20">
                  <c:v>0.14449196754566054</c:v>
                </c:pt>
                <c:pt idx="21">
                  <c:v>0.13556992396856604</c:v>
                </c:pt>
                <c:pt idx="22">
                  <c:v>0.13520202800032957</c:v>
                </c:pt>
                <c:pt idx="23">
                  <c:v>0.14000604643248277</c:v>
                </c:pt>
                <c:pt idx="24">
                  <c:v>0.14141236999041618</c:v>
                </c:pt>
                <c:pt idx="25">
                  <c:v>0.13729249610144542</c:v>
                </c:pt>
                <c:pt idx="26">
                  <c:v>0.14713595690951525</c:v>
                </c:pt>
                <c:pt idx="27">
                  <c:v>0.13250780324310202</c:v>
                </c:pt>
                <c:pt idx="28">
                  <c:v>0.13692398816591475</c:v>
                </c:pt>
                <c:pt idx="29">
                  <c:v>0.13949383161135445</c:v>
                </c:pt>
                <c:pt idx="30">
                  <c:v>0.13180903974754848</c:v>
                </c:pt>
                <c:pt idx="31">
                  <c:v>0.1371968555390542</c:v>
                </c:pt>
                <c:pt idx="32">
                  <c:v>0.14982543038739415</c:v>
                </c:pt>
                <c:pt idx="33">
                  <c:v>0.14376638895275307</c:v>
                </c:pt>
                <c:pt idx="34">
                  <c:v>0.14502717371753715</c:v>
                </c:pt>
                <c:pt idx="35">
                  <c:v>0.1357356167511396</c:v>
                </c:pt>
                <c:pt idx="36">
                  <c:v>0.13374735950956726</c:v>
                </c:pt>
                <c:pt idx="37">
                  <c:v>0.14028603438055584</c:v>
                </c:pt>
                <c:pt idx="38">
                  <c:v>0.13517948791708045</c:v>
                </c:pt>
                <c:pt idx="39">
                  <c:v>0.14980378607650363</c:v>
                </c:pt>
                <c:pt idx="40">
                  <c:v>0.16200797591325961</c:v>
                </c:pt>
                <c:pt idx="41">
                  <c:v>0.14057929489926085</c:v>
                </c:pt>
                <c:pt idx="42">
                  <c:v>0.14324365242398474</c:v>
                </c:pt>
                <c:pt idx="43">
                  <c:v>0.13325678280009859</c:v>
                </c:pt>
                <c:pt idx="44">
                  <c:v>0.15107381530520281</c:v>
                </c:pt>
                <c:pt idx="45">
                  <c:v>0.13736051458588708</c:v>
                </c:pt>
                <c:pt idx="46">
                  <c:v>0.14100088876055356</c:v>
                </c:pt>
                <c:pt idx="47">
                  <c:v>0.13805062059321924</c:v>
                </c:pt>
                <c:pt idx="48">
                  <c:v>0.13411039645292602</c:v>
                </c:pt>
                <c:pt idx="49">
                  <c:v>0.14153188021516816</c:v>
                </c:pt>
                <c:pt idx="50">
                  <c:v>0.13934447145347115</c:v>
                </c:pt>
                <c:pt idx="51">
                  <c:v>0.13757324428124362</c:v>
                </c:pt>
                <c:pt idx="52">
                  <c:v>0.1571908975116689</c:v>
                </c:pt>
                <c:pt idx="53">
                  <c:v>0.14354238511887252</c:v>
                </c:pt>
                <c:pt idx="54">
                  <c:v>0.13739654765902201</c:v>
                </c:pt>
                <c:pt idx="55">
                  <c:v>0.147749624008884</c:v>
                </c:pt>
                <c:pt idx="56">
                  <c:v>0.1339029269075534</c:v>
                </c:pt>
                <c:pt idx="57">
                  <c:v>0.1483027124657646</c:v>
                </c:pt>
                <c:pt idx="58">
                  <c:v>0.14008004512511923</c:v>
                </c:pt>
                <c:pt idx="59">
                  <c:v>0.14389599615582685</c:v>
                </c:pt>
                <c:pt idx="60">
                  <c:v>0.14856011028131771</c:v>
                </c:pt>
                <c:pt idx="61">
                  <c:v>0.14745398621414896</c:v>
                </c:pt>
                <c:pt idx="62">
                  <c:v>0.13907870103588557</c:v>
                </c:pt>
                <c:pt idx="63">
                  <c:v>0.1430862264125449</c:v>
                </c:pt>
                <c:pt idx="64">
                  <c:v>0.14503460650857286</c:v>
                </c:pt>
                <c:pt idx="65">
                  <c:v>0.13785175387776649</c:v>
                </c:pt>
                <c:pt idx="66">
                  <c:v>0.14542264179307199</c:v>
                </c:pt>
                <c:pt idx="67">
                  <c:v>0.14159398936211456</c:v>
                </c:pt>
                <c:pt idx="68">
                  <c:v>0.13829092866455447</c:v>
                </c:pt>
                <c:pt idx="69">
                  <c:v>0.14271018303569247</c:v>
                </c:pt>
                <c:pt idx="70">
                  <c:v>0.14172909447851237</c:v>
                </c:pt>
                <c:pt idx="71">
                  <c:v>0.14584776281984152</c:v>
                </c:pt>
                <c:pt idx="72">
                  <c:v>0.15568460774106554</c:v>
                </c:pt>
                <c:pt idx="73">
                  <c:v>0.14161351329228325</c:v>
                </c:pt>
                <c:pt idx="74">
                  <c:v>0.13862470669579016</c:v>
                </c:pt>
                <c:pt idx="75">
                  <c:v>0.1336848168366907</c:v>
                </c:pt>
                <c:pt idx="76">
                  <c:v>0.13569206265795894</c:v>
                </c:pt>
                <c:pt idx="77">
                  <c:v>0.14206670593244572</c:v>
                </c:pt>
                <c:pt idx="78">
                  <c:v>0.16306915447691456</c:v>
                </c:pt>
                <c:pt idx="79">
                  <c:v>0.13338523260137247</c:v>
                </c:pt>
                <c:pt idx="80">
                  <c:v>0.13404389310452858</c:v>
                </c:pt>
                <c:pt idx="81">
                  <c:v>0.13860875998689631</c:v>
                </c:pt>
                <c:pt idx="82">
                  <c:v>0.13948949014302203</c:v>
                </c:pt>
                <c:pt idx="83">
                  <c:v>0.15650686378316828</c:v>
                </c:pt>
                <c:pt idx="84">
                  <c:v>0.13842916005658373</c:v>
                </c:pt>
                <c:pt idx="85">
                  <c:v>0.13899785137997434</c:v>
                </c:pt>
                <c:pt idx="86">
                  <c:v>0.13353261221851648</c:v>
                </c:pt>
                <c:pt idx="87">
                  <c:v>0.14111028803881492</c:v>
                </c:pt>
                <c:pt idx="88">
                  <c:v>0.14567391989055936</c:v>
                </c:pt>
                <c:pt idx="89">
                  <c:v>0.14507082098983162</c:v>
                </c:pt>
                <c:pt idx="90">
                  <c:v>0.14887832568926748</c:v>
                </c:pt>
                <c:pt idx="91">
                  <c:v>0.14394150157091037</c:v>
                </c:pt>
                <c:pt idx="92">
                  <c:v>0.13772955931293293</c:v>
                </c:pt>
                <c:pt idx="93">
                  <c:v>0.14285886517904411</c:v>
                </c:pt>
                <c:pt idx="94">
                  <c:v>0.1518868926770677</c:v>
                </c:pt>
                <c:pt idx="95">
                  <c:v>0.1420813064828533</c:v>
                </c:pt>
                <c:pt idx="96">
                  <c:v>0.14322856336139067</c:v>
                </c:pt>
                <c:pt idx="97">
                  <c:v>0.14711005554462264</c:v>
                </c:pt>
                <c:pt idx="98">
                  <c:v>0.1654195421006282</c:v>
                </c:pt>
                <c:pt idx="99">
                  <c:v>0.13788315955146177</c:v>
                </c:pt>
              </c:numCache>
            </c:numRef>
          </c:xVal>
          <c:yVal>
            <c:numRef>
              <c:f>'Efficient Frontier'!$M$3:$M$102</c:f>
              <c:numCache>
                <c:formatCode>0%</c:formatCode>
                <c:ptCount val="100"/>
                <c:pt idx="0">
                  <c:v>8.2409478569522548E-2</c:v>
                </c:pt>
                <c:pt idx="1">
                  <c:v>2.1117365385761977E-2</c:v>
                </c:pt>
                <c:pt idx="2">
                  <c:v>9.8750645299308971E-3</c:v>
                </c:pt>
                <c:pt idx="3">
                  <c:v>3.2915416239097113E-2</c:v>
                </c:pt>
                <c:pt idx="4">
                  <c:v>1.7102079847774225E-2</c:v>
                </c:pt>
                <c:pt idx="5">
                  <c:v>9.0527001060448656E-2</c:v>
                </c:pt>
                <c:pt idx="6">
                  <c:v>4.4632587842979632E-2</c:v>
                </c:pt>
                <c:pt idx="7">
                  <c:v>3.1913912544115304E-2</c:v>
                </c:pt>
                <c:pt idx="8">
                  <c:v>5.0439933194797087E-2</c:v>
                </c:pt>
                <c:pt idx="9">
                  <c:v>9.868756180439045E-3</c:v>
                </c:pt>
                <c:pt idx="10">
                  <c:v>4.8185853477306272E-2</c:v>
                </c:pt>
                <c:pt idx="11">
                  <c:v>9.9456408872906521E-2</c:v>
                </c:pt>
                <c:pt idx="12">
                  <c:v>7.1518935018065513E-2</c:v>
                </c:pt>
                <c:pt idx="13">
                  <c:v>5.9547260711967809E-2</c:v>
                </c:pt>
                <c:pt idx="14">
                  <c:v>3.6909264257732451E-2</c:v>
                </c:pt>
                <c:pt idx="15">
                  <c:v>5.4058488935773912E-2</c:v>
                </c:pt>
                <c:pt idx="16">
                  <c:v>7.5013260326372469E-2</c:v>
                </c:pt>
                <c:pt idx="17">
                  <c:v>3.5355199860213973E-2</c:v>
                </c:pt>
                <c:pt idx="18">
                  <c:v>4.6200626552672326E-2</c:v>
                </c:pt>
                <c:pt idx="19">
                  <c:v>4.4622841506071549E-2</c:v>
                </c:pt>
                <c:pt idx="20">
                  <c:v>0.10299854344714113</c:v>
                </c:pt>
                <c:pt idx="21">
                  <c:v>9.6416697223358341E-2</c:v>
                </c:pt>
                <c:pt idx="22">
                  <c:v>6.0179284183556815E-2</c:v>
                </c:pt>
                <c:pt idx="23">
                  <c:v>1.5211550853055988E-2</c:v>
                </c:pt>
                <c:pt idx="24">
                  <c:v>0.1185448769243193</c:v>
                </c:pt>
                <c:pt idx="25">
                  <c:v>6.500295684432178E-2</c:v>
                </c:pt>
                <c:pt idx="26">
                  <c:v>0.12156779709662072</c:v>
                </c:pt>
                <c:pt idx="27">
                  <c:v>5.3505565353135713E-2</c:v>
                </c:pt>
                <c:pt idx="28">
                  <c:v>4.0514360096405445E-2</c:v>
                </c:pt>
                <c:pt idx="29">
                  <c:v>4.9059564921329554E-2</c:v>
                </c:pt>
                <c:pt idx="30">
                  <c:v>5.9284015230018063E-2</c:v>
                </c:pt>
                <c:pt idx="31">
                  <c:v>8.1277458138032166E-2</c:v>
                </c:pt>
                <c:pt idx="32">
                  <c:v>-8.6802855756661183E-3</c:v>
                </c:pt>
                <c:pt idx="33">
                  <c:v>4.7504603841041847E-2</c:v>
                </c:pt>
                <c:pt idx="34">
                  <c:v>9.0911493606207081E-2</c:v>
                </c:pt>
                <c:pt idx="35">
                  <c:v>4.9174367409405444E-2</c:v>
                </c:pt>
                <c:pt idx="36">
                  <c:v>6.4921468398040472E-2</c:v>
                </c:pt>
                <c:pt idx="37">
                  <c:v>0.1107206642759197</c:v>
                </c:pt>
                <c:pt idx="38">
                  <c:v>4.9960745062306799E-2</c:v>
                </c:pt>
                <c:pt idx="39">
                  <c:v>0.14563836257264298</c:v>
                </c:pt>
                <c:pt idx="40">
                  <c:v>5.8432367413569317E-2</c:v>
                </c:pt>
                <c:pt idx="41">
                  <c:v>4.3309384390434393E-2</c:v>
                </c:pt>
                <c:pt idx="42">
                  <c:v>8.0890623114227969E-2</c:v>
                </c:pt>
                <c:pt idx="43">
                  <c:v>5.9271778945813251E-2</c:v>
                </c:pt>
                <c:pt idx="44">
                  <c:v>0.10017259971993749</c:v>
                </c:pt>
                <c:pt idx="45">
                  <c:v>6.6601059270051013E-2</c:v>
                </c:pt>
                <c:pt idx="46">
                  <c:v>0.11329457939335412</c:v>
                </c:pt>
                <c:pt idx="47">
                  <c:v>7.3951657416721522E-2</c:v>
                </c:pt>
                <c:pt idx="48">
                  <c:v>5.3772173859091485E-2</c:v>
                </c:pt>
                <c:pt idx="49">
                  <c:v>3.6470547713872918E-2</c:v>
                </c:pt>
                <c:pt idx="50">
                  <c:v>1.1463399510247104E-2</c:v>
                </c:pt>
                <c:pt idx="51">
                  <c:v>8.3165941458055392E-2</c:v>
                </c:pt>
                <c:pt idx="52">
                  <c:v>-8.9064884824083951E-4</c:v>
                </c:pt>
                <c:pt idx="53">
                  <c:v>7.4058304875000758E-2</c:v>
                </c:pt>
                <c:pt idx="54">
                  <c:v>3.0201701300849065E-2</c:v>
                </c:pt>
                <c:pt idx="55">
                  <c:v>7.8231354174903178E-2</c:v>
                </c:pt>
                <c:pt idx="56">
                  <c:v>4.9602167959079069E-2</c:v>
                </c:pt>
                <c:pt idx="57">
                  <c:v>4.5735579608208329E-2</c:v>
                </c:pt>
                <c:pt idx="58">
                  <c:v>6.2946503163826412E-2</c:v>
                </c:pt>
                <c:pt idx="59">
                  <c:v>2.3129590477686387E-3</c:v>
                </c:pt>
                <c:pt idx="60">
                  <c:v>0.10991732243303139</c:v>
                </c:pt>
                <c:pt idx="61">
                  <c:v>5.9873095142405179E-3</c:v>
                </c:pt>
                <c:pt idx="62">
                  <c:v>9.1668946642193841E-2</c:v>
                </c:pt>
                <c:pt idx="63">
                  <c:v>4.6882712278463884E-2</c:v>
                </c:pt>
                <c:pt idx="64">
                  <c:v>7.3624394559783646E-2</c:v>
                </c:pt>
                <c:pt idx="65">
                  <c:v>8.2193361770075538E-2</c:v>
                </c:pt>
                <c:pt idx="66">
                  <c:v>2.0685603044992038E-2</c:v>
                </c:pt>
                <c:pt idx="67">
                  <c:v>0.1026763926912294</c:v>
                </c:pt>
                <c:pt idx="68">
                  <c:v>7.0376347918811435E-2</c:v>
                </c:pt>
                <c:pt idx="69">
                  <c:v>2.8647216450481947E-2</c:v>
                </c:pt>
                <c:pt idx="70">
                  <c:v>6.5619917696318267E-2</c:v>
                </c:pt>
                <c:pt idx="71">
                  <c:v>9.3942071854377848E-2</c:v>
                </c:pt>
                <c:pt idx="72">
                  <c:v>3.5289917937242753E-2</c:v>
                </c:pt>
                <c:pt idx="73">
                  <c:v>5.3861397401898589E-2</c:v>
                </c:pt>
                <c:pt idx="74">
                  <c:v>5.5498401153545818E-2</c:v>
                </c:pt>
                <c:pt idx="75">
                  <c:v>7.8801322842708493E-2</c:v>
                </c:pt>
                <c:pt idx="76">
                  <c:v>7.1170106121356852E-2</c:v>
                </c:pt>
                <c:pt idx="77">
                  <c:v>8.9363055635221872E-2</c:v>
                </c:pt>
                <c:pt idx="78">
                  <c:v>7.0220302841455695E-2</c:v>
                </c:pt>
                <c:pt idx="79">
                  <c:v>3.9861601686738669E-2</c:v>
                </c:pt>
                <c:pt idx="80">
                  <c:v>8.2860574732276288E-2</c:v>
                </c:pt>
                <c:pt idx="81">
                  <c:v>5.0477576724038013E-2</c:v>
                </c:pt>
                <c:pt idx="82">
                  <c:v>1.9746741998104833E-2</c:v>
                </c:pt>
                <c:pt idx="83">
                  <c:v>8.3291876333393286E-2</c:v>
                </c:pt>
                <c:pt idx="84">
                  <c:v>4.2105419271984988E-2</c:v>
                </c:pt>
                <c:pt idx="85">
                  <c:v>8.1933959382899227E-2</c:v>
                </c:pt>
                <c:pt idx="86">
                  <c:v>4.376411872695371E-2</c:v>
                </c:pt>
                <c:pt idx="87">
                  <c:v>8.2059300994709913E-2</c:v>
                </c:pt>
                <c:pt idx="88">
                  <c:v>2.7675065229043311E-2</c:v>
                </c:pt>
                <c:pt idx="89">
                  <c:v>2.6045539552559383E-2</c:v>
                </c:pt>
                <c:pt idx="90">
                  <c:v>2.9636047450741169E-2</c:v>
                </c:pt>
                <c:pt idx="91">
                  <c:v>2.4752021513907575E-2</c:v>
                </c:pt>
                <c:pt idx="92">
                  <c:v>0.10626018436878619</c:v>
                </c:pt>
                <c:pt idx="93">
                  <c:v>9.9910389371394223E-2</c:v>
                </c:pt>
                <c:pt idx="94">
                  <c:v>0.12121492527049582</c:v>
                </c:pt>
                <c:pt idx="95">
                  <c:v>2.3508484137770645E-2</c:v>
                </c:pt>
                <c:pt idx="96">
                  <c:v>0.10560686688361905</c:v>
                </c:pt>
                <c:pt idx="97">
                  <c:v>2.8222186515668414E-2</c:v>
                </c:pt>
                <c:pt idx="98">
                  <c:v>1.3350461920120047E-2</c:v>
                </c:pt>
                <c:pt idx="99">
                  <c:v>2.9049364269544603E-2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F-4C7E-B1A1-2E5FFC39B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549583"/>
        <c:axId val="232555343"/>
      </c:scatterChart>
      <c:valAx>
        <c:axId val="232549583"/>
        <c:scaling>
          <c:orientation val="minMax"/>
          <c:min val="0.1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55343"/>
        <c:crosses val="autoZero"/>
        <c:crossBetween val="midCat"/>
      </c:valAx>
      <c:valAx>
        <c:axId val="23255534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54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Returns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Returns Distribution</a:t>
          </a:r>
        </a:p>
      </cx:txPr>
    </cx:title>
    <cx:plotArea>
      <cx:plotAreaRegion>
        <cx:series layoutId="clusteredColumn" uniqueId="{00000000-2AE0-44CC-9214-4FA09EDD1A6B}"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700" baseline="0"/>
            </a:pPr>
            <a:endParaRPr lang="en-US" sz="7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Daily Returns Distribution</cx:v>
        </cx:txData>
      </cx:tx>
      <cx:spPr>
        <a:solidFill>
          <a:schemeClr val="bg1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Returns Distribution</a:t>
          </a:r>
        </a:p>
      </cx:txPr>
    </cx:title>
    <cx:plotArea>
      <cx:plotAreaRegion>
        <cx:series layoutId="clusteredColumn" uniqueId="{00000000-6844-486F-9141-B315B2FD38BB}"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12</xdr:row>
      <xdr:rowOff>72390</xdr:rowOff>
    </xdr:from>
    <xdr:to>
      <xdr:col>7</xdr:col>
      <xdr:colOff>320040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0447C-867E-D81A-4F07-0F5637536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396240</xdr:colOff>
      <xdr:row>0</xdr:row>
      <xdr:rowOff>179070</xdr:rowOff>
    </xdr:from>
    <xdr:to>
      <xdr:col>22</xdr:col>
      <xdr:colOff>289560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478EA-104C-69B0-A732-5C4F87EF7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288758</xdr:colOff>
      <xdr:row>2</xdr:row>
      <xdr:rowOff>0</xdr:rowOff>
    </xdr:from>
    <xdr:to>
      <xdr:col>9</xdr:col>
      <xdr:colOff>1138990</xdr:colOff>
      <xdr:row>28</xdr:row>
      <xdr:rowOff>112295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35680C5-D7C4-45DF-B7B9-BF6468567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0578" y="449580"/>
              <a:ext cx="5803232" cy="4867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60960</xdr:rowOff>
    </xdr:from>
    <xdr:to>
      <xdr:col>22</xdr:col>
      <xdr:colOff>60960</xdr:colOff>
      <xdr:row>28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3A5F948-71B6-47BF-AD30-C980DF140B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3120" y="60960"/>
              <a:ext cx="11795760" cy="506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BFB724-93C4-4D6D-BC00-A93F64832EED}" name="Table7" displayName="Table7" ref="B4:G1243" totalsRowShown="0" dataDxfId="30" tableBorderDxfId="29">
  <autoFilter ref="B4:G1243" xr:uid="{F5BFB724-93C4-4D6D-BC00-A93F64832EED}"/>
  <tableColumns count="6">
    <tableColumn id="1" xr3:uid="{746A5BBA-C8F0-430C-A9FD-7D86A1653875}" name="Market" dataDxfId="28"/>
    <tableColumn id="2" xr3:uid="{8A6A89F7-E238-4B1F-AD43-0DDD834F9A54}" name="Maruti" dataDxfId="27" dataCellStyle="Percent"/>
    <tableColumn id="3" xr3:uid="{F1074E6C-CFB4-4DE6-8B92-E161AB63EE4F}" name="Sun Pharma" dataDxfId="26" dataCellStyle="Percent"/>
    <tableColumn id="4" xr3:uid="{6743872E-4726-4F7E-827D-D5CD930C3640}" name="HUL" dataDxfId="25" dataCellStyle="Percent"/>
    <tableColumn id="5" xr3:uid="{67B46BAE-15AD-4FA6-AE2C-A21BC66F3DB6}" name="Infosys" dataDxfId="24" dataCellStyle="Percent"/>
    <tableColumn id="6" xr3:uid="{04E714D3-3C05-46D6-BA0F-C63A20818153}" name="HDFC Bank " dataDxfId="23" dataCellStyle="Percent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4FF22B-F874-485A-B664-21627EB8FF24}" name="Table6" displayName="Table6" ref="A1:G1240" totalsRowShown="0">
  <autoFilter ref="A1:G1240" xr:uid="{284FF22B-F874-485A-B664-21627EB8FF24}"/>
  <tableColumns count="7">
    <tableColumn id="1" xr3:uid="{9CE791E1-AE77-4D06-9184-EF69536FF82B}" name="Date" dataDxfId="22"/>
    <tableColumn id="2" xr3:uid="{9A7E2186-AC2B-4298-9A81-0BA101C4DEEE}" name="Price" dataDxfId="21"/>
    <tableColumn id="3" xr3:uid="{DF95BBD8-E389-4FB4-9F6C-0B19E61C7B95}" name="Open" dataDxfId="20"/>
    <tableColumn id="4" xr3:uid="{B4D2C119-8D48-4D84-A514-7E021194D862}" name="High" dataDxfId="19"/>
    <tableColumn id="5" xr3:uid="{362B34E2-E158-4CED-88EF-65BE37B51D69}" name="Low" dataDxfId="18"/>
    <tableColumn id="6" xr3:uid="{F03E9F22-88A3-4236-A65C-44B6EA6DF8EE}" name="Vol."/>
    <tableColumn id="7" xr3:uid="{294BA773-40E9-4ECE-B850-ECBB1EA98192}" name="Change %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58A903-497D-42C3-AE42-40FD80FED2EF}" name="Table5" displayName="Table5" ref="A1:G1240" totalsRowShown="0">
  <autoFilter ref="A1:G1240" xr:uid="{4358A903-497D-42C3-AE42-40FD80FED2EF}"/>
  <tableColumns count="7">
    <tableColumn id="1" xr3:uid="{AC4C58AD-0BE8-468B-9AE9-2AF4EB9BC838}" name="Date"/>
    <tableColumn id="2" xr3:uid="{985C8978-0AB6-4EF7-9CF7-5F426544E1A8}" name="Price"/>
    <tableColumn id="3" xr3:uid="{F1A3388F-4198-43E7-AAC5-BED6AA88784A}" name="Open"/>
    <tableColumn id="4" xr3:uid="{B4E8280F-269F-4F1A-BE89-6E63E644D609}" name="High"/>
    <tableColumn id="5" xr3:uid="{510EE084-2A70-4398-A093-57917E7B4648}" name="Low"/>
    <tableColumn id="6" xr3:uid="{125A44D6-1FA0-457E-BD4C-4D7F542A4AB6}" name="Vol."/>
    <tableColumn id="7" xr3:uid="{B74FA224-7E53-4E3C-A8F2-9F2464510DF2}" name="Change %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6F7680-E373-4DF2-9A20-5F7E812F5599}" name="Table4" displayName="Table4" ref="A1:G1240" totalsRowShown="0">
  <autoFilter ref="A1:G1240" xr:uid="{826F7680-E373-4DF2-9A20-5F7E812F5599}"/>
  <tableColumns count="7">
    <tableColumn id="1" xr3:uid="{3DE45ED3-4612-4A60-A50D-42B4E38B7E93}" name="Date"/>
    <tableColumn id="2" xr3:uid="{279831EE-5563-4A0F-A6F9-001A9B83AFA5}" name="Price" dataDxfId="15"/>
    <tableColumn id="3" xr3:uid="{F77BDEAE-5A97-442E-9DF3-036C3CEC940B}" name="Open" dataDxfId="14"/>
    <tableColumn id="4" xr3:uid="{96D669ED-7A04-4C21-BFDA-D03ADB50E954}" name="High" dataDxfId="13"/>
    <tableColumn id="5" xr3:uid="{DCF0C227-8D58-419B-8C9B-91AAF047CB65}" name="Low" dataDxfId="12"/>
    <tableColumn id="6" xr3:uid="{46C9E12C-0D67-482B-BDAD-ED9F5909E302}" name="Vol."/>
    <tableColumn id="7" xr3:uid="{7018995A-066D-4664-A6D0-43B9B0462E79}" name="Change %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5A3CFC-1DE2-49D7-AAA6-0F5FFEDC8111}" name="Table3" displayName="Table3" ref="A1:G1240" totalsRowShown="0">
  <autoFilter ref="A1:G1240" xr:uid="{AC5A3CFC-1DE2-49D7-AAA6-0F5FFEDC8111}"/>
  <tableColumns count="7">
    <tableColumn id="1" xr3:uid="{FEADB1DF-49A7-4C43-8B41-473CAF19C65A}" name="Date"/>
    <tableColumn id="2" xr3:uid="{6208EA47-D53E-4FB9-A3A4-8BA2FF9D8621}" name="Price" dataDxfId="10"/>
    <tableColumn id="3" xr3:uid="{0DEB87CE-4E2C-456D-9E3E-5DC65D7C81E7}" name="Open" dataDxfId="9"/>
    <tableColumn id="4" xr3:uid="{EA43953B-771E-4E71-A652-335CDCEFAA4D}" name="High" dataDxfId="8"/>
    <tableColumn id="5" xr3:uid="{B798C8FA-4B48-4586-8999-C9ACFAB42271}" name="Low" dataDxfId="7"/>
    <tableColumn id="6" xr3:uid="{6D438D0A-1544-4ECA-A96B-0F88ED82C687}" name="Vol."/>
    <tableColumn id="7" xr3:uid="{B3568E1C-9317-4B53-8E8A-DF416CBE1F41}" name="Change %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7F21C-5BB7-4F40-9CF4-A4433B706284}" name="Table2" displayName="Table2" ref="A1:G1240" totalsRowShown="0">
  <autoFilter ref="A1:G1240" xr:uid="{4AE7F21C-5BB7-4F40-9CF4-A4433B706284}"/>
  <tableColumns count="7">
    <tableColumn id="1" xr3:uid="{A58309AD-AF02-4A51-A6F7-5FA6664C7C56}" name="Date"/>
    <tableColumn id="2" xr3:uid="{5F04054D-69C6-4752-B093-789D1807DB3E}" name="Price"/>
    <tableColumn id="3" xr3:uid="{70AF1B06-E3D4-4039-888C-7A80602A89F0}" name="Open"/>
    <tableColumn id="4" xr3:uid="{E68699CA-CC18-4A8C-8F85-1029B8E37045}" name="High"/>
    <tableColumn id="5" xr3:uid="{92E65AF4-2369-41F4-9DA9-741BC2D867B3}" name="Low"/>
    <tableColumn id="6" xr3:uid="{53007AB6-1D68-43A3-9071-DB8F3910F8E0}" name="Vol."/>
    <tableColumn id="7" xr3:uid="{2E0C1B78-1E1E-4F03-BE89-47FF00B2E1BC}" name="Change %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8F6F0-23D8-46B3-83FD-6B889525F319}" name="Table1" displayName="Table1" ref="A1:G1240" totalsRowShown="0">
  <autoFilter ref="A1:G1240" xr:uid="{B9F8F6F0-23D8-46B3-83FD-6B889525F319}"/>
  <tableColumns count="7">
    <tableColumn id="1" xr3:uid="{75C11BA7-78D5-4131-A91C-1BBFDED0319B}" name="Date"/>
    <tableColumn id="2" xr3:uid="{1C8064B5-9981-4C55-92E4-0DB32EB36CEB}" name="Price" dataDxfId="4"/>
    <tableColumn id="3" xr3:uid="{D8B68A50-C303-4507-9612-B6D93EF451BA}" name="Open" dataDxfId="3"/>
    <tableColumn id="4" xr3:uid="{23A73AD6-8D83-4437-89D6-99870D7B8444}" name="High" dataDxfId="2"/>
    <tableColumn id="5" xr3:uid="{987CECF2-2DBA-429D-9BFA-73A61E862A21}" name="Low" dataDxfId="1"/>
    <tableColumn id="6" xr3:uid="{F7BEFD65-850A-4B2C-8929-330079FC7274}" name="Vol."/>
    <tableColumn id="7" xr3:uid="{E6F9E0D0-77DF-4E5A-85CF-48E7CD9AE7B5}" name="Chang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835D-E15B-4F3F-8D63-F91A7DC701DF}">
  <dimension ref="A1:P35"/>
  <sheetViews>
    <sheetView showGridLines="0" workbookViewId="0">
      <selection activeCell="Q19" sqref="Q19"/>
    </sheetView>
  </sheetViews>
  <sheetFormatPr defaultRowHeight="14.4" x14ac:dyDescent="0.3"/>
  <sheetData>
    <row r="1" spans="1:16" ht="23.4" x14ac:dyDescent="0.3">
      <c r="A1" s="169" t="s">
        <v>5388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</row>
    <row r="3" spans="1:16" ht="18" x14ac:dyDescent="0.3">
      <c r="A3" s="146" t="s">
        <v>5389</v>
      </c>
    </row>
    <row r="5" spans="1:16" x14ac:dyDescent="0.3">
      <c r="A5" t="s">
        <v>5408</v>
      </c>
    </row>
    <row r="6" spans="1:16" x14ac:dyDescent="0.3">
      <c r="A6" t="s">
        <v>5409</v>
      </c>
    </row>
    <row r="7" spans="1:16" x14ac:dyDescent="0.3">
      <c r="A7" t="s">
        <v>5410</v>
      </c>
    </row>
    <row r="8" spans="1:16" x14ac:dyDescent="0.3">
      <c r="A8" t="s">
        <v>5411</v>
      </c>
    </row>
    <row r="9" spans="1:16" x14ac:dyDescent="0.3">
      <c r="A9" t="s">
        <v>5412</v>
      </c>
    </row>
    <row r="11" spans="1:16" ht="18" x14ac:dyDescent="0.3">
      <c r="A11" s="146" t="s">
        <v>5390</v>
      </c>
    </row>
    <row r="13" spans="1:16" x14ac:dyDescent="0.3">
      <c r="A13" t="s">
        <v>5391</v>
      </c>
    </row>
    <row r="14" spans="1:16" x14ac:dyDescent="0.3">
      <c r="A14" s="147"/>
    </row>
    <row r="15" spans="1:16" x14ac:dyDescent="0.3">
      <c r="A15">
        <v>1</v>
      </c>
      <c r="B15" s="147" t="s">
        <v>5392</v>
      </c>
    </row>
    <row r="16" spans="1:16" x14ac:dyDescent="0.3">
      <c r="A16">
        <v>2</v>
      </c>
      <c r="B16" s="147" t="s">
        <v>5393</v>
      </c>
    </row>
    <row r="17" spans="1:2" x14ac:dyDescent="0.3">
      <c r="A17">
        <v>3</v>
      </c>
      <c r="B17" s="147" t="s">
        <v>5394</v>
      </c>
    </row>
    <row r="18" spans="1:2" x14ac:dyDescent="0.3">
      <c r="A18">
        <v>4</v>
      </c>
      <c r="B18" s="147" t="s">
        <v>5395</v>
      </c>
    </row>
    <row r="19" spans="1:2" x14ac:dyDescent="0.3">
      <c r="A19">
        <v>5</v>
      </c>
      <c r="B19" s="147" t="s">
        <v>5396</v>
      </c>
    </row>
    <row r="20" spans="1:2" x14ac:dyDescent="0.3">
      <c r="A20">
        <v>6</v>
      </c>
      <c r="B20" s="147" t="s">
        <v>5397</v>
      </c>
    </row>
    <row r="21" spans="1:2" x14ac:dyDescent="0.3">
      <c r="A21">
        <v>7</v>
      </c>
      <c r="B21" s="147" t="s">
        <v>5398</v>
      </c>
    </row>
    <row r="22" spans="1:2" x14ac:dyDescent="0.3">
      <c r="A22">
        <v>8</v>
      </c>
      <c r="B22" s="147" t="s">
        <v>5399</v>
      </c>
    </row>
    <row r="23" spans="1:2" x14ac:dyDescent="0.3">
      <c r="A23">
        <v>9</v>
      </c>
      <c r="B23" s="147" t="s">
        <v>5400</v>
      </c>
    </row>
    <row r="24" spans="1:2" x14ac:dyDescent="0.3">
      <c r="A24">
        <v>10</v>
      </c>
      <c r="B24" s="147" t="s">
        <v>5401</v>
      </c>
    </row>
    <row r="25" spans="1:2" x14ac:dyDescent="0.3">
      <c r="A25">
        <v>11</v>
      </c>
      <c r="B25" s="147" t="s">
        <v>5402</v>
      </c>
    </row>
    <row r="26" spans="1:2" x14ac:dyDescent="0.3">
      <c r="A26">
        <v>12</v>
      </c>
      <c r="B26" s="147" t="s">
        <v>5403</v>
      </c>
    </row>
    <row r="27" spans="1:2" x14ac:dyDescent="0.3">
      <c r="A27">
        <v>13</v>
      </c>
      <c r="B27" s="147" t="s">
        <v>5404</v>
      </c>
    </row>
    <row r="28" spans="1:2" x14ac:dyDescent="0.3">
      <c r="A28">
        <v>14</v>
      </c>
      <c r="B28" s="147" t="s">
        <v>5405</v>
      </c>
    </row>
    <row r="29" spans="1:2" x14ac:dyDescent="0.3">
      <c r="A29">
        <v>15</v>
      </c>
      <c r="B29" s="147" t="s">
        <v>5406</v>
      </c>
    </row>
    <row r="31" spans="1:2" ht="18" x14ac:dyDescent="0.3">
      <c r="A31" s="146" t="s">
        <v>5407</v>
      </c>
    </row>
    <row r="33" spans="1:1" x14ac:dyDescent="0.3">
      <c r="A33" t="s">
        <v>5413</v>
      </c>
    </row>
    <row r="34" spans="1:1" x14ac:dyDescent="0.3">
      <c r="A34" t="s">
        <v>5414</v>
      </c>
    </row>
    <row r="35" spans="1:1" x14ac:dyDescent="0.3">
      <c r="A35" t="s">
        <v>5415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1B67-D9C5-4432-B93F-C36099BE878E}">
  <dimension ref="B1:J1243"/>
  <sheetViews>
    <sheetView showGridLines="0" workbookViewId="0">
      <selection activeCell="O15" sqref="O15"/>
    </sheetView>
  </sheetViews>
  <sheetFormatPr defaultRowHeight="14.4" x14ac:dyDescent="0.3"/>
  <cols>
    <col min="2" max="2" width="9" customWidth="1"/>
    <col min="3" max="3" width="8.5546875" customWidth="1"/>
    <col min="4" max="4" width="13.109375" customWidth="1"/>
    <col min="5" max="5" width="6.6640625" bestFit="1" customWidth="1"/>
    <col min="6" max="6" width="8.88671875" customWidth="1"/>
    <col min="7" max="7" width="12.44140625" customWidth="1"/>
    <col min="9" max="9" width="12.5546875" bestFit="1" customWidth="1"/>
  </cols>
  <sheetData>
    <row r="1" spans="2:10" x14ac:dyDescent="0.3">
      <c r="B1" s="171" t="s">
        <v>5288</v>
      </c>
      <c r="C1" s="171"/>
      <c r="D1" s="171"/>
      <c r="E1" s="171"/>
      <c r="F1" s="171"/>
      <c r="G1" s="171"/>
      <c r="H1" s="171"/>
      <c r="I1" s="171"/>
      <c r="J1" s="171"/>
    </row>
    <row r="2" spans="2:10" x14ac:dyDescent="0.3">
      <c r="B2" s="171"/>
      <c r="C2" s="171"/>
      <c r="D2" s="171"/>
      <c r="E2" s="171"/>
      <c r="F2" s="171"/>
      <c r="G2" s="171"/>
      <c r="H2" s="171"/>
      <c r="I2" s="171"/>
      <c r="J2" s="171"/>
    </row>
    <row r="4" spans="2:10" x14ac:dyDescent="0.3">
      <c r="B4" t="s">
        <v>5243</v>
      </c>
      <c r="C4" t="s">
        <v>5244</v>
      </c>
      <c r="D4" t="s">
        <v>5245</v>
      </c>
      <c r="E4" t="s">
        <v>5246</v>
      </c>
      <c r="F4" t="s">
        <v>5247</v>
      </c>
      <c r="G4" t="s">
        <v>5248</v>
      </c>
      <c r="I4" s="170" t="s">
        <v>5270</v>
      </c>
      <c r="J4" s="170"/>
    </row>
    <row r="5" spans="2:10" x14ac:dyDescent="0.3">
      <c r="B5" s="5">
        <v>-2.0000000000000001E-4</v>
      </c>
      <c r="C5" s="16">
        <v>1.47E-2</v>
      </c>
      <c r="D5" s="16">
        <v>-6.9999999999999999E-4</v>
      </c>
      <c r="E5" s="16">
        <v>-2E-3</v>
      </c>
      <c r="F5" s="16">
        <v>5.7000000000000002E-3</v>
      </c>
      <c r="G5" s="16">
        <v>-8.8000000000000005E-3</v>
      </c>
    </row>
    <row r="6" spans="2:10" x14ac:dyDescent="0.3">
      <c r="B6" s="6">
        <v>1.1000000000000001E-3</v>
      </c>
      <c r="C6" s="17">
        <v>7.0000000000000001E-3</v>
      </c>
      <c r="D6" s="17">
        <v>4.5999999999999999E-3</v>
      </c>
      <c r="E6" s="17">
        <v>-8.3000000000000001E-3</v>
      </c>
      <c r="F6" s="17">
        <v>-1.52E-2</v>
      </c>
      <c r="G6" s="17">
        <v>7.4999999999999997E-3</v>
      </c>
      <c r="I6" s="33" t="s">
        <v>5243</v>
      </c>
      <c r="J6" s="31">
        <f>(('Nifty 50'!B2/'Nifty 50'!B1240)^(1/5)-1)</f>
        <v>8.6170442038407069E-2</v>
      </c>
    </row>
    <row r="7" spans="2:10" x14ac:dyDescent="0.3">
      <c r="B7" s="5">
        <v>-6.6E-3</v>
      </c>
      <c r="C7" s="16">
        <v>-1.4999999999999999E-2</v>
      </c>
      <c r="D7" s="16">
        <v>1.0999999999999999E-2</v>
      </c>
      <c r="E7" s="16">
        <v>-4.8999999999999998E-3</v>
      </c>
      <c r="F7" s="16">
        <v>-8.8000000000000005E-3</v>
      </c>
      <c r="G7" s="16">
        <v>-1.0500000000000001E-2</v>
      </c>
      <c r="I7" s="33" t="s">
        <v>5244</v>
      </c>
      <c r="J7" s="31">
        <f>(Maruti!B2/Maruti!B1240)^(1/5)-1</f>
        <v>0.13543414394922837</v>
      </c>
    </row>
    <row r="8" spans="2:10" x14ac:dyDescent="0.3">
      <c r="B8" s="6">
        <v>2.0000000000000001E-4</v>
      </c>
      <c r="C8" s="17">
        <v>-1.15E-2</v>
      </c>
      <c r="D8" s="17">
        <v>-7.3000000000000001E-3</v>
      </c>
      <c r="E8" s="17">
        <v>-9.2999999999999992E-3</v>
      </c>
      <c r="F8" s="17">
        <v>3.2399999999999998E-2</v>
      </c>
      <c r="G8" s="17">
        <v>-8.5000000000000006E-3</v>
      </c>
      <c r="I8" s="33" t="s">
        <v>5245</v>
      </c>
      <c r="J8" s="31">
        <f>('Sun Pharma'!B2/'Sun Pharma'!B1240)^(1/5)-1</f>
        <v>0.23145337345963224</v>
      </c>
    </row>
    <row r="9" spans="2:10" x14ac:dyDescent="0.3">
      <c r="B9" s="5">
        <v>1.0200000000000001E-2</v>
      </c>
      <c r="C9" s="16">
        <v>9.1999999999999998E-3</v>
      </c>
      <c r="D9" s="16">
        <v>-1.6999999999999999E-3</v>
      </c>
      <c r="E9" s="16">
        <v>2.8E-3</v>
      </c>
      <c r="F9" s="16">
        <v>1.6400000000000001E-2</v>
      </c>
      <c r="G9" s="16">
        <v>9.1000000000000004E-3</v>
      </c>
      <c r="I9" s="33" t="s">
        <v>5246</v>
      </c>
      <c r="J9" s="31">
        <f>(HUL!B2/HUL!B1240)^(1/5)-1</f>
        <v>-2.790669523736633E-2</v>
      </c>
    </row>
    <row r="10" spans="2:10" x14ac:dyDescent="0.3">
      <c r="B10" s="6">
        <v>3.3999999999999998E-3</v>
      </c>
      <c r="C10" s="17">
        <v>-1.6E-2</v>
      </c>
      <c r="D10" s="17">
        <v>2.6700000000000002E-2</v>
      </c>
      <c r="E10" s="17">
        <v>4.1000000000000003E-3</v>
      </c>
      <c r="F10" s="17">
        <v>-1.7299999999999999E-2</v>
      </c>
      <c r="G10" s="17">
        <v>8.8999999999999999E-3</v>
      </c>
      <c r="I10" s="33" t="s">
        <v>5247</v>
      </c>
      <c r="J10" s="31">
        <f>(Infosys!B2/Infosys!B1240)^(1/5)-1</f>
        <v>-6.9949895976404441E-2</v>
      </c>
    </row>
    <row r="11" spans="2:10" x14ac:dyDescent="0.3">
      <c r="B11" s="5">
        <v>-2.12E-2</v>
      </c>
      <c r="C11" s="16">
        <v>-4.0399999999999998E-2</v>
      </c>
      <c r="D11" s="16">
        <v>-8.0000000000000002E-3</v>
      </c>
      <c r="E11" s="16">
        <v>-3.3000000000000002E-2</v>
      </c>
      <c r="F11" s="16">
        <v>-2.3E-3</v>
      </c>
      <c r="G11" s="16">
        <v>-2.29E-2</v>
      </c>
      <c r="I11" s="33" t="s">
        <v>5248</v>
      </c>
      <c r="J11" s="31">
        <f>('HDFC Bank'!B2/'HDFC Bank'!B1240)^(1/5)-1</f>
        <v>1.2588474219813239E-2</v>
      </c>
    </row>
    <row r="12" spans="2:10" x14ac:dyDescent="0.3">
      <c r="B12" s="6">
        <v>-1.2999999999999999E-3</v>
      </c>
      <c r="C12" s="17">
        <v>5.7000000000000002E-3</v>
      </c>
      <c r="D12" s="17">
        <v>-4.8999999999999998E-3</v>
      </c>
      <c r="E12" s="17">
        <v>3.0999999999999999E-3</v>
      </c>
      <c r="F12" s="17">
        <v>2.8400000000000002E-2</v>
      </c>
      <c r="G12" s="17">
        <v>-6.9999999999999999E-4</v>
      </c>
      <c r="I12" s="33" t="s">
        <v>5266</v>
      </c>
      <c r="J12" s="32">
        <v>6.7500000000000004E-2</v>
      </c>
    </row>
    <row r="13" spans="2:10" x14ac:dyDescent="0.3">
      <c r="B13" s="5">
        <v>6.6E-3</v>
      </c>
      <c r="C13" s="16">
        <v>6.3E-3</v>
      </c>
      <c r="D13" s="16">
        <v>4.1999999999999997E-3</v>
      </c>
      <c r="E13" s="16">
        <v>4.0000000000000002E-4</v>
      </c>
      <c r="F13" s="16">
        <v>-4.7999999999999996E-3</v>
      </c>
      <c r="G13" s="16">
        <v>3.5999999999999997E-2</v>
      </c>
    </row>
    <row r="14" spans="2:10" x14ac:dyDescent="0.3">
      <c r="B14" s="6">
        <v>3.8999999999999998E-3</v>
      </c>
      <c r="C14" s="17">
        <v>1.2999999999999999E-3</v>
      </c>
      <c r="D14" s="17">
        <v>1.8100000000000002E-2</v>
      </c>
      <c r="E14" s="17">
        <v>-4.3E-3</v>
      </c>
      <c r="F14" s="17">
        <v>6.1000000000000004E-3</v>
      </c>
      <c r="G14" s="17">
        <v>6.4999999999999997E-3</v>
      </c>
    </row>
    <row r="15" spans="2:10" x14ac:dyDescent="0.3">
      <c r="B15" s="5">
        <v>7.1000000000000004E-3</v>
      </c>
      <c r="C15" s="16">
        <v>-3.3E-3</v>
      </c>
      <c r="D15" s="16">
        <v>2.5999999999999999E-3</v>
      </c>
      <c r="E15" s="16">
        <v>1.3100000000000001E-2</v>
      </c>
      <c r="F15" s="16">
        <v>5.6399999999999999E-2</v>
      </c>
      <c r="G15" s="16">
        <v>-2.9999999999999997E-4</v>
      </c>
    </row>
    <row r="16" spans="2:10" x14ac:dyDescent="0.3">
      <c r="B16" s="6">
        <v>5.8999999999999999E-3</v>
      </c>
      <c r="C16" s="17">
        <v>1.9800000000000002E-2</v>
      </c>
      <c r="D16" s="17">
        <v>2E-3</v>
      </c>
      <c r="E16" s="17">
        <v>3.0099999999999998E-2</v>
      </c>
      <c r="F16" s="17">
        <v>-1.5100000000000001E-2</v>
      </c>
      <c r="G16" s="17">
        <v>-2.3E-3</v>
      </c>
    </row>
    <row r="17" spans="2:7" x14ac:dyDescent="0.3">
      <c r="B17" s="5">
        <v>-3.3999999999999998E-3</v>
      </c>
      <c r="C17" s="16">
        <v>5.2400000000000002E-2</v>
      </c>
      <c r="D17" s="16">
        <v>-6.6E-3</v>
      </c>
      <c r="E17" s="16">
        <v>-1.54E-2</v>
      </c>
      <c r="F17" s="16">
        <v>-3.5000000000000003E-2</v>
      </c>
      <c r="G17" s="16">
        <v>-1.1999999999999999E-3</v>
      </c>
    </row>
    <row r="18" spans="2:7" x14ac:dyDescent="0.3">
      <c r="B18" s="6">
        <v>-4.5999999999999999E-3</v>
      </c>
      <c r="C18" s="17">
        <v>-2.4199999999999999E-2</v>
      </c>
      <c r="D18" s="17">
        <v>6.4000000000000003E-3</v>
      </c>
      <c r="E18" s="17">
        <v>-1.0500000000000001E-2</v>
      </c>
      <c r="F18" s="17">
        <v>-4.3E-3</v>
      </c>
      <c r="G18" s="17">
        <v>3.3E-3</v>
      </c>
    </row>
    <row r="19" spans="2:7" x14ac:dyDescent="0.3">
      <c r="B19" s="5">
        <v>1.4E-3</v>
      </c>
      <c r="C19" s="16">
        <v>3.7499999999999999E-2</v>
      </c>
      <c r="D19" s="16">
        <v>-6.1999999999999998E-3</v>
      </c>
      <c r="E19" s="16">
        <v>7.6E-3</v>
      </c>
      <c r="F19" s="16">
        <v>-1.46E-2</v>
      </c>
      <c r="G19" s="16">
        <v>3.8999999999999998E-3</v>
      </c>
    </row>
    <row r="20" spans="2:7" x14ac:dyDescent="0.3">
      <c r="B20" s="6">
        <v>8.3000000000000001E-3</v>
      </c>
      <c r="C20" s="17">
        <v>-1.5100000000000001E-2</v>
      </c>
      <c r="D20" s="17">
        <v>3.3999999999999998E-3</v>
      </c>
      <c r="E20" s="17">
        <v>-1.1000000000000001E-3</v>
      </c>
      <c r="F20" s="17">
        <v>2.6499999999999999E-2</v>
      </c>
      <c r="G20" s="17">
        <v>2.3900000000000001E-2</v>
      </c>
    </row>
    <row r="21" spans="2:7" x14ac:dyDescent="0.3">
      <c r="B21" s="5">
        <v>-1.1599999999999999E-2</v>
      </c>
      <c r="C21" s="16">
        <v>2.2000000000000001E-3</v>
      </c>
      <c r="D21" s="16">
        <v>2.7000000000000001E-3</v>
      </c>
      <c r="E21" s="16">
        <v>-1.14E-2</v>
      </c>
      <c r="F21" s="16">
        <v>-3.39E-2</v>
      </c>
      <c r="G21" s="16">
        <v>-1.49E-2</v>
      </c>
    </row>
    <row r="22" spans="2:7" x14ac:dyDescent="0.3">
      <c r="B22" s="6">
        <v>3.7000000000000002E-3</v>
      </c>
      <c r="C22" s="17">
        <v>1.9E-3</v>
      </c>
      <c r="D22" s="17">
        <v>1.34E-2</v>
      </c>
      <c r="E22" s="17">
        <v>-4.4000000000000003E-3</v>
      </c>
      <c r="F22" s="17">
        <v>1.3299999999999999E-2</v>
      </c>
      <c r="G22" s="17">
        <v>8.5000000000000006E-3</v>
      </c>
    </row>
    <row r="23" spans="2:7" x14ac:dyDescent="0.3">
      <c r="B23" s="5">
        <v>-6.4000000000000003E-3</v>
      </c>
      <c r="C23" s="16">
        <v>-6.6E-3</v>
      </c>
      <c r="D23" s="16">
        <v>7.4000000000000003E-3</v>
      </c>
      <c r="E23" s="16">
        <v>-1.0800000000000001E-2</v>
      </c>
      <c r="F23" s="16">
        <v>-6.7500000000000004E-2</v>
      </c>
      <c r="G23" s="16">
        <v>-2.4E-2</v>
      </c>
    </row>
    <row r="24" spans="2:7" x14ac:dyDescent="0.3">
      <c r="B24" s="6">
        <v>3.3999999999999998E-3</v>
      </c>
      <c r="C24" s="17">
        <v>-1.0699999999999999E-2</v>
      </c>
      <c r="D24" s="17">
        <v>2.3999999999999998E-3</v>
      </c>
      <c r="E24" s="17">
        <v>9.4999999999999998E-3</v>
      </c>
      <c r="F24" s="17">
        <v>-2.6100000000000002E-2</v>
      </c>
      <c r="G24" s="17">
        <v>1.5100000000000001E-2</v>
      </c>
    </row>
    <row r="25" spans="2:7" x14ac:dyDescent="0.3">
      <c r="B25" s="5">
        <v>4.0000000000000001E-3</v>
      </c>
      <c r="C25" s="16">
        <v>-4.4999999999999997E-3</v>
      </c>
      <c r="D25" s="16">
        <v>1.09E-2</v>
      </c>
      <c r="E25" s="16">
        <v>-1E-3</v>
      </c>
      <c r="F25" s="16">
        <v>1.23E-2</v>
      </c>
      <c r="G25" s="16">
        <v>2.8E-3</v>
      </c>
    </row>
    <row r="26" spans="2:7" x14ac:dyDescent="0.3">
      <c r="B26" s="6">
        <v>5.7000000000000002E-3</v>
      </c>
      <c r="C26" s="17">
        <v>-8.3000000000000001E-3</v>
      </c>
      <c r="D26" s="17">
        <v>-2.8999999999999998E-3</v>
      </c>
      <c r="E26" s="17">
        <v>2.0299999999999999E-2</v>
      </c>
      <c r="F26" s="17">
        <v>7.7000000000000002E-3</v>
      </c>
      <c r="G26" s="17">
        <v>9.7000000000000003E-3</v>
      </c>
    </row>
    <row r="27" spans="2:7" x14ac:dyDescent="0.3">
      <c r="B27" s="5">
        <v>9.7999999999999997E-3</v>
      </c>
      <c r="C27" s="16">
        <v>3.2800000000000003E-2</v>
      </c>
      <c r="D27" s="16">
        <v>-8.9999999999999998E-4</v>
      </c>
      <c r="E27" s="16">
        <v>-5.8999999999999999E-3</v>
      </c>
      <c r="F27" s="16">
        <v>1.66E-2</v>
      </c>
      <c r="G27" s="16">
        <v>6.3E-3</v>
      </c>
    </row>
    <row r="28" spans="2:7" x14ac:dyDescent="0.3">
      <c r="B28" s="6">
        <v>1.9900000000000001E-2</v>
      </c>
      <c r="C28" s="17">
        <v>2.0500000000000001E-2</v>
      </c>
      <c r="D28" s="17">
        <v>7.4999999999999997E-3</v>
      </c>
      <c r="E28" s="17">
        <v>1.3599999999999999E-2</v>
      </c>
      <c r="F28" s="17">
        <v>1.6000000000000001E-3</v>
      </c>
      <c r="G28" s="17">
        <v>3.7400000000000003E-2</v>
      </c>
    </row>
    <row r="29" spans="2:7" x14ac:dyDescent="0.3">
      <c r="B29" s="5">
        <v>-2.3E-3</v>
      </c>
      <c r="C29" s="16">
        <v>1.9E-3</v>
      </c>
      <c r="D29" s="16">
        <v>4.4000000000000003E-3</v>
      </c>
      <c r="E29" s="16">
        <v>-1.37E-2</v>
      </c>
      <c r="F29" s="16">
        <v>-2.6800000000000001E-2</v>
      </c>
      <c r="G29" s="16">
        <v>-3.0000000000000001E-3</v>
      </c>
    </row>
    <row r="30" spans="2:7" x14ac:dyDescent="0.3">
      <c r="B30" s="6">
        <v>-1.1999999999999999E-3</v>
      </c>
      <c r="C30" s="17">
        <v>-3.5999999999999999E-3</v>
      </c>
      <c r="D30" s="17">
        <v>4.1999999999999997E-3</v>
      </c>
      <c r="E30" s="17">
        <v>1.72E-2</v>
      </c>
      <c r="F30" s="17">
        <v>-2.9700000000000001E-2</v>
      </c>
      <c r="G30" s="17">
        <v>1.15E-2</v>
      </c>
    </row>
    <row r="31" spans="2:7" x14ac:dyDescent="0.3">
      <c r="B31" s="5">
        <v>5.1999999999999998E-3</v>
      </c>
      <c r="C31" s="16">
        <v>1.61E-2</v>
      </c>
      <c r="D31" s="16">
        <v>-5.4999999999999997E-3</v>
      </c>
      <c r="E31" s="16">
        <v>1.0800000000000001E-2</v>
      </c>
      <c r="F31" s="16">
        <v>-6.1000000000000004E-3</v>
      </c>
      <c r="G31" s="16">
        <v>-4.0000000000000002E-4</v>
      </c>
    </row>
    <row r="32" spans="2:7" x14ac:dyDescent="0.3">
      <c r="B32" s="6">
        <v>-1.04E-2</v>
      </c>
      <c r="C32" s="17">
        <v>-1.06E-2</v>
      </c>
      <c r="D32" s="17">
        <v>3.7000000000000002E-3</v>
      </c>
      <c r="E32" s="17">
        <v>-5.4000000000000003E-3</v>
      </c>
      <c r="F32" s="17">
        <v>-8.3000000000000001E-3</v>
      </c>
      <c r="G32" s="17">
        <v>-1.12E-2</v>
      </c>
    </row>
    <row r="33" spans="2:7" x14ac:dyDescent="0.3">
      <c r="B33" s="5">
        <v>-2.0999999999999999E-3</v>
      </c>
      <c r="C33" s="16">
        <v>-1.1000000000000001E-3</v>
      </c>
      <c r="D33" s="16">
        <v>1.1999999999999999E-3</v>
      </c>
      <c r="E33" s="16">
        <v>2.0199999999999999E-2</v>
      </c>
      <c r="F33" s="16">
        <v>-3.2000000000000002E-3</v>
      </c>
      <c r="G33" s="16">
        <v>-9.4999999999999998E-3</v>
      </c>
    </row>
    <row r="34" spans="2:7" x14ac:dyDescent="0.3">
      <c r="B34" s="6">
        <v>5.0000000000000001E-4</v>
      </c>
      <c r="C34" s="17">
        <v>1.5E-3</v>
      </c>
      <c r="D34" s="17">
        <v>-4.7000000000000002E-3</v>
      </c>
      <c r="E34" s="17">
        <v>-5.4000000000000003E-3</v>
      </c>
      <c r="F34" s="17">
        <v>-1.7399999999999999E-2</v>
      </c>
      <c r="G34" s="17">
        <v>6.9999999999999999E-4</v>
      </c>
    </row>
    <row r="35" spans="2:7" x14ac:dyDescent="0.3">
      <c r="B35" s="5">
        <v>-3.3E-3</v>
      </c>
      <c r="C35" s="16">
        <v>1.6999999999999999E-3</v>
      </c>
      <c r="D35" s="16">
        <v>-8.0000000000000004E-4</v>
      </c>
      <c r="E35" s="16">
        <v>-1.5E-3</v>
      </c>
      <c r="F35" s="16">
        <v>-3.7900000000000003E-2</v>
      </c>
      <c r="G35" s="16">
        <v>7.1999999999999998E-3</v>
      </c>
    </row>
    <row r="36" spans="2:7" x14ac:dyDescent="0.3">
      <c r="B36" s="6">
        <v>4.3E-3</v>
      </c>
      <c r="C36" s="17">
        <v>5.8999999999999999E-3</v>
      </c>
      <c r="D36" s="17">
        <v>-3.7000000000000002E-3</v>
      </c>
      <c r="E36" s="17">
        <v>4.4999999999999997E-3</v>
      </c>
      <c r="F36" s="17">
        <v>5.6800000000000003E-2</v>
      </c>
      <c r="G36" s="17">
        <v>7.4999999999999997E-3</v>
      </c>
    </row>
    <row r="37" spans="2:7" x14ac:dyDescent="0.3">
      <c r="B37" s="5">
        <v>-7.0000000000000001E-3</v>
      </c>
      <c r="C37" s="16">
        <v>-1.38E-2</v>
      </c>
      <c r="D37" s="16">
        <v>-1.5E-3</v>
      </c>
      <c r="E37" s="16">
        <v>-3.2099999999999997E-2</v>
      </c>
      <c r="F37" s="16">
        <v>3.5799999999999998E-2</v>
      </c>
      <c r="G37" s="16">
        <v>-2.5000000000000001E-3</v>
      </c>
    </row>
    <row r="38" spans="2:7" x14ac:dyDescent="0.3">
      <c r="B38" s="6">
        <v>-1.4999999999999999E-2</v>
      </c>
      <c r="C38" s="17">
        <v>-1.77E-2</v>
      </c>
      <c r="D38" s="17">
        <v>-2.4500000000000001E-2</v>
      </c>
      <c r="E38" s="17">
        <v>-2.0400000000000001E-2</v>
      </c>
      <c r="F38" s="17">
        <v>8.9999999999999998E-4</v>
      </c>
      <c r="G38" s="17">
        <v>-1.8599999999999998E-2</v>
      </c>
    </row>
    <row r="39" spans="2:7" x14ac:dyDescent="0.3">
      <c r="B39" s="5">
        <v>-2.9999999999999997E-4</v>
      </c>
      <c r="C39" s="16">
        <v>1.18E-2</v>
      </c>
      <c r="D39" s="16">
        <v>1.9E-3</v>
      </c>
      <c r="E39" s="16">
        <v>-5.0000000000000001E-3</v>
      </c>
      <c r="F39" s="16">
        <v>-6.7000000000000002E-3</v>
      </c>
      <c r="G39" s="16">
        <v>-2.5999999999999999E-2</v>
      </c>
    </row>
    <row r="40" spans="2:7" x14ac:dyDescent="0.3">
      <c r="B40" s="6">
        <v>-4.8999999999999998E-3</v>
      </c>
      <c r="C40" s="17">
        <v>2.8999999999999998E-3</v>
      </c>
      <c r="D40" s="17">
        <v>1E-4</v>
      </c>
      <c r="E40" s="17">
        <v>5.8999999999999999E-3</v>
      </c>
      <c r="F40" s="17">
        <v>-6.9999999999999999E-4</v>
      </c>
      <c r="G40" s="17">
        <v>-1.01E-2</v>
      </c>
    </row>
    <row r="41" spans="2:7" x14ac:dyDescent="0.3">
      <c r="B41" s="5">
        <v>1.32E-2</v>
      </c>
      <c r="C41" s="16">
        <v>1.41E-2</v>
      </c>
      <c r="D41" s="16">
        <v>-2.2000000000000001E-3</v>
      </c>
      <c r="E41" s="16">
        <v>-3.2000000000000002E-3</v>
      </c>
      <c r="F41" s="16">
        <v>-5.1000000000000004E-3</v>
      </c>
      <c r="G41" s="16">
        <v>2.6100000000000002E-2</v>
      </c>
    </row>
    <row r="42" spans="2:7" x14ac:dyDescent="0.3">
      <c r="B42" s="6">
        <v>2.7000000000000001E-3</v>
      </c>
      <c r="C42" s="17">
        <v>-1.8E-3</v>
      </c>
      <c r="D42" s="17">
        <v>-2.47E-2</v>
      </c>
      <c r="E42" s="17">
        <v>1.1299999999999999E-2</v>
      </c>
      <c r="F42" s="17">
        <v>-5.7000000000000002E-3</v>
      </c>
      <c r="G42" s="17">
        <v>1.01E-2</v>
      </c>
    </row>
    <row r="43" spans="2:7" x14ac:dyDescent="0.3">
      <c r="B43" s="5">
        <v>-2.0000000000000001E-4</v>
      </c>
      <c r="C43" s="16">
        <v>5.0000000000000001E-4</v>
      </c>
      <c r="D43" s="16">
        <v>5.8999999999999999E-3</v>
      </c>
      <c r="E43" s="16">
        <v>-1.37E-2</v>
      </c>
      <c r="F43" s="16">
        <v>-1.0500000000000001E-2</v>
      </c>
      <c r="G43" s="16">
        <v>-5.0000000000000001E-4</v>
      </c>
    </row>
    <row r="44" spans="2:7" x14ac:dyDescent="0.3">
      <c r="B44" s="6">
        <v>1.6999999999999999E-3</v>
      </c>
      <c r="C44" s="17">
        <v>3.5999999999999999E-3</v>
      </c>
      <c r="D44" s="17">
        <v>-1.1000000000000001E-3</v>
      </c>
      <c r="E44" s="17">
        <v>-1.06E-2</v>
      </c>
      <c r="F44" s="17">
        <v>-2.7000000000000001E-3</v>
      </c>
      <c r="G44" s="17">
        <v>-3.8999999999999998E-3</v>
      </c>
    </row>
    <row r="45" spans="2:7" x14ac:dyDescent="0.3">
      <c r="B45" s="5">
        <v>-1.4E-3</v>
      </c>
      <c r="C45" s="16">
        <v>-4.5999999999999999E-3</v>
      </c>
      <c r="D45" s="16">
        <v>-1.23E-2</v>
      </c>
      <c r="E45" s="16">
        <v>-9.4000000000000004E-3</v>
      </c>
      <c r="F45" s="16">
        <v>4.7600000000000003E-2</v>
      </c>
      <c r="G45" s="16">
        <v>-8.0999999999999996E-3</v>
      </c>
    </row>
    <row r="46" spans="2:7" x14ac:dyDescent="0.3">
      <c r="B46" s="6">
        <v>2.9999999999999997E-4</v>
      </c>
      <c r="C46" s="17">
        <v>-1.55E-2</v>
      </c>
      <c r="D46" s="17">
        <v>1.47E-2</v>
      </c>
      <c r="E46" s="17">
        <v>-7.9000000000000008E-3</v>
      </c>
      <c r="F46" s="17">
        <v>2.1000000000000001E-2</v>
      </c>
      <c r="G46" s="17">
        <v>1.5E-3</v>
      </c>
    </row>
    <row r="47" spans="2:7" x14ac:dyDescent="0.3">
      <c r="B47" s="5">
        <v>-1.9E-3</v>
      </c>
      <c r="C47" s="16">
        <v>1.12E-2</v>
      </c>
      <c r="D47" s="16">
        <v>8.0999999999999996E-3</v>
      </c>
      <c r="E47" s="16">
        <v>1.0500000000000001E-2</v>
      </c>
      <c r="F47" s="16">
        <v>2.1899999999999999E-2</v>
      </c>
      <c r="G47" s="16">
        <v>-2.7000000000000001E-3</v>
      </c>
    </row>
    <row r="48" spans="2:7" x14ac:dyDescent="0.3">
      <c r="B48" s="6">
        <v>1.18E-2</v>
      </c>
      <c r="C48" s="17">
        <v>-2.0999999999999999E-3</v>
      </c>
      <c r="D48" s="17">
        <v>2.1000000000000001E-2</v>
      </c>
      <c r="E48" s="17">
        <v>-8.2000000000000007E-3</v>
      </c>
      <c r="F48" s="17">
        <v>-2.5000000000000001E-2</v>
      </c>
      <c r="G48" s="17">
        <v>2.6599999999999999E-2</v>
      </c>
    </row>
    <row r="49" spans="2:7" x14ac:dyDescent="0.3">
      <c r="B49" s="5">
        <v>1.4E-3</v>
      </c>
      <c r="C49" s="16">
        <v>-5.1999999999999998E-3</v>
      </c>
      <c r="D49" s="16">
        <v>-1.1299999999999999E-2</v>
      </c>
      <c r="E49" s="16">
        <v>2.3E-3</v>
      </c>
      <c r="F49" s="16">
        <v>-1.5100000000000001E-2</v>
      </c>
      <c r="G49" s="16">
        <v>-1.1000000000000001E-3</v>
      </c>
    </row>
    <row r="50" spans="2:7" x14ac:dyDescent="0.3">
      <c r="B50" s="6">
        <v>-1.83E-2</v>
      </c>
      <c r="C50" s="17">
        <v>-2.3099999999999999E-2</v>
      </c>
      <c r="D50" s="17">
        <v>-1.44E-2</v>
      </c>
      <c r="E50" s="17">
        <v>-1.9599999999999999E-2</v>
      </c>
      <c r="F50" s="17">
        <v>-3.1199999999999999E-2</v>
      </c>
      <c r="G50" s="17">
        <v>-1.7299999999999999E-2</v>
      </c>
    </row>
    <row r="51" spans="2:7" x14ac:dyDescent="0.3">
      <c r="B51" s="5">
        <v>-1.49E-2</v>
      </c>
      <c r="C51" s="16">
        <v>-1.77E-2</v>
      </c>
      <c r="D51" s="16">
        <v>1.34E-2</v>
      </c>
      <c r="E51" s="16">
        <v>8.5000000000000006E-3</v>
      </c>
      <c r="F51" s="16">
        <v>-1.9E-3</v>
      </c>
      <c r="G51" s="16">
        <v>-2.1999999999999999E-2</v>
      </c>
    </row>
    <row r="52" spans="2:7" x14ac:dyDescent="0.3">
      <c r="B52" s="6">
        <v>-6.1999999999999998E-3</v>
      </c>
      <c r="C52" s="17">
        <v>-3.2000000000000002E-3</v>
      </c>
      <c r="D52" s="17">
        <v>7.4000000000000003E-3</v>
      </c>
      <c r="E52" s="17">
        <v>6.7999999999999996E-3</v>
      </c>
      <c r="F52" s="17">
        <v>1.4200000000000001E-2</v>
      </c>
      <c r="G52" s="17">
        <v>-1.9099999999999999E-2</v>
      </c>
    </row>
    <row r="53" spans="2:7" x14ac:dyDescent="0.3">
      <c r="B53" s="5">
        <v>-2.0000000000000001E-4</v>
      </c>
      <c r="C53" s="16">
        <v>3.5000000000000001E-3</v>
      </c>
      <c r="D53" s="16">
        <v>-8.5000000000000006E-3</v>
      </c>
      <c r="E53" s="16">
        <v>-1.9400000000000001E-2</v>
      </c>
      <c r="F53" s="16">
        <v>-3.8999999999999998E-3</v>
      </c>
      <c r="G53" s="16">
        <v>-5.9999999999999995E-4</v>
      </c>
    </row>
    <row r="54" spans="2:7" x14ac:dyDescent="0.3">
      <c r="B54" s="6">
        <v>1.24E-2</v>
      </c>
      <c r="C54" s="17">
        <v>2.1999999999999999E-2</v>
      </c>
      <c r="D54" s="17">
        <v>1.61E-2</v>
      </c>
      <c r="E54" s="17">
        <v>-4.4000000000000003E-3</v>
      </c>
      <c r="F54" s="17">
        <v>-9.2999999999999992E-3</v>
      </c>
      <c r="G54" s="17">
        <v>3.1399999999999997E-2</v>
      </c>
    </row>
    <row r="55" spans="2:7" x14ac:dyDescent="0.3">
      <c r="B55" s="5">
        <v>-3.5999999999999999E-3</v>
      </c>
      <c r="C55" s="16">
        <v>-1.1299999999999999E-2</v>
      </c>
      <c r="D55" s="16">
        <v>-1.5E-3</v>
      </c>
      <c r="E55" s="16">
        <v>7.7999999999999996E-3</v>
      </c>
      <c r="F55" s="16">
        <v>8.3000000000000001E-3</v>
      </c>
      <c r="G55" s="16">
        <v>-9.1000000000000004E-3</v>
      </c>
    </row>
    <row r="56" spans="2:7" x14ac:dyDescent="0.3">
      <c r="B56" s="6">
        <v>5.1000000000000004E-3</v>
      </c>
      <c r="C56" s="17">
        <v>0.02</v>
      </c>
      <c r="D56" s="17">
        <v>8.3999999999999995E-3</v>
      </c>
      <c r="E56" s="17">
        <v>2.5899999999999999E-2</v>
      </c>
      <c r="F56" s="17">
        <v>-1.1299999999999999E-2</v>
      </c>
      <c r="G56" s="17">
        <v>0.01</v>
      </c>
    </row>
    <row r="57" spans="2:7" x14ac:dyDescent="0.3">
      <c r="B57" s="5">
        <v>-7.4000000000000003E-3</v>
      </c>
      <c r="C57" s="16">
        <v>4.3E-3</v>
      </c>
      <c r="D57" s="16">
        <v>1.66E-2</v>
      </c>
      <c r="E57" s="16">
        <v>-2.7400000000000001E-2</v>
      </c>
      <c r="F57" s="16">
        <v>1.2200000000000001E-2</v>
      </c>
      <c r="G57" s="16">
        <v>-9.4000000000000004E-3</v>
      </c>
    </row>
    <row r="58" spans="2:7" x14ac:dyDescent="0.3">
      <c r="B58" s="6">
        <v>7.6E-3</v>
      </c>
      <c r="C58" s="17">
        <v>2.8299999999999999E-2</v>
      </c>
      <c r="D58" s="17">
        <v>1.7999999999999999E-2</v>
      </c>
      <c r="E58" s="17">
        <v>1.09E-2</v>
      </c>
      <c r="F58" s="17">
        <v>1.34E-2</v>
      </c>
      <c r="G58" s="17">
        <v>-4.4999999999999997E-3</v>
      </c>
    </row>
    <row r="59" spans="2:7" x14ac:dyDescent="0.3">
      <c r="B59" s="5">
        <v>-4.0000000000000001E-3</v>
      </c>
      <c r="C59" s="16">
        <v>-2.5000000000000001E-2</v>
      </c>
      <c r="D59" s="16">
        <v>8.0000000000000002E-3</v>
      </c>
      <c r="E59" s="16">
        <v>-1.67E-2</v>
      </c>
      <c r="F59" s="16">
        <v>-1.5599999999999999E-2</v>
      </c>
      <c r="G59" s="16">
        <v>-9.1999999999999998E-3</v>
      </c>
    </row>
    <row r="60" spans="2:7" x14ac:dyDescent="0.3">
      <c r="B60" s="6">
        <v>8.0999999999999996E-3</v>
      </c>
      <c r="C60" s="17">
        <v>1.3299999999999999E-2</v>
      </c>
      <c r="D60" s="17">
        <v>6.9800000000000001E-2</v>
      </c>
      <c r="E60" s="17">
        <v>4.0000000000000002E-4</v>
      </c>
      <c r="F60" s="17">
        <v>1.3599999999999999E-2</v>
      </c>
      <c r="G60" s="17">
        <v>6.3E-3</v>
      </c>
    </row>
    <row r="61" spans="2:7" x14ac:dyDescent="0.3">
      <c r="B61" s="5">
        <v>-1.14E-2</v>
      </c>
      <c r="C61" s="16">
        <v>-8.5000000000000006E-3</v>
      </c>
      <c r="D61" s="16">
        <v>-3.5499999999999997E-2</v>
      </c>
      <c r="E61" s="16">
        <v>-1.6500000000000001E-2</v>
      </c>
      <c r="F61" s="16">
        <v>-6.93E-2</v>
      </c>
      <c r="G61" s="16">
        <v>5.9999999999999995E-4</v>
      </c>
    </row>
    <row r="62" spans="2:7" x14ac:dyDescent="0.3">
      <c r="B62" s="6">
        <v>-8.3999999999999995E-3</v>
      </c>
      <c r="C62" s="17">
        <v>-1.3299999999999999E-2</v>
      </c>
      <c r="D62" s="17">
        <v>6.1999999999999998E-3</v>
      </c>
      <c r="E62" s="17">
        <v>-1E-3</v>
      </c>
      <c r="F62" s="17">
        <v>-2.2100000000000002E-2</v>
      </c>
      <c r="G62" s="17">
        <v>-1.9400000000000001E-2</v>
      </c>
    </row>
    <row r="63" spans="2:7" x14ac:dyDescent="0.3">
      <c r="B63" s="5">
        <v>-8.0999999999999996E-3</v>
      </c>
      <c r="C63" s="16">
        <v>-9.1999999999999998E-3</v>
      </c>
      <c r="D63" s="16">
        <v>2.8E-3</v>
      </c>
      <c r="E63" s="16">
        <v>2.5100000000000001E-2</v>
      </c>
      <c r="F63" s="16">
        <v>-3.4000000000000002E-2</v>
      </c>
      <c r="G63" s="16">
        <v>-1.46E-2</v>
      </c>
    </row>
    <row r="64" spans="2:7" x14ac:dyDescent="0.3">
      <c r="B64" s="6">
        <v>8.6999999999999994E-3</v>
      </c>
      <c r="C64" s="17">
        <v>8.0000000000000004E-4</v>
      </c>
      <c r="D64" s="17">
        <v>-2E-3</v>
      </c>
      <c r="E64" s="17">
        <v>3.5499999999999997E-2</v>
      </c>
      <c r="F64" s="17">
        <v>5.0000000000000001E-4</v>
      </c>
      <c r="G64" s="17">
        <v>2.0500000000000001E-2</v>
      </c>
    </row>
    <row r="65" spans="2:7" x14ac:dyDescent="0.3">
      <c r="B65" s="5">
        <v>5.0000000000000001E-4</v>
      </c>
      <c r="C65" s="16">
        <v>-2.0000000000000001E-4</v>
      </c>
      <c r="D65" s="16">
        <v>-4.1000000000000003E-3</v>
      </c>
      <c r="E65" s="16">
        <v>-4.1999999999999997E-3</v>
      </c>
      <c r="F65" s="16">
        <v>-4.5999999999999999E-3</v>
      </c>
      <c r="G65" s="16">
        <v>-5.5999999999999999E-3</v>
      </c>
    </row>
    <row r="66" spans="2:7" x14ac:dyDescent="0.3">
      <c r="B66" s="6">
        <v>6.4999999999999997E-3</v>
      </c>
      <c r="C66" s="17">
        <v>8.8000000000000005E-3</v>
      </c>
      <c r="D66" s="17">
        <v>-1.04E-2</v>
      </c>
      <c r="E66" s="17">
        <v>4.7500000000000001E-2</v>
      </c>
      <c r="F66" s="17">
        <v>-4.0000000000000002E-4</v>
      </c>
      <c r="G66" s="17">
        <v>5.5999999999999999E-3</v>
      </c>
    </row>
    <row r="67" spans="2:7" x14ac:dyDescent="0.3">
      <c r="B67" s="5">
        <v>-1.4E-3</v>
      </c>
      <c r="C67" s="16">
        <v>3.5000000000000001E-3</v>
      </c>
      <c r="D67" s="16">
        <v>-2.0999999999999999E-3</v>
      </c>
      <c r="E67" s="16">
        <v>-8.6E-3</v>
      </c>
      <c r="F67" s="16">
        <v>1.06E-2</v>
      </c>
      <c r="G67" s="16">
        <v>-1.78E-2</v>
      </c>
    </row>
    <row r="68" spans="2:7" x14ac:dyDescent="0.3">
      <c r="B68" s="6">
        <v>1.6299999999999999E-2</v>
      </c>
      <c r="C68" s="17">
        <v>1.6299999999999999E-2</v>
      </c>
      <c r="D68" s="17">
        <v>2.69E-2</v>
      </c>
      <c r="E68" s="17">
        <v>1.43E-2</v>
      </c>
      <c r="F68" s="17">
        <v>2.23E-2</v>
      </c>
      <c r="G68" s="17">
        <v>1.9099999999999999E-2</v>
      </c>
    </row>
    <row r="69" spans="2:7" x14ac:dyDescent="0.3">
      <c r="B69" s="5">
        <v>-8.6E-3</v>
      </c>
      <c r="C69" s="16">
        <v>-4.6199999999999998E-2</v>
      </c>
      <c r="D69" s="16">
        <v>-1.6000000000000001E-3</v>
      </c>
      <c r="E69" s="16">
        <v>-1.2999999999999999E-2</v>
      </c>
      <c r="F69" s="16">
        <v>-1.21E-2</v>
      </c>
      <c r="G69" s="16">
        <v>-1.9300000000000001E-2</v>
      </c>
    </row>
    <row r="70" spans="2:7" x14ac:dyDescent="0.3">
      <c r="B70" s="6">
        <v>1.1599999999999999E-2</v>
      </c>
      <c r="C70" s="17">
        <v>8.8000000000000005E-3</v>
      </c>
      <c r="D70" s="17">
        <v>-3.6200000000000003E-2</v>
      </c>
      <c r="E70" s="17">
        <v>1.04E-2</v>
      </c>
      <c r="F70" s="17">
        <v>-2.9399999999999999E-2</v>
      </c>
      <c r="G70" s="17">
        <v>1.5800000000000002E-2</v>
      </c>
    </row>
    <row r="71" spans="2:7" x14ac:dyDescent="0.3">
      <c r="B71" s="5">
        <v>-9.2999999999999992E-3</v>
      </c>
      <c r="C71" s="16">
        <v>-1E-3</v>
      </c>
      <c r="D71" s="16">
        <v>1.5E-3</v>
      </c>
      <c r="E71" s="16">
        <v>-5.7999999999999996E-3</v>
      </c>
      <c r="F71" s="16">
        <v>-1.0800000000000001E-2</v>
      </c>
      <c r="G71" s="16">
        <v>-2.2499999999999999E-2</v>
      </c>
    </row>
    <row r="72" spans="2:7" x14ac:dyDescent="0.3">
      <c r="B72" s="6">
        <v>3.78E-2</v>
      </c>
      <c r="C72" s="17">
        <v>6.2799999999999995E-2</v>
      </c>
      <c r="D72" s="17">
        <v>-2E-3</v>
      </c>
      <c r="E72" s="17">
        <v>1.66E-2</v>
      </c>
      <c r="F72" s="17">
        <v>5.1000000000000004E-3</v>
      </c>
      <c r="G72" s="17">
        <v>5.7099999999999998E-2</v>
      </c>
    </row>
    <row r="73" spans="2:7" x14ac:dyDescent="0.3">
      <c r="B73" s="5">
        <v>6.7999999999999996E-3</v>
      </c>
      <c r="C73" s="16">
        <v>8.6999999999999994E-3</v>
      </c>
      <c r="D73" s="16">
        <v>1.38E-2</v>
      </c>
      <c r="E73" s="16">
        <v>1.24E-2</v>
      </c>
      <c r="F73" s="16">
        <v>2.5399999999999999E-2</v>
      </c>
      <c r="G73" s="16">
        <v>1.2999999999999999E-3</v>
      </c>
    </row>
    <row r="74" spans="2:7" x14ac:dyDescent="0.3">
      <c r="B74" s="6">
        <v>1.12E-2</v>
      </c>
      <c r="C74" s="17">
        <v>4.4999999999999997E-3</v>
      </c>
      <c r="D74" s="17">
        <v>5.9999999999999995E-4</v>
      </c>
      <c r="E74" s="17">
        <v>9.4000000000000004E-3</v>
      </c>
      <c r="F74" s="17">
        <v>4.1999999999999997E-3</v>
      </c>
      <c r="G74" s="17">
        <v>2.6800000000000001E-2</v>
      </c>
    </row>
    <row r="75" spans="2:7" x14ac:dyDescent="0.3">
      <c r="B75" s="5">
        <v>1.5E-3</v>
      </c>
      <c r="C75" s="16">
        <v>9.7999999999999997E-3</v>
      </c>
      <c r="D75" s="16">
        <v>-2.0199999999999999E-2</v>
      </c>
      <c r="E75" s="16">
        <v>2.9999999999999997E-4</v>
      </c>
      <c r="F75" s="16">
        <v>1.9699999999999999E-2</v>
      </c>
      <c r="G75" s="16">
        <v>1.17E-2</v>
      </c>
    </row>
    <row r="76" spans="2:7" x14ac:dyDescent="0.3">
      <c r="B76" s="6">
        <v>1.5599999999999999E-2</v>
      </c>
      <c r="C76" s="17">
        <v>1.6500000000000001E-2</v>
      </c>
      <c r="D76" s="17">
        <v>-1.6299999999999999E-2</v>
      </c>
      <c r="E76" s="17">
        <v>4.5999999999999999E-3</v>
      </c>
      <c r="F76" s="17">
        <v>2.01E-2</v>
      </c>
      <c r="G76" s="17">
        <v>1.46E-2</v>
      </c>
    </row>
    <row r="77" spans="2:7" x14ac:dyDescent="0.3">
      <c r="B77" s="5">
        <v>-2.1399999999999999E-2</v>
      </c>
      <c r="C77" s="16">
        <v>-6.7000000000000002E-3</v>
      </c>
      <c r="D77" s="16">
        <v>-2.0299999999999999E-2</v>
      </c>
      <c r="E77" s="16">
        <v>-9.2999999999999992E-3</v>
      </c>
      <c r="F77" s="16">
        <v>-1.4999999999999999E-2</v>
      </c>
      <c r="G77" s="16">
        <v>-3.2599999999999997E-2</v>
      </c>
    </row>
    <row r="78" spans="2:7" x14ac:dyDescent="0.3">
      <c r="B78" s="6">
        <v>-2.0899999999999998E-2</v>
      </c>
      <c r="C78" s="17">
        <v>-2.53E-2</v>
      </c>
      <c r="D78" s="17">
        <v>-1E-3</v>
      </c>
      <c r="E78" s="17">
        <v>-2.8299999999999999E-2</v>
      </c>
      <c r="F78" s="17">
        <v>-7.3000000000000001E-3</v>
      </c>
      <c r="G78" s="17">
        <v>-3.3399999999999999E-2</v>
      </c>
    </row>
    <row r="79" spans="2:7" x14ac:dyDescent="0.3">
      <c r="B79" s="5">
        <v>1.72E-2</v>
      </c>
      <c r="C79" s="16">
        <v>1.9800000000000002E-2</v>
      </c>
      <c r="D79" s="16">
        <v>2.4E-2</v>
      </c>
      <c r="E79" s="16">
        <v>2.3900000000000001E-2</v>
      </c>
      <c r="F79" s="16">
        <v>5.9999999999999995E-4</v>
      </c>
      <c r="G79" s="16">
        <v>2.2700000000000001E-2</v>
      </c>
    </row>
    <row r="80" spans="2:7" x14ac:dyDescent="0.3">
      <c r="B80" s="6">
        <v>1.78E-2</v>
      </c>
      <c r="C80" s="17">
        <v>8.8000000000000005E-3</v>
      </c>
      <c r="D80" s="17">
        <v>-2.8999999999999998E-3</v>
      </c>
      <c r="E80" s="17">
        <v>1.6E-2</v>
      </c>
      <c r="F80" s="17">
        <v>1.7100000000000001E-2</v>
      </c>
      <c r="G80" s="17">
        <v>2.7900000000000001E-2</v>
      </c>
    </row>
    <row r="81" spans="2:7" x14ac:dyDescent="0.3">
      <c r="B81" s="5">
        <v>-2.5999999999999999E-2</v>
      </c>
      <c r="C81" s="16">
        <v>-1.95E-2</v>
      </c>
      <c r="D81" s="16">
        <v>-1.0500000000000001E-2</v>
      </c>
      <c r="E81" s="16">
        <v>-1.46E-2</v>
      </c>
      <c r="F81" s="16">
        <v>6.9999999999999999E-4</v>
      </c>
      <c r="G81" s="16">
        <v>-4.65E-2</v>
      </c>
    </row>
    <row r="82" spans="2:7" x14ac:dyDescent="0.3">
      <c r="B82" s="6">
        <v>4.8999999999999998E-3</v>
      </c>
      <c r="C82" s="17">
        <v>2.0000000000000001E-4</v>
      </c>
      <c r="D82" s="17">
        <v>1.8700000000000001E-2</v>
      </c>
      <c r="E82" s="17">
        <v>2.5999999999999999E-3</v>
      </c>
      <c r="F82" s="17">
        <v>2.8799999999999999E-2</v>
      </c>
      <c r="G82" s="17">
        <v>-2.2200000000000001E-2</v>
      </c>
    </row>
    <row r="83" spans="2:7" x14ac:dyDescent="0.3">
      <c r="B83" s="5">
        <v>-3.2599999999999997E-2</v>
      </c>
      <c r="C83" s="16">
        <v>-3.44E-2</v>
      </c>
      <c r="D83" s="16">
        <v>-1.9099999999999999E-2</v>
      </c>
      <c r="E83" s="16">
        <v>-2.7199999999999998E-2</v>
      </c>
      <c r="F83" s="16">
        <v>-3.6499999999999998E-2</v>
      </c>
      <c r="G83" s="16">
        <v>-5.3199999999999997E-2</v>
      </c>
    </row>
    <row r="84" spans="2:7" x14ac:dyDescent="0.3">
      <c r="B84" s="6">
        <v>8.3000000000000001E-3</v>
      </c>
      <c r="C84" s="17">
        <v>5.8999999999999999E-3</v>
      </c>
      <c r="D84" s="17">
        <v>-8.9999999999999993E-3</v>
      </c>
      <c r="E84" s="17">
        <v>-1.06E-2</v>
      </c>
      <c r="F84" s="17">
        <v>2.7699999999999999E-2</v>
      </c>
      <c r="G84" s="17">
        <v>-2.7000000000000001E-3</v>
      </c>
    </row>
    <row r="85" spans="2:7" x14ac:dyDescent="0.3">
      <c r="B85" s="5">
        <v>7.4000000000000003E-3</v>
      </c>
      <c r="C85" s="16">
        <v>1.6899999999999998E-2</v>
      </c>
      <c r="D85" s="16">
        <v>6.3E-3</v>
      </c>
      <c r="E85" s="16">
        <v>-8.0000000000000002E-3</v>
      </c>
      <c r="F85" s="16">
        <v>-1.35E-2</v>
      </c>
      <c r="G85" s="16">
        <v>5.7000000000000002E-3</v>
      </c>
    </row>
    <row r="86" spans="2:7" x14ac:dyDescent="0.3">
      <c r="B86" s="6">
        <v>1.11E-2</v>
      </c>
      <c r="C86" s="17">
        <v>1.32E-2</v>
      </c>
      <c r="D86" s="17">
        <v>-1.0200000000000001E-2</v>
      </c>
      <c r="E86" s="17">
        <v>7.3000000000000001E-3</v>
      </c>
      <c r="F86" s="17">
        <v>1.1999999999999999E-3</v>
      </c>
      <c r="G86" s="17">
        <v>2.8899999999999999E-2</v>
      </c>
    </row>
    <row r="87" spans="2:7" x14ac:dyDescent="0.3">
      <c r="B87" s="5">
        <v>-2.06E-2</v>
      </c>
      <c r="C87" s="16">
        <v>-3.2300000000000002E-2</v>
      </c>
      <c r="D87" s="16">
        <v>-1.2999999999999999E-2</v>
      </c>
      <c r="E87" s="16">
        <v>1.0800000000000001E-2</v>
      </c>
      <c r="F87" s="16">
        <v>-1.38E-2</v>
      </c>
      <c r="G87" s="16">
        <v>-1.89E-2</v>
      </c>
    </row>
    <row r="88" spans="2:7" x14ac:dyDescent="0.3">
      <c r="B88" s="6">
        <v>-9.4999999999999998E-3</v>
      </c>
      <c r="C88" s="17">
        <v>-3.5999999999999997E-2</v>
      </c>
      <c r="D88" s="17">
        <v>-2.9999999999999997E-4</v>
      </c>
      <c r="E88" s="17">
        <v>-1.1299999999999999E-2</v>
      </c>
      <c r="F88" s="17">
        <v>-8.2000000000000007E-3</v>
      </c>
      <c r="G88" s="17">
        <v>-1.4E-3</v>
      </c>
    </row>
    <row r="89" spans="2:7" x14ac:dyDescent="0.3">
      <c r="B89" s="5">
        <v>-1.6299999999999999E-2</v>
      </c>
      <c r="C89" s="16">
        <v>-2.6700000000000002E-2</v>
      </c>
      <c r="D89" s="16">
        <v>7.1999999999999998E-3</v>
      </c>
      <c r="E89" s="16">
        <v>-1.3100000000000001E-2</v>
      </c>
      <c r="F89" s="16">
        <v>-1.49E-2</v>
      </c>
      <c r="G89" s="16">
        <v>-1.8200000000000001E-2</v>
      </c>
    </row>
    <row r="90" spans="2:7" x14ac:dyDescent="0.3">
      <c r="B90" s="6">
        <v>9.7000000000000003E-3</v>
      </c>
      <c r="C90" s="17">
        <v>2.6599999999999999E-2</v>
      </c>
      <c r="D90" s="17">
        <v>3.0000000000000001E-3</v>
      </c>
      <c r="E90" s="17">
        <v>-2E-3</v>
      </c>
      <c r="F90" s="17">
        <v>-1.4800000000000001E-2</v>
      </c>
      <c r="G90" s="17">
        <v>1.04E-2</v>
      </c>
    </row>
    <row r="91" spans="2:7" x14ac:dyDescent="0.3">
      <c r="B91" s="5">
        <v>-1.7299999999999999E-2</v>
      </c>
      <c r="C91" s="16">
        <v>-4.5999999999999999E-2</v>
      </c>
      <c r="D91" s="16">
        <v>4.4000000000000003E-3</v>
      </c>
      <c r="E91" s="16">
        <v>-1.4E-2</v>
      </c>
      <c r="F91" s="16">
        <v>5.0000000000000001E-3</v>
      </c>
      <c r="G91" s="16">
        <v>-1.9099999999999999E-2</v>
      </c>
    </row>
    <row r="92" spans="2:7" x14ac:dyDescent="0.3">
      <c r="B92" s="6">
        <v>-1.2699999999999999E-2</v>
      </c>
      <c r="C92" s="17">
        <v>-1.78E-2</v>
      </c>
      <c r="D92" s="17">
        <v>8.3000000000000001E-3</v>
      </c>
      <c r="E92" s="17">
        <v>-1.2999999999999999E-2</v>
      </c>
      <c r="F92" s="17">
        <v>2E-3</v>
      </c>
      <c r="G92" s="17">
        <v>-2.3599999999999999E-2</v>
      </c>
    </row>
    <row r="93" spans="2:7" x14ac:dyDescent="0.3">
      <c r="B93" s="5">
        <v>1.17E-2</v>
      </c>
      <c r="C93" s="16">
        <v>1.8200000000000001E-2</v>
      </c>
      <c r="D93" s="16">
        <v>1.9400000000000001E-2</v>
      </c>
      <c r="E93" s="16">
        <v>-2.8E-3</v>
      </c>
      <c r="F93" s="16">
        <v>-1.1999999999999999E-3</v>
      </c>
      <c r="G93" s="16">
        <v>1.0500000000000001E-2</v>
      </c>
    </row>
    <row r="94" spans="2:7" x14ac:dyDescent="0.3">
      <c r="B94" s="6">
        <v>-1.55E-2</v>
      </c>
      <c r="C94" s="17">
        <v>-1.6E-2</v>
      </c>
      <c r="D94" s="17">
        <v>-1.1000000000000001E-3</v>
      </c>
      <c r="E94" s="17">
        <v>-2.5600000000000001E-2</v>
      </c>
      <c r="F94" s="17">
        <v>1.44E-2</v>
      </c>
      <c r="G94" s="17">
        <v>-1.2200000000000001E-2</v>
      </c>
    </row>
    <row r="95" spans="2:7" x14ac:dyDescent="0.3">
      <c r="B95" s="5">
        <v>-1.24E-2</v>
      </c>
      <c r="C95" s="16">
        <v>-3.1600000000000003E-2</v>
      </c>
      <c r="D95" s="16">
        <v>8.8999999999999999E-3</v>
      </c>
      <c r="E95" s="16">
        <v>-7.4999999999999997E-3</v>
      </c>
      <c r="F95" s="16">
        <v>-8.6E-3</v>
      </c>
      <c r="G95" s="16">
        <v>-9.4000000000000004E-3</v>
      </c>
    </row>
    <row r="96" spans="2:7" x14ac:dyDescent="0.3">
      <c r="B96" s="6">
        <v>-1.2500000000000001E-2</v>
      </c>
      <c r="C96" s="17">
        <v>-2.3400000000000001E-2</v>
      </c>
      <c r="D96" s="17">
        <v>-2.7300000000000001E-2</v>
      </c>
      <c r="E96" s="17">
        <v>-1.9E-2</v>
      </c>
      <c r="F96" s="17">
        <v>8.5000000000000006E-3</v>
      </c>
      <c r="G96" s="17">
        <v>-1.21E-2</v>
      </c>
    </row>
    <row r="97" spans="2:7" x14ac:dyDescent="0.3">
      <c r="B97" s="5">
        <v>5.9999999999999995E-4</v>
      </c>
      <c r="C97" s="16">
        <v>9.4999999999999998E-3</v>
      </c>
      <c r="D97" s="16">
        <v>1.2200000000000001E-2</v>
      </c>
      <c r="E97" s="16">
        <v>3.5000000000000001E-3</v>
      </c>
      <c r="F97" s="16">
        <v>-8.0000000000000004E-4</v>
      </c>
      <c r="G97" s="16">
        <v>-9.9000000000000008E-3</v>
      </c>
    </row>
    <row r="98" spans="2:7" x14ac:dyDescent="0.3">
      <c r="B98" s="6">
        <v>2.3E-3</v>
      </c>
      <c r="C98" s="17">
        <v>9.5999999999999992E-3</v>
      </c>
      <c r="D98" s="17">
        <v>1.8700000000000001E-2</v>
      </c>
      <c r="E98" s="17">
        <v>6.8999999999999999E-3</v>
      </c>
      <c r="F98" s="17">
        <v>1.14E-2</v>
      </c>
      <c r="G98" s="17">
        <v>-3.2000000000000002E-3</v>
      </c>
    </row>
    <row r="99" spans="2:7" x14ac:dyDescent="0.3">
      <c r="B99" s="5">
        <v>-1.12E-2</v>
      </c>
      <c r="C99" s="16">
        <v>-9.7000000000000003E-3</v>
      </c>
      <c r="D99" s="16">
        <v>-2.9999999999999997E-4</v>
      </c>
      <c r="E99" s="16">
        <v>5.5999999999999999E-3</v>
      </c>
      <c r="F99" s="16">
        <v>-3.9199999999999999E-2</v>
      </c>
      <c r="G99" s="16">
        <v>-1.4200000000000001E-2</v>
      </c>
    </row>
    <row r="100" spans="2:7" x14ac:dyDescent="0.3">
      <c r="B100" s="6">
        <v>5.4999999999999997E-3</v>
      </c>
      <c r="C100" s="17">
        <v>6.3E-3</v>
      </c>
      <c r="D100" s="17">
        <v>4.5999999999999999E-3</v>
      </c>
      <c r="E100" s="17">
        <v>1.34E-2</v>
      </c>
      <c r="F100" s="17">
        <v>-1.9E-2</v>
      </c>
      <c r="G100" s="17">
        <v>1.29E-2</v>
      </c>
    </row>
    <row r="101" spans="2:7" x14ac:dyDescent="0.3">
      <c r="B101" s="5">
        <v>4.5999999999999999E-3</v>
      </c>
      <c r="C101" s="16">
        <v>5.0000000000000001E-3</v>
      </c>
      <c r="D101" s="16">
        <v>6.4000000000000003E-3</v>
      </c>
      <c r="E101" s="16">
        <v>1.54E-2</v>
      </c>
      <c r="F101" s="16">
        <v>-1.26E-2</v>
      </c>
      <c r="G101" s="16">
        <v>-4.1000000000000003E-3</v>
      </c>
    </row>
    <row r="102" spans="2:7" x14ac:dyDescent="0.3">
      <c r="B102" s="6">
        <v>-1.41E-2</v>
      </c>
      <c r="C102" s="17">
        <v>-1.72E-2</v>
      </c>
      <c r="D102" s="17">
        <v>-6.4000000000000003E-3</v>
      </c>
      <c r="E102" s="17">
        <v>-1.9E-2</v>
      </c>
      <c r="F102" s="17">
        <v>-2.3E-3</v>
      </c>
      <c r="G102" s="17">
        <v>-9.7999999999999997E-3</v>
      </c>
    </row>
    <row r="103" spans="2:7" x14ac:dyDescent="0.3">
      <c r="B103" s="5">
        <v>3.7000000000000002E-3</v>
      </c>
      <c r="C103" s="16">
        <v>-1E-3</v>
      </c>
      <c r="D103" s="16">
        <v>4.3E-3</v>
      </c>
      <c r="E103" s="16">
        <v>4.7999999999999996E-3</v>
      </c>
      <c r="F103" s="16">
        <v>-1.26E-2</v>
      </c>
      <c r="G103" s="16">
        <v>-1.1000000000000001E-3</v>
      </c>
    </row>
    <row r="104" spans="2:7" x14ac:dyDescent="0.3">
      <c r="B104" s="6">
        <v>1.6999999999999999E-3</v>
      </c>
      <c r="C104" s="17">
        <v>8.5000000000000006E-3</v>
      </c>
      <c r="D104" s="17">
        <v>9.7999999999999997E-3</v>
      </c>
      <c r="E104" s="17">
        <v>-2.8999999999999998E-3</v>
      </c>
      <c r="F104" s="17">
        <v>1.8700000000000001E-2</v>
      </c>
      <c r="G104" s="17">
        <v>-1E-4</v>
      </c>
    </row>
    <row r="105" spans="2:7" x14ac:dyDescent="0.3">
      <c r="B105" s="5">
        <v>8.3000000000000001E-3</v>
      </c>
      <c r="C105" s="16">
        <v>-1.2200000000000001E-2</v>
      </c>
      <c r="D105" s="16">
        <v>1.8E-3</v>
      </c>
      <c r="E105" s="16">
        <v>6.0000000000000001E-3</v>
      </c>
      <c r="F105" s="16">
        <v>-2.5999999999999999E-3</v>
      </c>
      <c r="G105" s="16">
        <v>2.4199999999999999E-2</v>
      </c>
    </row>
    <row r="106" spans="2:7" x14ac:dyDescent="0.3">
      <c r="B106" s="6">
        <v>-1.2999999999999999E-2</v>
      </c>
      <c r="C106" s="17">
        <v>-5.7999999999999996E-3</v>
      </c>
      <c r="D106" s="17">
        <v>-1.01E-2</v>
      </c>
      <c r="E106" s="17">
        <v>-4.3400000000000001E-2</v>
      </c>
      <c r="F106" s="17">
        <v>-1.2200000000000001E-2</v>
      </c>
      <c r="G106" s="17">
        <v>-1.8100000000000002E-2</v>
      </c>
    </row>
    <row r="107" spans="2:7" x14ac:dyDescent="0.3">
      <c r="B107" s="5">
        <v>-5.7000000000000002E-3</v>
      </c>
      <c r="C107" s="16">
        <v>-5.5999999999999999E-3</v>
      </c>
      <c r="D107" s="16">
        <v>2.2000000000000001E-3</v>
      </c>
      <c r="E107" s="16">
        <v>-2.1600000000000001E-2</v>
      </c>
      <c r="F107" s="16">
        <v>-5.8400000000000001E-2</v>
      </c>
      <c r="G107" s="16">
        <v>-7.0000000000000001E-3</v>
      </c>
    </row>
    <row r="108" spans="2:7" x14ac:dyDescent="0.3">
      <c r="B108" s="6">
        <v>6.9999999999999999E-4</v>
      </c>
      <c r="C108" s="17">
        <v>1.7600000000000001E-2</v>
      </c>
      <c r="D108" s="17">
        <v>1.9E-3</v>
      </c>
      <c r="E108" s="17">
        <v>3.8E-3</v>
      </c>
      <c r="F108" s="17">
        <v>-1.7299999999999999E-2</v>
      </c>
      <c r="G108" s="17">
        <v>-5.7000000000000002E-3</v>
      </c>
    </row>
    <row r="109" spans="2:7" x14ac:dyDescent="0.3">
      <c r="B109" s="5">
        <v>2.5999999999999999E-3</v>
      </c>
      <c r="C109" s="16">
        <v>1.12E-2</v>
      </c>
      <c r="D109" s="16">
        <v>1.9E-3</v>
      </c>
      <c r="E109" s="16">
        <v>7.6E-3</v>
      </c>
      <c r="F109" s="16">
        <v>4.0000000000000002E-4</v>
      </c>
      <c r="G109" s="16">
        <v>-5.1999999999999998E-3</v>
      </c>
    </row>
    <row r="110" spans="2:7" x14ac:dyDescent="0.3">
      <c r="B110" s="6">
        <v>6.7999999999999996E-3</v>
      </c>
      <c r="C110" s="17">
        <v>-1.2999999999999999E-3</v>
      </c>
      <c r="D110" s="17">
        <v>5.5999999999999999E-3</v>
      </c>
      <c r="E110" s="17">
        <v>4.4999999999999997E-3</v>
      </c>
      <c r="F110" s="17">
        <v>-6.6E-3</v>
      </c>
      <c r="G110" s="17">
        <v>-4.1000000000000003E-3</v>
      </c>
    </row>
    <row r="111" spans="2:7" x14ac:dyDescent="0.3">
      <c r="B111" s="5">
        <v>2E-3</v>
      </c>
      <c r="C111" s="16">
        <v>-4.1000000000000003E-3</v>
      </c>
      <c r="D111" s="16">
        <v>-4.4000000000000003E-3</v>
      </c>
      <c r="E111" s="16">
        <v>2.9600000000000001E-2</v>
      </c>
      <c r="F111" s="16">
        <v>-8.6E-3</v>
      </c>
      <c r="G111" s="16">
        <v>-9.1000000000000004E-3</v>
      </c>
    </row>
    <row r="112" spans="2:7" x14ac:dyDescent="0.3">
      <c r="B112" s="6">
        <v>-5.1999999999999998E-3</v>
      </c>
      <c r="C112" s="17">
        <v>-8.0000000000000004E-4</v>
      </c>
      <c r="D112" s="17">
        <v>-1.1000000000000001E-3</v>
      </c>
      <c r="E112" s="17">
        <v>-7.0000000000000001E-3</v>
      </c>
      <c r="F112" s="17">
        <v>-1.0200000000000001E-2</v>
      </c>
      <c r="G112" s="17">
        <v>-3.5999999999999999E-3</v>
      </c>
    </row>
    <row r="113" spans="2:7" x14ac:dyDescent="0.3">
      <c r="B113" s="5">
        <v>1.9E-3</v>
      </c>
      <c r="C113" s="16">
        <v>1.9599999999999999E-2</v>
      </c>
      <c r="D113" s="16">
        <v>1.4E-3</v>
      </c>
      <c r="E113" s="16">
        <v>1E-3</v>
      </c>
      <c r="F113" s="16">
        <v>-7.2599999999999998E-2</v>
      </c>
      <c r="G113" s="16">
        <v>4.5999999999999999E-3</v>
      </c>
    </row>
    <row r="114" spans="2:7" x14ac:dyDescent="0.3">
      <c r="B114" s="6">
        <v>2.5499999999999998E-2</v>
      </c>
      <c r="C114" s="17">
        <v>2.7699999999999999E-2</v>
      </c>
      <c r="D114" s="17">
        <v>4.5600000000000002E-2</v>
      </c>
      <c r="E114" s="17">
        <v>4.7999999999999996E-3</v>
      </c>
      <c r="F114" s="17">
        <v>1.6299999999999999E-2</v>
      </c>
      <c r="G114" s="17">
        <v>2.2200000000000001E-2</v>
      </c>
    </row>
    <row r="115" spans="2:7" x14ac:dyDescent="0.3">
      <c r="B115" s="5">
        <v>1.06E-2</v>
      </c>
      <c r="C115" s="16">
        <v>1.2999999999999999E-2</v>
      </c>
      <c r="D115" s="16">
        <v>1.11E-2</v>
      </c>
      <c r="E115" s="16">
        <v>2.8E-3</v>
      </c>
      <c r="F115" s="16">
        <v>-1.52E-2</v>
      </c>
      <c r="G115" s="16">
        <v>6.4999999999999997E-3</v>
      </c>
    </row>
    <row r="116" spans="2:7" x14ac:dyDescent="0.3">
      <c r="B116" s="6">
        <v>-1.9599999999999999E-2</v>
      </c>
      <c r="C116" s="17">
        <v>-2.7400000000000001E-2</v>
      </c>
      <c r="D116" s="17">
        <v>9.2999999999999992E-3</v>
      </c>
      <c r="E116" s="17">
        <v>-9.4000000000000004E-3</v>
      </c>
      <c r="F116" s="17">
        <v>8.2000000000000007E-3</v>
      </c>
      <c r="G116" s="17">
        <v>-7.7000000000000002E-3</v>
      </c>
    </row>
    <row r="117" spans="2:7" x14ac:dyDescent="0.3">
      <c r="B117" s="5">
        <v>-3.8999999999999998E-3</v>
      </c>
      <c r="C117" s="16">
        <v>6.7000000000000002E-3</v>
      </c>
      <c r="D117" s="16">
        <v>3.8E-3</v>
      </c>
      <c r="E117" s="16">
        <v>8.6999999999999994E-3</v>
      </c>
      <c r="F117" s="16">
        <v>-1.11E-2</v>
      </c>
      <c r="G117" s="16">
        <v>-6.7000000000000002E-3</v>
      </c>
    </row>
    <row r="118" spans="2:7" x14ac:dyDescent="0.3">
      <c r="B118" s="6">
        <v>3.0000000000000001E-3</v>
      </c>
      <c r="C118" s="17">
        <v>-2.52E-2</v>
      </c>
      <c r="D118" s="17">
        <v>-1.32E-2</v>
      </c>
      <c r="E118" s="17">
        <v>-1.0800000000000001E-2</v>
      </c>
      <c r="F118" s="17">
        <v>-4.1999999999999997E-3</v>
      </c>
      <c r="G118" s="17">
        <v>3.0000000000000001E-3</v>
      </c>
    </row>
    <row r="119" spans="2:7" x14ac:dyDescent="0.3">
      <c r="B119" s="5">
        <v>6.6E-3</v>
      </c>
      <c r="C119" s="16">
        <v>-2.41E-2</v>
      </c>
      <c r="D119" s="16">
        <v>-1.7299999999999999E-2</v>
      </c>
      <c r="E119" s="16">
        <v>-9.4000000000000004E-3</v>
      </c>
      <c r="F119" s="16">
        <v>-9.5999999999999992E-3</v>
      </c>
      <c r="G119" s="16">
        <v>6.7999999999999996E-3</v>
      </c>
    </row>
    <row r="120" spans="2:7" x14ac:dyDescent="0.3">
      <c r="B120" s="6">
        <v>5.1000000000000004E-3</v>
      </c>
      <c r="C120" s="17">
        <v>-1.4500000000000001E-2</v>
      </c>
      <c r="D120" s="17">
        <v>4.3E-3</v>
      </c>
      <c r="E120" s="17">
        <v>-3.5999999999999999E-3</v>
      </c>
      <c r="F120" s="17">
        <v>7.1000000000000004E-3</v>
      </c>
      <c r="G120" s="17">
        <v>1.12E-2</v>
      </c>
    </row>
    <row r="121" spans="2:7" x14ac:dyDescent="0.3">
      <c r="B121" s="5">
        <v>-9.4999999999999998E-3</v>
      </c>
      <c r="C121" s="16">
        <v>-1.8800000000000001E-2</v>
      </c>
      <c r="D121" s="16">
        <v>-1.4E-3</v>
      </c>
      <c r="E121" s="16">
        <v>7.9000000000000008E-3</v>
      </c>
      <c r="F121" s="16">
        <v>4.4000000000000003E-3</v>
      </c>
      <c r="G121" s="16">
        <v>-2.8E-3</v>
      </c>
    </row>
    <row r="122" spans="2:7" x14ac:dyDescent="0.3">
      <c r="B122" s="6">
        <v>5.3E-3</v>
      </c>
      <c r="C122" s="17">
        <v>-2.9999999999999997E-4</v>
      </c>
      <c r="D122" s="17">
        <v>1.32E-2</v>
      </c>
      <c r="E122" s="17">
        <v>9.4999999999999998E-3</v>
      </c>
      <c r="F122" s="17">
        <v>5.4999999999999997E-3</v>
      </c>
      <c r="G122" s="17">
        <v>-1.8E-3</v>
      </c>
    </row>
    <row r="123" spans="2:7" x14ac:dyDescent="0.3">
      <c r="B123" s="5">
        <v>-3.0000000000000001E-3</v>
      </c>
      <c r="C123" s="16">
        <v>-6.8999999999999999E-3</v>
      </c>
      <c r="D123" s="16">
        <v>-5.9999999999999995E-4</v>
      </c>
      <c r="E123" s="16">
        <v>-4.7000000000000002E-3</v>
      </c>
      <c r="F123" s="16">
        <v>-2.7000000000000001E-3</v>
      </c>
      <c r="G123" s="16">
        <v>-1.17E-2</v>
      </c>
    </row>
    <row r="124" spans="2:7" x14ac:dyDescent="0.3">
      <c r="B124" s="6">
        <v>-1.38E-2</v>
      </c>
      <c r="C124" s="17">
        <v>-1.84E-2</v>
      </c>
      <c r="D124" s="17">
        <v>-3.6799999999999999E-2</v>
      </c>
      <c r="E124" s="17">
        <v>-1.44E-2</v>
      </c>
      <c r="F124" s="17">
        <v>-1.3299999999999999E-2</v>
      </c>
      <c r="G124" s="17">
        <v>3.5999999999999999E-3</v>
      </c>
    </row>
    <row r="125" spans="2:7" x14ac:dyDescent="0.3">
      <c r="B125" s="5">
        <v>-4.1999999999999997E-3</v>
      </c>
      <c r="C125" s="16">
        <v>0.02</v>
      </c>
      <c r="D125" s="16">
        <v>3.8999999999999998E-3</v>
      </c>
      <c r="E125" s="16">
        <v>2.2700000000000001E-2</v>
      </c>
      <c r="F125" s="16">
        <v>-5.1000000000000004E-3</v>
      </c>
      <c r="G125" s="16">
        <v>-3.3999999999999998E-3</v>
      </c>
    </row>
    <row r="126" spans="2:7" x14ac:dyDescent="0.3">
      <c r="B126" s="6">
        <v>1.1000000000000001E-3</v>
      </c>
      <c r="C126" s="17">
        <v>-1.8100000000000002E-2</v>
      </c>
      <c r="D126" s="17">
        <v>-1.8700000000000001E-2</v>
      </c>
      <c r="E126" s="17">
        <v>2.8999999999999998E-3</v>
      </c>
      <c r="F126" s="17">
        <v>5.6300000000000003E-2</v>
      </c>
      <c r="G126" s="17">
        <v>6.1000000000000004E-3</v>
      </c>
    </row>
    <row r="127" spans="2:7" x14ac:dyDescent="0.3">
      <c r="B127" s="5">
        <v>-2.5999999999999999E-3</v>
      </c>
      <c r="C127" s="16">
        <v>-1.67E-2</v>
      </c>
      <c r="D127" s="16">
        <v>-1.6199999999999999E-2</v>
      </c>
      <c r="E127" s="16">
        <v>-1.5100000000000001E-2</v>
      </c>
      <c r="F127" s="16">
        <v>5.0000000000000001E-4</v>
      </c>
      <c r="G127" s="16">
        <v>-1.2699999999999999E-2</v>
      </c>
    </row>
    <row r="128" spans="2:7" x14ac:dyDescent="0.3">
      <c r="B128" s="6">
        <v>-2.2000000000000001E-3</v>
      </c>
      <c r="C128" s="17">
        <v>-9.4000000000000004E-3</v>
      </c>
      <c r="D128" s="17">
        <v>-4.1999999999999997E-3</v>
      </c>
      <c r="E128" s="17">
        <v>-6.8999999999999999E-3</v>
      </c>
      <c r="F128" s="17">
        <v>1.9E-3</v>
      </c>
      <c r="G128" s="17">
        <v>4.0000000000000002E-4</v>
      </c>
    </row>
    <row r="129" spans="2:7" x14ac:dyDescent="0.3">
      <c r="B129" s="5">
        <v>4.1999999999999997E-3</v>
      </c>
      <c r="C129" s="16">
        <v>4.8999999999999998E-3</v>
      </c>
      <c r="D129" s="16">
        <v>3.5000000000000001E-3</v>
      </c>
      <c r="E129" s="16">
        <v>1.4200000000000001E-2</v>
      </c>
      <c r="F129" s="16">
        <v>-1.1299999999999999E-2</v>
      </c>
      <c r="G129" s="16">
        <v>-2.2000000000000001E-3</v>
      </c>
    </row>
    <row r="130" spans="2:7" x14ac:dyDescent="0.3">
      <c r="B130" s="6">
        <v>-7.4999999999999997E-3</v>
      </c>
      <c r="C130" s="17">
        <v>-9.7999999999999997E-3</v>
      </c>
      <c r="D130" s="17">
        <v>-1.7500000000000002E-2</v>
      </c>
      <c r="E130" s="17">
        <v>-5.8999999999999999E-3</v>
      </c>
      <c r="F130" s="17">
        <v>5.0000000000000001E-4</v>
      </c>
      <c r="G130" s="17">
        <v>-8.0999999999999996E-3</v>
      </c>
    </row>
    <row r="131" spans="2:7" x14ac:dyDescent="0.3">
      <c r="B131" s="5">
        <v>-1.01E-2</v>
      </c>
      <c r="C131" s="16">
        <v>-8.6E-3</v>
      </c>
      <c r="D131" s="16">
        <v>-1.23E-2</v>
      </c>
      <c r="E131" s="16">
        <v>-5.3E-3</v>
      </c>
      <c r="F131" s="16">
        <v>-1.5699999999999999E-2</v>
      </c>
      <c r="G131" s="16">
        <v>-2.5000000000000001E-3</v>
      </c>
    </row>
    <row r="132" spans="2:7" x14ac:dyDescent="0.3">
      <c r="B132" s="6">
        <v>-1.4E-3</v>
      </c>
      <c r="C132" s="17">
        <v>-2.7900000000000001E-2</v>
      </c>
      <c r="D132" s="17">
        <v>1.2699999999999999E-2</v>
      </c>
      <c r="E132" s="17">
        <v>-1.04E-2</v>
      </c>
      <c r="F132" s="17">
        <v>1.66E-2</v>
      </c>
      <c r="G132" s="17">
        <v>-1.37E-2</v>
      </c>
    </row>
    <row r="133" spans="2:7" x14ac:dyDescent="0.3">
      <c r="B133" s="5">
        <v>-2.7000000000000001E-3</v>
      </c>
      <c r="C133" s="16">
        <v>8.0000000000000002E-3</v>
      </c>
      <c r="D133" s="16">
        <v>1.8100000000000002E-2</v>
      </c>
      <c r="E133" s="16">
        <v>1.7000000000000001E-2</v>
      </c>
      <c r="F133" s="16">
        <v>3.5999999999999999E-3</v>
      </c>
      <c r="G133" s="16">
        <v>-1.5699999999999999E-2</v>
      </c>
    </row>
    <row r="134" spans="2:7" x14ac:dyDescent="0.3">
      <c r="B134" s="6">
        <v>-3.0000000000000001E-3</v>
      </c>
      <c r="C134" s="17">
        <v>1.15E-2</v>
      </c>
      <c r="D134" s="17">
        <v>5.0000000000000001E-4</v>
      </c>
      <c r="E134" s="17">
        <v>1.54E-2</v>
      </c>
      <c r="F134" s="17">
        <v>-2.07E-2</v>
      </c>
      <c r="G134" s="17">
        <v>-2.41E-2</v>
      </c>
    </row>
    <row r="135" spans="2:7" x14ac:dyDescent="0.3">
      <c r="B135" s="5">
        <v>7.0000000000000001E-3</v>
      </c>
      <c r="C135" s="16">
        <v>1.5100000000000001E-2</v>
      </c>
      <c r="D135" s="16">
        <v>4.0000000000000001E-3</v>
      </c>
      <c r="E135" s="16">
        <v>1.0800000000000001E-2</v>
      </c>
      <c r="F135" s="16">
        <v>6.4999999999999997E-3</v>
      </c>
      <c r="G135" s="16">
        <v>1.0500000000000001E-2</v>
      </c>
    </row>
    <row r="136" spans="2:7" x14ac:dyDescent="0.3">
      <c r="B136" s="6">
        <v>5.9999999999999995E-4</v>
      </c>
      <c r="C136" s="17">
        <v>6.9999999999999999E-4</v>
      </c>
      <c r="D136" s="17">
        <v>8.0000000000000004E-4</v>
      </c>
      <c r="E136" s="17">
        <v>3.0999999999999999E-3</v>
      </c>
      <c r="F136" s="17">
        <v>8.8999999999999999E-3</v>
      </c>
      <c r="G136" s="17">
        <v>-1E-4</v>
      </c>
    </row>
    <row r="137" spans="2:7" x14ac:dyDescent="0.3">
      <c r="B137" s="5">
        <v>7.4000000000000003E-3</v>
      </c>
      <c r="C137" s="16">
        <v>3.0000000000000001E-3</v>
      </c>
      <c r="D137" s="16">
        <v>-2.9999999999999997E-4</v>
      </c>
      <c r="E137" s="16">
        <v>1.12E-2</v>
      </c>
      <c r="F137" s="16">
        <v>-3.8E-3</v>
      </c>
      <c r="G137" s="16">
        <v>2.9999999999999997E-4</v>
      </c>
    </row>
    <row r="138" spans="2:7" x14ac:dyDescent="0.3">
      <c r="B138" s="6">
        <v>-1E-4</v>
      </c>
      <c r="C138" s="17">
        <v>6.3E-3</v>
      </c>
      <c r="D138" s="17">
        <v>1.6999999999999999E-3</v>
      </c>
      <c r="E138" s="17">
        <v>-1.4E-3</v>
      </c>
      <c r="F138" s="17">
        <v>-1.4E-2</v>
      </c>
      <c r="G138" s="17">
        <v>-8.0000000000000004E-4</v>
      </c>
    </row>
    <row r="139" spans="2:7" x14ac:dyDescent="0.3">
      <c r="B139" s="5">
        <v>-3.8E-3</v>
      </c>
      <c r="C139" s="16">
        <v>-3.3E-3</v>
      </c>
      <c r="D139" s="16">
        <v>-1.2999999999999999E-3</v>
      </c>
      <c r="E139" s="16">
        <v>3.5000000000000001E-3</v>
      </c>
      <c r="F139" s="16">
        <v>-6.8999999999999999E-3</v>
      </c>
      <c r="G139" s="16">
        <v>-4.0000000000000002E-4</v>
      </c>
    </row>
    <row r="140" spans="2:7" x14ac:dyDescent="0.3">
      <c r="B140" s="6">
        <v>-3.8E-3</v>
      </c>
      <c r="C140" s="17">
        <v>-6.4000000000000003E-3</v>
      </c>
      <c r="D140" s="17">
        <v>-1.01E-2</v>
      </c>
      <c r="E140" s="17">
        <v>1.4E-3</v>
      </c>
      <c r="F140" s="17">
        <v>-4.4000000000000003E-3</v>
      </c>
      <c r="G140" s="17">
        <v>-5.1000000000000004E-3</v>
      </c>
    </row>
    <row r="141" spans="2:7" x14ac:dyDescent="0.3">
      <c r="B141" s="5">
        <v>-1.2999999999999999E-3</v>
      </c>
      <c r="C141" s="16">
        <v>7.1000000000000004E-3</v>
      </c>
      <c r="D141" s="16">
        <v>-1.0800000000000001E-2</v>
      </c>
      <c r="E141" s="16">
        <v>-8.8999999999999999E-3</v>
      </c>
      <c r="F141" s="16">
        <v>-2.8999999999999998E-3</v>
      </c>
      <c r="G141" s="16">
        <v>5.9999999999999995E-4</v>
      </c>
    </row>
    <row r="142" spans="2:7" x14ac:dyDescent="0.3">
      <c r="B142" s="6">
        <v>2.0000000000000001E-4</v>
      </c>
      <c r="C142" s="17">
        <v>-3.8E-3</v>
      </c>
      <c r="D142" s="17">
        <v>-7.9000000000000008E-3</v>
      </c>
      <c r="E142" s="17">
        <v>5.7000000000000002E-3</v>
      </c>
      <c r="F142" s="17">
        <v>-1.26E-2</v>
      </c>
      <c r="G142" s="17">
        <v>8.9999999999999993E-3</v>
      </c>
    </row>
    <row r="143" spans="2:7" x14ac:dyDescent="0.3">
      <c r="B143" s="5">
        <v>7.9000000000000008E-3</v>
      </c>
      <c r="C143" s="16">
        <v>1.43E-2</v>
      </c>
      <c r="D143" s="16">
        <v>1.43E-2</v>
      </c>
      <c r="E143" s="16">
        <v>4.1999999999999997E-3</v>
      </c>
      <c r="F143" s="16">
        <v>3.1099999999999999E-2</v>
      </c>
      <c r="G143" s="16">
        <v>2.2000000000000001E-3</v>
      </c>
    </row>
    <row r="144" spans="2:7" x14ac:dyDescent="0.3">
      <c r="B144" s="6">
        <v>5.7999999999999996E-3</v>
      </c>
      <c r="C144" s="17">
        <v>5.1999999999999998E-3</v>
      </c>
      <c r="D144" s="17">
        <v>-5.9999999999999995E-4</v>
      </c>
      <c r="E144" s="17">
        <v>6.4000000000000003E-3</v>
      </c>
      <c r="F144" s="17">
        <v>7.3000000000000001E-3</v>
      </c>
      <c r="G144" s="17">
        <v>5.8999999999999999E-3</v>
      </c>
    </row>
    <row r="145" spans="2:7" x14ac:dyDescent="0.3">
      <c r="B145" s="5">
        <v>-1E-4</v>
      </c>
      <c r="C145" s="16">
        <v>-4.1999999999999997E-3</v>
      </c>
      <c r="D145" s="16">
        <v>-2.6200000000000001E-2</v>
      </c>
      <c r="E145" s="16">
        <v>-4.4000000000000003E-3</v>
      </c>
      <c r="F145" s="16">
        <v>1.55E-2</v>
      </c>
      <c r="G145" s="16">
        <v>-4.4000000000000003E-3</v>
      </c>
    </row>
    <row r="146" spans="2:7" x14ac:dyDescent="0.3">
      <c r="B146" s="6">
        <v>-1.6000000000000001E-3</v>
      </c>
      <c r="C146" s="17">
        <v>2.7000000000000001E-3</v>
      </c>
      <c r="D146" s="17">
        <v>6.4999999999999997E-3</v>
      </c>
      <c r="E146" s="17">
        <v>-2.3999999999999998E-3</v>
      </c>
      <c r="F146" s="17">
        <v>5.7000000000000002E-3</v>
      </c>
      <c r="G146" s="17">
        <v>-1.04E-2</v>
      </c>
    </row>
    <row r="147" spans="2:7" x14ac:dyDescent="0.3">
      <c r="B147" s="5">
        <v>-6.4000000000000003E-3</v>
      </c>
      <c r="C147" s="16">
        <v>-3.7000000000000002E-3</v>
      </c>
      <c r="D147" s="16">
        <v>-8.8000000000000005E-3</v>
      </c>
      <c r="E147" s="16">
        <v>-5.4000000000000003E-3</v>
      </c>
      <c r="F147" s="16">
        <v>-8.6999999999999994E-3</v>
      </c>
      <c r="G147" s="16">
        <v>-1.8E-3</v>
      </c>
    </row>
    <row r="148" spans="2:7" x14ac:dyDescent="0.3">
      <c r="B148" s="6">
        <v>-8.0000000000000004E-4</v>
      </c>
      <c r="C148" s="17">
        <v>-6.4999999999999997E-3</v>
      </c>
      <c r="D148" s="17">
        <v>2E-3</v>
      </c>
      <c r="E148" s="17">
        <v>1.46E-2</v>
      </c>
      <c r="F148" s="17">
        <v>5.4000000000000003E-3</v>
      </c>
      <c r="G148" s="17">
        <v>-5.4000000000000003E-3</v>
      </c>
    </row>
    <row r="149" spans="2:7" x14ac:dyDescent="0.3">
      <c r="B149" s="5">
        <v>5.7000000000000002E-3</v>
      </c>
      <c r="C149" s="16">
        <v>1.6899999999999998E-2</v>
      </c>
      <c r="D149" s="16">
        <v>-7.6E-3</v>
      </c>
      <c r="E149" s="16">
        <v>-1.95E-2</v>
      </c>
      <c r="F149" s="16">
        <v>1E-4</v>
      </c>
      <c r="G149" s="16">
        <v>1.1999999999999999E-3</v>
      </c>
    </row>
    <row r="150" spans="2:7" x14ac:dyDescent="0.3">
      <c r="B150" s="6">
        <v>5.4999999999999997E-3</v>
      </c>
      <c r="C150" s="17">
        <v>1.43E-2</v>
      </c>
      <c r="D150" s="17">
        <v>1.2200000000000001E-2</v>
      </c>
      <c r="E150" s="17">
        <v>1.6999999999999999E-3</v>
      </c>
      <c r="F150" s="17">
        <v>8.3000000000000001E-3</v>
      </c>
      <c r="G150" s="17">
        <v>1.06E-2</v>
      </c>
    </row>
    <row r="151" spans="2:7" x14ac:dyDescent="0.3">
      <c r="B151" s="5">
        <v>-3.2000000000000002E-3</v>
      </c>
      <c r="C151" s="16">
        <v>-1E-4</v>
      </c>
      <c r="D151" s="16">
        <v>5.3E-3</v>
      </c>
      <c r="E151" s="16">
        <v>-2.0999999999999999E-3</v>
      </c>
      <c r="F151" s="16">
        <v>-8.8999999999999999E-3</v>
      </c>
      <c r="G151" s="16">
        <v>-7.3000000000000001E-3</v>
      </c>
    </row>
    <row r="152" spans="2:7" x14ac:dyDescent="0.3">
      <c r="B152" s="6">
        <v>-4.7000000000000002E-3</v>
      </c>
      <c r="C152" s="17">
        <v>-1.03E-2</v>
      </c>
      <c r="D152" s="17">
        <v>-1.12E-2</v>
      </c>
      <c r="E152" s="17">
        <v>-3.2000000000000002E-3</v>
      </c>
      <c r="F152" s="17">
        <v>-7.3000000000000001E-3</v>
      </c>
      <c r="G152" s="17">
        <v>-6.0000000000000001E-3</v>
      </c>
    </row>
    <row r="153" spans="2:7" x14ac:dyDescent="0.3">
      <c r="B153" s="5">
        <v>-8.6E-3</v>
      </c>
      <c r="C153" s="16">
        <v>-5.7999999999999996E-3</v>
      </c>
      <c r="D153" s="16">
        <v>-5.0000000000000001E-3</v>
      </c>
      <c r="E153" s="16">
        <v>-1.0500000000000001E-2</v>
      </c>
      <c r="F153" s="16">
        <v>-3.3E-3</v>
      </c>
      <c r="G153" s="16">
        <v>-2.0000000000000001E-4</v>
      </c>
    </row>
    <row r="154" spans="2:7" x14ac:dyDescent="0.3">
      <c r="B154" s="6">
        <v>5.8999999999999999E-3</v>
      </c>
      <c r="C154" s="17">
        <v>1.7999999999999999E-2</v>
      </c>
      <c r="D154" s="17">
        <v>-7.1000000000000004E-3</v>
      </c>
      <c r="E154" s="17">
        <v>-3.44E-2</v>
      </c>
      <c r="F154" s="17">
        <v>1.1599999999999999E-2</v>
      </c>
      <c r="G154" s="17">
        <v>6.1000000000000004E-3</v>
      </c>
    </row>
    <row r="155" spans="2:7" x14ac:dyDescent="0.3">
      <c r="B155" s="5">
        <v>1.8E-3</v>
      </c>
      <c r="C155" s="16">
        <v>-5.4999999999999997E-3</v>
      </c>
      <c r="D155" s="16">
        <v>6.4000000000000003E-3</v>
      </c>
      <c r="E155" s="16">
        <v>5.7999999999999996E-3</v>
      </c>
      <c r="F155" s="16">
        <v>1.2E-2</v>
      </c>
      <c r="G155" s="16">
        <v>-3.3E-3</v>
      </c>
    </row>
    <row r="156" spans="2:7" x14ac:dyDescent="0.3">
      <c r="B156" s="6">
        <v>-1.8E-3</v>
      </c>
      <c r="C156" s="17">
        <v>-9.7000000000000003E-3</v>
      </c>
      <c r="D156" s="17">
        <v>4.0000000000000001E-3</v>
      </c>
      <c r="E156" s="17">
        <v>-1.2E-2</v>
      </c>
      <c r="F156" s="17">
        <v>1.1299999999999999E-2</v>
      </c>
      <c r="G156" s="17">
        <v>1.0800000000000001E-2</v>
      </c>
    </row>
    <row r="157" spans="2:7" x14ac:dyDescent="0.3">
      <c r="B157" s="5">
        <v>-5.4999999999999997E-3</v>
      </c>
      <c r="C157" s="16">
        <v>8.8000000000000005E-3</v>
      </c>
      <c r="D157" s="16">
        <v>-4.4000000000000003E-3</v>
      </c>
      <c r="E157" s="16">
        <v>5.4000000000000003E-3</v>
      </c>
      <c r="F157" s="16">
        <v>-1.9E-3</v>
      </c>
      <c r="G157" s="16">
        <v>-1.23E-2</v>
      </c>
    </row>
    <row r="158" spans="2:7" x14ac:dyDescent="0.3">
      <c r="B158" s="6">
        <v>-1E-3</v>
      </c>
      <c r="C158" s="17">
        <v>1.24E-2</v>
      </c>
      <c r="D158" s="17">
        <v>-1.32E-2</v>
      </c>
      <c r="E158" s="17">
        <v>-8.9999999999999998E-4</v>
      </c>
      <c r="F158" s="17">
        <v>2.5000000000000001E-3</v>
      </c>
      <c r="G158" s="17">
        <v>-5.4999999999999997E-3</v>
      </c>
    </row>
    <row r="159" spans="2:7" x14ac:dyDescent="0.3">
      <c r="B159" s="5">
        <v>-5.0000000000000001E-4</v>
      </c>
      <c r="C159" s="16">
        <v>-2.0000000000000001E-4</v>
      </c>
      <c r="D159" s="16">
        <v>1.18E-2</v>
      </c>
      <c r="E159" s="16">
        <v>-1.03E-2</v>
      </c>
      <c r="F159" s="16">
        <v>-4.0000000000000001E-3</v>
      </c>
      <c r="G159" s="16">
        <v>-1.9E-3</v>
      </c>
    </row>
    <row r="160" spans="2:7" x14ac:dyDescent="0.3">
      <c r="B160" s="6">
        <v>4.0000000000000002E-4</v>
      </c>
      <c r="C160" s="17">
        <v>-1.5699999999999999E-2</v>
      </c>
      <c r="D160" s="17">
        <v>3.0000000000000001E-3</v>
      </c>
      <c r="E160" s="17">
        <v>1.09E-2</v>
      </c>
      <c r="F160" s="17">
        <v>5.4999999999999997E-3</v>
      </c>
      <c r="G160" s="17">
        <v>5.5999999999999999E-3</v>
      </c>
    </row>
    <row r="161" spans="2:7" x14ac:dyDescent="0.3">
      <c r="B161" s="5">
        <v>1.24E-2</v>
      </c>
      <c r="C161" s="16">
        <v>1.6799999999999999E-2</v>
      </c>
      <c r="D161" s="16">
        <v>1.5800000000000002E-2</v>
      </c>
      <c r="E161" s="16">
        <v>4.5999999999999999E-3</v>
      </c>
      <c r="F161" s="16">
        <v>1.78E-2</v>
      </c>
      <c r="G161" s="16">
        <v>1.4200000000000001E-2</v>
      </c>
    </row>
    <row r="162" spans="2:7" x14ac:dyDescent="0.3">
      <c r="B162" s="6">
        <v>-2.8999999999999998E-3</v>
      </c>
      <c r="C162" s="17">
        <v>-4.3E-3</v>
      </c>
      <c r="D162" s="17">
        <v>-2.2000000000000001E-3</v>
      </c>
      <c r="E162" s="17">
        <v>-4.1999999999999997E-3</v>
      </c>
      <c r="F162" s="17">
        <v>-1.12E-2</v>
      </c>
      <c r="G162" s="17">
        <v>-9.4000000000000004E-3</v>
      </c>
    </row>
    <row r="163" spans="2:7" x14ac:dyDescent="0.3">
      <c r="B163" s="5">
        <v>-4.1999999999999997E-3</v>
      </c>
      <c r="C163" s="16">
        <v>-1.1999999999999999E-3</v>
      </c>
      <c r="D163" s="16">
        <v>5.9999999999999995E-4</v>
      </c>
      <c r="E163" s="16">
        <v>-3.8999999999999998E-3</v>
      </c>
      <c r="F163" s="16">
        <v>1.9E-3</v>
      </c>
      <c r="G163" s="16">
        <v>1.1000000000000001E-3</v>
      </c>
    </row>
    <row r="164" spans="2:7" x14ac:dyDescent="0.3">
      <c r="B164" s="6">
        <v>-4.7000000000000002E-3</v>
      </c>
      <c r="C164" s="17">
        <v>1.11E-2</v>
      </c>
      <c r="D164" s="17">
        <v>1.2999999999999999E-3</v>
      </c>
      <c r="E164" s="17">
        <v>2.2000000000000001E-3</v>
      </c>
      <c r="F164" s="17">
        <v>5.4999999999999997E-3</v>
      </c>
      <c r="G164" s="17">
        <v>-1.0699999999999999E-2</v>
      </c>
    </row>
    <row r="165" spans="2:7" x14ac:dyDescent="0.3">
      <c r="B165" s="5">
        <v>5.4000000000000003E-3</v>
      </c>
      <c r="C165" s="16">
        <v>2.0999999999999999E-3</v>
      </c>
      <c r="D165" s="16">
        <v>-3.8E-3</v>
      </c>
      <c r="E165" s="16">
        <v>-5.4000000000000003E-3</v>
      </c>
      <c r="F165" s="16">
        <v>-3.0000000000000001E-3</v>
      </c>
      <c r="G165" s="16">
        <v>1.43E-2</v>
      </c>
    </row>
    <row r="166" spans="2:7" x14ac:dyDescent="0.3">
      <c r="B166" s="6">
        <v>5.4999999999999997E-3</v>
      </c>
      <c r="C166" s="17">
        <v>-1.0200000000000001E-2</v>
      </c>
      <c r="D166" s="17">
        <v>1.44E-2</v>
      </c>
      <c r="E166" s="17">
        <v>1.5599999999999999E-2</v>
      </c>
      <c r="F166" s="17">
        <v>3.6799999999999999E-2</v>
      </c>
      <c r="G166" s="17">
        <v>2.2000000000000001E-3</v>
      </c>
    </row>
    <row r="167" spans="2:7" x14ac:dyDescent="0.3">
      <c r="B167" s="5">
        <v>-4.0000000000000001E-3</v>
      </c>
      <c r="C167" s="16">
        <v>3.3E-3</v>
      </c>
      <c r="D167" s="16">
        <v>-2.8999999999999998E-3</v>
      </c>
      <c r="E167" s="16">
        <v>-8.6999999999999994E-3</v>
      </c>
      <c r="F167" s="16">
        <v>-1.41E-2</v>
      </c>
      <c r="G167" s="16">
        <v>-4.1000000000000003E-3</v>
      </c>
    </row>
    <row r="168" spans="2:7" x14ac:dyDescent="0.3">
      <c r="B168" s="6">
        <v>4.0000000000000001E-3</v>
      </c>
      <c r="C168" s="17">
        <v>1.24E-2</v>
      </c>
      <c r="D168" s="17">
        <v>3.8999999999999998E-3</v>
      </c>
      <c r="E168" s="17">
        <v>-1.1000000000000001E-3</v>
      </c>
      <c r="F168" s="17">
        <v>3.2000000000000002E-3</v>
      </c>
      <c r="G168" s="17">
        <v>7.0000000000000001E-3</v>
      </c>
    </row>
    <row r="169" spans="2:7" x14ac:dyDescent="0.3">
      <c r="B169" s="5">
        <v>1.1999999999999999E-3</v>
      </c>
      <c r="C169" s="16">
        <v>-4.1000000000000003E-3</v>
      </c>
      <c r="D169" s="16">
        <v>1.1299999999999999E-2</v>
      </c>
      <c r="E169" s="16">
        <v>8.3000000000000001E-3</v>
      </c>
      <c r="F169" s="16">
        <v>-2.53E-2</v>
      </c>
      <c r="G169" s="16">
        <v>3.0000000000000001E-3</v>
      </c>
    </row>
    <row r="170" spans="2:7" x14ac:dyDescent="0.3">
      <c r="B170" s="6">
        <v>1E-4</v>
      </c>
      <c r="C170" s="17">
        <v>3.3999999999999998E-3</v>
      </c>
      <c r="D170" s="17">
        <v>3.0999999999999999E-3</v>
      </c>
      <c r="E170" s="17">
        <v>-7.0000000000000001E-3</v>
      </c>
      <c r="F170" s="17">
        <v>-6.4000000000000003E-3</v>
      </c>
      <c r="G170" s="17">
        <v>-2.8999999999999998E-3</v>
      </c>
    </row>
    <row r="171" spans="2:7" x14ac:dyDescent="0.3">
      <c r="B171" s="5">
        <v>7.0000000000000001E-3</v>
      </c>
      <c r="C171" s="16">
        <v>3.3E-3</v>
      </c>
      <c r="D171" s="16">
        <v>9.2999999999999992E-3</v>
      </c>
      <c r="E171" s="16">
        <v>-1.1999999999999999E-3</v>
      </c>
      <c r="F171" s="16">
        <v>1.4E-2</v>
      </c>
      <c r="G171" s="16">
        <v>-2.2000000000000001E-3</v>
      </c>
    </row>
    <row r="172" spans="2:7" x14ac:dyDescent="0.3">
      <c r="B172" s="6">
        <v>4.7000000000000002E-3</v>
      </c>
      <c r="C172" s="17">
        <v>4.0000000000000001E-3</v>
      </c>
      <c r="D172" s="17">
        <v>1.0800000000000001E-2</v>
      </c>
      <c r="E172" s="17">
        <v>7.7999999999999996E-3</v>
      </c>
      <c r="F172" s="17">
        <v>1.11E-2</v>
      </c>
      <c r="G172" s="17">
        <v>7.3000000000000001E-3</v>
      </c>
    </row>
    <row r="173" spans="2:7" x14ac:dyDescent="0.3">
      <c r="B173" s="5">
        <v>3.2000000000000002E-3</v>
      </c>
      <c r="C173" s="16">
        <v>6.7000000000000002E-3</v>
      </c>
      <c r="D173" s="16">
        <v>3.8E-3</v>
      </c>
      <c r="E173" s="16">
        <v>-2.2000000000000001E-3</v>
      </c>
      <c r="F173" s="16">
        <v>2.4899999999999999E-2</v>
      </c>
      <c r="G173" s="16">
        <v>2.2000000000000001E-3</v>
      </c>
    </row>
    <row r="174" spans="2:7" x14ac:dyDescent="0.3">
      <c r="B174" s="6">
        <v>-6.9999999999999999E-4</v>
      </c>
      <c r="C174" s="17">
        <v>1.6999999999999999E-3</v>
      </c>
      <c r="D174" s="17">
        <v>3.3E-3</v>
      </c>
      <c r="E174" s="17">
        <v>-8.9999999999999993E-3</v>
      </c>
      <c r="F174" s="17">
        <v>6.8999999999999999E-3</v>
      </c>
      <c r="G174" s="17">
        <v>-2.3999999999999998E-3</v>
      </c>
    </row>
    <row r="175" spans="2:7" x14ac:dyDescent="0.3">
      <c r="B175" s="5">
        <v>-3.3999999999999998E-3</v>
      </c>
      <c r="C175" s="16">
        <v>5.1000000000000004E-3</v>
      </c>
      <c r="D175" s="16">
        <v>-2.3999999999999998E-3</v>
      </c>
      <c r="E175" s="16">
        <v>-4.0000000000000001E-3</v>
      </c>
      <c r="F175" s="16">
        <v>-8.0000000000000004E-4</v>
      </c>
      <c r="G175" s="16">
        <v>-5.9999999999999995E-4</v>
      </c>
    </row>
    <row r="176" spans="2:7" x14ac:dyDescent="0.3">
      <c r="B176" s="6">
        <v>-6.4000000000000003E-3</v>
      </c>
      <c r="C176" s="17">
        <v>-1.77E-2</v>
      </c>
      <c r="D176" s="17">
        <v>-9.5999999999999992E-3</v>
      </c>
      <c r="E176" s="17">
        <v>-5.7999999999999996E-3</v>
      </c>
      <c r="F176" s="17">
        <v>-1.18E-2</v>
      </c>
      <c r="G176" s="17">
        <v>-7.4999999999999997E-3</v>
      </c>
    </row>
    <row r="177" spans="2:7" x14ac:dyDescent="0.3">
      <c r="B177" s="5">
        <v>1.6000000000000001E-3</v>
      </c>
      <c r="C177" s="16">
        <v>-3.3099999999999997E-2</v>
      </c>
      <c r="D177" s="16">
        <v>9.2999999999999992E-3</v>
      </c>
      <c r="E177" s="16">
        <v>-2.2000000000000001E-3</v>
      </c>
      <c r="F177" s="16">
        <v>2.2000000000000001E-3</v>
      </c>
      <c r="G177" s="16">
        <v>5.4000000000000003E-3</v>
      </c>
    </row>
    <row r="178" spans="2:7" x14ac:dyDescent="0.3">
      <c r="B178" s="6">
        <v>-6.0000000000000001E-3</v>
      </c>
      <c r="C178" s="17">
        <v>-1.1999999999999999E-3</v>
      </c>
      <c r="D178" s="17">
        <v>-7.4999999999999997E-3</v>
      </c>
      <c r="E178" s="17">
        <v>-1.6999999999999999E-3</v>
      </c>
      <c r="F178" s="17">
        <v>-7.7000000000000002E-3</v>
      </c>
      <c r="G178" s="17">
        <v>-1.09E-2</v>
      </c>
    </row>
    <row r="179" spans="2:7" x14ac:dyDescent="0.3">
      <c r="B179" s="5">
        <v>-6.7999999999999996E-3</v>
      </c>
      <c r="C179" s="16">
        <v>4.1999999999999997E-3</v>
      </c>
      <c r="D179" s="16">
        <v>-7.3000000000000001E-3</v>
      </c>
      <c r="E179" s="16">
        <v>-7.4000000000000003E-3</v>
      </c>
      <c r="F179" s="16">
        <v>-1.0999999999999999E-2</v>
      </c>
      <c r="G179" s="16">
        <v>-9.5999999999999992E-3</v>
      </c>
    </row>
    <row r="180" spans="2:7" x14ac:dyDescent="0.3">
      <c r="B180" s="6">
        <v>4.4999999999999997E-3</v>
      </c>
      <c r="C180" s="17">
        <v>-1.06E-2</v>
      </c>
      <c r="D180" s="17">
        <v>1.7100000000000001E-2</v>
      </c>
      <c r="E180" s="17">
        <v>-3.5999999999999999E-3</v>
      </c>
      <c r="F180" s="17">
        <v>6.7999999999999996E-3</v>
      </c>
      <c r="G180" s="17">
        <v>4.3E-3</v>
      </c>
    </row>
    <row r="181" spans="2:7" x14ac:dyDescent="0.3">
      <c r="B181" s="5">
        <v>-1.1000000000000001E-3</v>
      </c>
      <c r="C181" s="16">
        <v>-4.7000000000000002E-3</v>
      </c>
      <c r="D181" s="16">
        <v>-3.8999999999999998E-3</v>
      </c>
      <c r="E181" s="16">
        <v>-5.8999999999999999E-3</v>
      </c>
      <c r="F181" s="16">
        <v>-2.8999999999999998E-3</v>
      </c>
      <c r="G181" s="16">
        <v>5.9999999999999995E-4</v>
      </c>
    </row>
    <row r="182" spans="2:7" x14ac:dyDescent="0.3">
      <c r="B182" s="6">
        <v>6.6E-3</v>
      </c>
      <c r="C182" s="17">
        <v>7.0000000000000001E-3</v>
      </c>
      <c r="D182" s="17">
        <v>-3.2000000000000002E-3</v>
      </c>
      <c r="E182" s="17">
        <v>-1.8E-3</v>
      </c>
      <c r="F182" s="17">
        <v>-1.37E-2</v>
      </c>
      <c r="G182" s="17">
        <v>8.2000000000000007E-3</v>
      </c>
    </row>
    <row r="183" spans="2:7" x14ac:dyDescent="0.3">
      <c r="B183" s="5">
        <v>-3.7000000000000002E-3</v>
      </c>
      <c r="C183" s="16">
        <v>-7.3000000000000001E-3</v>
      </c>
      <c r="D183" s="16">
        <v>5.4000000000000003E-3</v>
      </c>
      <c r="E183" s="16">
        <v>-3.27E-2</v>
      </c>
      <c r="F183" s="16">
        <v>-2E-3</v>
      </c>
      <c r="G183" s="16">
        <v>-1.3899999999999999E-2</v>
      </c>
    </row>
    <row r="184" spans="2:7" x14ac:dyDescent="0.3">
      <c r="B184" s="6">
        <v>8.9999999999999998E-4</v>
      </c>
      <c r="C184" s="17">
        <v>-2.0000000000000001E-4</v>
      </c>
      <c r="D184" s="17">
        <v>-4.0000000000000002E-4</v>
      </c>
      <c r="E184" s="17">
        <v>3.8E-3</v>
      </c>
      <c r="F184" s="17">
        <v>3.8100000000000002E-2</v>
      </c>
      <c r="G184" s="17">
        <v>1.1000000000000001E-3</v>
      </c>
    </row>
    <row r="185" spans="2:7" x14ac:dyDescent="0.3">
      <c r="B185" s="5">
        <v>1E-3</v>
      </c>
      <c r="C185" s="16">
        <v>-1.6999999999999999E-3</v>
      </c>
      <c r="D185" s="16">
        <v>1.1000000000000001E-3</v>
      </c>
      <c r="E185" s="16">
        <v>-1E-3</v>
      </c>
      <c r="F185" s="16">
        <v>7.9000000000000008E-3</v>
      </c>
      <c r="G185" s="16">
        <v>4.7000000000000002E-3</v>
      </c>
    </row>
    <row r="186" spans="2:7" x14ac:dyDescent="0.3">
      <c r="B186" s="6">
        <v>5.1999999999999998E-3</v>
      </c>
      <c r="C186" s="17">
        <v>1.4E-3</v>
      </c>
      <c r="D186" s="17">
        <v>5.7000000000000002E-3</v>
      </c>
      <c r="E186" s="17">
        <v>-3.5999999999999999E-3</v>
      </c>
      <c r="F186" s="17">
        <v>1.37E-2</v>
      </c>
      <c r="G186" s="17">
        <v>4.0000000000000002E-4</v>
      </c>
    </row>
    <row r="187" spans="2:7" x14ac:dyDescent="0.3">
      <c r="B187" s="5">
        <v>4.8999999999999998E-3</v>
      </c>
      <c r="C187" s="16">
        <v>6.3E-3</v>
      </c>
      <c r="D187" s="16">
        <v>1.21E-2</v>
      </c>
      <c r="E187" s="16">
        <v>1.6500000000000001E-2</v>
      </c>
      <c r="F187" s="16">
        <v>-2.07E-2</v>
      </c>
      <c r="G187" s="16">
        <v>8.2000000000000007E-3</v>
      </c>
    </row>
    <row r="188" spans="2:7" x14ac:dyDescent="0.3">
      <c r="B188" s="6">
        <v>1.03E-2</v>
      </c>
      <c r="C188" s="17">
        <v>5.3E-3</v>
      </c>
      <c r="D188" s="17">
        <v>2.3999999999999998E-3</v>
      </c>
      <c r="E188" s="17">
        <v>1.6899999999999998E-2</v>
      </c>
      <c r="F188" s="17">
        <v>-2E-3</v>
      </c>
      <c r="G188" s="17">
        <v>1.6500000000000001E-2</v>
      </c>
    </row>
    <row r="189" spans="2:7" x14ac:dyDescent="0.3">
      <c r="B189" s="5">
        <v>7.1000000000000004E-3</v>
      </c>
      <c r="C189" s="16">
        <v>-3.0000000000000001E-3</v>
      </c>
      <c r="D189" s="16">
        <v>4.0000000000000002E-4</v>
      </c>
      <c r="E189" s="16">
        <v>6.7000000000000002E-3</v>
      </c>
      <c r="F189" s="16">
        <v>-1.04E-2</v>
      </c>
      <c r="G189" s="16">
        <v>1.1000000000000001E-3</v>
      </c>
    </row>
    <row r="190" spans="2:7" x14ac:dyDescent="0.3">
      <c r="B190" s="6">
        <v>-3.2000000000000002E-3</v>
      </c>
      <c r="C190" s="17">
        <v>-3.8E-3</v>
      </c>
      <c r="D190" s="17">
        <v>-8.3999999999999995E-3</v>
      </c>
      <c r="E190" s="17">
        <v>3.8E-3</v>
      </c>
      <c r="F190" s="17">
        <v>-2.2000000000000001E-3</v>
      </c>
      <c r="G190" s="17">
        <v>2.0000000000000001E-4</v>
      </c>
    </row>
    <row r="191" spans="2:7" x14ac:dyDescent="0.3">
      <c r="B191" s="5">
        <v>-2.3E-3</v>
      </c>
      <c r="C191" s="16">
        <v>3.5999999999999999E-3</v>
      </c>
      <c r="D191" s="16">
        <v>-1.5E-3</v>
      </c>
      <c r="E191" s="16">
        <v>-1.43E-2</v>
      </c>
      <c r="F191" s="16">
        <v>-1.43E-2</v>
      </c>
      <c r="G191" s="16">
        <v>-4.0000000000000001E-3</v>
      </c>
    </row>
    <row r="192" spans="2:7" x14ac:dyDescent="0.3">
      <c r="B192" s="6">
        <v>4.1000000000000003E-3</v>
      </c>
      <c r="C192" s="17">
        <v>1.7500000000000002E-2</v>
      </c>
      <c r="D192" s="17">
        <v>7.4999999999999997E-3</v>
      </c>
      <c r="E192" s="17">
        <v>4.4999999999999997E-3</v>
      </c>
      <c r="F192" s="17">
        <v>3.7000000000000002E-3</v>
      </c>
      <c r="G192" s="17">
        <v>3.8999999999999998E-3</v>
      </c>
    </row>
    <row r="193" spans="2:7" x14ac:dyDescent="0.3">
      <c r="B193" s="5">
        <v>5.4000000000000003E-3</v>
      </c>
      <c r="C193" s="16">
        <v>-1.6999999999999999E-3</v>
      </c>
      <c r="D193" s="16">
        <v>1.6500000000000001E-2</v>
      </c>
      <c r="E193" s="16">
        <v>7.0000000000000001E-3</v>
      </c>
      <c r="F193" s="16">
        <v>9.5999999999999992E-3</v>
      </c>
      <c r="G193" s="16">
        <v>-1.6000000000000001E-3</v>
      </c>
    </row>
    <row r="194" spans="2:7" x14ac:dyDescent="0.3">
      <c r="B194" s="6">
        <v>-2.5000000000000001E-3</v>
      </c>
      <c r="C194" s="17">
        <v>-6.0000000000000001E-3</v>
      </c>
      <c r="D194" s="17">
        <v>-1.2999999999999999E-2</v>
      </c>
      <c r="E194" s="17">
        <v>-6.7999999999999996E-3</v>
      </c>
      <c r="F194" s="17">
        <v>2.5000000000000001E-2</v>
      </c>
      <c r="G194" s="17">
        <v>-3.8999999999999998E-3</v>
      </c>
    </row>
    <row r="195" spans="2:7" x14ac:dyDescent="0.3">
      <c r="B195" s="5">
        <v>1.1999999999999999E-3</v>
      </c>
      <c r="C195" s="16">
        <v>6.8999999999999999E-3</v>
      </c>
      <c r="D195" s="16">
        <v>-1E-3</v>
      </c>
      <c r="E195" s="16">
        <v>-9.7000000000000003E-3</v>
      </c>
      <c r="F195" s="16">
        <v>-1.1900000000000001E-2</v>
      </c>
      <c r="G195" s="16">
        <v>9.2999999999999992E-3</v>
      </c>
    </row>
    <row r="196" spans="2:7" x14ac:dyDescent="0.3">
      <c r="B196" s="6">
        <v>7.4000000000000003E-3</v>
      </c>
      <c r="C196" s="17">
        <v>1.21E-2</v>
      </c>
      <c r="D196" s="17">
        <v>1.44E-2</v>
      </c>
      <c r="E196" s="17">
        <v>-1.1999999999999999E-3</v>
      </c>
      <c r="F196" s="17">
        <v>2.0299999999999999E-2</v>
      </c>
      <c r="G196" s="17">
        <v>8.6E-3</v>
      </c>
    </row>
    <row r="197" spans="2:7" x14ac:dyDescent="0.3">
      <c r="B197" s="5">
        <v>2.3E-3</v>
      </c>
      <c r="C197" s="16">
        <v>-0.01</v>
      </c>
      <c r="D197" s="16">
        <v>-3.0999999999999999E-3</v>
      </c>
      <c r="E197" s="16">
        <v>3.3999999999999998E-3</v>
      </c>
      <c r="F197" s="16">
        <v>5.9999999999999995E-4</v>
      </c>
      <c r="G197" s="16">
        <v>-1E-4</v>
      </c>
    </row>
    <row r="198" spans="2:7" x14ac:dyDescent="0.3">
      <c r="B198" s="6">
        <v>9.1999999999999998E-3</v>
      </c>
      <c r="C198" s="17">
        <v>-4.0000000000000001E-3</v>
      </c>
      <c r="D198" s="17">
        <v>2.63E-2</v>
      </c>
      <c r="E198" s="17">
        <v>8.6999999999999994E-3</v>
      </c>
      <c r="F198" s="17">
        <v>2.8E-3</v>
      </c>
      <c r="G198" s="17">
        <v>1.4999999999999999E-2</v>
      </c>
    </row>
    <row r="199" spans="2:7" x14ac:dyDescent="0.3">
      <c r="B199" s="5">
        <v>-1E-3</v>
      </c>
      <c r="C199" s="16">
        <v>2.8E-3</v>
      </c>
      <c r="D199" s="16">
        <v>3.0999999999999999E-3</v>
      </c>
      <c r="E199" s="16">
        <v>6.6E-3</v>
      </c>
      <c r="F199" s="16">
        <v>0</v>
      </c>
      <c r="G199" s="16">
        <v>6.9999999999999999E-4</v>
      </c>
    </row>
    <row r="200" spans="2:7" x14ac:dyDescent="0.3">
      <c r="B200" s="6">
        <v>-8.0000000000000004E-4</v>
      </c>
      <c r="C200" s="17">
        <v>-1.8499999999999999E-2</v>
      </c>
      <c r="D200" s="17">
        <v>1.6000000000000001E-3</v>
      </c>
      <c r="E200" s="17">
        <v>-5.4999999999999997E-3</v>
      </c>
      <c r="F200" s="17">
        <v>-4.8999999999999998E-3</v>
      </c>
      <c r="G200" s="17">
        <v>5.5999999999999999E-3</v>
      </c>
    </row>
    <row r="201" spans="2:7" x14ac:dyDescent="0.3">
      <c r="B201" s="5">
        <v>-9.4999999999999998E-3</v>
      </c>
      <c r="C201" s="16">
        <v>1E-3</v>
      </c>
      <c r="D201" s="16">
        <v>-2.5000000000000001E-2</v>
      </c>
      <c r="E201" s="16">
        <v>-1.04E-2</v>
      </c>
      <c r="F201" s="16">
        <v>-2.4199999999999999E-2</v>
      </c>
      <c r="G201" s="16">
        <v>-5.1000000000000004E-3</v>
      </c>
    </row>
    <row r="202" spans="2:7" x14ac:dyDescent="0.3">
      <c r="B202" s="6">
        <v>-6.6E-3</v>
      </c>
      <c r="C202" s="17">
        <v>1.1999999999999999E-3</v>
      </c>
      <c r="D202" s="17">
        <v>2.0000000000000001E-4</v>
      </c>
      <c r="E202" s="17">
        <v>-4.4000000000000003E-3</v>
      </c>
      <c r="F202" s="17">
        <v>-6.6E-3</v>
      </c>
      <c r="G202" s="17">
        <v>-1.2999999999999999E-3</v>
      </c>
    </row>
    <row r="203" spans="2:7" x14ac:dyDescent="0.3">
      <c r="B203" s="5">
        <v>-4.4999999999999997E-3</v>
      </c>
      <c r="C203" s="16">
        <v>9.4000000000000004E-3</v>
      </c>
      <c r="D203" s="16">
        <v>-2.5000000000000001E-3</v>
      </c>
      <c r="E203" s="16">
        <v>1.0800000000000001E-2</v>
      </c>
      <c r="F203" s="16">
        <v>-1.9E-3</v>
      </c>
      <c r="G203" s="16">
        <v>-6.4000000000000003E-3</v>
      </c>
    </row>
    <row r="204" spans="2:7" x14ac:dyDescent="0.3">
      <c r="B204" s="6">
        <v>-1.2999999999999999E-3</v>
      </c>
      <c r="C204" s="17">
        <v>1.78E-2</v>
      </c>
      <c r="D204" s="17">
        <v>-7.7999999999999996E-3</v>
      </c>
      <c r="E204" s="17">
        <v>-1.9400000000000001E-2</v>
      </c>
      <c r="F204" s="17">
        <v>-1.2999999999999999E-3</v>
      </c>
      <c r="G204" s="17">
        <v>-7.3000000000000001E-3</v>
      </c>
    </row>
    <row r="205" spans="2:7" x14ac:dyDescent="0.3">
      <c r="B205" s="5">
        <v>-4.8999999999999998E-3</v>
      </c>
      <c r="C205" s="16">
        <v>-3.0000000000000001E-3</v>
      </c>
      <c r="D205" s="16">
        <v>-7.1999999999999998E-3</v>
      </c>
      <c r="E205" s="16">
        <v>4.8999999999999998E-3</v>
      </c>
      <c r="F205" s="16">
        <v>-2.64E-2</v>
      </c>
      <c r="G205" s="16">
        <v>-2.8E-3</v>
      </c>
    </row>
    <row r="206" spans="2:7" x14ac:dyDescent="0.3">
      <c r="B206" s="6">
        <v>-3.8E-3</v>
      </c>
      <c r="C206" s="17">
        <v>3.0000000000000001E-3</v>
      </c>
      <c r="D206" s="17">
        <v>4.4999999999999997E-3</v>
      </c>
      <c r="E206" s="17">
        <v>-1.0500000000000001E-2</v>
      </c>
      <c r="F206" s="17">
        <v>-2.9999999999999997E-4</v>
      </c>
      <c r="G206" s="17">
        <v>-1.0200000000000001E-2</v>
      </c>
    </row>
    <row r="207" spans="2:7" x14ac:dyDescent="0.3">
      <c r="B207" s="5">
        <v>3.7000000000000002E-3</v>
      </c>
      <c r="C207" s="16">
        <v>1E-3</v>
      </c>
      <c r="D207" s="16">
        <v>1.7500000000000002E-2</v>
      </c>
      <c r="E207" s="16">
        <v>6.7000000000000002E-3</v>
      </c>
      <c r="F207" s="16">
        <v>1.2E-2</v>
      </c>
      <c r="G207" s="16">
        <v>1.0800000000000001E-2</v>
      </c>
    </row>
    <row r="208" spans="2:7" x14ac:dyDescent="0.3">
      <c r="B208" s="6">
        <v>3.5999999999999999E-3</v>
      </c>
      <c r="C208" s="17">
        <v>1.46E-2</v>
      </c>
      <c r="D208" s="17">
        <v>6.0000000000000001E-3</v>
      </c>
      <c r="E208" s="17">
        <v>-4.3E-3</v>
      </c>
      <c r="F208" s="17">
        <v>7.3000000000000001E-3</v>
      </c>
      <c r="G208" s="17">
        <v>-4.0000000000000002E-4</v>
      </c>
    </row>
    <row r="209" spans="2:7" x14ac:dyDescent="0.3">
      <c r="B209" s="5">
        <v>6.7999999999999996E-3</v>
      </c>
      <c r="C209" s="16">
        <v>2.0199999999999999E-2</v>
      </c>
      <c r="D209" s="16">
        <v>5.3E-3</v>
      </c>
      <c r="E209" s="16">
        <v>0</v>
      </c>
      <c r="F209" s="16">
        <v>1.9E-3</v>
      </c>
      <c r="G209" s="16">
        <v>-2.0000000000000001E-4</v>
      </c>
    </row>
    <row r="210" spans="2:7" x14ac:dyDescent="0.3">
      <c r="B210" s="6">
        <v>-1.8E-3</v>
      </c>
      <c r="C210" s="17">
        <v>-3.8999999999999998E-3</v>
      </c>
      <c r="D210" s="17">
        <v>-8.9999999999999993E-3</v>
      </c>
      <c r="E210" s="17">
        <v>2.0000000000000001E-4</v>
      </c>
      <c r="F210" s="17">
        <v>-1.1299999999999999E-2</v>
      </c>
      <c r="G210" s="17">
        <v>-2.9999999999999997E-4</v>
      </c>
    </row>
    <row r="211" spans="2:7" x14ac:dyDescent="0.3">
      <c r="B211" s="5">
        <v>4.3E-3</v>
      </c>
      <c r="C211" s="16">
        <v>1.52E-2</v>
      </c>
      <c r="D211" s="16">
        <v>4.3E-3</v>
      </c>
      <c r="E211" s="16">
        <v>-1.5800000000000002E-2</v>
      </c>
      <c r="F211" s="16">
        <v>1.0500000000000001E-2</v>
      </c>
      <c r="G211" s="16">
        <v>-5.0000000000000001E-4</v>
      </c>
    </row>
    <row r="212" spans="2:7" x14ac:dyDescent="0.3">
      <c r="B212" s="6">
        <v>1.2999999999999999E-3</v>
      </c>
      <c r="C212" s="17">
        <v>-8.9999999999999998E-4</v>
      </c>
      <c r="D212" s="17">
        <v>1.0200000000000001E-2</v>
      </c>
      <c r="E212" s="17">
        <v>-8.0999999999999996E-3</v>
      </c>
      <c r="F212" s="17">
        <v>-1.49E-2</v>
      </c>
      <c r="G212" s="17">
        <v>2E-3</v>
      </c>
    </row>
    <row r="213" spans="2:7" x14ac:dyDescent="0.3">
      <c r="B213" s="5">
        <v>4.1999999999999997E-3</v>
      </c>
      <c r="C213" s="16">
        <v>-1.67E-2</v>
      </c>
      <c r="D213" s="16">
        <v>1.1000000000000001E-3</v>
      </c>
      <c r="E213" s="16">
        <v>5.9999999999999995E-4</v>
      </c>
      <c r="F213" s="16">
        <v>1.8800000000000001E-2</v>
      </c>
      <c r="G213" s="16">
        <v>8.0000000000000004E-4</v>
      </c>
    </row>
    <row r="214" spans="2:7" x14ac:dyDescent="0.3">
      <c r="B214" s="6">
        <v>3.8999999999999998E-3</v>
      </c>
      <c r="C214" s="17">
        <v>7.0000000000000001E-3</v>
      </c>
      <c r="D214" s="17">
        <v>6.7999999999999996E-3</v>
      </c>
      <c r="E214" s="17">
        <v>6.8999999999999999E-3</v>
      </c>
      <c r="F214" s="17">
        <v>4.9799999999999997E-2</v>
      </c>
      <c r="G214" s="17">
        <v>-8.9999999999999998E-4</v>
      </c>
    </row>
    <row r="215" spans="2:7" x14ac:dyDescent="0.3">
      <c r="B215" s="5">
        <v>1.2999999999999999E-3</v>
      </c>
      <c r="C215" s="16">
        <v>2.4400000000000002E-2</v>
      </c>
      <c r="D215" s="16">
        <v>-7.9000000000000008E-3</v>
      </c>
      <c r="E215" s="16">
        <v>-3.5999999999999999E-3</v>
      </c>
      <c r="F215" s="16">
        <v>-8.0999999999999996E-3</v>
      </c>
      <c r="G215" s="16">
        <v>2.7000000000000001E-3</v>
      </c>
    </row>
    <row r="216" spans="2:7" x14ac:dyDescent="0.3">
      <c r="B216" s="6">
        <v>2.9999999999999997E-4</v>
      </c>
      <c r="C216" s="17">
        <v>1.5900000000000001E-2</v>
      </c>
      <c r="D216" s="17">
        <v>7.1000000000000004E-3</v>
      </c>
      <c r="E216" s="17">
        <v>-1.2500000000000001E-2</v>
      </c>
      <c r="F216" s="17">
        <v>-1.26E-2</v>
      </c>
      <c r="G216" s="17">
        <v>2.2000000000000001E-3</v>
      </c>
    </row>
    <row r="217" spans="2:7" x14ac:dyDescent="0.3">
      <c r="B217" s="5">
        <v>8.0000000000000004E-4</v>
      </c>
      <c r="C217" s="16">
        <v>-1.78E-2</v>
      </c>
      <c r="D217" s="16">
        <v>2.3E-3</v>
      </c>
      <c r="E217" s="16">
        <v>6.9999999999999999E-4</v>
      </c>
      <c r="F217" s="16">
        <v>-1.09E-2</v>
      </c>
      <c r="G217" s="16">
        <v>7.1000000000000004E-3</v>
      </c>
    </row>
    <row r="218" spans="2:7" x14ac:dyDescent="0.3">
      <c r="B218" s="6">
        <v>5.4999999999999997E-3</v>
      </c>
      <c r="C218" s="17">
        <v>5.7000000000000002E-3</v>
      </c>
      <c r="D218" s="17">
        <v>8.6E-3</v>
      </c>
      <c r="E218" s="17">
        <v>-4.5999999999999999E-3</v>
      </c>
      <c r="F218" s="17">
        <v>-1.3100000000000001E-2</v>
      </c>
      <c r="G218" s="17">
        <v>1.0500000000000001E-2</v>
      </c>
    </row>
    <row r="219" spans="2:7" x14ac:dyDescent="0.3">
      <c r="B219" s="5">
        <v>-1.8E-3</v>
      </c>
      <c r="C219" s="16">
        <v>-3.0000000000000001E-3</v>
      </c>
      <c r="D219" s="16">
        <v>1.1999999999999999E-3</v>
      </c>
      <c r="E219" s="16">
        <v>1.04E-2</v>
      </c>
      <c r="F219" s="16">
        <v>-5.0000000000000001E-4</v>
      </c>
      <c r="G219" s="16">
        <v>-6.4000000000000003E-3</v>
      </c>
    </row>
    <row r="220" spans="2:7" x14ac:dyDescent="0.3">
      <c r="B220" s="6">
        <v>8.0999999999999996E-3</v>
      </c>
      <c r="C220" s="17">
        <v>6.4999999999999997E-3</v>
      </c>
      <c r="D220" s="17">
        <v>-1.9599999999999999E-2</v>
      </c>
      <c r="E220" s="17">
        <v>-3.8999999999999998E-3</v>
      </c>
      <c r="F220" s="17">
        <v>2.0299999999999999E-2</v>
      </c>
      <c r="G220" s="17">
        <v>-1.1000000000000001E-3</v>
      </c>
    </row>
    <row r="221" spans="2:7" x14ac:dyDescent="0.3">
      <c r="B221" s="5">
        <v>-3.0000000000000001E-3</v>
      </c>
      <c r="C221" s="16">
        <v>2.5999999999999999E-3</v>
      </c>
      <c r="D221" s="16">
        <v>5.4999999999999997E-3</v>
      </c>
      <c r="E221" s="16">
        <v>2E-3</v>
      </c>
      <c r="F221" s="16">
        <v>-2.0299999999999999E-2</v>
      </c>
      <c r="G221" s="16">
        <v>-6.4999999999999997E-3</v>
      </c>
    </row>
    <row r="222" spans="2:7" x14ac:dyDescent="0.3">
      <c r="B222" s="6">
        <v>-8.5000000000000006E-3</v>
      </c>
      <c r="C222" s="17">
        <v>2.5999999999999999E-3</v>
      </c>
      <c r="D222" s="17">
        <v>-9.1000000000000004E-3</v>
      </c>
      <c r="E222" s="17">
        <v>-1.4200000000000001E-2</v>
      </c>
      <c r="F222" s="17">
        <v>-1.9300000000000001E-2</v>
      </c>
      <c r="G222" s="17">
        <v>-1.6E-2</v>
      </c>
    </row>
    <row r="223" spans="2:7" x14ac:dyDescent="0.3">
      <c r="B223" s="5">
        <v>-1.0200000000000001E-2</v>
      </c>
      <c r="C223" s="16">
        <v>1.8100000000000002E-2</v>
      </c>
      <c r="D223" s="16">
        <v>-3.4000000000000002E-2</v>
      </c>
      <c r="E223" s="16">
        <v>2.3199999999999998E-2</v>
      </c>
      <c r="F223" s="16">
        <v>-1.6000000000000001E-3</v>
      </c>
      <c r="G223" s="16">
        <v>-8.8000000000000005E-3</v>
      </c>
    </row>
    <row r="224" spans="2:7" x14ac:dyDescent="0.3">
      <c r="B224" s="6">
        <v>3.8999999999999998E-3</v>
      </c>
      <c r="C224" s="17">
        <v>7.1999999999999998E-3</v>
      </c>
      <c r="D224" s="17">
        <v>9.1000000000000004E-3</v>
      </c>
      <c r="E224" s="17">
        <v>5.9999999999999995E-4</v>
      </c>
      <c r="F224" s="17">
        <v>0.03</v>
      </c>
      <c r="G224" s="17">
        <v>-2.9999999999999997E-4</v>
      </c>
    </row>
    <row r="225" spans="2:7" x14ac:dyDescent="0.3">
      <c r="B225" s="5">
        <v>-8.5000000000000006E-3</v>
      </c>
      <c r="C225" s="16">
        <v>4.7999999999999996E-3</v>
      </c>
      <c r="D225" s="16">
        <v>1E-3</v>
      </c>
      <c r="E225" s="16">
        <v>-6.7999999999999996E-3</v>
      </c>
      <c r="F225" s="16">
        <v>-5.8999999999999999E-3</v>
      </c>
      <c r="G225" s="16">
        <v>-1.34E-2</v>
      </c>
    </row>
    <row r="226" spans="2:7" x14ac:dyDescent="0.3">
      <c r="B226" s="6">
        <v>1.2999999999999999E-3</v>
      </c>
      <c r="C226" s="17">
        <v>4.1000000000000003E-3</v>
      </c>
      <c r="D226" s="17">
        <v>4.3E-3</v>
      </c>
      <c r="E226" s="17">
        <v>-8.2000000000000007E-3</v>
      </c>
      <c r="F226" s="17">
        <v>1E-4</v>
      </c>
      <c r="G226" s="17">
        <v>1.5E-3</v>
      </c>
    </row>
    <row r="227" spans="2:7" x14ac:dyDescent="0.3">
      <c r="B227" s="5">
        <v>2.8E-3</v>
      </c>
      <c r="C227" s="16">
        <v>-2E-3</v>
      </c>
      <c r="D227" s="16">
        <v>4.0000000000000001E-3</v>
      </c>
      <c r="E227" s="16">
        <v>2.5000000000000001E-2</v>
      </c>
      <c r="F227" s="16">
        <v>3.9E-2</v>
      </c>
      <c r="G227" s="16">
        <v>-1.5E-3</v>
      </c>
    </row>
    <row r="228" spans="2:7" x14ac:dyDescent="0.3">
      <c r="B228" s="6">
        <v>4.1999999999999997E-3</v>
      </c>
      <c r="C228" s="17">
        <v>1.29E-2</v>
      </c>
      <c r="D228" s="17">
        <v>-3.7000000000000002E-3</v>
      </c>
      <c r="E228" s="17">
        <v>1.43E-2</v>
      </c>
      <c r="F228" s="17">
        <v>2.8999999999999998E-3</v>
      </c>
      <c r="G228" s="17">
        <v>-6.1999999999999998E-3</v>
      </c>
    </row>
    <row r="229" spans="2:7" x14ac:dyDescent="0.3">
      <c r="B229" s="5">
        <v>0.01</v>
      </c>
      <c r="C229" s="16">
        <v>8.7499999999999994E-2</v>
      </c>
      <c r="D229" s="16">
        <v>-5.3E-3</v>
      </c>
      <c r="E229" s="16">
        <v>3.5299999999999998E-2</v>
      </c>
      <c r="F229" s="16">
        <v>-8.2000000000000007E-3</v>
      </c>
      <c r="G229" s="16">
        <v>6.3E-3</v>
      </c>
    </row>
    <row r="230" spans="2:7" x14ac:dyDescent="0.3">
      <c r="B230" s="6">
        <v>5.0000000000000001E-4</v>
      </c>
      <c r="C230" s="17">
        <v>7.9000000000000008E-3</v>
      </c>
      <c r="D230" s="17">
        <v>1E-3</v>
      </c>
      <c r="E230" s="17">
        <v>-5.7999999999999996E-3</v>
      </c>
      <c r="F230" s="17">
        <v>1.4800000000000001E-2</v>
      </c>
      <c r="G230" s="17">
        <v>5.4999999999999997E-3</v>
      </c>
    </row>
    <row r="231" spans="2:7" x14ac:dyDescent="0.3">
      <c r="B231" s="5">
        <v>5.4000000000000003E-3</v>
      </c>
      <c r="C231" s="16">
        <v>-5.0000000000000001E-4</v>
      </c>
      <c r="D231" s="16">
        <v>1.0800000000000001E-2</v>
      </c>
      <c r="E231" s="16">
        <v>4.4999999999999997E-3</v>
      </c>
      <c r="F231" s="16">
        <v>1.8E-3</v>
      </c>
      <c r="G231" s="16">
        <v>5.3E-3</v>
      </c>
    </row>
    <row r="232" spans="2:7" x14ac:dyDescent="0.3">
      <c r="B232" s="6">
        <v>-4.0000000000000001E-3</v>
      </c>
      <c r="C232" s="17">
        <v>1.9300000000000001E-2</v>
      </c>
      <c r="D232" s="17">
        <v>8.6E-3</v>
      </c>
      <c r="E232" s="17">
        <v>-1.37E-2</v>
      </c>
      <c r="F232" s="17">
        <v>-2.8999999999999998E-3</v>
      </c>
      <c r="G232" s="17">
        <v>-1.29E-2</v>
      </c>
    </row>
    <row r="233" spans="2:7" x14ac:dyDescent="0.3">
      <c r="B233" s="5">
        <v>9.1000000000000004E-3</v>
      </c>
      <c r="C233" s="16">
        <v>5.9999999999999995E-4</v>
      </c>
      <c r="D233" s="16">
        <v>1.35E-2</v>
      </c>
      <c r="E233" s="16">
        <v>7.9000000000000008E-3</v>
      </c>
      <c r="F233" s="16">
        <v>3.5999999999999999E-3</v>
      </c>
      <c r="G233" s="16">
        <v>1.0999999999999999E-2</v>
      </c>
    </row>
    <row r="234" spans="2:7" x14ac:dyDescent="0.3">
      <c r="B234" s="6">
        <v>-9.4999999999999998E-3</v>
      </c>
      <c r="C234" s="17">
        <v>-3.3E-3</v>
      </c>
      <c r="D234" s="17">
        <v>-7.1999999999999998E-3</v>
      </c>
      <c r="E234" s="17">
        <v>-7.4999999999999997E-3</v>
      </c>
      <c r="F234" s="17">
        <v>-9.5999999999999992E-3</v>
      </c>
      <c r="G234" s="17">
        <v>-1.0800000000000001E-2</v>
      </c>
    </row>
    <row r="235" spans="2:7" x14ac:dyDescent="0.3">
      <c r="B235" s="5">
        <v>8.9999999999999998E-4</v>
      </c>
      <c r="C235" s="16">
        <v>8.6E-3</v>
      </c>
      <c r="D235" s="16">
        <v>2E-3</v>
      </c>
      <c r="E235" s="16">
        <v>-7.1000000000000004E-3</v>
      </c>
      <c r="F235" s="16">
        <v>1E-4</v>
      </c>
      <c r="G235" s="16">
        <v>5.1000000000000004E-3</v>
      </c>
    </row>
    <row r="236" spans="2:7" x14ac:dyDescent="0.3">
      <c r="B236" s="6">
        <v>-3.0999999999999999E-3</v>
      </c>
      <c r="C236" s="17">
        <v>-1E-3</v>
      </c>
      <c r="D236" s="17">
        <v>-2.2599999999999999E-2</v>
      </c>
      <c r="E236" s="17">
        <v>4.0000000000000002E-4</v>
      </c>
      <c r="F236" s="17">
        <v>-1.6199999999999999E-2</v>
      </c>
      <c r="G236" s="17">
        <v>3.8999999999999998E-3</v>
      </c>
    </row>
    <row r="237" spans="2:7" x14ac:dyDescent="0.3">
      <c r="B237" s="5">
        <v>-3.0000000000000001E-3</v>
      </c>
      <c r="C237" s="16">
        <v>1.3899999999999999E-2</v>
      </c>
      <c r="D237" s="16">
        <v>-5.7999999999999996E-3</v>
      </c>
      <c r="E237" s="16">
        <v>-3.5000000000000001E-3</v>
      </c>
      <c r="F237" s="16">
        <v>-1.3599999999999999E-2</v>
      </c>
      <c r="G237" s="16">
        <v>-7.1999999999999998E-3</v>
      </c>
    </row>
    <row r="238" spans="2:7" x14ac:dyDescent="0.3">
      <c r="B238" s="6">
        <v>6.4000000000000003E-3</v>
      </c>
      <c r="C238" s="17">
        <v>5.1000000000000004E-3</v>
      </c>
      <c r="D238" s="17">
        <v>7.3000000000000001E-3</v>
      </c>
      <c r="E238" s="17">
        <v>-3.8999999999999998E-3</v>
      </c>
      <c r="F238" s="17">
        <v>7.4000000000000003E-3</v>
      </c>
      <c r="G238" s="17">
        <v>-0.01</v>
      </c>
    </row>
    <row r="239" spans="2:7" x14ac:dyDescent="0.3">
      <c r="B239" s="5">
        <v>-8.2000000000000007E-3</v>
      </c>
      <c r="C239" s="16">
        <v>-2.4299999999999999E-2</v>
      </c>
      <c r="D239" s="16">
        <v>-4.5100000000000001E-2</v>
      </c>
      <c r="E239" s="16">
        <v>1.29E-2</v>
      </c>
      <c r="F239" s="16">
        <v>-2.6100000000000002E-2</v>
      </c>
      <c r="G239" s="16">
        <v>-3.0000000000000001E-3</v>
      </c>
    </row>
    <row r="240" spans="2:7" x14ac:dyDescent="0.3">
      <c r="B240" s="6">
        <v>-3.5000000000000001E-3</v>
      </c>
      <c r="C240" s="17">
        <v>-8.0000000000000004E-4</v>
      </c>
      <c r="D240" s="17">
        <v>-1.5599999999999999E-2</v>
      </c>
      <c r="E240" s="17">
        <v>3.44E-2</v>
      </c>
      <c r="F240" s="17">
        <v>-6.6E-3</v>
      </c>
      <c r="G240" s="17">
        <v>-3.8E-3</v>
      </c>
    </row>
    <row r="241" spans="2:7" x14ac:dyDescent="0.3">
      <c r="B241" s="5">
        <v>1.4E-3</v>
      </c>
      <c r="C241" s="16">
        <v>1.1900000000000001E-2</v>
      </c>
      <c r="D241" s="16">
        <v>1.3599999999999999E-2</v>
      </c>
      <c r="E241" s="16">
        <v>-6.6E-3</v>
      </c>
      <c r="F241" s="16">
        <v>3.5000000000000001E-3</v>
      </c>
      <c r="G241" s="16">
        <v>2.0999999999999999E-3</v>
      </c>
    </row>
    <row r="242" spans="2:7" x14ac:dyDescent="0.3">
      <c r="B242" s="6">
        <v>5.7000000000000002E-3</v>
      </c>
      <c r="C242" s="17">
        <v>1.0500000000000001E-2</v>
      </c>
      <c r="D242" s="17">
        <v>4.8999999999999998E-3</v>
      </c>
      <c r="E242" s="17">
        <v>4.8999999999999998E-3</v>
      </c>
      <c r="F242" s="17">
        <v>-1.5E-3</v>
      </c>
      <c r="G242" s="17">
        <v>6.4999999999999997E-3</v>
      </c>
    </row>
    <row r="243" spans="2:7" x14ac:dyDescent="0.3">
      <c r="B243" s="5">
        <v>-6.3E-3</v>
      </c>
      <c r="C243" s="16">
        <v>-5.1999999999999998E-3</v>
      </c>
      <c r="D243" s="16">
        <v>1.9E-3</v>
      </c>
      <c r="E243" s="16">
        <v>1.0800000000000001E-2</v>
      </c>
      <c r="F243" s="16">
        <v>2.0000000000000001E-4</v>
      </c>
      <c r="G243" s="16">
        <v>1.9E-3</v>
      </c>
    </row>
    <row r="244" spans="2:7" x14ac:dyDescent="0.3">
      <c r="B244" s="6">
        <v>-8.9999999999999993E-3</v>
      </c>
      <c r="C244" s="17">
        <v>-1.2200000000000001E-2</v>
      </c>
      <c r="D244" s="17">
        <v>4.1000000000000003E-3</v>
      </c>
      <c r="E244" s="17">
        <v>-9.1999999999999998E-3</v>
      </c>
      <c r="F244" s="17">
        <v>-2.3699999999999999E-2</v>
      </c>
      <c r="G244" s="17">
        <v>-2.3E-3</v>
      </c>
    </row>
    <row r="245" spans="2:7" x14ac:dyDescent="0.3">
      <c r="B245" s="5">
        <v>-6.3E-3</v>
      </c>
      <c r="C245" s="16">
        <v>-5.4999999999999997E-3</v>
      </c>
      <c r="D245" s="16">
        <v>5.5999999999999999E-3</v>
      </c>
      <c r="E245" s="16">
        <v>-5.1000000000000004E-3</v>
      </c>
      <c r="F245" s="16">
        <v>-1.4E-2</v>
      </c>
      <c r="G245" s="16">
        <v>-5.0000000000000001E-3</v>
      </c>
    </row>
    <row r="246" spans="2:7" x14ac:dyDescent="0.3">
      <c r="B246" s="6">
        <v>6.3E-3</v>
      </c>
      <c r="C246" s="17">
        <v>1.0800000000000001E-2</v>
      </c>
      <c r="D246" s="17">
        <v>2.7000000000000001E-3</v>
      </c>
      <c r="E246" s="17">
        <v>-1.18E-2</v>
      </c>
      <c r="F246" s="17">
        <v>2.3E-3</v>
      </c>
      <c r="G246" s="17">
        <v>8.6E-3</v>
      </c>
    </row>
    <row r="247" spans="2:7" x14ac:dyDescent="0.3">
      <c r="B247" s="5">
        <v>-1.1999999999999999E-3</v>
      </c>
      <c r="C247" s="16">
        <v>7.0000000000000001E-3</v>
      </c>
      <c r="D247" s="16">
        <v>-8.5000000000000006E-3</v>
      </c>
      <c r="E247" s="16">
        <v>6.0000000000000001E-3</v>
      </c>
      <c r="F247" s="16">
        <v>-8.5000000000000006E-3</v>
      </c>
      <c r="G247" s="16">
        <v>3.3E-3</v>
      </c>
    </row>
    <row r="248" spans="2:7" x14ac:dyDescent="0.3">
      <c r="B248" s="6">
        <v>4.8999999999999998E-3</v>
      </c>
      <c r="C248" s="17">
        <v>-1.1000000000000001E-3</v>
      </c>
      <c r="D248" s="17">
        <v>-8.0000000000000004E-4</v>
      </c>
      <c r="E248" s="17">
        <v>-9.9000000000000008E-3</v>
      </c>
      <c r="F248" s="17">
        <v>-1.1000000000000001E-3</v>
      </c>
      <c r="G248" s="17">
        <v>2.1999999999999999E-2</v>
      </c>
    </row>
    <row r="249" spans="2:7" x14ac:dyDescent="0.3">
      <c r="B249" s="5">
        <v>-5.7000000000000002E-3</v>
      </c>
      <c r="C249" s="16">
        <v>-4.5999999999999999E-3</v>
      </c>
      <c r="D249" s="16">
        <v>-5.7999999999999996E-3</v>
      </c>
      <c r="E249" s="16">
        <v>-8.0000000000000002E-3</v>
      </c>
      <c r="F249" s="16">
        <v>1.6000000000000001E-3</v>
      </c>
      <c r="G249" s="16">
        <v>-1.4800000000000001E-2</v>
      </c>
    </row>
    <row r="250" spans="2:7" x14ac:dyDescent="0.3">
      <c r="B250" s="6">
        <v>-4.0000000000000001E-3</v>
      </c>
      <c r="C250" s="17">
        <v>-7.0000000000000001E-3</v>
      </c>
      <c r="D250" s="17">
        <v>1.4E-3</v>
      </c>
      <c r="E250" s="17">
        <v>-3.0999999999999999E-3</v>
      </c>
      <c r="F250" s="17">
        <v>-1.52E-2</v>
      </c>
      <c r="G250" s="17">
        <v>-4.7000000000000002E-3</v>
      </c>
    </row>
    <row r="251" spans="2:7" x14ac:dyDescent="0.3">
      <c r="B251" s="5">
        <v>5.9999999999999995E-4</v>
      </c>
      <c r="C251" s="16">
        <v>2.2000000000000001E-3</v>
      </c>
      <c r="D251" s="16">
        <v>-1.5299999999999999E-2</v>
      </c>
      <c r="E251" s="16">
        <v>-3.7000000000000002E-3</v>
      </c>
      <c r="F251" s="16">
        <v>1.41E-2</v>
      </c>
      <c r="G251" s="16">
        <v>4.0000000000000002E-4</v>
      </c>
    </row>
    <row r="252" spans="2:7" x14ac:dyDescent="0.3">
      <c r="B252" s="6">
        <v>4.4999999999999997E-3</v>
      </c>
      <c r="C252" s="17">
        <v>1.8E-3</v>
      </c>
      <c r="D252" s="17">
        <v>2.6700000000000002E-2</v>
      </c>
      <c r="E252" s="17">
        <v>4.1000000000000003E-3</v>
      </c>
      <c r="F252" s="17">
        <v>9.7000000000000003E-3</v>
      </c>
      <c r="G252" s="17">
        <v>6.3E-3</v>
      </c>
    </row>
    <row r="253" spans="2:7" x14ac:dyDescent="0.3">
      <c r="B253" s="5">
        <v>-2.7000000000000001E-3</v>
      </c>
      <c r="C253" s="16">
        <v>-4.7999999999999996E-3</v>
      </c>
      <c r="D253" s="16">
        <v>6.3E-3</v>
      </c>
      <c r="E253" s="16">
        <v>-1.1999999999999999E-3</v>
      </c>
      <c r="F253" s="16">
        <v>-1.54E-2</v>
      </c>
      <c r="G253" s="16">
        <v>-4.0000000000000002E-4</v>
      </c>
    </row>
    <row r="254" spans="2:7" x14ac:dyDescent="0.3">
      <c r="B254" s="6">
        <v>-8.0999999999999996E-3</v>
      </c>
      <c r="C254" s="17">
        <v>-6.0000000000000001E-3</v>
      </c>
      <c r="D254" s="17">
        <v>5.7000000000000002E-3</v>
      </c>
      <c r="E254" s="17">
        <v>4.6199999999999998E-2</v>
      </c>
      <c r="F254" s="17">
        <v>-1.29E-2</v>
      </c>
      <c r="G254" s="17">
        <v>-1.12E-2</v>
      </c>
    </row>
    <row r="255" spans="2:7" x14ac:dyDescent="0.3">
      <c r="B255" s="5">
        <v>-4.7000000000000002E-3</v>
      </c>
      <c r="C255" s="16">
        <v>1.44E-2</v>
      </c>
      <c r="D255" s="16">
        <v>-4.1000000000000003E-3</v>
      </c>
      <c r="E255" s="16">
        <v>-6.1999999999999998E-3</v>
      </c>
      <c r="F255" s="16">
        <v>-1.0999999999999999E-2</v>
      </c>
      <c r="G255" s="16">
        <v>-2.5000000000000001E-3</v>
      </c>
    </row>
    <row r="256" spans="2:7" x14ac:dyDescent="0.3">
      <c r="B256" s="6">
        <v>-1.8E-3</v>
      </c>
      <c r="C256" s="17">
        <v>4.4999999999999997E-3</v>
      </c>
      <c r="D256" s="17">
        <v>-1.9E-3</v>
      </c>
      <c r="E256" s="17">
        <v>1.2800000000000001E-2</v>
      </c>
      <c r="F256" s="17">
        <v>-3.0999999999999999E-3</v>
      </c>
      <c r="G256" s="17">
        <v>4.8999999999999998E-3</v>
      </c>
    </row>
    <row r="257" spans="2:7" x14ac:dyDescent="0.3">
      <c r="B257" s="5">
        <v>2.3999999999999998E-3</v>
      </c>
      <c r="C257" s="16">
        <v>-8.5000000000000006E-3</v>
      </c>
      <c r="D257" s="16">
        <v>-4.4000000000000003E-3</v>
      </c>
      <c r="E257" s="16">
        <v>-7.3000000000000001E-3</v>
      </c>
      <c r="F257" s="16">
        <v>7.1999999999999998E-3</v>
      </c>
      <c r="G257" s="16">
        <v>7.0000000000000001E-3</v>
      </c>
    </row>
    <row r="258" spans="2:7" x14ac:dyDescent="0.3">
      <c r="B258" s="6">
        <v>0</v>
      </c>
      <c r="C258" s="17">
        <v>-0.01</v>
      </c>
      <c r="D258" s="17">
        <v>2.0999999999999999E-3</v>
      </c>
      <c r="E258" s="17">
        <v>3.04E-2</v>
      </c>
      <c r="F258" s="17">
        <v>-8.3999999999999995E-3</v>
      </c>
      <c r="G258" s="17">
        <v>-1E-3</v>
      </c>
    </row>
    <row r="259" spans="2:7" x14ac:dyDescent="0.3">
      <c r="B259" s="5">
        <v>2.2000000000000001E-3</v>
      </c>
      <c r="C259" s="16">
        <v>-8.3000000000000001E-3</v>
      </c>
      <c r="D259" s="16">
        <v>-2E-3</v>
      </c>
      <c r="E259" s="16">
        <v>1.12E-2</v>
      </c>
      <c r="F259" s="16">
        <v>1.3599999999999999E-2</v>
      </c>
      <c r="G259" s="16">
        <v>1.1000000000000001E-3</v>
      </c>
    </row>
    <row r="260" spans="2:7" x14ac:dyDescent="0.3">
      <c r="B260" s="6">
        <v>-1.9E-3</v>
      </c>
      <c r="C260" s="17">
        <v>1.03E-2</v>
      </c>
      <c r="D260" s="17">
        <v>1.2999999999999999E-3</v>
      </c>
      <c r="E260" s="17">
        <v>2.7000000000000001E-3</v>
      </c>
      <c r="F260" s="17">
        <v>5.1000000000000004E-3</v>
      </c>
      <c r="G260" s="17">
        <v>5.9999999999999995E-4</v>
      </c>
    </row>
    <row r="261" spans="2:7" x14ac:dyDescent="0.3">
      <c r="B261" s="5">
        <v>-3.5000000000000001E-3</v>
      </c>
      <c r="C261" s="16">
        <v>1.4500000000000001E-2</v>
      </c>
      <c r="D261" s="16">
        <v>6.1999999999999998E-3</v>
      </c>
      <c r="E261" s="16">
        <v>5.1000000000000004E-3</v>
      </c>
      <c r="F261" s="16">
        <v>2.3E-3</v>
      </c>
      <c r="G261" s="16">
        <v>-1.2999999999999999E-2</v>
      </c>
    </row>
    <row r="262" spans="2:7" x14ac:dyDescent="0.3">
      <c r="B262" s="6">
        <v>1E-3</v>
      </c>
      <c r="C262" s="17">
        <v>3.3999999999999998E-3</v>
      </c>
      <c r="D262" s="17">
        <v>-5.1000000000000004E-3</v>
      </c>
      <c r="E262" s="17">
        <v>4.0000000000000002E-4</v>
      </c>
      <c r="F262" s="17">
        <v>3.0999999999999999E-3</v>
      </c>
      <c r="G262" s="17">
        <v>5.3E-3</v>
      </c>
    </row>
    <row r="263" spans="2:7" x14ac:dyDescent="0.3">
      <c r="B263" s="5">
        <v>-4.7000000000000002E-3</v>
      </c>
      <c r="C263" s="16">
        <v>-1.9099999999999999E-2</v>
      </c>
      <c r="D263" s="16">
        <v>-7.1000000000000004E-3</v>
      </c>
      <c r="E263" s="16">
        <v>-5.3E-3</v>
      </c>
      <c r="F263" s="16">
        <v>-3.8999999999999998E-3</v>
      </c>
      <c r="G263" s="16">
        <v>-6.7000000000000002E-3</v>
      </c>
    </row>
    <row r="264" spans="2:7" x14ac:dyDescent="0.3">
      <c r="B264" s="6">
        <v>3.5000000000000001E-3</v>
      </c>
      <c r="C264" s="17">
        <v>-5.7000000000000002E-3</v>
      </c>
      <c r="D264" s="17">
        <v>1.0699999999999999E-2</v>
      </c>
      <c r="E264" s="17">
        <v>1.14E-2</v>
      </c>
      <c r="F264" s="17">
        <v>-5.0000000000000001E-3</v>
      </c>
      <c r="G264" s="17">
        <v>-3.3999999999999998E-3</v>
      </c>
    </row>
    <row r="265" spans="2:7" x14ac:dyDescent="0.3">
      <c r="B265" s="5">
        <v>1.21E-2</v>
      </c>
      <c r="C265" s="16">
        <v>-4.1000000000000003E-3</v>
      </c>
      <c r="D265" s="16">
        <v>1E-4</v>
      </c>
      <c r="E265" s="16">
        <v>8.9999999999999998E-4</v>
      </c>
      <c r="F265" s="16">
        <v>6.9999999999999999E-4</v>
      </c>
      <c r="G265" s="16">
        <v>2.1000000000000001E-2</v>
      </c>
    </row>
    <row r="266" spans="2:7" x14ac:dyDescent="0.3">
      <c r="B266" s="6">
        <v>8.0000000000000002E-3</v>
      </c>
      <c r="C266" s="17">
        <v>1.24E-2</v>
      </c>
      <c r="D266" s="17">
        <v>4.7999999999999996E-3</v>
      </c>
      <c r="E266" s="17">
        <v>6.8999999999999999E-3</v>
      </c>
      <c r="F266" s="17">
        <v>2.1100000000000001E-2</v>
      </c>
      <c r="G266" s="17">
        <v>9.7999999999999997E-3</v>
      </c>
    </row>
    <row r="267" spans="2:7" x14ac:dyDescent="0.3">
      <c r="B267" s="5">
        <v>2.8999999999999998E-3</v>
      </c>
      <c r="C267" s="16">
        <v>-6.8999999999999999E-3</v>
      </c>
      <c r="D267" s="16">
        <v>-5.0000000000000001E-4</v>
      </c>
      <c r="E267" s="16">
        <v>-5.3E-3</v>
      </c>
      <c r="F267" s="16">
        <v>-1.5E-3</v>
      </c>
      <c r="G267" s="16">
        <v>6.4000000000000003E-3</v>
      </c>
    </row>
    <row r="268" spans="2:7" x14ac:dyDescent="0.3">
      <c r="B268" s="6">
        <v>-5.5999999999999999E-3</v>
      </c>
      <c r="C268" s="17">
        <v>-7.1999999999999998E-3</v>
      </c>
      <c r="D268" s="17">
        <v>-1.6000000000000001E-3</v>
      </c>
      <c r="E268" s="17">
        <v>-1.35E-2</v>
      </c>
      <c r="F268" s="17">
        <v>-2.4E-2</v>
      </c>
      <c r="G268" s="17">
        <v>-8.3000000000000001E-3</v>
      </c>
    </row>
    <row r="269" spans="2:7" x14ac:dyDescent="0.3">
      <c r="B269" s="5">
        <v>1.29E-2</v>
      </c>
      <c r="C269" s="16">
        <v>-1.1999999999999999E-3</v>
      </c>
      <c r="D269" s="16">
        <v>1.06E-2</v>
      </c>
      <c r="E269" s="16">
        <v>5.1999999999999998E-3</v>
      </c>
      <c r="F269" s="16">
        <v>2.8E-3</v>
      </c>
      <c r="G269" s="16">
        <v>1.52E-2</v>
      </c>
    </row>
    <row r="270" spans="2:7" x14ac:dyDescent="0.3">
      <c r="B270" s="6">
        <v>-8.0000000000000004E-4</v>
      </c>
      <c r="C270" s="17">
        <v>4.4999999999999997E-3</v>
      </c>
      <c r="D270" s="17">
        <v>-2.0000000000000001E-4</v>
      </c>
      <c r="E270" s="17">
        <v>-1.2999999999999999E-3</v>
      </c>
      <c r="F270" s="17">
        <v>-8.8999999999999999E-3</v>
      </c>
      <c r="G270" s="17">
        <v>6.9999999999999999E-4</v>
      </c>
    </row>
    <row r="271" spans="2:7" x14ac:dyDescent="0.3">
      <c r="B271" s="5">
        <v>-1.6999999999999999E-3</v>
      </c>
      <c r="C271" s="16">
        <v>1.21E-2</v>
      </c>
      <c r="D271" s="16">
        <v>-1.2999999999999999E-3</v>
      </c>
      <c r="E271" s="16">
        <v>-1.34E-2</v>
      </c>
      <c r="F271" s="16">
        <v>-4.3E-3</v>
      </c>
      <c r="G271" s="16">
        <v>2.2000000000000001E-3</v>
      </c>
    </row>
    <row r="272" spans="2:7" x14ac:dyDescent="0.3">
      <c r="B272" s="6">
        <v>-3.7000000000000002E-3</v>
      </c>
      <c r="C272" s="17">
        <v>5.1999999999999998E-3</v>
      </c>
      <c r="D272" s="17">
        <v>-2.0799999999999999E-2</v>
      </c>
      <c r="E272" s="17">
        <v>5.0000000000000001E-4</v>
      </c>
      <c r="F272" s="17">
        <v>9.9000000000000008E-3</v>
      </c>
      <c r="G272" s="17">
        <v>-3.0000000000000001E-3</v>
      </c>
    </row>
    <row r="273" spans="2:7" x14ac:dyDescent="0.3">
      <c r="B273" s="5">
        <v>9.1999999999999998E-3</v>
      </c>
      <c r="C273" s="16">
        <v>9.7999999999999997E-3</v>
      </c>
      <c r="D273" s="16">
        <v>-1.5E-3</v>
      </c>
      <c r="E273" s="16">
        <v>3.5999999999999999E-3</v>
      </c>
      <c r="F273" s="16">
        <v>1.3599999999999999E-2</v>
      </c>
      <c r="G273" s="16">
        <v>9.2999999999999992E-3</v>
      </c>
    </row>
    <row r="274" spans="2:7" x14ac:dyDescent="0.3">
      <c r="B274" s="6">
        <v>-6.7999999999999996E-3</v>
      </c>
      <c r="C274" s="17">
        <v>1.5E-3</v>
      </c>
      <c r="D274" s="17">
        <v>2.0000000000000001E-4</v>
      </c>
      <c r="E274" s="17">
        <v>-5.8999999999999999E-3</v>
      </c>
      <c r="F274" s="17">
        <v>-4.1000000000000003E-3</v>
      </c>
      <c r="G274" s="17">
        <v>-1.3299999999999999E-2</v>
      </c>
    </row>
    <row r="275" spans="2:7" x14ac:dyDescent="0.3">
      <c r="B275" s="5">
        <v>-1.01E-2</v>
      </c>
      <c r="C275" s="16">
        <v>-5.0000000000000001E-3</v>
      </c>
      <c r="D275" s="16">
        <v>-1.9E-3</v>
      </c>
      <c r="E275" s="16">
        <v>-1.84E-2</v>
      </c>
      <c r="F275" s="16">
        <v>-1.38E-2</v>
      </c>
      <c r="G275" s="16">
        <v>-3.5999999999999999E-3</v>
      </c>
    </row>
    <row r="276" spans="2:7" x14ac:dyDescent="0.3">
      <c r="B276" s="6">
        <v>1.5E-3</v>
      </c>
      <c r="C276" s="17">
        <v>-5.4000000000000003E-3</v>
      </c>
      <c r="D276" s="17">
        <v>1.1000000000000001E-3</v>
      </c>
      <c r="E276" s="17">
        <v>-7.7999999999999996E-3</v>
      </c>
      <c r="F276" s="17">
        <v>2.1999999999999999E-2</v>
      </c>
      <c r="G276" s="17">
        <v>-7.6E-3</v>
      </c>
    </row>
    <row r="277" spans="2:7" x14ac:dyDescent="0.3">
      <c r="B277" s="5">
        <v>0</v>
      </c>
      <c r="C277" s="16">
        <v>-9.2999999999999992E-3</v>
      </c>
      <c r="D277" s="16">
        <v>-3.3E-3</v>
      </c>
      <c r="E277" s="16">
        <v>8.0000000000000004E-4</v>
      </c>
      <c r="F277" s="16">
        <v>1.47E-2</v>
      </c>
      <c r="G277" s="16">
        <v>-6.8999999999999999E-3</v>
      </c>
    </row>
    <row r="278" spans="2:7" x14ac:dyDescent="0.3">
      <c r="B278" s="6">
        <v>4.0000000000000001E-3</v>
      </c>
      <c r="C278" s="17">
        <v>1.4E-2</v>
      </c>
      <c r="D278" s="17">
        <v>9.1000000000000004E-3</v>
      </c>
      <c r="E278" s="17">
        <v>1.4E-3</v>
      </c>
      <c r="F278" s="17">
        <v>5.7999999999999996E-3</v>
      </c>
      <c r="G278" s="17">
        <v>1E-4</v>
      </c>
    </row>
    <row r="279" spans="2:7" x14ac:dyDescent="0.3">
      <c r="B279" s="5">
        <v>1.0200000000000001E-2</v>
      </c>
      <c r="C279" s="16">
        <v>2.7699999999999999E-2</v>
      </c>
      <c r="D279" s="16">
        <v>-2.3E-3</v>
      </c>
      <c r="E279" s="16">
        <v>5.5999999999999999E-3</v>
      </c>
      <c r="F279" s="16">
        <v>6.1000000000000004E-3</v>
      </c>
      <c r="G279" s="16">
        <v>1.49E-2</v>
      </c>
    </row>
    <row r="280" spans="2:7" x14ac:dyDescent="0.3">
      <c r="B280" s="6">
        <v>5.3E-3</v>
      </c>
      <c r="C280" s="17">
        <v>-3.0000000000000001E-3</v>
      </c>
      <c r="D280" s="17">
        <v>1.09E-2</v>
      </c>
      <c r="E280" s="17">
        <v>5.0000000000000001E-3</v>
      </c>
      <c r="F280" s="17">
        <v>2E-3</v>
      </c>
      <c r="G280" s="17">
        <v>4.3E-3</v>
      </c>
    </row>
    <row r="281" spans="2:7" x14ac:dyDescent="0.3">
      <c r="B281" s="5">
        <v>3.2000000000000002E-3</v>
      </c>
      <c r="C281" s="16">
        <v>2.8999999999999998E-3</v>
      </c>
      <c r="D281" s="16">
        <v>-1.6000000000000001E-3</v>
      </c>
      <c r="E281" s="16">
        <v>5.1999999999999998E-3</v>
      </c>
      <c r="F281" s="16">
        <v>5.3E-3</v>
      </c>
      <c r="G281" s="16">
        <v>8.6E-3</v>
      </c>
    </row>
    <row r="282" spans="2:7" x14ac:dyDescent="0.3">
      <c r="B282" s="6">
        <v>-7.0000000000000001E-3</v>
      </c>
      <c r="C282" s="17">
        <v>-1.32E-2</v>
      </c>
      <c r="D282" s="17">
        <v>-4.1999999999999997E-3</v>
      </c>
      <c r="E282" s="17">
        <v>-8.0999999999999996E-3</v>
      </c>
      <c r="F282" s="17">
        <v>-7.0000000000000001E-3</v>
      </c>
      <c r="G282" s="17">
        <v>-3.8999999999999998E-3</v>
      </c>
    </row>
    <row r="283" spans="2:7" x14ac:dyDescent="0.3">
      <c r="B283" s="5">
        <v>-1.4E-3</v>
      </c>
      <c r="C283" s="16">
        <v>-2.3999999999999998E-3</v>
      </c>
      <c r="D283" s="16">
        <v>-1.8E-3</v>
      </c>
      <c r="E283" s="16">
        <v>9.9000000000000008E-3</v>
      </c>
      <c r="F283" s="16">
        <v>-5.7000000000000002E-3</v>
      </c>
      <c r="G283" s="16">
        <v>-6.6E-3</v>
      </c>
    </row>
    <row r="284" spans="2:7" x14ac:dyDescent="0.3">
      <c r="B284" s="6">
        <v>-3.3E-3</v>
      </c>
      <c r="C284" s="17">
        <v>-5.8999999999999999E-3</v>
      </c>
      <c r="D284" s="17">
        <v>-1.3100000000000001E-2</v>
      </c>
      <c r="E284" s="17">
        <v>-7.7999999999999996E-3</v>
      </c>
      <c r="F284" s="17">
        <v>-1.44E-2</v>
      </c>
      <c r="G284" s="17">
        <v>8.9999999999999993E-3</v>
      </c>
    </row>
    <row r="285" spans="2:7" x14ac:dyDescent="0.3">
      <c r="B285" s="5">
        <v>3.3E-3</v>
      </c>
      <c r="C285" s="16">
        <v>4.8999999999999998E-3</v>
      </c>
      <c r="D285" s="16">
        <v>0.02</v>
      </c>
      <c r="E285" s="16">
        <v>2E-3</v>
      </c>
      <c r="F285" s="16">
        <v>8.8000000000000005E-3</v>
      </c>
      <c r="G285" s="16">
        <v>2.0999999999999999E-3</v>
      </c>
    </row>
    <row r="286" spans="2:7" x14ac:dyDescent="0.3">
      <c r="B286" s="6">
        <v>-3.0000000000000001E-3</v>
      </c>
      <c r="C286" s="17">
        <v>-6.7000000000000002E-3</v>
      </c>
      <c r="D286" s="17">
        <v>-1.01E-2</v>
      </c>
      <c r="E286" s="17">
        <v>-7.6E-3</v>
      </c>
      <c r="F286" s="17">
        <v>1.1000000000000001E-3</v>
      </c>
      <c r="G286" s="17">
        <v>-1.5E-3</v>
      </c>
    </row>
    <row r="287" spans="2:7" x14ac:dyDescent="0.3">
      <c r="B287" s="5">
        <v>-7.0000000000000001E-3</v>
      </c>
      <c r="C287" s="16">
        <v>-5.9999999999999995E-4</v>
      </c>
      <c r="D287" s="16">
        <v>4.4000000000000003E-3</v>
      </c>
      <c r="E287" s="16">
        <v>-5.7999999999999996E-3</v>
      </c>
      <c r="F287" s="16">
        <v>-6.6E-3</v>
      </c>
      <c r="G287" s="16">
        <v>-7.1999999999999998E-3</v>
      </c>
    </row>
    <row r="288" spans="2:7" x14ac:dyDescent="0.3">
      <c r="B288" s="6">
        <v>6.0000000000000001E-3</v>
      </c>
      <c r="C288" s="17">
        <v>-2.5999999999999999E-3</v>
      </c>
      <c r="D288" s="17">
        <v>-4.4999999999999997E-3</v>
      </c>
      <c r="E288" s="17">
        <v>1.4800000000000001E-2</v>
      </c>
      <c r="F288" s="17">
        <v>0.01</v>
      </c>
      <c r="G288" s="17">
        <v>3.3999999999999998E-3</v>
      </c>
    </row>
    <row r="289" spans="2:7" x14ac:dyDescent="0.3">
      <c r="B289" s="5">
        <v>9.9000000000000008E-3</v>
      </c>
      <c r="C289" s="16">
        <v>5.9999999999999995E-4</v>
      </c>
      <c r="D289" s="16">
        <v>-2.0400000000000001E-2</v>
      </c>
      <c r="E289" s="16">
        <v>1.2200000000000001E-2</v>
      </c>
      <c r="F289" s="16">
        <v>1.12E-2</v>
      </c>
      <c r="G289" s="16">
        <v>7.1000000000000004E-3</v>
      </c>
    </row>
    <row r="290" spans="2:7" x14ac:dyDescent="0.3">
      <c r="B290" s="6">
        <v>-8.2000000000000007E-3</v>
      </c>
      <c r="C290" s="17">
        <v>-1.35E-2</v>
      </c>
      <c r="D290" s="17">
        <v>-7.6E-3</v>
      </c>
      <c r="E290" s="17">
        <v>-1.4E-2</v>
      </c>
      <c r="F290" s="17">
        <v>-1.34E-2</v>
      </c>
      <c r="G290" s="17">
        <v>-3.5999999999999999E-3</v>
      </c>
    </row>
    <row r="291" spans="2:7" x14ac:dyDescent="0.3">
      <c r="B291" s="5">
        <v>5.1999999999999998E-3</v>
      </c>
      <c r="C291" s="16">
        <v>-1.8E-3</v>
      </c>
      <c r="D291" s="16">
        <v>1.41E-2</v>
      </c>
      <c r="E291" s="16">
        <v>9.7000000000000003E-3</v>
      </c>
      <c r="F291" s="16">
        <v>5.1000000000000004E-3</v>
      </c>
      <c r="G291" s="16">
        <v>6.1999999999999998E-3</v>
      </c>
    </row>
    <row r="292" spans="2:7" x14ac:dyDescent="0.3">
      <c r="B292" s="6">
        <v>-1.0500000000000001E-2</v>
      </c>
      <c r="C292" s="17">
        <v>-2.7E-2</v>
      </c>
      <c r="D292" s="17">
        <v>-1.29E-2</v>
      </c>
      <c r="E292" s="17">
        <v>-1.7500000000000002E-2</v>
      </c>
      <c r="F292" s="17">
        <v>5.0000000000000001E-4</v>
      </c>
      <c r="G292" s="17">
        <v>-1.23E-2</v>
      </c>
    </row>
    <row r="293" spans="2:7" x14ac:dyDescent="0.3">
      <c r="B293" s="5">
        <v>-3.0000000000000001E-3</v>
      </c>
      <c r="C293" s="16">
        <v>-5.0000000000000001E-4</v>
      </c>
      <c r="D293" s="16">
        <v>-2.7000000000000001E-3</v>
      </c>
      <c r="E293" s="16">
        <v>5.0000000000000001E-4</v>
      </c>
      <c r="F293" s="16">
        <v>-1.89E-2</v>
      </c>
      <c r="G293" s="16">
        <v>2.0999999999999999E-3</v>
      </c>
    </row>
    <row r="294" spans="2:7" x14ac:dyDescent="0.3">
      <c r="B294" s="6">
        <v>-1.6999999999999999E-3</v>
      </c>
      <c r="C294" s="17">
        <v>3.3E-3</v>
      </c>
      <c r="D294" s="17">
        <v>-3.0000000000000001E-3</v>
      </c>
      <c r="E294" s="17">
        <v>1.11E-2</v>
      </c>
      <c r="F294" s="17">
        <v>-1.43E-2</v>
      </c>
      <c r="G294" s="17">
        <v>5.0000000000000001E-4</v>
      </c>
    </row>
    <row r="295" spans="2:7" x14ac:dyDescent="0.3">
      <c r="B295" s="5">
        <v>1.6E-2</v>
      </c>
      <c r="C295" s="16">
        <v>2.23E-2</v>
      </c>
      <c r="D295" s="16">
        <v>1.8700000000000001E-2</v>
      </c>
      <c r="E295" s="16">
        <v>2E-3</v>
      </c>
      <c r="F295" s="16">
        <v>1.29E-2</v>
      </c>
      <c r="G295" s="16">
        <v>1.21E-2</v>
      </c>
    </row>
    <row r="296" spans="2:7" x14ac:dyDescent="0.3">
      <c r="B296" s="6">
        <v>3.5999999999999999E-3</v>
      </c>
      <c r="C296" s="17">
        <v>1.5100000000000001E-2</v>
      </c>
      <c r="D296" s="17">
        <v>4.7999999999999996E-3</v>
      </c>
      <c r="E296" s="17">
        <v>-4.0000000000000001E-3</v>
      </c>
      <c r="F296" s="17">
        <v>1.52E-2</v>
      </c>
      <c r="G296" s="17">
        <v>-6.1999999999999998E-3</v>
      </c>
    </row>
    <row r="297" spans="2:7" x14ac:dyDescent="0.3">
      <c r="B297" s="5">
        <v>-1.3899999999999999E-2</v>
      </c>
      <c r="C297" s="16">
        <v>-1.06E-2</v>
      </c>
      <c r="D297" s="16">
        <v>8.2000000000000007E-3</v>
      </c>
      <c r="E297" s="16">
        <v>-9.4000000000000004E-3</v>
      </c>
      <c r="F297" s="16">
        <v>-3.5799999999999998E-2</v>
      </c>
      <c r="G297" s="16">
        <v>-1.77E-2</v>
      </c>
    </row>
    <row r="298" spans="2:7" x14ac:dyDescent="0.3">
      <c r="B298" s="6">
        <v>3.8199999999999998E-2</v>
      </c>
      <c r="C298" s="17">
        <v>2.9899999999999999E-2</v>
      </c>
      <c r="D298" s="17">
        <v>-3.3599999999999998E-2</v>
      </c>
      <c r="E298" s="17">
        <v>2.1299999999999999E-2</v>
      </c>
      <c r="F298" s="17">
        <v>7.9100000000000004E-2</v>
      </c>
      <c r="G298" s="17">
        <v>3.5700000000000003E-2</v>
      </c>
    </row>
    <row r="299" spans="2:7" x14ac:dyDescent="0.3">
      <c r="B299" s="5">
        <v>-1.0999999999999999E-2</v>
      </c>
      <c r="C299" s="16">
        <v>-1.15E-2</v>
      </c>
      <c r="D299" s="16">
        <v>-1.2699999999999999E-2</v>
      </c>
      <c r="E299" s="16">
        <v>-9.2999999999999992E-3</v>
      </c>
      <c r="F299" s="16">
        <v>-2.5000000000000001E-3</v>
      </c>
      <c r="G299" s="16">
        <v>-2.01E-2</v>
      </c>
    </row>
    <row r="300" spans="2:7" x14ac:dyDescent="0.3">
      <c r="B300" s="6">
        <v>-5.7999999999999996E-3</v>
      </c>
      <c r="C300" s="17">
        <v>-1.9099999999999999E-2</v>
      </c>
      <c r="D300" s="17">
        <v>-7.9000000000000008E-3</v>
      </c>
      <c r="E300" s="17">
        <v>-6.7000000000000002E-3</v>
      </c>
      <c r="F300" s="17">
        <v>2.0999999999999999E-3</v>
      </c>
      <c r="G300" s="17">
        <v>-8.8000000000000005E-3</v>
      </c>
    </row>
    <row r="301" spans="2:7" x14ac:dyDescent="0.3">
      <c r="B301" s="5">
        <v>1.4E-3</v>
      </c>
      <c r="C301" s="16">
        <v>4.1000000000000003E-3</v>
      </c>
      <c r="D301" s="16">
        <v>-2.0799999999999999E-2</v>
      </c>
      <c r="E301" s="16">
        <v>-4.5999999999999999E-3</v>
      </c>
      <c r="F301" s="16">
        <v>-2.0999999999999999E-3</v>
      </c>
      <c r="G301" s="16">
        <v>7.1999999999999998E-3</v>
      </c>
    </row>
    <row r="302" spans="2:7" x14ac:dyDescent="0.3">
      <c r="B302" s="6">
        <v>-3.3E-3</v>
      </c>
      <c r="C302" s="17">
        <v>9.9000000000000008E-3</v>
      </c>
      <c r="D302" s="17">
        <v>-9.4999999999999998E-3</v>
      </c>
      <c r="E302" s="17">
        <v>1.41E-2</v>
      </c>
      <c r="F302" s="17">
        <v>1.9E-3</v>
      </c>
      <c r="G302" s="17">
        <v>-2.5999999999999999E-3</v>
      </c>
    </row>
    <row r="303" spans="2:7" x14ac:dyDescent="0.3">
      <c r="B303" s="5">
        <v>4.7000000000000002E-3</v>
      </c>
      <c r="C303" s="16">
        <v>4.1999999999999997E-3</v>
      </c>
      <c r="D303" s="16">
        <v>3.8999999999999998E-3</v>
      </c>
      <c r="E303" s="16">
        <v>1.06E-2</v>
      </c>
      <c r="F303" s="16">
        <v>1.1999999999999999E-3</v>
      </c>
      <c r="G303" s="16">
        <v>6.1000000000000004E-3</v>
      </c>
    </row>
    <row r="304" spans="2:7" x14ac:dyDescent="0.3">
      <c r="B304" s="6">
        <v>5.0000000000000001E-4</v>
      </c>
      <c r="C304" s="17">
        <v>1.2200000000000001E-2</v>
      </c>
      <c r="D304" s="17">
        <v>-1.6000000000000001E-3</v>
      </c>
      <c r="E304" s="17">
        <v>-7.7999999999999996E-3</v>
      </c>
      <c r="F304" s="17">
        <v>4.4999999999999997E-3</v>
      </c>
      <c r="G304" s="17">
        <v>0</v>
      </c>
    </row>
    <row r="305" spans="2:7" x14ac:dyDescent="0.3">
      <c r="B305" s="5">
        <v>-1E-4</v>
      </c>
      <c r="C305" s="16">
        <v>3.5099999999999999E-2</v>
      </c>
      <c r="D305" s="16">
        <v>1.4800000000000001E-2</v>
      </c>
      <c r="E305" s="16">
        <v>8.8000000000000005E-3</v>
      </c>
      <c r="F305" s="16">
        <v>1.6999999999999999E-3</v>
      </c>
      <c r="G305" s="16">
        <v>8.5000000000000006E-3</v>
      </c>
    </row>
    <row r="306" spans="2:7" x14ac:dyDescent="0.3">
      <c r="B306" s="6">
        <v>2.9999999999999997E-4</v>
      </c>
      <c r="C306" s="17">
        <v>-4.0000000000000002E-4</v>
      </c>
      <c r="D306" s="17">
        <v>-1.9599999999999999E-2</v>
      </c>
      <c r="E306" s="17">
        <v>1.2999999999999999E-3</v>
      </c>
      <c r="F306" s="17">
        <v>1.04E-2</v>
      </c>
      <c r="G306" s="17">
        <v>-5.8999999999999999E-3</v>
      </c>
    </row>
    <row r="307" spans="2:7" x14ac:dyDescent="0.3">
      <c r="B307" s="5">
        <v>1.2E-2</v>
      </c>
      <c r="C307" s="16">
        <v>1.2699999999999999E-2</v>
      </c>
      <c r="D307" s="16">
        <v>3.0300000000000001E-2</v>
      </c>
      <c r="E307" s="16">
        <v>-5.7999999999999996E-3</v>
      </c>
      <c r="F307" s="16">
        <v>1.2999999999999999E-3</v>
      </c>
      <c r="G307" s="16">
        <v>4.7000000000000002E-3</v>
      </c>
    </row>
    <row r="308" spans="2:7" x14ac:dyDescent="0.3">
      <c r="B308" s="6">
        <v>-8.6E-3</v>
      </c>
      <c r="C308" s="17">
        <v>-1.6500000000000001E-2</v>
      </c>
      <c r="D308" s="17">
        <v>-9.1000000000000004E-3</v>
      </c>
      <c r="E308" s="17">
        <v>3.0000000000000001E-3</v>
      </c>
      <c r="F308" s="17">
        <v>6.0000000000000001E-3</v>
      </c>
      <c r="G308" s="17">
        <v>-2.8999999999999998E-3</v>
      </c>
    </row>
    <row r="309" spans="2:7" x14ac:dyDescent="0.3">
      <c r="B309" s="5">
        <v>-3.3999999999999998E-3</v>
      </c>
      <c r="C309" s="16">
        <v>-1.1000000000000001E-3</v>
      </c>
      <c r="D309" s="16">
        <v>8.3999999999999995E-3</v>
      </c>
      <c r="E309" s="16">
        <v>-4.0599999999999997E-2</v>
      </c>
      <c r="F309" s="16">
        <v>-2.3999999999999998E-3</v>
      </c>
      <c r="G309" s="16">
        <v>-3.7000000000000002E-3</v>
      </c>
    </row>
    <row r="310" spans="2:7" x14ac:dyDescent="0.3">
      <c r="B310" s="6">
        <v>6.7000000000000002E-3</v>
      </c>
      <c r="C310" s="17">
        <v>1.47E-2</v>
      </c>
      <c r="D310" s="17">
        <v>2.3699999999999999E-2</v>
      </c>
      <c r="E310" s="17">
        <v>1.0500000000000001E-2</v>
      </c>
      <c r="F310" s="17">
        <v>3.6600000000000001E-2</v>
      </c>
      <c r="G310" s="17">
        <v>-1.9300000000000001E-2</v>
      </c>
    </row>
    <row r="311" spans="2:7" x14ac:dyDescent="0.3">
      <c r="B311" s="5">
        <v>1.6999999999999999E-3</v>
      </c>
      <c r="C311" s="16">
        <v>-8.9999999999999998E-4</v>
      </c>
      <c r="D311" s="16">
        <v>1.4E-3</v>
      </c>
      <c r="E311" s="16">
        <v>2.0299999999999999E-2</v>
      </c>
      <c r="F311" s="16">
        <v>-1.9400000000000001E-2</v>
      </c>
      <c r="G311" s="16">
        <v>1.7999999999999999E-2</v>
      </c>
    </row>
    <row r="312" spans="2:7" x14ac:dyDescent="0.3">
      <c r="B312" s="6">
        <v>1.15E-2</v>
      </c>
      <c r="C312" s="17">
        <v>4.3E-3</v>
      </c>
      <c r="D312" s="17">
        <v>-3.8E-3</v>
      </c>
      <c r="E312" s="17">
        <v>-1.01E-2</v>
      </c>
      <c r="F312" s="17">
        <v>2.2200000000000001E-2</v>
      </c>
      <c r="G312" s="17">
        <v>1.0699999999999999E-2</v>
      </c>
    </row>
    <row r="313" spans="2:7" x14ac:dyDescent="0.3">
      <c r="B313" s="5">
        <v>1.77E-2</v>
      </c>
      <c r="C313" s="16">
        <v>2.7000000000000001E-3</v>
      </c>
      <c r="D313" s="16">
        <v>3.4500000000000003E-2</v>
      </c>
      <c r="E313" s="16">
        <v>3.5000000000000001E-3</v>
      </c>
      <c r="F313" s="16">
        <v>4.4999999999999997E-3</v>
      </c>
      <c r="G313" s="16">
        <v>1.5299999999999999E-2</v>
      </c>
    </row>
    <row r="314" spans="2:7" x14ac:dyDescent="0.3">
      <c r="B314" s="6">
        <v>4.7000000000000002E-3</v>
      </c>
      <c r="C314" s="17">
        <v>-1.61E-2</v>
      </c>
      <c r="D314" s="17">
        <v>-7.0000000000000001E-3</v>
      </c>
      <c r="E314" s="17">
        <v>2.2000000000000001E-3</v>
      </c>
      <c r="F314" s="17">
        <v>-8.9999999999999993E-3</v>
      </c>
      <c r="G314" s="17">
        <v>7.0000000000000001E-3</v>
      </c>
    </row>
    <row r="315" spans="2:7" x14ac:dyDescent="0.3">
      <c r="B315" s="5">
        <v>2.1899999999999999E-2</v>
      </c>
      <c r="C315" s="16">
        <v>2.2100000000000002E-2</v>
      </c>
      <c r="D315" s="16">
        <v>1.03E-2</v>
      </c>
      <c r="E315" s="16">
        <v>-2E-3</v>
      </c>
      <c r="F315" s="16">
        <v>1.17E-2</v>
      </c>
      <c r="G315" s="16">
        <v>3.2199999999999999E-2</v>
      </c>
    </row>
    <row r="316" spans="2:7" x14ac:dyDescent="0.3">
      <c r="B316" s="6">
        <v>1.9199999999999998E-2</v>
      </c>
      <c r="C316" s="17">
        <v>1.24E-2</v>
      </c>
      <c r="D316" s="17">
        <v>2.1399999999999999E-2</v>
      </c>
      <c r="E316" s="17">
        <v>6.8999999999999999E-3</v>
      </c>
      <c r="F316" s="17">
        <v>4.1000000000000003E-3</v>
      </c>
      <c r="G316" s="17">
        <v>2.3699999999999999E-2</v>
      </c>
    </row>
    <row r="317" spans="2:7" x14ac:dyDescent="0.3">
      <c r="B317" s="5">
        <v>-6.1000000000000004E-3</v>
      </c>
      <c r="C317" s="16">
        <v>-1E-4</v>
      </c>
      <c r="D317" s="16">
        <v>-2.1399999999999999E-2</v>
      </c>
      <c r="E317" s="16">
        <v>2.6499999999999999E-2</v>
      </c>
      <c r="F317" s="16">
        <v>-1.7600000000000001E-2</v>
      </c>
      <c r="G317" s="16">
        <v>-2.3E-3</v>
      </c>
    </row>
    <row r="318" spans="2:7" x14ac:dyDescent="0.3">
      <c r="B318" s="6">
        <v>1.6899999999999998E-2</v>
      </c>
      <c r="C318" s="17">
        <v>1.14E-2</v>
      </c>
      <c r="D318" s="17">
        <v>1.32E-2</v>
      </c>
      <c r="E318" s="17">
        <v>1.77E-2</v>
      </c>
      <c r="F318" s="17">
        <v>2.29E-2</v>
      </c>
      <c r="G318" s="17">
        <v>6.4999999999999997E-3</v>
      </c>
    </row>
    <row r="319" spans="2:7" x14ac:dyDescent="0.3">
      <c r="B319" s="5">
        <v>-3.2399999999999998E-2</v>
      </c>
      <c r="C319" s="16">
        <v>-1.3299999999999999E-2</v>
      </c>
      <c r="D319" s="16">
        <v>-2.52E-2</v>
      </c>
      <c r="E319" s="16">
        <v>2.2000000000000001E-3</v>
      </c>
      <c r="F319" s="16">
        <v>-3.78E-2</v>
      </c>
      <c r="G319" s="16">
        <v>-3.2800000000000003E-2</v>
      </c>
    </row>
    <row r="320" spans="2:7" x14ac:dyDescent="0.3">
      <c r="B320" s="6">
        <v>-1.49E-2</v>
      </c>
      <c r="C320" s="17">
        <v>-1.7600000000000001E-2</v>
      </c>
      <c r="D320" s="17">
        <v>-3.4299999999999997E-2</v>
      </c>
      <c r="E320" s="17">
        <v>0</v>
      </c>
      <c r="F320" s="17">
        <v>-0.03</v>
      </c>
      <c r="G320" s="17">
        <v>1.2500000000000001E-2</v>
      </c>
    </row>
    <row r="321" spans="2:7" x14ac:dyDescent="0.3">
      <c r="B321" s="5">
        <v>-3.5000000000000001E-3</v>
      </c>
      <c r="C321" s="16">
        <v>-2.3999999999999998E-3</v>
      </c>
      <c r="D321" s="16">
        <v>3.2899999999999999E-2</v>
      </c>
      <c r="E321" s="16">
        <v>3.0000000000000001E-3</v>
      </c>
      <c r="F321" s="16">
        <v>-3.4599999999999999E-2</v>
      </c>
      <c r="G321" s="16">
        <v>-1.1000000000000001E-3</v>
      </c>
    </row>
    <row r="322" spans="2:7" x14ac:dyDescent="0.3">
      <c r="B322" s="6">
        <v>7.1999999999999998E-3</v>
      </c>
      <c r="C322" s="17">
        <v>2.0500000000000001E-2</v>
      </c>
      <c r="D322" s="17">
        <v>8.9999999999999993E-3</v>
      </c>
      <c r="E322" s="17">
        <v>1.8E-3</v>
      </c>
      <c r="F322" s="17">
        <v>1.55E-2</v>
      </c>
      <c r="G322" s="17">
        <v>1.6400000000000001E-2</v>
      </c>
    </row>
    <row r="323" spans="2:7" x14ac:dyDescent="0.3">
      <c r="B323" s="5">
        <v>-1.4999999999999999E-2</v>
      </c>
      <c r="C323" s="16">
        <v>-3.5999999999999999E-3</v>
      </c>
      <c r="D323" s="16">
        <v>-2.1000000000000001E-2</v>
      </c>
      <c r="E323" s="16">
        <v>-1.11E-2</v>
      </c>
      <c r="F323" s="16">
        <v>-2.81E-2</v>
      </c>
      <c r="G323" s="16">
        <v>-3.3000000000000002E-2</v>
      </c>
    </row>
    <row r="324" spans="2:7" x14ac:dyDescent="0.3">
      <c r="B324" s="6">
        <v>-3.0999999999999999E-3</v>
      </c>
      <c r="C324" s="17">
        <v>-1.7000000000000001E-2</v>
      </c>
      <c r="D324" s="17">
        <v>1.9E-3</v>
      </c>
      <c r="E324" s="17">
        <v>6.3E-3</v>
      </c>
      <c r="F324" s="17">
        <v>-2.0500000000000001E-2</v>
      </c>
      <c r="G324" s="17">
        <v>1.6000000000000001E-3</v>
      </c>
    </row>
    <row r="325" spans="2:7" x14ac:dyDescent="0.3">
      <c r="B325" s="5">
        <v>4.4999999999999997E-3</v>
      </c>
      <c r="C325" s="16">
        <v>-1.1000000000000001E-3</v>
      </c>
      <c r="D325" s="16">
        <v>-1.5599999999999999E-2</v>
      </c>
      <c r="E325" s="16">
        <v>-5.9999999999999995E-4</v>
      </c>
      <c r="F325" s="16">
        <v>2.5999999999999999E-3</v>
      </c>
      <c r="G325" s="16">
        <v>1.04E-2</v>
      </c>
    </row>
    <row r="326" spans="2:7" x14ac:dyDescent="0.3">
      <c r="B326" s="6">
        <v>-7.7000000000000002E-3</v>
      </c>
      <c r="C326" s="17">
        <v>-1.1299999999999999E-2</v>
      </c>
      <c r="D326" s="17">
        <v>-3.3E-3</v>
      </c>
      <c r="E326" s="17">
        <v>-1.12E-2</v>
      </c>
      <c r="F326" s="17">
        <v>-1.78E-2</v>
      </c>
      <c r="G326" s="17">
        <v>-8.2000000000000007E-3</v>
      </c>
    </row>
    <row r="327" spans="2:7" x14ac:dyDescent="0.3">
      <c r="B327" s="5">
        <v>4.0000000000000002E-4</v>
      </c>
      <c r="C327" s="16">
        <v>-4.4999999999999997E-3</v>
      </c>
      <c r="D327" s="16">
        <v>-1.12E-2</v>
      </c>
      <c r="E327" s="16">
        <v>6.7000000000000002E-3</v>
      </c>
      <c r="F327" s="16">
        <v>2.24E-2</v>
      </c>
      <c r="G327" s="16">
        <v>1.1900000000000001E-2</v>
      </c>
    </row>
    <row r="328" spans="2:7" x14ac:dyDescent="0.3">
      <c r="B328" s="6">
        <v>1.32E-2</v>
      </c>
      <c r="C328" s="17">
        <v>1.61E-2</v>
      </c>
      <c r="D328" s="17">
        <v>2.0000000000000001E-4</v>
      </c>
      <c r="E328" s="17">
        <v>4.4999999999999997E-3</v>
      </c>
      <c r="F328" s="17">
        <v>1E-4</v>
      </c>
      <c r="G328" s="17">
        <v>1.67E-2</v>
      </c>
    </row>
    <row r="329" spans="2:7" x14ac:dyDescent="0.3">
      <c r="B329" s="5">
        <v>6.8999999999999999E-3</v>
      </c>
      <c r="C329" s="16">
        <v>2.0000000000000001E-4</v>
      </c>
      <c r="D329" s="16">
        <v>1.9599999999999999E-2</v>
      </c>
      <c r="E329" s="16">
        <v>1.6999999999999999E-3</v>
      </c>
      <c r="F329" s="16">
        <v>-1.4200000000000001E-2</v>
      </c>
      <c r="G329" s="16">
        <v>8.9999999999999998E-4</v>
      </c>
    </row>
    <row r="330" spans="2:7" x14ac:dyDescent="0.3">
      <c r="B330" s="6">
        <v>1.24E-2</v>
      </c>
      <c r="C330" s="17">
        <v>9.9000000000000008E-3</v>
      </c>
      <c r="D330" s="17">
        <v>1.03E-2</v>
      </c>
      <c r="E330" s="17">
        <v>1.9199999999999998E-2</v>
      </c>
      <c r="F330" s="17">
        <v>1.83E-2</v>
      </c>
      <c r="G330" s="17">
        <v>1.41E-2</v>
      </c>
    </row>
    <row r="331" spans="2:7" x14ac:dyDescent="0.3">
      <c r="B331" s="5">
        <v>3.2000000000000002E-3</v>
      </c>
      <c r="C331" s="16">
        <v>-8.5000000000000006E-3</v>
      </c>
      <c r="D331" s="16">
        <v>-8.8000000000000005E-3</v>
      </c>
      <c r="E331" s="16">
        <v>-5.9999999999999995E-4</v>
      </c>
      <c r="F331" s="16">
        <v>-1.4200000000000001E-2</v>
      </c>
      <c r="G331" s="16">
        <v>6.8999999999999999E-3</v>
      </c>
    </row>
    <row r="332" spans="2:7" x14ac:dyDescent="0.3">
      <c r="B332" s="6">
        <v>1.4500000000000001E-2</v>
      </c>
      <c r="C332" s="17">
        <v>1.3899999999999999E-2</v>
      </c>
      <c r="D332" s="17">
        <v>2.5499999999999998E-2</v>
      </c>
      <c r="E332" s="17">
        <v>1.3899999999999999E-2</v>
      </c>
      <c r="F332" s="17">
        <v>1.21E-2</v>
      </c>
      <c r="G332" s="17">
        <v>1.2699999999999999E-2</v>
      </c>
    </row>
    <row r="333" spans="2:7" x14ac:dyDescent="0.3">
      <c r="B333" s="5">
        <v>5.0000000000000001E-3</v>
      </c>
      <c r="C333" s="16">
        <v>3.5000000000000001E-3</v>
      </c>
      <c r="D333" s="16">
        <v>1.24E-2</v>
      </c>
      <c r="E333" s="16">
        <v>-1.6000000000000001E-3</v>
      </c>
      <c r="F333" s="16">
        <v>6.4999999999999997E-3</v>
      </c>
      <c r="G333" s="16">
        <v>2.2000000000000001E-3</v>
      </c>
    </row>
    <row r="334" spans="2:7" x14ac:dyDescent="0.3">
      <c r="B334" s="6">
        <v>-3.3E-3</v>
      </c>
      <c r="C334" s="17">
        <v>-1.09E-2</v>
      </c>
      <c r="D334" s="17">
        <v>3.8999999999999998E-3</v>
      </c>
      <c r="E334" s="17">
        <v>-8.3000000000000001E-3</v>
      </c>
      <c r="F334" s="17">
        <v>-6.8999999999999999E-3</v>
      </c>
      <c r="G334" s="17">
        <v>-2.7000000000000001E-3</v>
      </c>
    </row>
    <row r="335" spans="2:7" x14ac:dyDescent="0.3">
      <c r="B335" s="5">
        <v>-1.1999999999999999E-3</v>
      </c>
      <c r="C335" s="16">
        <v>-5.9999999999999995E-4</v>
      </c>
      <c r="D335" s="16">
        <v>1.2999999999999999E-2</v>
      </c>
      <c r="E335" s="16">
        <v>-1.0800000000000001E-2</v>
      </c>
      <c r="F335" s="16">
        <v>-4.2599999999999999E-2</v>
      </c>
      <c r="G335" s="16">
        <v>1.52E-2</v>
      </c>
    </row>
    <row r="336" spans="2:7" x14ac:dyDescent="0.3">
      <c r="B336" s="6">
        <v>1.6999999999999999E-3</v>
      </c>
      <c r="C336" s="17">
        <v>5.3E-3</v>
      </c>
      <c r="D336" s="17">
        <v>2.7199999999999998E-2</v>
      </c>
      <c r="E336" s="17">
        <v>-1.37E-2</v>
      </c>
      <c r="F336" s="17">
        <v>-2.3400000000000001E-2</v>
      </c>
      <c r="G336" s="17">
        <v>-1.1999999999999999E-3</v>
      </c>
    </row>
    <row r="337" spans="2:7" x14ac:dyDescent="0.3">
      <c r="B337" s="5">
        <v>-4.1000000000000003E-3</v>
      </c>
      <c r="C337" s="16">
        <v>-6.7000000000000002E-3</v>
      </c>
      <c r="D337" s="16">
        <v>1.4E-3</v>
      </c>
      <c r="E337" s="16">
        <v>1.9599999999999999E-2</v>
      </c>
      <c r="F337" s="16">
        <v>9.1999999999999998E-3</v>
      </c>
      <c r="G337" s="16">
        <v>-1E-3</v>
      </c>
    </row>
    <row r="338" spans="2:7" x14ac:dyDescent="0.3">
      <c r="B338" s="6">
        <v>2.9999999999999997E-4</v>
      </c>
      <c r="C338" s="17">
        <v>-2.0000000000000001E-4</v>
      </c>
      <c r="D338" s="17">
        <v>-2.8999999999999998E-3</v>
      </c>
      <c r="E338" s="17">
        <v>-6.4999999999999997E-3</v>
      </c>
      <c r="F338" s="17">
        <v>-1.7399999999999999E-2</v>
      </c>
      <c r="G338" s="17">
        <v>-1.1999999999999999E-3</v>
      </c>
    </row>
    <row r="339" spans="2:7" x14ac:dyDescent="0.3">
      <c r="B339" s="5">
        <v>9.2999999999999992E-3</v>
      </c>
      <c r="C339" s="16">
        <v>4.1999999999999997E-3</v>
      </c>
      <c r="D339" s="16">
        <v>1.9900000000000001E-2</v>
      </c>
      <c r="E339" s="16">
        <v>2.23E-2</v>
      </c>
      <c r="F339" s="16">
        <v>2.5000000000000001E-3</v>
      </c>
      <c r="G339" s="16">
        <v>6.9999999999999999E-4</v>
      </c>
    </row>
    <row r="340" spans="2:7" x14ac:dyDescent="0.3">
      <c r="B340" s="6">
        <v>1.15E-2</v>
      </c>
      <c r="C340" s="17">
        <v>1E-4</v>
      </c>
      <c r="D340" s="17">
        <v>1.0200000000000001E-2</v>
      </c>
      <c r="E340" s="17">
        <v>6.1000000000000004E-3</v>
      </c>
      <c r="F340" s="17">
        <v>1.37E-2</v>
      </c>
      <c r="G340" s="17">
        <v>-1.17E-2</v>
      </c>
    </row>
    <row r="341" spans="2:7" x14ac:dyDescent="0.3">
      <c r="B341" s="5">
        <v>-1.6999999999999999E-3</v>
      </c>
      <c r="C341" s="16">
        <v>-1.35E-2</v>
      </c>
      <c r="D341" s="16">
        <v>-1.17E-2</v>
      </c>
      <c r="E341" s="16">
        <v>-8.9999999999999993E-3</v>
      </c>
      <c r="F341" s="16">
        <v>-1.1900000000000001E-2</v>
      </c>
      <c r="G341" s="16">
        <v>5.0000000000000001E-3</v>
      </c>
    </row>
    <row r="342" spans="2:7" x14ac:dyDescent="0.3">
      <c r="B342" s="6">
        <v>-2.0000000000000001E-4</v>
      </c>
      <c r="C342" s="17">
        <v>-1.43E-2</v>
      </c>
      <c r="D342" s="17">
        <v>-5.1000000000000004E-3</v>
      </c>
      <c r="E342" s="17">
        <v>-6.1000000000000004E-3</v>
      </c>
      <c r="F342" s="17">
        <v>1.24E-2</v>
      </c>
      <c r="G342" s="17">
        <v>-1.78E-2</v>
      </c>
    </row>
    <row r="343" spans="2:7" x14ac:dyDescent="0.3">
      <c r="B343" s="5">
        <v>-1.8599999999999998E-2</v>
      </c>
      <c r="C343" s="16">
        <v>-3.5099999999999999E-2</v>
      </c>
      <c r="D343" s="16">
        <v>-3.2899999999999999E-2</v>
      </c>
      <c r="E343" s="16">
        <v>-2.4400000000000002E-2</v>
      </c>
      <c r="F343" s="16">
        <v>-4.3400000000000001E-2</v>
      </c>
      <c r="G343" s="16">
        <v>1.8599999999999998E-2</v>
      </c>
    </row>
    <row r="344" spans="2:7" x14ac:dyDescent="0.3">
      <c r="B344" s="6">
        <v>-1E-4</v>
      </c>
      <c r="C344" s="17">
        <v>-7.7000000000000002E-3</v>
      </c>
      <c r="D344" s="17">
        <v>2.1000000000000001E-2</v>
      </c>
      <c r="E344" s="17">
        <v>-6.4000000000000003E-3</v>
      </c>
      <c r="F344" s="17">
        <v>-1.9E-3</v>
      </c>
      <c r="G344" s="17">
        <v>1.09E-2</v>
      </c>
    </row>
    <row r="345" spans="2:7" x14ac:dyDescent="0.3">
      <c r="B345" s="5">
        <v>-2.9999999999999997E-4</v>
      </c>
      <c r="C345" s="16">
        <v>1.06E-2</v>
      </c>
      <c r="D345" s="16">
        <v>-1.5800000000000002E-2</v>
      </c>
      <c r="E345" s="16">
        <v>8.0000000000000002E-3</v>
      </c>
      <c r="F345" s="16">
        <v>2E-3</v>
      </c>
      <c r="G345" s="16">
        <v>3.0999999999999999E-3</v>
      </c>
    </row>
    <row r="346" spans="2:7" x14ac:dyDescent="0.3">
      <c r="B346" s="6">
        <v>-1.06E-2</v>
      </c>
      <c r="C346" s="17">
        <v>1.8E-3</v>
      </c>
      <c r="D346" s="17">
        <v>-2.5999999999999999E-3</v>
      </c>
      <c r="E346" s="17">
        <v>-1E-4</v>
      </c>
      <c r="F346" s="17">
        <v>-2.8000000000000001E-2</v>
      </c>
      <c r="G346" s="17">
        <v>-9.1000000000000004E-3</v>
      </c>
    </row>
    <row r="347" spans="2:7" x14ac:dyDescent="0.3">
      <c r="B347" s="5">
        <v>-5.1000000000000004E-3</v>
      </c>
      <c r="C347" s="16">
        <v>-9.4000000000000004E-3</v>
      </c>
      <c r="D347" s="16">
        <v>-1.5299999999999999E-2</v>
      </c>
      <c r="E347" s="16">
        <v>-2.8E-3</v>
      </c>
      <c r="F347" s="16">
        <v>-5.5999999999999999E-3</v>
      </c>
      <c r="G347" s="16">
        <v>3.2000000000000002E-3</v>
      </c>
    </row>
    <row r="348" spans="2:7" x14ac:dyDescent="0.3">
      <c r="B348" s="6">
        <v>-8.9999999999999998E-4</v>
      </c>
      <c r="C348" s="17">
        <v>-1.9400000000000001E-2</v>
      </c>
      <c r="D348" s="17">
        <v>-4.4000000000000003E-3</v>
      </c>
      <c r="E348" s="17">
        <v>-1E-3</v>
      </c>
      <c r="F348" s="17">
        <v>7.9000000000000008E-3</v>
      </c>
      <c r="G348" s="17">
        <v>-2.3199999999999998E-2</v>
      </c>
    </row>
    <row r="349" spans="2:7" x14ac:dyDescent="0.3">
      <c r="B349" s="5">
        <v>-5.0000000000000001E-4</v>
      </c>
      <c r="C349" s="16">
        <v>-7.7999999999999996E-3</v>
      </c>
      <c r="D349" s="16">
        <v>-1.47E-2</v>
      </c>
      <c r="E349" s="16">
        <v>-1.9900000000000001E-2</v>
      </c>
      <c r="F349" s="16">
        <v>-2.2200000000000001E-2</v>
      </c>
      <c r="G349" s="16">
        <v>2.3999999999999998E-3</v>
      </c>
    </row>
    <row r="350" spans="2:7" x14ac:dyDescent="0.3">
      <c r="B350" s="6">
        <v>-5.9999999999999995E-4</v>
      </c>
      <c r="C350" s="17">
        <v>1.8E-3</v>
      </c>
      <c r="D350" s="17">
        <v>-7.4000000000000003E-3</v>
      </c>
      <c r="E350" s="17">
        <v>-1.43E-2</v>
      </c>
      <c r="F350" s="17">
        <v>5.1999999999999998E-3</v>
      </c>
      <c r="G350" s="17">
        <v>3.3E-3</v>
      </c>
    </row>
    <row r="351" spans="2:7" x14ac:dyDescent="0.3">
      <c r="B351" s="5">
        <v>1.2999999999999999E-3</v>
      </c>
      <c r="C351" s="16">
        <v>6.4999999999999997E-3</v>
      </c>
      <c r="D351" s="16">
        <v>8.0999999999999996E-3</v>
      </c>
      <c r="E351" s="16">
        <v>4.7999999999999996E-3</v>
      </c>
      <c r="F351" s="16">
        <v>-7.6E-3</v>
      </c>
      <c r="G351" s="16">
        <v>1.3299999999999999E-2</v>
      </c>
    </row>
    <row r="352" spans="2:7" x14ac:dyDescent="0.3">
      <c r="B352" s="6">
        <v>-4.4000000000000003E-3</v>
      </c>
      <c r="C352" s="17">
        <v>6.9999999999999999E-4</v>
      </c>
      <c r="D352" s="17">
        <v>-2.63E-2</v>
      </c>
      <c r="E352" s="17">
        <v>-1.4E-3</v>
      </c>
      <c r="F352" s="17">
        <v>7.1000000000000004E-3</v>
      </c>
      <c r="G352" s="17">
        <v>-1.6999999999999999E-3</v>
      </c>
    </row>
    <row r="353" spans="2:7" x14ac:dyDescent="0.3">
      <c r="B353" s="5">
        <v>-5.9999999999999995E-4</v>
      </c>
      <c r="C353" s="16">
        <v>1.1999999999999999E-3</v>
      </c>
      <c r="D353" s="16">
        <v>3.1E-2</v>
      </c>
      <c r="E353" s="16">
        <v>-4.7000000000000002E-3</v>
      </c>
      <c r="F353" s="16">
        <v>-1.0699999999999999E-2</v>
      </c>
      <c r="G353" s="16">
        <v>-5.3E-3</v>
      </c>
    </row>
    <row r="354" spans="2:7" x14ac:dyDescent="0.3">
      <c r="B354" s="6">
        <v>-1.1999999999999999E-3</v>
      </c>
      <c r="C354" s="17">
        <v>-5.4000000000000003E-3</v>
      </c>
      <c r="D354" s="17">
        <v>-3.5000000000000001E-3</v>
      </c>
      <c r="E354" s="17">
        <v>7.4999999999999997E-3</v>
      </c>
      <c r="F354" s="17">
        <v>-6.7000000000000002E-3</v>
      </c>
      <c r="G354" s="17">
        <v>3.2000000000000002E-3</v>
      </c>
    </row>
    <row r="355" spans="2:7" x14ac:dyDescent="0.3">
      <c r="B355" s="5">
        <v>-1.32E-2</v>
      </c>
      <c r="C355" s="16">
        <v>-1.37E-2</v>
      </c>
      <c r="D355" s="16">
        <v>-1.8700000000000001E-2</v>
      </c>
      <c r="E355" s="16">
        <v>-1.9599999999999999E-2</v>
      </c>
      <c r="F355" s="16">
        <v>-2.5000000000000001E-3</v>
      </c>
      <c r="G355" s="16">
        <v>-8.3999999999999995E-3</v>
      </c>
    </row>
    <row r="356" spans="2:7" x14ac:dyDescent="0.3">
      <c r="B356" s="6">
        <v>-7.6E-3</v>
      </c>
      <c r="C356" s="17">
        <v>-1.14E-2</v>
      </c>
      <c r="D356" s="17">
        <v>-1.01E-2</v>
      </c>
      <c r="E356" s="17">
        <v>-1E-3</v>
      </c>
      <c r="F356" s="17">
        <v>-1.23E-2</v>
      </c>
      <c r="G356" s="17">
        <v>-9.7999999999999997E-3</v>
      </c>
    </row>
    <row r="357" spans="2:7" x14ac:dyDescent="0.3">
      <c r="B357" s="5">
        <v>-1.8E-3</v>
      </c>
      <c r="C357" s="16">
        <v>-1.9E-3</v>
      </c>
      <c r="D357" s="16">
        <v>4.4999999999999997E-3</v>
      </c>
      <c r="E357" s="16">
        <v>-3.7000000000000002E-3</v>
      </c>
      <c r="F357" s="16">
        <v>-6.3E-3</v>
      </c>
      <c r="G357" s="16">
        <v>-6.4000000000000003E-3</v>
      </c>
    </row>
    <row r="358" spans="2:7" x14ac:dyDescent="0.3">
      <c r="B358" s="6">
        <v>-3.8999999999999998E-3</v>
      </c>
      <c r="C358" s="17">
        <v>-1E-3</v>
      </c>
      <c r="D358" s="17">
        <v>-6.1000000000000004E-3</v>
      </c>
      <c r="E358" s="17">
        <v>-7.7000000000000002E-3</v>
      </c>
      <c r="F358" s="17">
        <v>9.7999999999999997E-3</v>
      </c>
      <c r="G358" s="17">
        <v>3.5000000000000001E-3</v>
      </c>
    </row>
    <row r="359" spans="2:7" x14ac:dyDescent="0.3">
      <c r="B359" s="5">
        <v>-1.8E-3</v>
      </c>
      <c r="C359" s="16">
        <v>-1.8E-3</v>
      </c>
      <c r="D359" s="16">
        <v>-7.1000000000000004E-3</v>
      </c>
      <c r="E359" s="16">
        <v>-1.9300000000000001E-2</v>
      </c>
      <c r="F359" s="16">
        <v>-8.9999999999999998E-4</v>
      </c>
      <c r="G359" s="16">
        <v>9.7999999999999997E-3</v>
      </c>
    </row>
    <row r="360" spans="2:7" x14ac:dyDescent="0.3">
      <c r="B360" s="6">
        <v>1.6199999999999999E-2</v>
      </c>
      <c r="C360" s="17">
        <v>-2.3E-3</v>
      </c>
      <c r="D360" s="17">
        <v>1.4200000000000001E-2</v>
      </c>
      <c r="E360" s="17">
        <v>-1.6000000000000001E-3</v>
      </c>
      <c r="F360" s="17">
        <v>1.9099999999999999E-2</v>
      </c>
      <c r="G360" s="17">
        <v>2.5600000000000001E-2</v>
      </c>
    </row>
    <row r="361" spans="2:7" x14ac:dyDescent="0.3">
      <c r="B361" s="5">
        <v>-5.1999999999999998E-3</v>
      </c>
      <c r="C361" s="16">
        <v>1.7299999999999999E-2</v>
      </c>
      <c r="D361" s="16">
        <v>-8.9999999999999998E-4</v>
      </c>
      <c r="E361" s="16">
        <v>-2.5600000000000001E-2</v>
      </c>
      <c r="F361" s="16">
        <v>6.4999999999999997E-3</v>
      </c>
      <c r="G361" s="16">
        <v>-7.7000000000000002E-3</v>
      </c>
    </row>
    <row r="362" spans="2:7" x14ac:dyDescent="0.3">
      <c r="B362" s="6">
        <v>-1.1000000000000001E-3</v>
      </c>
      <c r="C362" s="17">
        <v>4.9200000000000001E-2</v>
      </c>
      <c r="D362" s="17">
        <v>-1E-3</v>
      </c>
      <c r="E362" s="17">
        <v>1.5100000000000001E-2</v>
      </c>
      <c r="F362" s="17">
        <v>-1.5100000000000001E-2</v>
      </c>
      <c r="G362" s="17">
        <v>-4.5999999999999999E-3</v>
      </c>
    </row>
    <row r="363" spans="2:7" x14ac:dyDescent="0.3">
      <c r="B363" s="5">
        <v>1.11E-2</v>
      </c>
      <c r="C363" s="16">
        <v>2.5899999999999999E-2</v>
      </c>
      <c r="D363" s="16">
        <v>2.8E-3</v>
      </c>
      <c r="E363" s="16">
        <v>2.4899999999999999E-2</v>
      </c>
      <c r="F363" s="16">
        <v>1.0699999999999999E-2</v>
      </c>
      <c r="G363" s="16">
        <v>4.3E-3</v>
      </c>
    </row>
    <row r="364" spans="2:7" x14ac:dyDescent="0.3">
      <c r="B364" s="6">
        <v>3.7000000000000002E-3</v>
      </c>
      <c r="C364" s="17">
        <v>1.8E-3</v>
      </c>
      <c r="D364" s="17">
        <v>2.2000000000000001E-3</v>
      </c>
      <c r="E364" s="17">
        <v>1.04E-2</v>
      </c>
      <c r="F364" s="17">
        <v>-1.1299999999999999E-2</v>
      </c>
      <c r="G364" s="17">
        <v>8.5000000000000006E-3</v>
      </c>
    </row>
    <row r="365" spans="2:7" x14ac:dyDescent="0.3">
      <c r="B365" s="5">
        <v>8.9999999999999993E-3</v>
      </c>
      <c r="C365" s="16">
        <v>-1.2E-2</v>
      </c>
      <c r="D365" s="16">
        <v>1.7500000000000002E-2</v>
      </c>
      <c r="E365" s="16">
        <v>-2.0999999999999999E-3</v>
      </c>
      <c r="F365" s="16">
        <v>2.81E-2</v>
      </c>
      <c r="G365" s="16">
        <v>4.1000000000000003E-3</v>
      </c>
    </row>
    <row r="366" spans="2:7" x14ac:dyDescent="0.3">
      <c r="B366" s="6">
        <v>5.5999999999999999E-3</v>
      </c>
      <c r="C366" s="17">
        <v>1.0800000000000001E-2</v>
      </c>
      <c r="D366" s="17">
        <v>-4.5499999999999999E-2</v>
      </c>
      <c r="E366" s="17">
        <v>-1.6999999999999999E-3</v>
      </c>
      <c r="F366" s="17">
        <v>4.3E-3</v>
      </c>
      <c r="G366" s="17">
        <v>2.4899999999999999E-2</v>
      </c>
    </row>
    <row r="367" spans="2:7" x14ac:dyDescent="0.3">
      <c r="B367" s="5">
        <v>-1.14E-2</v>
      </c>
      <c r="C367" s="16">
        <v>2.2000000000000001E-3</v>
      </c>
      <c r="D367" s="16">
        <v>-1.9400000000000001E-2</v>
      </c>
      <c r="E367" s="16">
        <v>1.0500000000000001E-2</v>
      </c>
      <c r="F367" s="16">
        <v>-2.8500000000000001E-2</v>
      </c>
      <c r="G367" s="16">
        <v>-1.21E-2</v>
      </c>
    </row>
    <row r="368" spans="2:7" x14ac:dyDescent="0.3">
      <c r="B368" s="6">
        <v>-4.8999999999999998E-3</v>
      </c>
      <c r="C368" s="17">
        <v>-6.4999999999999997E-3</v>
      </c>
      <c r="D368" s="17">
        <v>-6.1999999999999998E-3</v>
      </c>
      <c r="E368" s="17">
        <v>0.02</v>
      </c>
      <c r="F368" s="17">
        <v>5.4000000000000003E-3</v>
      </c>
      <c r="G368" s="17">
        <v>-9.1000000000000004E-3</v>
      </c>
    </row>
    <row r="369" spans="2:7" x14ac:dyDescent="0.3">
      <c r="B369" s="5">
        <v>2.2000000000000001E-3</v>
      </c>
      <c r="C369" s="16">
        <v>2.0999999999999999E-3</v>
      </c>
      <c r="D369" s="16">
        <v>1.9300000000000001E-2</v>
      </c>
      <c r="E369" s="16">
        <v>-9.1000000000000004E-3</v>
      </c>
      <c r="F369" s="16">
        <v>4.7999999999999996E-3</v>
      </c>
      <c r="G369" s="16">
        <v>-6.9999999999999999E-4</v>
      </c>
    </row>
    <row r="370" spans="2:7" x14ac:dyDescent="0.3">
      <c r="B370" s="6">
        <v>5.7000000000000002E-3</v>
      </c>
      <c r="C370" s="17">
        <v>1.15E-2</v>
      </c>
      <c r="D370" s="17">
        <v>2.06E-2</v>
      </c>
      <c r="E370" s="17">
        <v>1E-3</v>
      </c>
      <c r="F370" s="17">
        <v>3.1E-2</v>
      </c>
      <c r="G370" s="17">
        <v>1.44E-2</v>
      </c>
    </row>
    <row r="371" spans="2:7" x14ac:dyDescent="0.3">
      <c r="B371" s="5">
        <v>-1.37E-2</v>
      </c>
      <c r="C371" s="16">
        <v>-1.1299999999999999E-2</v>
      </c>
      <c r="D371" s="16">
        <v>-8.6999999999999994E-3</v>
      </c>
      <c r="E371" s="16">
        <v>-2E-3</v>
      </c>
      <c r="F371" s="16">
        <v>-6.8999999999999999E-3</v>
      </c>
      <c r="G371" s="16">
        <v>-5.4000000000000003E-3</v>
      </c>
    </row>
    <row r="372" spans="2:7" x14ac:dyDescent="0.3">
      <c r="B372" s="6">
        <v>6.1000000000000004E-3</v>
      </c>
      <c r="C372" s="17">
        <v>-9.5999999999999992E-3</v>
      </c>
      <c r="D372" s="17">
        <v>-4.5999999999999999E-3</v>
      </c>
      <c r="E372" s="17">
        <v>-3.7000000000000002E-3</v>
      </c>
      <c r="F372" s="17">
        <v>-1.1999999999999999E-3</v>
      </c>
      <c r="G372" s="17">
        <v>8.8999999999999999E-3</v>
      </c>
    </row>
    <row r="373" spans="2:7" x14ac:dyDescent="0.3">
      <c r="B373" s="5">
        <v>-4.7000000000000002E-3</v>
      </c>
      <c r="C373" s="16">
        <v>3.5999999999999999E-3</v>
      </c>
      <c r="D373" s="16">
        <v>1.32E-2</v>
      </c>
      <c r="E373" s="16">
        <v>3.8E-3</v>
      </c>
      <c r="F373" s="16">
        <v>-5.8599999999999999E-2</v>
      </c>
      <c r="G373" s="16">
        <v>-9.2999999999999992E-3</v>
      </c>
    </row>
    <row r="374" spans="2:7" x14ac:dyDescent="0.3">
      <c r="B374" s="6">
        <v>4.1999999999999997E-3</v>
      </c>
      <c r="C374" s="17">
        <v>1.21E-2</v>
      </c>
      <c r="D374" s="17">
        <v>3.7000000000000002E-3</v>
      </c>
      <c r="E374" s="17">
        <v>-1.18E-2</v>
      </c>
      <c r="F374" s="17">
        <v>-1.09E-2</v>
      </c>
      <c r="G374" s="17">
        <v>5.4999999999999997E-3</v>
      </c>
    </row>
    <row r="375" spans="2:7" x14ac:dyDescent="0.3">
      <c r="B375" s="5">
        <v>1.6000000000000001E-3</v>
      </c>
      <c r="C375" s="16">
        <v>1.7600000000000001E-2</v>
      </c>
      <c r="D375" s="16">
        <v>-7.9000000000000008E-3</v>
      </c>
      <c r="E375" s="16">
        <v>2.0999999999999999E-3</v>
      </c>
      <c r="F375" s="16">
        <v>4.8999999999999998E-3</v>
      </c>
      <c r="G375" s="16">
        <v>-2.2000000000000001E-3</v>
      </c>
    </row>
    <row r="376" spans="2:7" x14ac:dyDescent="0.3">
      <c r="B376" s="6">
        <v>3.8999999999999998E-3</v>
      </c>
      <c r="C376" s="17">
        <v>2.12E-2</v>
      </c>
      <c r="D376" s="17">
        <v>1.37E-2</v>
      </c>
      <c r="E376" s="17">
        <v>-3.39E-2</v>
      </c>
      <c r="F376" s="17">
        <v>-1.1299999999999999E-2</v>
      </c>
      <c r="G376" s="17">
        <v>9.7000000000000003E-3</v>
      </c>
    </row>
    <row r="377" spans="2:7" x14ac:dyDescent="0.3">
      <c r="B377" s="5">
        <v>-1.47E-2</v>
      </c>
      <c r="C377" s="16">
        <v>-1.15E-2</v>
      </c>
      <c r="D377" s="16">
        <v>-2.12E-2</v>
      </c>
      <c r="E377" s="16">
        <v>3.7000000000000002E-3</v>
      </c>
      <c r="F377" s="16">
        <v>-2.3999999999999998E-3</v>
      </c>
      <c r="G377" s="16">
        <v>-1.5599999999999999E-2</v>
      </c>
    </row>
    <row r="378" spans="2:7" x14ac:dyDescent="0.3">
      <c r="B378" s="6">
        <v>-4.0000000000000001E-3</v>
      </c>
      <c r="C378" s="17">
        <v>-9.2999999999999992E-3</v>
      </c>
      <c r="D378" s="17">
        <v>-2.2800000000000001E-2</v>
      </c>
      <c r="E378" s="17">
        <v>2.7000000000000001E-3</v>
      </c>
      <c r="F378" s="17">
        <v>2.5899999999999999E-2</v>
      </c>
      <c r="G378" s="17">
        <v>-6.6E-3</v>
      </c>
    </row>
    <row r="379" spans="2:7" x14ac:dyDescent="0.3">
      <c r="B379" s="5">
        <v>-6.8999999999999999E-3</v>
      </c>
      <c r="C379" s="16">
        <v>-6.8999999999999999E-3</v>
      </c>
      <c r="D379" s="16">
        <v>-6.1999999999999998E-3</v>
      </c>
      <c r="E379" s="16">
        <v>1.43E-2</v>
      </c>
      <c r="F379" s="16">
        <v>-8.2000000000000007E-3</v>
      </c>
      <c r="G379" s="16">
        <v>-1.5599999999999999E-2</v>
      </c>
    </row>
    <row r="380" spans="2:7" x14ac:dyDescent="0.3">
      <c r="B380" s="6">
        <v>-8.0000000000000004E-4</v>
      </c>
      <c r="C380" s="17">
        <v>8.6E-3</v>
      </c>
      <c r="D380" s="17">
        <v>-8.3999999999999995E-3</v>
      </c>
      <c r="E380" s="17">
        <v>4.3E-3</v>
      </c>
      <c r="F380" s="17">
        <v>1.1999999999999999E-3</v>
      </c>
      <c r="G380" s="17">
        <v>-1.11E-2</v>
      </c>
    </row>
    <row r="381" spans="2:7" x14ac:dyDescent="0.3">
      <c r="B381" s="5">
        <v>3.8999999999999998E-3</v>
      </c>
      <c r="C381" s="16">
        <v>-2.8999999999999998E-3</v>
      </c>
      <c r="D381" s="16">
        <v>3.2000000000000002E-3</v>
      </c>
      <c r="E381" s="16">
        <v>6.1000000000000004E-3</v>
      </c>
      <c r="F381" s="16">
        <v>-3.5999999999999999E-3</v>
      </c>
      <c r="G381" s="16">
        <v>1.6999999999999999E-3</v>
      </c>
    </row>
    <row r="382" spans="2:7" x14ac:dyDescent="0.3">
      <c r="B382" s="6">
        <v>-1.6199999999999999E-2</v>
      </c>
      <c r="C382" s="17">
        <v>-1.4999999999999999E-2</v>
      </c>
      <c r="D382" s="17">
        <v>-1.1999999999999999E-3</v>
      </c>
      <c r="E382" s="17">
        <v>-1.2500000000000001E-2</v>
      </c>
      <c r="F382" s="17">
        <v>-5.0000000000000001E-4</v>
      </c>
      <c r="G382" s="17">
        <v>-2.2100000000000002E-2</v>
      </c>
    </row>
    <row r="383" spans="2:7" x14ac:dyDescent="0.3">
      <c r="B383" s="5">
        <v>-7.6E-3</v>
      </c>
      <c r="C383" s="16">
        <v>7.7999999999999996E-3</v>
      </c>
      <c r="D383" s="16">
        <v>-1.5100000000000001E-2</v>
      </c>
      <c r="E383" s="16">
        <v>1.5299999999999999E-2</v>
      </c>
      <c r="F383" s="16">
        <v>-9.7999999999999997E-3</v>
      </c>
      <c r="G383" s="16">
        <v>-2.4799999999999999E-2</v>
      </c>
    </row>
    <row r="384" spans="2:7" x14ac:dyDescent="0.3">
      <c r="B384" s="6">
        <v>1.8800000000000001E-2</v>
      </c>
      <c r="C384" s="17">
        <v>5.6500000000000002E-2</v>
      </c>
      <c r="D384" s="17">
        <v>-6.3E-3</v>
      </c>
      <c r="E384" s="17">
        <v>2.06E-2</v>
      </c>
      <c r="F384" s="17">
        <v>0.04</v>
      </c>
      <c r="G384" s="17">
        <v>6.1999999999999998E-3</v>
      </c>
    </row>
    <row r="385" spans="2:7" x14ac:dyDescent="0.3">
      <c r="B385" s="5">
        <v>4.1000000000000003E-3</v>
      </c>
      <c r="C385" s="16">
        <v>3.2199999999999999E-2</v>
      </c>
      <c r="D385" s="16">
        <v>1.9E-3</v>
      </c>
      <c r="E385" s="16">
        <v>-2E-3</v>
      </c>
      <c r="F385" s="16">
        <v>1.2999999999999999E-3</v>
      </c>
      <c r="G385" s="16">
        <v>5.5999999999999999E-3</v>
      </c>
    </row>
    <row r="386" spans="2:7" x14ac:dyDescent="0.3">
      <c r="B386" s="6">
        <v>0</v>
      </c>
      <c r="C386" s="17">
        <v>5.4999999999999997E-3</v>
      </c>
      <c r="D386" s="17">
        <v>1.2999999999999999E-3</v>
      </c>
      <c r="E386" s="17">
        <v>-7.1000000000000004E-3</v>
      </c>
      <c r="F386" s="17">
        <v>-1.3599999999999999E-2</v>
      </c>
      <c r="G386" s="17">
        <v>-2.8E-3</v>
      </c>
    </row>
    <row r="387" spans="2:7" x14ac:dyDescent="0.3">
      <c r="B387" s="5">
        <v>-7.1000000000000004E-3</v>
      </c>
      <c r="C387" s="16">
        <v>-1.2999999999999999E-2</v>
      </c>
      <c r="D387" s="16">
        <v>1.2200000000000001E-2</v>
      </c>
      <c r="E387" s="16">
        <v>1E-3</v>
      </c>
      <c r="F387" s="16">
        <v>-5.5999999999999999E-3</v>
      </c>
      <c r="G387" s="16">
        <v>-1.1299999999999999E-2</v>
      </c>
    </row>
    <row r="388" spans="2:7" x14ac:dyDescent="0.3">
      <c r="B388" s="6">
        <v>2.7000000000000001E-3</v>
      </c>
      <c r="C388" s="17">
        <v>4.1000000000000003E-3</v>
      </c>
      <c r="D388" s="17">
        <v>1.0800000000000001E-2</v>
      </c>
      <c r="E388" s="17">
        <v>3.5999999999999999E-3</v>
      </c>
      <c r="F388" s="17">
        <v>4.8999999999999998E-3</v>
      </c>
      <c r="G388" s="17">
        <v>4.1999999999999997E-3</v>
      </c>
    </row>
    <row r="389" spans="2:7" x14ac:dyDescent="0.3">
      <c r="B389" s="5">
        <v>1E-3</v>
      </c>
      <c r="C389" s="16">
        <v>1.4800000000000001E-2</v>
      </c>
      <c r="D389" s="16">
        <v>1.23E-2</v>
      </c>
      <c r="E389" s="16">
        <v>-1.1999999999999999E-3</v>
      </c>
      <c r="F389" s="16">
        <v>-8.9999999999999998E-4</v>
      </c>
      <c r="G389" s="16">
        <v>-4.1000000000000003E-3</v>
      </c>
    </row>
    <row r="390" spans="2:7" x14ac:dyDescent="0.3">
      <c r="B390" s="6">
        <v>-1.1000000000000001E-3</v>
      </c>
      <c r="C390" s="17">
        <v>-7.9000000000000008E-3</v>
      </c>
      <c r="D390" s="17">
        <v>2.3999999999999998E-3</v>
      </c>
      <c r="E390" s="17">
        <v>-1.4E-3</v>
      </c>
      <c r="F390" s="17">
        <v>-7.9000000000000008E-3</v>
      </c>
      <c r="G390" s="17">
        <v>-1.6000000000000001E-3</v>
      </c>
    </row>
    <row r="391" spans="2:7" x14ac:dyDescent="0.3">
      <c r="B391" s="5">
        <v>7.0000000000000001E-3</v>
      </c>
      <c r="C391" s="16">
        <v>-7.3000000000000001E-3</v>
      </c>
      <c r="D391" s="16">
        <v>3.2000000000000002E-3</v>
      </c>
      <c r="E391" s="16">
        <v>2.0999999999999999E-3</v>
      </c>
      <c r="F391" s="16">
        <v>1.1000000000000001E-3</v>
      </c>
      <c r="G391" s="16">
        <v>1.67E-2</v>
      </c>
    </row>
    <row r="392" spans="2:7" x14ac:dyDescent="0.3">
      <c r="B392" s="6">
        <v>-1.52E-2</v>
      </c>
      <c r="C392" s="17">
        <v>-5.0000000000000001E-3</v>
      </c>
      <c r="D392" s="17">
        <v>-7.9000000000000008E-3</v>
      </c>
      <c r="E392" s="17">
        <v>-1.0999999999999999E-2</v>
      </c>
      <c r="F392" s="17">
        <v>-1.24E-2</v>
      </c>
      <c r="G392" s="17">
        <v>-1.23E-2</v>
      </c>
    </row>
    <row r="393" spans="2:7" x14ac:dyDescent="0.3">
      <c r="B393" s="5">
        <v>-1.0200000000000001E-2</v>
      </c>
      <c r="C393" s="16">
        <v>-4.3E-3</v>
      </c>
      <c r="D393" s="16">
        <v>1.24E-2</v>
      </c>
      <c r="E393" s="16">
        <v>2.9999999999999997E-4</v>
      </c>
      <c r="F393" s="16">
        <v>-1.66E-2</v>
      </c>
      <c r="G393" s="16">
        <v>-9.4999999999999998E-3</v>
      </c>
    </row>
    <row r="394" spans="2:7" x14ac:dyDescent="0.3">
      <c r="B394" s="6">
        <v>-5.5999999999999999E-3</v>
      </c>
      <c r="C394" s="17">
        <v>-9.5999999999999992E-3</v>
      </c>
      <c r="D394" s="17">
        <v>6.7000000000000002E-3</v>
      </c>
      <c r="E394" s="17">
        <v>-1.6999999999999999E-3</v>
      </c>
      <c r="F394" s="17">
        <v>1.2999999999999999E-3</v>
      </c>
      <c r="G394" s="17">
        <v>-1.23E-2</v>
      </c>
    </row>
    <row r="395" spans="2:7" x14ac:dyDescent="0.3">
      <c r="B395" s="5">
        <v>-1.35E-2</v>
      </c>
      <c r="C395" s="16">
        <v>-1.49E-2</v>
      </c>
      <c r="D395" s="16">
        <v>-1.15E-2</v>
      </c>
      <c r="E395" s="16">
        <v>-1.1999999999999999E-3</v>
      </c>
      <c r="F395" s="16">
        <v>-1.6999999999999999E-3</v>
      </c>
      <c r="G395" s="16">
        <v>-1.7100000000000001E-2</v>
      </c>
    </row>
    <row r="396" spans="2:7" x14ac:dyDescent="0.3">
      <c r="B396" s="6">
        <v>-4.0000000000000001E-3</v>
      </c>
      <c r="C396" s="17">
        <v>4.0000000000000002E-4</v>
      </c>
      <c r="D396" s="17">
        <v>-2E-3</v>
      </c>
      <c r="E396" s="17">
        <v>-0.01</v>
      </c>
      <c r="F396" s="17">
        <v>-9.7999999999999997E-3</v>
      </c>
      <c r="G396" s="17">
        <v>-3.5000000000000001E-3</v>
      </c>
    </row>
    <row r="397" spans="2:7" x14ac:dyDescent="0.3">
      <c r="B397" s="5">
        <v>8.8999999999999999E-3</v>
      </c>
      <c r="C397" s="16">
        <v>9.4000000000000004E-3</v>
      </c>
      <c r="D397" s="16">
        <v>4.4000000000000003E-3</v>
      </c>
      <c r="E397" s="16">
        <v>1.9300000000000001E-2</v>
      </c>
      <c r="F397" s="16">
        <v>6.4000000000000003E-3</v>
      </c>
      <c r="G397" s="16">
        <v>6.7000000000000002E-3</v>
      </c>
    </row>
    <row r="398" spans="2:7" x14ac:dyDescent="0.3">
      <c r="B398" s="6">
        <v>-3.8E-3</v>
      </c>
      <c r="C398" s="17">
        <v>-9.7999999999999997E-3</v>
      </c>
      <c r="D398" s="17">
        <v>-4.7000000000000002E-3</v>
      </c>
      <c r="E398" s="17">
        <v>-2.35E-2</v>
      </c>
      <c r="F398" s="17">
        <v>6.4999999999999997E-3</v>
      </c>
      <c r="G398" s="17">
        <v>-2.0999999999999999E-3</v>
      </c>
    </row>
    <row r="399" spans="2:7" x14ac:dyDescent="0.3">
      <c r="B399" s="5">
        <v>1.2999999999999999E-3</v>
      </c>
      <c r="C399" s="16">
        <v>7.1000000000000004E-3</v>
      </c>
      <c r="D399" s="16">
        <v>2.2000000000000001E-3</v>
      </c>
      <c r="E399" s="16">
        <v>1.6999999999999999E-3</v>
      </c>
      <c r="F399" s="16">
        <v>1.3100000000000001E-2</v>
      </c>
      <c r="G399" s="16">
        <v>-2.7000000000000001E-3</v>
      </c>
    </row>
    <row r="400" spans="2:7" x14ac:dyDescent="0.3">
      <c r="B400" s="6">
        <v>-4.0000000000000002E-4</v>
      </c>
      <c r="C400" s="17">
        <v>-7.1999999999999998E-3</v>
      </c>
      <c r="D400" s="17">
        <v>1.8E-3</v>
      </c>
      <c r="E400" s="17">
        <v>-1.4E-3</v>
      </c>
      <c r="F400" s="17">
        <v>1.29E-2</v>
      </c>
      <c r="G400" s="17">
        <v>-1E-3</v>
      </c>
    </row>
    <row r="401" spans="2:7" x14ac:dyDescent="0.3">
      <c r="B401" s="5">
        <v>-2.3999999999999998E-3</v>
      </c>
      <c r="C401" s="16">
        <v>-3.3999999999999998E-3</v>
      </c>
      <c r="D401" s="16">
        <v>1E-3</v>
      </c>
      <c r="E401" s="16">
        <v>-3.3399999999999999E-2</v>
      </c>
      <c r="F401" s="16">
        <v>6.9999999999999999E-4</v>
      </c>
      <c r="G401" s="16">
        <v>7.6E-3</v>
      </c>
    </row>
    <row r="402" spans="2:7" x14ac:dyDescent="0.3">
      <c r="B402" s="6">
        <v>-1.1999999999999999E-3</v>
      </c>
      <c r="C402" s="17">
        <v>1.21E-2</v>
      </c>
      <c r="D402" s="17">
        <v>-4.7000000000000002E-3</v>
      </c>
      <c r="E402" s="17">
        <v>-4.3E-3</v>
      </c>
      <c r="F402" s="17">
        <v>-6.4000000000000003E-3</v>
      </c>
      <c r="G402" s="17">
        <v>-5.3E-3</v>
      </c>
    </row>
    <row r="403" spans="2:7" x14ac:dyDescent="0.3">
      <c r="B403" s="5">
        <v>9.7999999999999997E-3</v>
      </c>
      <c r="C403" s="16">
        <v>4.7000000000000002E-3</v>
      </c>
      <c r="D403" s="16">
        <v>7.4000000000000003E-3</v>
      </c>
      <c r="E403" s="16">
        <v>1.2200000000000001E-2</v>
      </c>
      <c r="F403" s="16">
        <v>2.41E-2</v>
      </c>
      <c r="G403" s="16">
        <v>3.0000000000000001E-3</v>
      </c>
    </row>
    <row r="404" spans="2:7" x14ac:dyDescent="0.3">
      <c r="B404" s="6">
        <v>4.0000000000000002E-4</v>
      </c>
      <c r="C404" s="17">
        <v>-1.32E-2</v>
      </c>
      <c r="D404" s="17">
        <v>1E-4</v>
      </c>
      <c r="E404" s="17">
        <v>-7.4000000000000003E-3</v>
      </c>
      <c r="F404" s="17">
        <v>-1.5E-3</v>
      </c>
      <c r="G404" s="17">
        <v>1.8499999999999999E-2</v>
      </c>
    </row>
    <row r="405" spans="2:7" x14ac:dyDescent="0.3">
      <c r="B405" s="5">
        <v>7.4999999999999997E-3</v>
      </c>
      <c r="C405" s="16">
        <v>3.5999999999999999E-3</v>
      </c>
      <c r="D405" s="16">
        <v>-4.7000000000000002E-3</v>
      </c>
      <c r="E405" s="16">
        <v>1.5E-3</v>
      </c>
      <c r="F405" s="16">
        <v>6.4999999999999997E-3</v>
      </c>
      <c r="G405" s="16">
        <v>1.2E-2</v>
      </c>
    </row>
    <row r="406" spans="2:7" x14ac:dyDescent="0.3">
      <c r="B406" s="6">
        <v>6.0000000000000001E-3</v>
      </c>
      <c r="C406" s="17">
        <v>1.49E-2</v>
      </c>
      <c r="D406" s="17">
        <v>1.55E-2</v>
      </c>
      <c r="E406" s="17">
        <v>-6.7999999999999996E-3</v>
      </c>
      <c r="F406" s="17">
        <v>1.18E-2</v>
      </c>
      <c r="G406" s="17">
        <v>4.7999999999999996E-3</v>
      </c>
    </row>
    <row r="407" spans="2:7" x14ac:dyDescent="0.3">
      <c r="B407" s="5">
        <v>9.1000000000000004E-3</v>
      </c>
      <c r="C407" s="16">
        <v>1.14E-2</v>
      </c>
      <c r="D407" s="16">
        <v>2.69E-2</v>
      </c>
      <c r="E407" s="16">
        <v>1.38E-2</v>
      </c>
      <c r="F407" s="16">
        <v>5.9999999999999995E-4</v>
      </c>
      <c r="G407" s="16">
        <v>1.6000000000000001E-3</v>
      </c>
    </row>
    <row r="408" spans="2:7" x14ac:dyDescent="0.3">
      <c r="B408" s="6">
        <v>-1.49E-2</v>
      </c>
      <c r="C408" s="17">
        <v>-9.7999999999999997E-3</v>
      </c>
      <c r="D408" s="17">
        <v>-8.6999999999999994E-3</v>
      </c>
      <c r="E408" s="17">
        <v>-9.9000000000000008E-3</v>
      </c>
      <c r="F408" s="17">
        <v>-3.5299999999999998E-2</v>
      </c>
      <c r="G408" s="17">
        <v>-1.06E-2</v>
      </c>
    </row>
    <row r="409" spans="2:7" x14ac:dyDescent="0.3">
      <c r="B409" s="5">
        <v>3.3E-3</v>
      </c>
      <c r="C409" s="16">
        <v>1.0500000000000001E-2</v>
      </c>
      <c r="D409" s="16">
        <v>-6.8999999999999999E-3</v>
      </c>
      <c r="E409" s="16">
        <v>3.0999999999999999E-3</v>
      </c>
      <c r="F409" s="16">
        <v>2.0000000000000001E-4</v>
      </c>
      <c r="G409" s="16">
        <v>1.4999999999999999E-2</v>
      </c>
    </row>
    <row r="410" spans="2:7" x14ac:dyDescent="0.3">
      <c r="B410" s="6">
        <v>-1.1000000000000001E-3</v>
      </c>
      <c r="C410" s="17">
        <v>-7.4000000000000003E-3</v>
      </c>
      <c r="D410" s="17">
        <v>-2.07E-2</v>
      </c>
      <c r="E410" s="17">
        <v>3.0999999999999999E-3</v>
      </c>
      <c r="F410" s="17">
        <v>1.8200000000000001E-2</v>
      </c>
      <c r="G410" s="17">
        <v>0</v>
      </c>
    </row>
    <row r="411" spans="2:7" x14ac:dyDescent="0.3">
      <c r="B411" s="5">
        <v>1.32E-2</v>
      </c>
      <c r="C411" s="16">
        <v>-3.5000000000000001E-3</v>
      </c>
      <c r="D411" s="16">
        <v>2E-3</v>
      </c>
      <c r="E411" s="16">
        <v>1.0699999999999999E-2</v>
      </c>
      <c r="F411" s="16">
        <v>-6.6E-3</v>
      </c>
      <c r="G411" s="16">
        <v>2.29E-2</v>
      </c>
    </row>
    <row r="412" spans="2:7" x14ac:dyDescent="0.3">
      <c r="B412" s="6">
        <v>2.3900000000000001E-2</v>
      </c>
      <c r="C412" s="17">
        <v>1.8599999999999998E-2</v>
      </c>
      <c r="D412" s="17">
        <v>8.6E-3</v>
      </c>
      <c r="E412" s="17">
        <v>2.6200000000000001E-2</v>
      </c>
      <c r="F412" s="17">
        <v>3.7199999999999997E-2</v>
      </c>
      <c r="G412" s="17">
        <v>2.5000000000000001E-3</v>
      </c>
    </row>
    <row r="413" spans="2:7" x14ac:dyDescent="0.3">
      <c r="B413" s="5">
        <v>-7.1999999999999998E-3</v>
      </c>
      <c r="C413" s="16">
        <v>-8.8999999999999999E-3</v>
      </c>
      <c r="D413" s="16">
        <v>1.5E-3</v>
      </c>
      <c r="E413" s="16">
        <v>-1.14E-2</v>
      </c>
      <c r="F413" s="16">
        <v>5.1000000000000004E-3</v>
      </c>
      <c r="G413" s="16">
        <v>-5.9999999999999995E-4</v>
      </c>
    </row>
    <row r="414" spans="2:7" x14ac:dyDescent="0.3">
      <c r="B414" s="6">
        <v>2.8E-3</v>
      </c>
      <c r="C414" s="17">
        <v>-1.21E-2</v>
      </c>
      <c r="D414" s="17">
        <v>1.6899999999999998E-2</v>
      </c>
      <c r="E414" s="17">
        <v>-5.1999999999999998E-3</v>
      </c>
      <c r="F414" s="17">
        <v>7.3000000000000001E-3</v>
      </c>
      <c r="G414" s="17">
        <v>2.18E-2</v>
      </c>
    </row>
    <row r="415" spans="2:7" x14ac:dyDescent="0.3">
      <c r="B415" s="5">
        <v>-3.3999999999999998E-3</v>
      </c>
      <c r="C415" s="16">
        <v>8.0000000000000002E-3</v>
      </c>
      <c r="D415" s="16">
        <v>-1.1599999999999999E-2</v>
      </c>
      <c r="E415" s="16">
        <v>1.41E-2</v>
      </c>
      <c r="F415" s="16">
        <v>-2.8500000000000001E-2</v>
      </c>
      <c r="G415" s="16">
        <v>7.3000000000000001E-3</v>
      </c>
    </row>
    <row r="416" spans="2:7" x14ac:dyDescent="0.3">
      <c r="B416" s="6">
        <v>-1.1000000000000001E-3</v>
      </c>
      <c r="C416" s="17">
        <v>-3.8999999999999998E-3</v>
      </c>
      <c r="D416" s="17">
        <v>-6.1000000000000004E-3</v>
      </c>
      <c r="E416" s="17">
        <v>-3.0700000000000002E-2</v>
      </c>
      <c r="F416" s="17">
        <v>-2.0999999999999999E-3</v>
      </c>
      <c r="G416" s="17">
        <v>6.7999999999999996E-3</v>
      </c>
    </row>
    <row r="417" spans="2:7" x14ac:dyDescent="0.3">
      <c r="B417" s="5">
        <v>-1.3599999999999999E-2</v>
      </c>
      <c r="C417" s="16">
        <v>-8.3999999999999995E-3</v>
      </c>
      <c r="D417" s="16">
        <v>-1.21E-2</v>
      </c>
      <c r="E417" s="16">
        <v>1.4E-3</v>
      </c>
      <c r="F417" s="16">
        <v>-2.0000000000000001E-4</v>
      </c>
      <c r="G417" s="16">
        <v>-2.1399999999999999E-2</v>
      </c>
    </row>
    <row r="418" spans="2:7" x14ac:dyDescent="0.3">
      <c r="B418" s="6">
        <v>-1.0699999999999999E-2</v>
      </c>
      <c r="C418" s="17">
        <v>-2.2499999999999999E-2</v>
      </c>
      <c r="D418" s="17">
        <v>3.5000000000000001E-3</v>
      </c>
      <c r="E418" s="17">
        <v>-1.1900000000000001E-2</v>
      </c>
      <c r="F418" s="17">
        <v>4.7000000000000002E-3</v>
      </c>
      <c r="G418" s="17">
        <v>-2.7199999999999998E-2</v>
      </c>
    </row>
    <row r="419" spans="2:7" x14ac:dyDescent="0.3">
      <c r="B419" s="5">
        <v>-2.9999999999999997E-4</v>
      </c>
      <c r="C419" s="16">
        <v>8.6E-3</v>
      </c>
      <c r="D419" s="16">
        <v>-8.3000000000000001E-3</v>
      </c>
      <c r="E419" s="16">
        <v>-6.6E-3</v>
      </c>
      <c r="F419" s="16">
        <v>1.6500000000000001E-2</v>
      </c>
      <c r="G419" s="16">
        <v>6.7999999999999996E-3</v>
      </c>
    </row>
    <row r="420" spans="2:7" x14ac:dyDescent="0.3">
      <c r="B420" s="6">
        <v>-2.0999999999999999E-3</v>
      </c>
      <c r="C420" s="17">
        <v>2.9999999999999997E-4</v>
      </c>
      <c r="D420" s="17">
        <v>1.04E-2</v>
      </c>
      <c r="E420" s="17">
        <v>1.2999999999999999E-2</v>
      </c>
      <c r="F420" s="17">
        <v>1.49E-2</v>
      </c>
      <c r="G420" s="17">
        <v>4.4999999999999997E-3</v>
      </c>
    </row>
    <row r="421" spans="2:7" x14ac:dyDescent="0.3">
      <c r="B421" s="5">
        <v>-1.1599999999999999E-2</v>
      </c>
      <c r="C421" s="16">
        <v>-4.7999999999999996E-3</v>
      </c>
      <c r="D421" s="16">
        <v>-0.02</v>
      </c>
      <c r="E421" s="16">
        <v>-1.01E-2</v>
      </c>
      <c r="F421" s="16">
        <v>-1.1299999999999999E-2</v>
      </c>
      <c r="G421" s="16">
        <v>-5.0000000000000001E-3</v>
      </c>
    </row>
    <row r="422" spans="2:7" x14ac:dyDescent="0.3">
      <c r="B422" s="6">
        <v>1.12E-2</v>
      </c>
      <c r="C422" s="17">
        <v>1.6500000000000001E-2</v>
      </c>
      <c r="D422" s="17">
        <v>1.32E-2</v>
      </c>
      <c r="E422" s="17">
        <v>-4.1999999999999997E-3</v>
      </c>
      <c r="F422" s="17">
        <v>3.9600000000000003E-2</v>
      </c>
      <c r="G422" s="17">
        <v>-1.5E-3</v>
      </c>
    </row>
    <row r="423" spans="2:7" x14ac:dyDescent="0.3">
      <c r="B423" s="5">
        <v>9.1000000000000004E-3</v>
      </c>
      <c r="C423" s="16">
        <v>1.06E-2</v>
      </c>
      <c r="D423" s="16">
        <v>-2.8999999999999998E-3</v>
      </c>
      <c r="E423" s="16">
        <v>-1.4E-3</v>
      </c>
      <c r="F423" s="16">
        <v>-5.4000000000000003E-3</v>
      </c>
      <c r="G423" s="16">
        <v>2.5499999999999998E-2</v>
      </c>
    </row>
    <row r="424" spans="2:7" x14ac:dyDescent="0.3">
      <c r="B424" s="6">
        <v>-1.2699999999999999E-2</v>
      </c>
      <c r="C424" s="17">
        <v>-5.1999999999999998E-3</v>
      </c>
      <c r="D424" s="17">
        <v>-2.6599999999999999E-2</v>
      </c>
      <c r="E424" s="17">
        <v>-5.0000000000000001E-3</v>
      </c>
      <c r="F424" s="17">
        <v>1.6000000000000001E-3</v>
      </c>
      <c r="G424" s="17">
        <v>-1.34E-2</v>
      </c>
    </row>
    <row r="425" spans="2:7" x14ac:dyDescent="0.3">
      <c r="B425" s="5">
        <v>4.1000000000000003E-3</v>
      </c>
      <c r="C425" s="16">
        <v>3.0000000000000001E-3</v>
      </c>
      <c r="D425" s="16">
        <v>5.1000000000000004E-3</v>
      </c>
      <c r="E425" s="16">
        <v>3.7000000000000002E-3</v>
      </c>
      <c r="F425" s="16">
        <v>2E-3</v>
      </c>
      <c r="G425" s="16">
        <v>8.9999999999999998E-4</v>
      </c>
    </row>
    <row r="426" spans="2:7" x14ac:dyDescent="0.3">
      <c r="B426" s="6">
        <v>-5.5999999999999999E-3</v>
      </c>
      <c r="C426" s="17">
        <v>-1.6E-2</v>
      </c>
      <c r="D426" s="17">
        <v>-1.6999999999999999E-3</v>
      </c>
      <c r="E426" s="17">
        <v>-1.0500000000000001E-2</v>
      </c>
      <c r="F426" s="17">
        <v>-2.4899999999999999E-2</v>
      </c>
      <c r="G426" s="17">
        <v>5.9999999999999995E-4</v>
      </c>
    </row>
    <row r="427" spans="2:7" x14ac:dyDescent="0.3">
      <c r="B427" s="5">
        <v>-5.1000000000000004E-3</v>
      </c>
      <c r="C427" s="16">
        <v>1.9099999999999999E-2</v>
      </c>
      <c r="D427" s="16">
        <v>-1.04E-2</v>
      </c>
      <c r="E427" s="16">
        <v>2.8999999999999998E-3</v>
      </c>
      <c r="F427" s="16">
        <v>-2.0199999999999999E-2</v>
      </c>
      <c r="G427" s="16">
        <v>-9.7999999999999997E-3</v>
      </c>
    </row>
    <row r="428" spans="2:7" x14ac:dyDescent="0.3">
      <c r="B428" s="6">
        <v>5.1999999999999998E-3</v>
      </c>
      <c r="C428" s="17">
        <v>-3.8100000000000002E-2</v>
      </c>
      <c r="D428" s="17">
        <v>-1.6400000000000001E-2</v>
      </c>
      <c r="E428" s="17">
        <v>-1.09E-2</v>
      </c>
      <c r="F428" s="17">
        <v>-1.4E-2</v>
      </c>
      <c r="G428" s="17">
        <v>1.0200000000000001E-2</v>
      </c>
    </row>
    <row r="429" spans="2:7" x14ac:dyDescent="0.3">
      <c r="B429" s="5">
        <v>6.4999999999999997E-3</v>
      </c>
      <c r="C429" s="16">
        <v>-1.6999999999999999E-3</v>
      </c>
      <c r="D429" s="16">
        <v>2.2800000000000001E-2</v>
      </c>
      <c r="E429" s="16">
        <v>1.89E-2</v>
      </c>
      <c r="F429" s="16">
        <v>1.8E-3</v>
      </c>
      <c r="G429" s="16">
        <v>-5.3E-3</v>
      </c>
    </row>
    <row r="430" spans="2:7" x14ac:dyDescent="0.3">
      <c r="B430" s="6">
        <v>-8.9999999999999993E-3</v>
      </c>
      <c r="C430" s="17">
        <v>-2.2200000000000001E-2</v>
      </c>
      <c r="D430" s="17">
        <v>6.1999999999999998E-3</v>
      </c>
      <c r="E430" s="17">
        <v>9.1999999999999998E-3</v>
      </c>
      <c r="F430" s="17">
        <v>-6.9999999999999999E-4</v>
      </c>
      <c r="G430" s="17">
        <v>-3.5999999999999999E-3</v>
      </c>
    </row>
    <row r="431" spans="2:7" x14ac:dyDescent="0.3">
      <c r="B431" s="5">
        <v>-1.5E-3</v>
      </c>
      <c r="C431" s="16">
        <v>-1.61E-2</v>
      </c>
      <c r="D431" s="16">
        <v>5.1999999999999998E-3</v>
      </c>
      <c r="E431" s="16">
        <v>-5.8000000000000003E-2</v>
      </c>
      <c r="F431" s="16">
        <v>-5.4000000000000003E-3</v>
      </c>
      <c r="G431" s="16">
        <v>8.0000000000000002E-3</v>
      </c>
    </row>
    <row r="432" spans="2:7" x14ac:dyDescent="0.3">
      <c r="B432" s="6">
        <v>-1.5E-3</v>
      </c>
      <c r="C432" s="17">
        <v>2.8E-3</v>
      </c>
      <c r="D432" s="17">
        <v>-2.5499999999999998E-2</v>
      </c>
      <c r="E432" s="17">
        <v>-8.3999999999999995E-3</v>
      </c>
      <c r="F432" s="17">
        <v>1.18E-2</v>
      </c>
      <c r="G432" s="17">
        <v>1.24E-2</v>
      </c>
    </row>
    <row r="433" spans="2:7" x14ac:dyDescent="0.3">
      <c r="B433" s="5">
        <v>-1.2500000000000001E-2</v>
      </c>
      <c r="C433" s="16">
        <v>-2.07E-2</v>
      </c>
      <c r="D433" s="16">
        <v>-5.0000000000000001E-3</v>
      </c>
      <c r="E433" s="16">
        <v>-4.4000000000000003E-3</v>
      </c>
      <c r="F433" s="16">
        <v>-5.9999999999999995E-4</v>
      </c>
      <c r="G433" s="16">
        <v>-8.2000000000000007E-3</v>
      </c>
    </row>
    <row r="434" spans="2:7" x14ac:dyDescent="0.3">
      <c r="B434" s="6">
        <v>-2.8999999999999998E-3</v>
      </c>
      <c r="C434" s="17">
        <v>5.7999999999999996E-3</v>
      </c>
      <c r="D434" s="17">
        <v>-7.0000000000000001E-3</v>
      </c>
      <c r="E434" s="17">
        <v>-8.6999999999999994E-3</v>
      </c>
      <c r="F434" s="17">
        <v>-1.43E-2</v>
      </c>
      <c r="G434" s="17">
        <v>2.7900000000000001E-2</v>
      </c>
    </row>
    <row r="435" spans="2:7" x14ac:dyDescent="0.3">
      <c r="B435" s="5">
        <v>4.1999999999999997E-3</v>
      </c>
      <c r="C435" s="16">
        <v>-3.2000000000000002E-3</v>
      </c>
      <c r="D435" s="16">
        <v>1.0999999999999999E-2</v>
      </c>
      <c r="E435" s="16">
        <v>-7.9000000000000008E-3</v>
      </c>
      <c r="F435" s="16">
        <v>-4.4999999999999998E-2</v>
      </c>
      <c r="G435" s="16">
        <v>5.1999999999999998E-3</v>
      </c>
    </row>
    <row r="436" spans="2:7" x14ac:dyDescent="0.3">
      <c r="B436" s="6">
        <v>-8.8999999999999999E-3</v>
      </c>
      <c r="C436" s="17">
        <v>-1.9400000000000001E-2</v>
      </c>
      <c r="D436" s="17">
        <v>-4.7000000000000002E-3</v>
      </c>
      <c r="E436" s="17">
        <v>-1.5299999999999999E-2</v>
      </c>
      <c r="F436" s="17">
        <v>2.5000000000000001E-2</v>
      </c>
      <c r="G436" s="17">
        <v>-1.5699999999999999E-2</v>
      </c>
    </row>
    <row r="437" spans="2:7" x14ac:dyDescent="0.3">
      <c r="B437" s="5">
        <v>-3.3999999999999998E-3</v>
      </c>
      <c r="C437" s="16">
        <v>-5.0000000000000001E-3</v>
      </c>
      <c r="D437" s="16">
        <v>0</v>
      </c>
      <c r="E437" s="16">
        <v>-1E-4</v>
      </c>
      <c r="F437" s="16">
        <v>-0.02</v>
      </c>
      <c r="G437" s="16">
        <v>9.2999999999999992E-3</v>
      </c>
    </row>
    <row r="438" spans="2:7" x14ac:dyDescent="0.3">
      <c r="B438" s="6">
        <v>-2.8E-3</v>
      </c>
      <c r="C438" s="17">
        <v>-7.3000000000000001E-3</v>
      </c>
      <c r="D438" s="17">
        <v>-5.8999999999999999E-3</v>
      </c>
      <c r="E438" s="17">
        <v>-2.7000000000000001E-3</v>
      </c>
      <c r="F438" s="17">
        <v>2.0000000000000001E-4</v>
      </c>
      <c r="G438" s="17">
        <v>-2.3999999999999998E-3</v>
      </c>
    </row>
    <row r="439" spans="2:7" x14ac:dyDescent="0.3">
      <c r="B439" s="5">
        <v>6.6E-3</v>
      </c>
      <c r="C439" s="16">
        <v>-1.8700000000000001E-2</v>
      </c>
      <c r="D439" s="16">
        <v>4.1000000000000003E-3</v>
      </c>
      <c r="E439" s="16">
        <v>2.0999999999999999E-3</v>
      </c>
      <c r="F439" s="16">
        <v>1.23E-2</v>
      </c>
      <c r="G439" s="16">
        <v>2.2499999999999999E-2</v>
      </c>
    </row>
    <row r="440" spans="2:7" x14ac:dyDescent="0.3">
      <c r="B440" s="6">
        <v>-1.4E-3</v>
      </c>
      <c r="C440" s="17">
        <v>-1.29E-2</v>
      </c>
      <c r="D440" s="17">
        <v>7.4999999999999997E-3</v>
      </c>
      <c r="E440" s="17">
        <v>1.03E-2</v>
      </c>
      <c r="F440" s="17">
        <v>8.3999999999999995E-3</v>
      </c>
      <c r="G440" s="17">
        <v>-6.8999999999999999E-3</v>
      </c>
    </row>
    <row r="441" spans="2:7" x14ac:dyDescent="0.3">
      <c r="B441" s="5">
        <v>6.9999999999999999E-4</v>
      </c>
      <c r="C441" s="16">
        <v>1.44E-2</v>
      </c>
      <c r="D441" s="16">
        <v>-2.23E-2</v>
      </c>
      <c r="E441" s="16">
        <v>-5.1000000000000004E-3</v>
      </c>
      <c r="F441" s="16">
        <v>-1.7299999999999999E-2</v>
      </c>
      <c r="G441" s="16">
        <v>1.7899999999999999E-2</v>
      </c>
    </row>
    <row r="442" spans="2:7" x14ac:dyDescent="0.3">
      <c r="B442" s="6">
        <v>-1.1999999999999999E-3</v>
      </c>
      <c r="C442" s="17">
        <v>1.83E-2</v>
      </c>
      <c r="D442" s="17">
        <v>7.1000000000000004E-3</v>
      </c>
      <c r="E442" s="17">
        <v>-1.77E-2</v>
      </c>
      <c r="F442" s="17">
        <v>2.2000000000000001E-3</v>
      </c>
      <c r="G442" s="17">
        <v>-1.0800000000000001E-2</v>
      </c>
    </row>
    <row r="443" spans="2:7" x14ac:dyDescent="0.3">
      <c r="B443" s="5">
        <v>8.8000000000000005E-3</v>
      </c>
      <c r="C443" s="16">
        <v>4.0000000000000002E-4</v>
      </c>
      <c r="D443" s="16">
        <v>6.1999999999999998E-3</v>
      </c>
      <c r="E443" s="16">
        <v>-5.1999999999999998E-3</v>
      </c>
      <c r="F443" s="16">
        <v>7.4000000000000003E-3</v>
      </c>
      <c r="G443" s="16">
        <v>2.06E-2</v>
      </c>
    </row>
    <row r="444" spans="2:7" x14ac:dyDescent="0.3">
      <c r="B444" s="6">
        <v>-8.6999999999999994E-3</v>
      </c>
      <c r="C444" s="17">
        <v>-6.1999999999999998E-3</v>
      </c>
      <c r="D444" s="17">
        <v>-2.5000000000000001E-3</v>
      </c>
      <c r="E444" s="17">
        <v>-5.4000000000000003E-3</v>
      </c>
      <c r="F444" s="17">
        <v>8.3999999999999995E-3</v>
      </c>
      <c r="G444" s="17">
        <v>-2.4E-2</v>
      </c>
    </row>
    <row r="445" spans="2:7" x14ac:dyDescent="0.3">
      <c r="B445" s="5">
        <v>-9.2999999999999992E-3</v>
      </c>
      <c r="C445" s="16">
        <v>-3.3E-3</v>
      </c>
      <c r="D445" s="16">
        <v>-4.0000000000000002E-4</v>
      </c>
      <c r="E445" s="16">
        <v>-1.54E-2</v>
      </c>
      <c r="F445" s="16">
        <v>1.3100000000000001E-2</v>
      </c>
      <c r="G445" s="16">
        <v>-1.4500000000000001E-2</v>
      </c>
    </row>
    <row r="446" spans="2:7" x14ac:dyDescent="0.3">
      <c r="B446" s="6">
        <v>-2.12E-2</v>
      </c>
      <c r="C446" s="17">
        <v>-3.9399999999999998E-2</v>
      </c>
      <c r="D446" s="17">
        <v>-4.7000000000000002E-3</v>
      </c>
      <c r="E446" s="17">
        <v>-1.04E-2</v>
      </c>
      <c r="F446" s="17">
        <v>-5.7000000000000002E-3</v>
      </c>
      <c r="G446" s="17">
        <v>-2.5600000000000001E-2</v>
      </c>
    </row>
    <row r="447" spans="2:7" x14ac:dyDescent="0.3">
      <c r="B447" s="5">
        <v>-5.0000000000000001E-4</v>
      </c>
      <c r="C447" s="16">
        <v>-5.4000000000000003E-3</v>
      </c>
      <c r="D447" s="16">
        <v>-3.5000000000000001E-3</v>
      </c>
      <c r="E447" s="16">
        <v>-1.17E-2</v>
      </c>
      <c r="F447" s="16">
        <v>1.5299999999999999E-2</v>
      </c>
      <c r="G447" s="16">
        <v>-3.3999999999999998E-3</v>
      </c>
    </row>
    <row r="448" spans="2:7" x14ac:dyDescent="0.3">
      <c r="B448" s="6">
        <v>-1.41E-2</v>
      </c>
      <c r="C448" s="17">
        <v>-1.9099999999999999E-2</v>
      </c>
      <c r="D448" s="17">
        <v>-1.1299999999999999E-2</v>
      </c>
      <c r="E448" s="17">
        <v>-2.7000000000000001E-3</v>
      </c>
      <c r="F448" s="17">
        <v>-1.6299999999999999E-2</v>
      </c>
      <c r="G448" s="17">
        <v>-1.18E-2</v>
      </c>
    </row>
    <row r="449" spans="2:7" x14ac:dyDescent="0.3">
      <c r="B449" s="5">
        <v>-1.4E-3</v>
      </c>
      <c r="C449" s="16">
        <v>8.3999999999999995E-3</v>
      </c>
      <c r="D449" s="16">
        <v>2.6499999999999999E-2</v>
      </c>
      <c r="E449" s="16">
        <v>-6.6E-3</v>
      </c>
      <c r="F449" s="16">
        <v>3.3999999999999998E-3</v>
      </c>
      <c r="G449" s="16">
        <v>-1.7299999999999999E-2</v>
      </c>
    </row>
    <row r="450" spans="2:7" x14ac:dyDescent="0.3">
      <c r="B450" s="6">
        <v>8.0999999999999996E-3</v>
      </c>
      <c r="C450" s="17">
        <v>4.6800000000000001E-2</v>
      </c>
      <c r="D450" s="17">
        <v>1.49E-2</v>
      </c>
      <c r="E450" s="17">
        <v>1.26E-2</v>
      </c>
      <c r="F450" s="17">
        <v>2.5999999999999999E-3</v>
      </c>
      <c r="G450" s="17">
        <v>2.3999999999999998E-3</v>
      </c>
    </row>
    <row r="451" spans="2:7" x14ac:dyDescent="0.3">
      <c r="B451" s="5">
        <v>2.5000000000000001E-3</v>
      </c>
      <c r="C451" s="16">
        <v>3.7000000000000002E-3</v>
      </c>
      <c r="D451" s="16">
        <v>1.2999999999999999E-3</v>
      </c>
      <c r="E451" s="16">
        <v>-5.0000000000000001E-4</v>
      </c>
      <c r="F451" s="16">
        <v>-1.6999999999999999E-3</v>
      </c>
      <c r="G451" s="16">
        <v>6.1999999999999998E-3</v>
      </c>
    </row>
    <row r="452" spans="2:7" x14ac:dyDescent="0.3">
      <c r="B452" s="6">
        <v>1E-4</v>
      </c>
      <c r="C452" s="17">
        <v>4.4000000000000003E-3</v>
      </c>
      <c r="D452" s="17">
        <v>2.8999999999999998E-3</v>
      </c>
      <c r="E452" s="17">
        <v>-2.58E-2</v>
      </c>
      <c r="F452" s="17">
        <v>1.1000000000000001E-3</v>
      </c>
      <c r="G452" s="17">
        <v>4.7000000000000002E-3</v>
      </c>
    </row>
    <row r="453" spans="2:7" x14ac:dyDescent="0.3">
      <c r="B453" s="5">
        <v>5.7000000000000002E-3</v>
      </c>
      <c r="C453" s="16">
        <v>5.4000000000000003E-3</v>
      </c>
      <c r="D453" s="16">
        <v>-1.6000000000000001E-3</v>
      </c>
      <c r="E453" s="16">
        <v>1.7100000000000001E-2</v>
      </c>
      <c r="F453" s="16">
        <v>-4.8999999999999998E-3</v>
      </c>
      <c r="G453" s="16">
        <v>1.0699999999999999E-2</v>
      </c>
    </row>
    <row r="454" spans="2:7" x14ac:dyDescent="0.3">
      <c r="B454" s="6">
        <v>1.4800000000000001E-2</v>
      </c>
      <c r="C454" s="17">
        <v>2.1299999999999999E-2</v>
      </c>
      <c r="D454" s="17">
        <v>1.0699999999999999E-2</v>
      </c>
      <c r="E454" s="17">
        <v>2.2599999999999999E-2</v>
      </c>
      <c r="F454" s="17">
        <v>6.1000000000000004E-3</v>
      </c>
      <c r="G454" s="17">
        <v>1.9099999999999999E-2</v>
      </c>
    </row>
    <row r="455" spans="2:7" x14ac:dyDescent="0.3">
      <c r="B455" s="5">
        <v>1.5E-3</v>
      </c>
      <c r="C455" s="16">
        <v>1.21E-2</v>
      </c>
      <c r="D455" s="16">
        <v>5.4999999999999997E-3</v>
      </c>
      <c r="E455" s="16">
        <v>1.2500000000000001E-2</v>
      </c>
      <c r="F455" s="16">
        <v>1.1000000000000001E-3</v>
      </c>
      <c r="G455" s="16">
        <v>8.0999999999999996E-3</v>
      </c>
    </row>
    <row r="456" spans="2:7" x14ac:dyDescent="0.3">
      <c r="B456" s="6">
        <v>-1.6000000000000001E-3</v>
      </c>
      <c r="C456" s="17">
        <v>-3.3999999999999998E-3</v>
      </c>
      <c r="D456" s="17">
        <v>-1.61E-2</v>
      </c>
      <c r="E456" s="17">
        <v>8.0000000000000004E-4</v>
      </c>
      <c r="F456" s="17">
        <v>-3.09E-2</v>
      </c>
      <c r="G456" s="17">
        <v>1.5599999999999999E-2</v>
      </c>
    </row>
    <row r="457" spans="2:7" x14ac:dyDescent="0.3">
      <c r="B457" s="5">
        <v>1.4E-3</v>
      </c>
      <c r="C457" s="16">
        <v>-3.5000000000000001E-3</v>
      </c>
      <c r="D457" s="16">
        <v>1.6999999999999999E-3</v>
      </c>
      <c r="E457" s="16">
        <v>2.2000000000000001E-3</v>
      </c>
      <c r="F457" s="16">
        <v>1.1999999999999999E-3</v>
      </c>
      <c r="G457" s="16">
        <v>-1.2999999999999999E-3</v>
      </c>
    </row>
    <row r="458" spans="2:7" x14ac:dyDescent="0.3">
      <c r="B458" s="6">
        <v>1.1000000000000001E-3</v>
      </c>
      <c r="C458" s="17">
        <v>-2.2000000000000001E-3</v>
      </c>
      <c r="D458" s="17">
        <v>5.0000000000000001E-3</v>
      </c>
      <c r="E458" s="17">
        <v>-2.2499999999999999E-2</v>
      </c>
      <c r="F458" s="17">
        <v>3.2000000000000002E-3</v>
      </c>
      <c r="G458" s="17">
        <v>3.0000000000000001E-3</v>
      </c>
    </row>
    <row r="459" spans="2:7" x14ac:dyDescent="0.3">
      <c r="B459" s="5">
        <v>-1.2999999999999999E-3</v>
      </c>
      <c r="C459" s="16">
        <v>-6.7999999999999996E-3</v>
      </c>
      <c r="D459" s="16">
        <v>-6.1999999999999998E-3</v>
      </c>
      <c r="E459" s="16">
        <v>-7.9000000000000008E-3</v>
      </c>
      <c r="F459" s="16">
        <v>-3.3E-3</v>
      </c>
      <c r="G459" s="16">
        <v>-4.0000000000000002E-4</v>
      </c>
    </row>
    <row r="460" spans="2:7" x14ac:dyDescent="0.3">
      <c r="B460" s="6">
        <v>1.89E-2</v>
      </c>
      <c r="C460" s="17">
        <v>1.29E-2</v>
      </c>
      <c r="D460" s="17">
        <v>1.0699999999999999E-2</v>
      </c>
      <c r="E460" s="17">
        <v>1.7999999999999999E-2</v>
      </c>
      <c r="F460" s="17">
        <v>2.1100000000000001E-2</v>
      </c>
      <c r="G460" s="17">
        <v>1.38E-2</v>
      </c>
    </row>
    <row r="461" spans="2:7" x14ac:dyDescent="0.3">
      <c r="B461" s="5">
        <v>-4.8999999999999998E-3</v>
      </c>
      <c r="C461" s="16">
        <v>-1.6999999999999999E-3</v>
      </c>
      <c r="D461" s="16">
        <v>5.1000000000000004E-3</v>
      </c>
      <c r="E461" s="16">
        <v>1.9E-3</v>
      </c>
      <c r="F461" s="16">
        <v>-1.1000000000000001E-3</v>
      </c>
      <c r="G461" s="16">
        <v>-3.8999999999999998E-3</v>
      </c>
    </row>
    <row r="462" spans="2:7" x14ac:dyDescent="0.3">
      <c r="B462" s="6">
        <v>4.1999999999999997E-3</v>
      </c>
      <c r="C462" s="17">
        <v>9.7000000000000003E-3</v>
      </c>
      <c r="D462" s="17">
        <v>8.0000000000000002E-3</v>
      </c>
      <c r="E462" s="17">
        <v>-7.9000000000000008E-3</v>
      </c>
      <c r="F462" s="17">
        <v>9.2999999999999992E-3</v>
      </c>
      <c r="G462" s="17">
        <v>2.3E-3</v>
      </c>
    </row>
    <row r="463" spans="2:7" x14ac:dyDescent="0.3">
      <c r="B463" s="5">
        <v>3.3999999999999998E-3</v>
      </c>
      <c r="C463" s="16">
        <v>-3.3E-3</v>
      </c>
      <c r="D463" s="16">
        <v>-1.5E-3</v>
      </c>
      <c r="E463" s="16">
        <v>2.92E-2</v>
      </c>
      <c r="F463" s="16">
        <v>-3.8E-3</v>
      </c>
      <c r="G463" s="16">
        <v>5.7999999999999996E-3</v>
      </c>
    </row>
    <row r="464" spans="2:7" x14ac:dyDescent="0.3">
      <c r="B464" s="6">
        <v>-1.17E-2</v>
      </c>
      <c r="C464" s="17">
        <v>-9.1000000000000004E-3</v>
      </c>
      <c r="D464" s="17">
        <v>-1.1000000000000001E-3</v>
      </c>
      <c r="E464" s="17">
        <v>2.0000000000000001E-4</v>
      </c>
      <c r="F464" s="17">
        <v>-1.6199999999999999E-2</v>
      </c>
      <c r="G464" s="17">
        <v>-5.1999999999999998E-3</v>
      </c>
    </row>
    <row r="465" spans="2:7" x14ac:dyDescent="0.3">
      <c r="B465" s="5">
        <v>-2.0999999999999999E-3</v>
      </c>
      <c r="C465" s="16">
        <v>-3.0999999999999999E-3</v>
      </c>
      <c r="D465" s="16">
        <v>-3.5000000000000001E-3</v>
      </c>
      <c r="E465" s="16">
        <v>-1E-3</v>
      </c>
      <c r="F465" s="16">
        <v>5.5999999999999999E-3</v>
      </c>
      <c r="G465" s="16">
        <v>2.2000000000000001E-3</v>
      </c>
    </row>
    <row r="466" spans="2:7" x14ac:dyDescent="0.3">
      <c r="B466" s="6">
        <v>-3.2000000000000002E-3</v>
      </c>
      <c r="C466" s="17">
        <v>-4.8999999999999998E-3</v>
      </c>
      <c r="D466" s="17">
        <v>1.18E-2</v>
      </c>
      <c r="E466" s="17">
        <v>1.6799999999999999E-2</v>
      </c>
      <c r="F466" s="17">
        <v>-9.7000000000000003E-3</v>
      </c>
      <c r="G466" s="17">
        <v>2.7000000000000001E-3</v>
      </c>
    </row>
    <row r="467" spans="2:7" x14ac:dyDescent="0.3">
      <c r="B467" s="5">
        <v>0</v>
      </c>
      <c r="C467" s="16">
        <v>-2.3999999999999998E-3</v>
      </c>
      <c r="D467" s="16">
        <v>-2.5000000000000001E-3</v>
      </c>
      <c r="E467" s="16">
        <v>1.9E-3</v>
      </c>
      <c r="F467" s="16">
        <v>-1.18E-2</v>
      </c>
      <c r="G467" s="16">
        <v>6.4000000000000003E-3</v>
      </c>
    </row>
    <row r="468" spans="2:7" x14ac:dyDescent="0.3">
      <c r="B468" s="6">
        <v>1.6999999999999999E-3</v>
      </c>
      <c r="C468" s="17">
        <v>2E-3</v>
      </c>
      <c r="D468" s="17">
        <v>-3.0999999999999999E-3</v>
      </c>
      <c r="E468" s="17">
        <v>4.0000000000000001E-3</v>
      </c>
      <c r="F468" s="17">
        <v>1.0699999999999999E-2</v>
      </c>
      <c r="G468" s="17">
        <v>-6.1000000000000004E-3</v>
      </c>
    </row>
    <row r="469" spans="2:7" x14ac:dyDescent="0.3">
      <c r="B469" s="5">
        <v>3.3E-3</v>
      </c>
      <c r="C469" s="16">
        <v>-4.1000000000000003E-3</v>
      </c>
      <c r="D469" s="16">
        <v>1.2500000000000001E-2</v>
      </c>
      <c r="E469" s="16">
        <v>-2.5999999999999999E-3</v>
      </c>
      <c r="F469" s="16">
        <v>5.4000000000000003E-3</v>
      </c>
      <c r="G469" s="16">
        <v>-1E-3</v>
      </c>
    </row>
    <row r="470" spans="2:7" x14ac:dyDescent="0.3">
      <c r="B470" s="6">
        <v>4.0000000000000001E-3</v>
      </c>
      <c r="C470" s="17">
        <v>7.7999999999999996E-3</v>
      </c>
      <c r="D470" s="17">
        <v>-7.0000000000000001E-3</v>
      </c>
      <c r="E470" s="17">
        <v>7.6E-3</v>
      </c>
      <c r="F470" s="17">
        <v>-3.0000000000000001E-3</v>
      </c>
      <c r="G470" s="17">
        <v>8.9999999999999998E-4</v>
      </c>
    </row>
    <row r="471" spans="2:7" x14ac:dyDescent="0.3">
      <c r="B471" s="5">
        <v>1.4E-3</v>
      </c>
      <c r="C471" s="16">
        <v>-1.12E-2</v>
      </c>
      <c r="D471" s="16">
        <v>1.2500000000000001E-2</v>
      </c>
      <c r="E471" s="16">
        <v>-8.9999999999999998E-4</v>
      </c>
      <c r="F471" s="16">
        <v>2.0500000000000001E-2</v>
      </c>
      <c r="G471" s="16">
        <v>-4.0000000000000002E-4</v>
      </c>
    </row>
    <row r="472" spans="2:7" x14ac:dyDescent="0.3">
      <c r="B472" s="6">
        <v>2.9999999999999997E-4</v>
      </c>
      <c r="C472" s="17">
        <v>2.07E-2</v>
      </c>
      <c r="D472" s="17">
        <v>9.5999999999999992E-3</v>
      </c>
      <c r="E472" s="17">
        <v>-1.9199999999999998E-2</v>
      </c>
      <c r="F472" s="17">
        <v>1.2800000000000001E-2</v>
      </c>
      <c r="G472" s="17">
        <v>-1.2999999999999999E-3</v>
      </c>
    </row>
    <row r="473" spans="2:7" x14ac:dyDescent="0.3">
      <c r="B473" s="5">
        <v>7.6E-3</v>
      </c>
      <c r="C473" s="16">
        <v>-4.7999999999999996E-3</v>
      </c>
      <c r="D473" s="16">
        <v>-1.9E-3</v>
      </c>
      <c r="E473" s="16">
        <v>2E-3</v>
      </c>
      <c r="F473" s="16">
        <v>7.4999999999999997E-3</v>
      </c>
      <c r="G473" s="16">
        <v>9.1999999999999998E-3</v>
      </c>
    </row>
    <row r="474" spans="2:7" x14ac:dyDescent="0.3">
      <c r="B474" s="6">
        <v>5.0000000000000001E-4</v>
      </c>
      <c r="C474" s="17">
        <v>2.0999999999999999E-3</v>
      </c>
      <c r="D474" s="17">
        <v>1.43E-2</v>
      </c>
      <c r="E474" s="17">
        <v>8.2000000000000007E-3</v>
      </c>
      <c r="F474" s="17">
        <v>-9.7000000000000003E-3</v>
      </c>
      <c r="G474" s="17">
        <v>-3.8E-3</v>
      </c>
    </row>
    <row r="475" spans="2:7" x14ac:dyDescent="0.3">
      <c r="B475" s="5">
        <v>1.6999999999999999E-3</v>
      </c>
      <c r="C475" s="16">
        <v>4.4999999999999997E-3</v>
      </c>
      <c r="D475" s="16">
        <v>-7.9000000000000008E-3</v>
      </c>
      <c r="E475" s="16">
        <v>5.9999999999999995E-4</v>
      </c>
      <c r="F475" s="16">
        <v>4.0000000000000001E-3</v>
      </c>
      <c r="G475" s="16">
        <v>3.3999999999999998E-3</v>
      </c>
    </row>
    <row r="476" spans="2:7" x14ac:dyDescent="0.3">
      <c r="B476" s="6">
        <v>2.8999999999999998E-3</v>
      </c>
      <c r="C476" s="17">
        <v>5.0000000000000001E-4</v>
      </c>
      <c r="D476" s="17">
        <v>-1E-3</v>
      </c>
      <c r="E476" s="17">
        <v>1.46E-2</v>
      </c>
      <c r="F476" s="17">
        <v>2.9999999999999997E-4</v>
      </c>
      <c r="G476" s="17">
        <v>-7.3000000000000001E-3</v>
      </c>
    </row>
    <row r="477" spans="2:7" x14ac:dyDescent="0.3">
      <c r="B477" s="5">
        <v>5.1000000000000004E-3</v>
      </c>
      <c r="C477" s="16">
        <v>5.4000000000000003E-3</v>
      </c>
      <c r="D477" s="16">
        <v>1.06E-2</v>
      </c>
      <c r="E477" s="16">
        <v>3.0999999999999999E-3</v>
      </c>
      <c r="F477" s="16">
        <v>4.0000000000000001E-3</v>
      </c>
      <c r="G477" s="16">
        <v>3.8E-3</v>
      </c>
    </row>
    <row r="478" spans="2:7" x14ac:dyDescent="0.3">
      <c r="B478" s="6">
        <v>1.2999999999999999E-3</v>
      </c>
      <c r="C478" s="17">
        <v>-5.1999999999999998E-3</v>
      </c>
      <c r="D478" s="17">
        <v>2.8999999999999998E-3</v>
      </c>
      <c r="E478" s="17">
        <v>-2.0999999999999999E-3</v>
      </c>
      <c r="F478" s="17">
        <v>3.0999999999999999E-3</v>
      </c>
      <c r="G478" s="17">
        <v>-2.9999999999999997E-4</v>
      </c>
    </row>
    <row r="479" spans="2:7" x14ac:dyDescent="0.3">
      <c r="B479" s="5">
        <v>1.6500000000000001E-2</v>
      </c>
      <c r="C479" s="16">
        <v>5.9999999999999995E-4</v>
      </c>
      <c r="D479" s="16">
        <v>5.9999999999999995E-4</v>
      </c>
      <c r="E479" s="16">
        <v>9.5999999999999992E-3</v>
      </c>
      <c r="F479" s="16">
        <v>1.9599999999999999E-2</v>
      </c>
      <c r="G479" s="16">
        <v>1.5100000000000001E-2</v>
      </c>
    </row>
    <row r="480" spans="2:7" x14ac:dyDescent="0.3">
      <c r="B480" s="6">
        <v>2.0000000000000001E-4</v>
      </c>
      <c r="C480" s="17">
        <v>2.3999999999999998E-3</v>
      </c>
      <c r="D480" s="17">
        <v>8.9999999999999998E-4</v>
      </c>
      <c r="E480" s="17">
        <v>-7.1000000000000004E-3</v>
      </c>
      <c r="F480" s="17">
        <v>1.44E-2</v>
      </c>
      <c r="G480" s="17">
        <v>2.8999999999999998E-3</v>
      </c>
    </row>
    <row r="481" spans="2:7" x14ac:dyDescent="0.3">
      <c r="B481" s="5">
        <v>-8.5000000000000006E-3</v>
      </c>
      <c r="C481" s="16">
        <v>-7.9000000000000008E-3</v>
      </c>
      <c r="D481" s="16">
        <v>3.5999999999999999E-3</v>
      </c>
      <c r="E481" s="16">
        <v>-2.7000000000000001E-3</v>
      </c>
      <c r="F481" s="16">
        <v>0</v>
      </c>
      <c r="G481" s="16">
        <v>-3.4299999999999997E-2</v>
      </c>
    </row>
    <row r="482" spans="2:7" x14ac:dyDescent="0.3">
      <c r="B482" s="6">
        <v>-8.0000000000000004E-4</v>
      </c>
      <c r="C482" s="17">
        <v>4.0000000000000001E-3</v>
      </c>
      <c r="D482" s="17">
        <v>-8.0000000000000004E-4</v>
      </c>
      <c r="E482" s="17">
        <v>5.0000000000000001E-4</v>
      </c>
      <c r="F482" s="17">
        <v>1.5100000000000001E-2</v>
      </c>
      <c r="G482" s="17">
        <v>6.0000000000000001E-3</v>
      </c>
    </row>
    <row r="483" spans="2:7" x14ac:dyDescent="0.3">
      <c r="B483" s="5">
        <v>1.04E-2</v>
      </c>
      <c r="C483" s="16">
        <v>4.0000000000000002E-4</v>
      </c>
      <c r="D483" s="16">
        <v>-1E-3</v>
      </c>
      <c r="E483" s="16">
        <v>5.1000000000000004E-3</v>
      </c>
      <c r="F483" s="16">
        <v>1.5800000000000002E-2</v>
      </c>
      <c r="G483" s="16">
        <v>4.5999999999999999E-3</v>
      </c>
    </row>
    <row r="484" spans="2:7" x14ac:dyDescent="0.3">
      <c r="B484" s="6">
        <v>-7.4000000000000003E-3</v>
      </c>
      <c r="C484" s="17">
        <v>-1.23E-2</v>
      </c>
      <c r="D484" s="17">
        <v>1.5E-3</v>
      </c>
      <c r="E484" s="17">
        <v>-4.0000000000000001E-3</v>
      </c>
      <c r="F484" s="17">
        <v>-2.7099999999999999E-2</v>
      </c>
      <c r="G484" s="17">
        <v>1.18E-2</v>
      </c>
    </row>
    <row r="485" spans="2:7" x14ac:dyDescent="0.3">
      <c r="B485" s="5">
        <v>1.2699999999999999E-2</v>
      </c>
      <c r="C485" s="16">
        <v>1.9800000000000002E-2</v>
      </c>
      <c r="D485" s="16">
        <v>1.5800000000000002E-2</v>
      </c>
      <c r="E485" s="16">
        <v>-2.2000000000000001E-3</v>
      </c>
      <c r="F485" s="16">
        <v>2.3199999999999998E-2</v>
      </c>
      <c r="G485" s="16">
        <v>1.3899999999999999E-2</v>
      </c>
    </row>
    <row r="486" spans="2:7" x14ac:dyDescent="0.3">
      <c r="B486" s="6">
        <v>-2.5999999999999999E-3</v>
      </c>
      <c r="C486" s="17">
        <v>-5.7000000000000002E-3</v>
      </c>
      <c r="D486" s="17">
        <v>-7.4000000000000003E-3</v>
      </c>
      <c r="E486" s="17">
        <v>1.26E-2</v>
      </c>
      <c r="F486" s="17">
        <v>-5.0000000000000001E-4</v>
      </c>
      <c r="G486" s="17">
        <v>-8.9999999999999993E-3</v>
      </c>
    </row>
    <row r="487" spans="2:7" x14ac:dyDescent="0.3">
      <c r="B487" s="5">
        <v>-2.6800000000000001E-2</v>
      </c>
      <c r="C487" s="16">
        <v>-4.1300000000000003E-2</v>
      </c>
      <c r="D487" s="16">
        <v>-6.4999999999999997E-3</v>
      </c>
      <c r="E487" s="16">
        <v>8.6999999999999994E-3</v>
      </c>
      <c r="F487" s="16">
        <v>-3.8100000000000002E-2</v>
      </c>
      <c r="G487" s="16">
        <v>-2.6200000000000001E-2</v>
      </c>
    </row>
    <row r="488" spans="2:7" x14ac:dyDescent="0.3">
      <c r="B488" s="6">
        <v>-1.17E-2</v>
      </c>
      <c r="C488" s="17">
        <v>-4.7399999999999998E-2</v>
      </c>
      <c r="D488" s="17">
        <v>9.5999999999999992E-3</v>
      </c>
      <c r="E488" s="17">
        <v>-8.5000000000000006E-3</v>
      </c>
      <c r="F488" s="17">
        <v>-1.6899999999999998E-2</v>
      </c>
      <c r="G488" s="17">
        <v>1.24E-2</v>
      </c>
    </row>
    <row r="489" spans="2:7" x14ac:dyDescent="0.3">
      <c r="B489" s="5">
        <v>2.3999999999999998E-3</v>
      </c>
      <c r="C489" s="16">
        <v>1.8499999999999999E-2</v>
      </c>
      <c r="D489" s="16">
        <v>-2.3999999999999998E-3</v>
      </c>
      <c r="E489" s="16">
        <v>3.7000000000000002E-3</v>
      </c>
      <c r="F489" s="16">
        <v>-8.3999999999999995E-3</v>
      </c>
      <c r="G489" s="16">
        <v>1.43E-2</v>
      </c>
    </row>
    <row r="490" spans="2:7" x14ac:dyDescent="0.3">
      <c r="B490" s="6">
        <v>3.8E-3</v>
      </c>
      <c r="C490" s="17">
        <v>1.8800000000000001E-2</v>
      </c>
      <c r="D490" s="17">
        <v>1.04E-2</v>
      </c>
      <c r="E490" s="17">
        <v>5.3E-3</v>
      </c>
      <c r="F490" s="17">
        <v>-4.7000000000000002E-3</v>
      </c>
      <c r="G490" s="17">
        <v>1E-4</v>
      </c>
    </row>
    <row r="491" spans="2:7" x14ac:dyDescent="0.3">
      <c r="B491" s="5">
        <v>8.9999999999999998E-4</v>
      </c>
      <c r="C491" s="16">
        <v>9.5999999999999992E-3</v>
      </c>
      <c r="D491" s="16">
        <v>-1.26E-2</v>
      </c>
      <c r="E491" s="16">
        <v>-7.4000000000000003E-3</v>
      </c>
      <c r="F491" s="16">
        <v>3.2000000000000002E-3</v>
      </c>
      <c r="G491" s="16">
        <v>6.4999999999999997E-3</v>
      </c>
    </row>
    <row r="492" spans="2:7" x14ac:dyDescent="0.3">
      <c r="B492" s="6">
        <v>1E-4</v>
      </c>
      <c r="C492" s="17">
        <v>6.8999999999999999E-3</v>
      </c>
      <c r="D492" s="17">
        <v>5.3E-3</v>
      </c>
      <c r="E492" s="17">
        <v>2.0000000000000001E-4</v>
      </c>
      <c r="F492" s="17">
        <v>-4.1999999999999997E-3</v>
      </c>
      <c r="G492" s="17">
        <v>-8.0999999999999996E-3</v>
      </c>
    </row>
    <row r="493" spans="2:7" x14ac:dyDescent="0.3">
      <c r="B493" s="5">
        <v>1.7600000000000001E-2</v>
      </c>
      <c r="C493" s="16">
        <v>1.24E-2</v>
      </c>
      <c r="D493" s="16">
        <v>2.9100000000000001E-2</v>
      </c>
      <c r="E493" s="16">
        <v>1.4E-3</v>
      </c>
      <c r="F493" s="16">
        <v>2.9600000000000001E-2</v>
      </c>
      <c r="G493" s="16">
        <v>1E-3</v>
      </c>
    </row>
    <row r="494" spans="2:7" x14ac:dyDescent="0.3">
      <c r="B494" s="6">
        <v>-2.9999999999999997E-4</v>
      </c>
      <c r="C494" s="17">
        <v>1.8E-3</v>
      </c>
      <c r="D494" s="17">
        <v>2.86E-2</v>
      </c>
      <c r="E494" s="17">
        <v>-3.5999999999999999E-3</v>
      </c>
      <c r="F494" s="17">
        <v>-5.0000000000000001E-3</v>
      </c>
      <c r="G494" s="17">
        <v>7.7999999999999996E-3</v>
      </c>
    </row>
    <row r="495" spans="2:7" x14ac:dyDescent="0.3">
      <c r="B495" s="5">
        <v>-2.7000000000000001E-3</v>
      </c>
      <c r="C495" s="16">
        <v>-1.12E-2</v>
      </c>
      <c r="D495" s="16">
        <v>1.11E-2</v>
      </c>
      <c r="E495" s="16">
        <v>-1.78E-2</v>
      </c>
      <c r="F495" s="16">
        <v>-1.6000000000000001E-3</v>
      </c>
      <c r="G495" s="16">
        <v>-8.8999999999999999E-3</v>
      </c>
    </row>
    <row r="496" spans="2:7" x14ac:dyDescent="0.3">
      <c r="B496" s="6">
        <v>-1.1999999999999999E-3</v>
      </c>
      <c r="C496" s="17">
        <v>-1E-3</v>
      </c>
      <c r="D496" s="17">
        <v>8.9999999999999993E-3</v>
      </c>
      <c r="E496" s="17">
        <v>1.14E-2</v>
      </c>
      <c r="F496" s="17">
        <v>1.44E-2</v>
      </c>
      <c r="G496" s="17">
        <v>-1.47E-2</v>
      </c>
    </row>
    <row r="497" spans="2:7" x14ac:dyDescent="0.3">
      <c r="B497" s="5">
        <v>-8.9999999999999998E-4</v>
      </c>
      <c r="C497" s="16">
        <v>9.2999999999999992E-3</v>
      </c>
      <c r="D497" s="16">
        <v>1.1900000000000001E-2</v>
      </c>
      <c r="E497" s="16">
        <v>3.0000000000000001E-3</v>
      </c>
      <c r="F497" s="16">
        <v>0.01</v>
      </c>
      <c r="G497" s="16">
        <v>2.1899999999999999E-2</v>
      </c>
    </row>
    <row r="498" spans="2:7" x14ac:dyDescent="0.3">
      <c r="B498" s="6">
        <v>-1.09E-2</v>
      </c>
      <c r="C498" s="17">
        <v>-9.4999999999999998E-3</v>
      </c>
      <c r="D498" s="17">
        <v>-1.61E-2</v>
      </c>
      <c r="E498" s="17">
        <v>-4.1999999999999997E-3</v>
      </c>
      <c r="F498" s="17">
        <v>1.9900000000000001E-2</v>
      </c>
      <c r="G498" s="17">
        <v>-4.5999999999999999E-3</v>
      </c>
    </row>
    <row r="499" spans="2:7" x14ac:dyDescent="0.3">
      <c r="B499" s="5">
        <v>7.6E-3</v>
      </c>
      <c r="C499" s="16">
        <v>4.0000000000000002E-4</v>
      </c>
      <c r="D499" s="16">
        <v>9.4999999999999998E-3</v>
      </c>
      <c r="E499" s="16">
        <v>1.8599999999999998E-2</v>
      </c>
      <c r="F499" s="16">
        <v>1.8499999999999999E-2</v>
      </c>
      <c r="G499" s="16">
        <v>-3.0999999999999999E-3</v>
      </c>
    </row>
    <row r="500" spans="2:7" x14ac:dyDescent="0.3">
      <c r="B500" s="6">
        <v>1.1000000000000001E-3</v>
      </c>
      <c r="C500" s="17">
        <v>-2.9999999999999997E-4</v>
      </c>
      <c r="D500" s="17">
        <v>-4.3E-3</v>
      </c>
      <c r="E500" s="17">
        <v>2.5999999999999999E-2</v>
      </c>
      <c r="F500" s="17">
        <v>1.11E-2</v>
      </c>
      <c r="G500" s="17">
        <v>-1.4E-3</v>
      </c>
    </row>
    <row r="501" spans="2:7" x14ac:dyDescent="0.3">
      <c r="B501" s="5">
        <v>3.5000000000000001E-3</v>
      </c>
      <c r="C501" s="16">
        <v>6.4999999999999997E-3</v>
      </c>
      <c r="D501" s="16">
        <v>5.5999999999999999E-3</v>
      </c>
      <c r="E501" s="16">
        <v>-6.9999999999999999E-4</v>
      </c>
      <c r="F501" s="16">
        <v>-2.7000000000000001E-3</v>
      </c>
      <c r="G501" s="16">
        <v>-4.0000000000000002E-4</v>
      </c>
    </row>
    <row r="502" spans="2:7" x14ac:dyDescent="0.3">
      <c r="B502" s="6">
        <v>7.7000000000000002E-3</v>
      </c>
      <c r="C502" s="17">
        <v>-1.2E-2</v>
      </c>
      <c r="D502" s="17">
        <v>-2.8E-3</v>
      </c>
      <c r="E502" s="17">
        <v>5.1000000000000004E-3</v>
      </c>
      <c r="F502" s="17">
        <v>3.5700000000000003E-2</v>
      </c>
      <c r="G502" s="17">
        <v>5.0000000000000001E-4</v>
      </c>
    </row>
    <row r="503" spans="2:7" x14ac:dyDescent="0.3">
      <c r="B503" s="5">
        <v>-2.9999999999999997E-4</v>
      </c>
      <c r="C503" s="16">
        <v>-4.4999999999999997E-3</v>
      </c>
      <c r="D503" s="16">
        <v>-1.0500000000000001E-2</v>
      </c>
      <c r="E503" s="16">
        <v>-5.9999999999999995E-4</v>
      </c>
      <c r="F503" s="16">
        <v>2.7000000000000001E-3</v>
      </c>
      <c r="G503" s="16">
        <v>-2.5999999999999999E-3</v>
      </c>
    </row>
    <row r="504" spans="2:7" x14ac:dyDescent="0.3">
      <c r="B504" s="6">
        <v>-4.4999999999999997E-3</v>
      </c>
      <c r="C504" s="17">
        <v>-4.3E-3</v>
      </c>
      <c r="D504" s="17">
        <v>8.3000000000000001E-3</v>
      </c>
      <c r="E504" s="17">
        <v>7.7999999999999996E-3</v>
      </c>
      <c r="F504" s="17">
        <v>-5.4000000000000003E-3</v>
      </c>
      <c r="G504" s="17">
        <v>-6.4000000000000003E-3</v>
      </c>
    </row>
    <row r="505" spans="2:7" x14ac:dyDescent="0.3">
      <c r="B505" s="5">
        <v>4.5999999999999999E-3</v>
      </c>
      <c r="C505" s="16">
        <v>6.6900000000000001E-2</v>
      </c>
      <c r="D505" s="16">
        <v>1.8599999999999998E-2</v>
      </c>
      <c r="E505" s="16">
        <v>1.1999999999999999E-3</v>
      </c>
      <c r="F505" s="16">
        <v>-2.7000000000000001E-3</v>
      </c>
      <c r="G505" s="16">
        <v>6.9999999999999999E-4</v>
      </c>
    </row>
    <row r="506" spans="2:7" x14ac:dyDescent="0.3">
      <c r="B506" s="6">
        <v>-1E-4</v>
      </c>
      <c r="C506" s="17">
        <v>-6.6E-3</v>
      </c>
      <c r="D506" s="17">
        <v>-7.7000000000000002E-3</v>
      </c>
      <c r="E506" s="17">
        <v>1.5800000000000002E-2</v>
      </c>
      <c r="F506" s="17">
        <v>8.6E-3</v>
      </c>
      <c r="G506" s="17">
        <v>-7.7000000000000002E-3</v>
      </c>
    </row>
    <row r="507" spans="2:7" x14ac:dyDescent="0.3">
      <c r="B507" s="5">
        <v>8.9999999999999998E-4</v>
      </c>
      <c r="C507" s="16">
        <v>1.1999999999999999E-3</v>
      </c>
      <c r="D507" s="16">
        <v>6.7000000000000002E-3</v>
      </c>
      <c r="E507" s="16">
        <v>2.0500000000000001E-2</v>
      </c>
      <c r="F507" s="16">
        <v>-1.9E-3</v>
      </c>
      <c r="G507" s="16">
        <v>-4.58E-2</v>
      </c>
    </row>
    <row r="508" spans="2:7" x14ac:dyDescent="0.3">
      <c r="B508" s="6">
        <v>5.9999999999999995E-4</v>
      </c>
      <c r="C508" s="17">
        <v>-2.8E-3</v>
      </c>
      <c r="D508" s="17">
        <v>1.5599999999999999E-2</v>
      </c>
      <c r="E508" s="17">
        <v>-5.7000000000000002E-3</v>
      </c>
      <c r="F508" s="17">
        <v>1.43E-2</v>
      </c>
      <c r="G508" s="17">
        <v>-2.35E-2</v>
      </c>
    </row>
    <row r="509" spans="2:7" x14ac:dyDescent="0.3">
      <c r="B509" s="5">
        <v>6.7000000000000002E-3</v>
      </c>
      <c r="C509" s="16">
        <v>6.7000000000000002E-3</v>
      </c>
      <c r="D509" s="16">
        <v>6.4999999999999997E-3</v>
      </c>
      <c r="E509" s="16">
        <v>1.01E-2</v>
      </c>
      <c r="F509" s="16">
        <v>3.8999999999999998E-3</v>
      </c>
      <c r="G509" s="16">
        <v>2.1999999999999999E-2</v>
      </c>
    </row>
    <row r="510" spans="2:7" x14ac:dyDescent="0.3">
      <c r="B510" s="6">
        <v>-6.9999999999999999E-4</v>
      </c>
      <c r="C510" s="17">
        <v>-5.4999999999999997E-3</v>
      </c>
      <c r="D510" s="17">
        <v>2.5999999999999999E-3</v>
      </c>
      <c r="E510" s="17">
        <v>-8.0000000000000002E-3</v>
      </c>
      <c r="F510" s="17">
        <v>1.9E-2</v>
      </c>
      <c r="G510" s="17">
        <v>1.49E-2</v>
      </c>
    </row>
    <row r="511" spans="2:7" x14ac:dyDescent="0.3">
      <c r="B511" s="5">
        <v>5.4999999999999997E-3</v>
      </c>
      <c r="C511" s="16">
        <v>6.1999999999999998E-3</v>
      </c>
      <c r="D511" s="16">
        <v>-5.0000000000000001E-4</v>
      </c>
      <c r="E511" s="16">
        <v>1.2999999999999999E-2</v>
      </c>
      <c r="F511" s="16">
        <v>1.54E-2</v>
      </c>
      <c r="G511" s="16">
        <v>1.2699999999999999E-2</v>
      </c>
    </row>
    <row r="512" spans="2:7" x14ac:dyDescent="0.3">
      <c r="B512" s="6">
        <v>-1.4E-3</v>
      </c>
      <c r="C512" s="17">
        <v>-1.1900000000000001E-2</v>
      </c>
      <c r="D512" s="17">
        <v>3.0000000000000001E-3</v>
      </c>
      <c r="E512" s="17">
        <v>4.4000000000000003E-3</v>
      </c>
      <c r="F512" s="17">
        <v>-4.1999999999999997E-3</v>
      </c>
      <c r="G512" s="17">
        <v>-7.3000000000000001E-3</v>
      </c>
    </row>
    <row r="513" spans="2:7" x14ac:dyDescent="0.3">
      <c r="B513" s="5">
        <v>7.4000000000000003E-3</v>
      </c>
      <c r="C513" s="16">
        <v>-1.6000000000000001E-3</v>
      </c>
      <c r="D513" s="16">
        <v>-3.2000000000000002E-3</v>
      </c>
      <c r="E513" s="16">
        <v>6.7999999999999996E-3</v>
      </c>
      <c r="F513" s="16">
        <v>2.12E-2</v>
      </c>
      <c r="G513" s="16">
        <v>-3.0999999999999999E-3</v>
      </c>
    </row>
    <row r="514" spans="2:7" x14ac:dyDescent="0.3">
      <c r="B514" s="6">
        <v>6.1999999999999998E-3</v>
      </c>
      <c r="C514" s="17">
        <v>6.7000000000000002E-3</v>
      </c>
      <c r="D514" s="17">
        <v>1.06E-2</v>
      </c>
      <c r="E514" s="17">
        <v>5.4999999999999997E-3</v>
      </c>
      <c r="F514" s="17">
        <v>-8.0000000000000004E-4</v>
      </c>
      <c r="G514" s="17">
        <v>-5.7999999999999996E-3</v>
      </c>
    </row>
    <row r="515" spans="2:7" x14ac:dyDescent="0.3">
      <c r="B515" s="5">
        <v>7.7999999999999996E-3</v>
      </c>
      <c r="C515" s="16">
        <v>-5.4999999999999997E-3</v>
      </c>
      <c r="D515" s="16">
        <v>7.1999999999999998E-3</v>
      </c>
      <c r="E515" s="16">
        <v>-4.1000000000000003E-3</v>
      </c>
      <c r="F515" s="16">
        <v>9.7000000000000003E-3</v>
      </c>
      <c r="G515" s="16">
        <v>2.3300000000000001E-2</v>
      </c>
    </row>
    <row r="516" spans="2:7" x14ac:dyDescent="0.3">
      <c r="B516" s="6">
        <v>1.6000000000000001E-3</v>
      </c>
      <c r="C516" s="17">
        <v>-1.5E-3</v>
      </c>
      <c r="D516" s="17">
        <v>1.8599999999999998E-2</v>
      </c>
      <c r="E516" s="17">
        <v>4.0000000000000002E-4</v>
      </c>
      <c r="F516" s="17">
        <v>-3.5999999999999999E-3</v>
      </c>
      <c r="G516" s="17">
        <v>4.0000000000000001E-3</v>
      </c>
    </row>
    <row r="517" spans="2:7" x14ac:dyDescent="0.3">
      <c r="B517" s="5">
        <v>-2.8E-3</v>
      </c>
      <c r="C517" s="16">
        <v>4.3E-3</v>
      </c>
      <c r="D517" s="16">
        <v>-2.5000000000000001E-3</v>
      </c>
      <c r="E517" s="16">
        <v>-1.6500000000000001E-2</v>
      </c>
      <c r="F517" s="16">
        <v>1.14E-2</v>
      </c>
      <c r="G517" s="16">
        <v>-2.2000000000000001E-3</v>
      </c>
    </row>
    <row r="518" spans="2:7" x14ac:dyDescent="0.3">
      <c r="B518" s="6">
        <v>2.2000000000000001E-3</v>
      </c>
      <c r="C518" s="17">
        <v>-7.6E-3</v>
      </c>
      <c r="D518" s="17">
        <v>-2.1899999999999999E-2</v>
      </c>
      <c r="E518" s="17">
        <v>1.03E-2</v>
      </c>
      <c r="F518" s="17">
        <v>2.7000000000000001E-3</v>
      </c>
      <c r="G518" s="17">
        <v>6.8999999999999999E-3</v>
      </c>
    </row>
    <row r="519" spans="2:7" x14ac:dyDescent="0.3">
      <c r="B519" s="5">
        <v>-1.8E-3</v>
      </c>
      <c r="C519" s="16">
        <v>-2.5399999999999999E-2</v>
      </c>
      <c r="D519" s="16">
        <v>-1.11E-2</v>
      </c>
      <c r="E519" s="16">
        <v>-1.18E-2</v>
      </c>
      <c r="F519" s="16">
        <v>8.8000000000000005E-3</v>
      </c>
      <c r="G519" s="16">
        <v>3.1099999999999999E-2</v>
      </c>
    </row>
    <row r="520" spans="2:7" x14ac:dyDescent="0.3">
      <c r="B520" s="6">
        <v>3.8999999999999998E-3</v>
      </c>
      <c r="C520" s="17">
        <v>-2.2100000000000002E-2</v>
      </c>
      <c r="D520" s="17">
        <v>3.3E-3</v>
      </c>
      <c r="E520" s="17">
        <v>2.5999999999999999E-3</v>
      </c>
      <c r="F520" s="17">
        <v>6.1999999999999998E-3</v>
      </c>
      <c r="G520" s="17">
        <v>6.7999999999999996E-3</v>
      </c>
    </row>
    <row r="521" spans="2:7" x14ac:dyDescent="0.3">
      <c r="B521" s="5">
        <v>2.8999999999999998E-3</v>
      </c>
      <c r="C521" s="16">
        <v>-1E-4</v>
      </c>
      <c r="D521" s="16">
        <v>3.3999999999999998E-3</v>
      </c>
      <c r="E521" s="16">
        <v>-3.0999999999999999E-3</v>
      </c>
      <c r="F521" s="16">
        <v>-3.3999999999999998E-3</v>
      </c>
      <c r="G521" s="16">
        <v>1.0200000000000001E-2</v>
      </c>
    </row>
    <row r="522" spans="2:7" x14ac:dyDescent="0.3">
      <c r="B522" s="6">
        <v>3.3E-3</v>
      </c>
      <c r="C522" s="17">
        <v>-2.0000000000000001E-4</v>
      </c>
      <c r="D522" s="17">
        <v>2.5999999999999999E-3</v>
      </c>
      <c r="E522" s="17">
        <v>-1.6299999999999999E-2</v>
      </c>
      <c r="F522" s="17">
        <v>5.8999999999999999E-3</v>
      </c>
      <c r="G522" s="17">
        <v>4.1999999999999997E-3</v>
      </c>
    </row>
    <row r="523" spans="2:7" x14ac:dyDescent="0.3">
      <c r="B523" s="5">
        <v>2.5000000000000001E-3</v>
      </c>
      <c r="C523" s="16">
        <v>-1.1000000000000001E-3</v>
      </c>
      <c r="D523" s="16">
        <v>4.7000000000000002E-3</v>
      </c>
      <c r="E523" s="16">
        <v>-1.0800000000000001E-2</v>
      </c>
      <c r="F523" s="16">
        <v>-7.1000000000000004E-3</v>
      </c>
      <c r="G523" s="16">
        <v>6.0000000000000001E-3</v>
      </c>
    </row>
    <row r="524" spans="2:7" x14ac:dyDescent="0.3">
      <c r="B524" s="6">
        <v>2.0000000000000001E-4</v>
      </c>
      <c r="C524" s="17">
        <v>1.15E-2</v>
      </c>
      <c r="D524" s="17">
        <v>-8.8000000000000005E-3</v>
      </c>
      <c r="E524" s="17">
        <v>-3.5000000000000001E-3</v>
      </c>
      <c r="F524" s="17">
        <v>-2.7000000000000001E-3</v>
      </c>
      <c r="G524" s="17">
        <v>2.2000000000000001E-3</v>
      </c>
    </row>
    <row r="525" spans="2:7" x14ac:dyDescent="0.3">
      <c r="B525" s="5">
        <v>-1.2999999999999999E-3</v>
      </c>
      <c r="C525" s="16">
        <v>-7.3000000000000001E-3</v>
      </c>
      <c r="D525" s="16">
        <v>4.1000000000000003E-3</v>
      </c>
      <c r="E525" s="16">
        <v>-4.7999999999999996E-3</v>
      </c>
      <c r="F525" s="16">
        <v>-2.2100000000000002E-2</v>
      </c>
      <c r="G525" s="16">
        <v>-7.7000000000000002E-3</v>
      </c>
    </row>
    <row r="526" spans="2:7" x14ac:dyDescent="0.3">
      <c r="B526" s="6">
        <v>2.0500000000000001E-2</v>
      </c>
      <c r="C526" s="17">
        <v>1.0800000000000001E-2</v>
      </c>
      <c r="D526" s="17">
        <v>2.3199999999999998E-2</v>
      </c>
      <c r="E526" s="17">
        <v>1.11E-2</v>
      </c>
      <c r="F526" s="17">
        <v>4.1700000000000001E-2</v>
      </c>
      <c r="G526" s="17">
        <v>8.8000000000000005E-3</v>
      </c>
    </row>
    <row r="527" spans="2:7" x14ac:dyDescent="0.3">
      <c r="B527" s="5">
        <v>8.8999999999999999E-3</v>
      </c>
      <c r="C527" s="16">
        <v>1.37E-2</v>
      </c>
      <c r="D527" s="16">
        <v>-9.7999999999999997E-3</v>
      </c>
      <c r="E527" s="16">
        <v>-2.0400000000000001E-2</v>
      </c>
      <c r="F527" s="16">
        <v>2.9499999999999998E-2</v>
      </c>
      <c r="G527" s="16">
        <v>5.1000000000000004E-3</v>
      </c>
    </row>
    <row r="528" spans="2:7" x14ac:dyDescent="0.3">
      <c r="B528" s="6">
        <v>3.3599999999999998E-2</v>
      </c>
      <c r="C528" s="17">
        <v>2.6800000000000001E-2</v>
      </c>
      <c r="D528" s="17">
        <v>4.02E-2</v>
      </c>
      <c r="E528" s="17">
        <v>4.2599999999999999E-2</v>
      </c>
      <c r="F528" s="17">
        <v>2.6200000000000001E-2</v>
      </c>
      <c r="G528" s="17">
        <v>4.6300000000000001E-2</v>
      </c>
    </row>
    <row r="529" spans="2:7" x14ac:dyDescent="0.3">
      <c r="B529" s="5">
        <v>-5.9299999999999999E-2</v>
      </c>
      <c r="C529" s="16">
        <v>-2.41E-2</v>
      </c>
      <c r="D529" s="16">
        <v>-1.6E-2</v>
      </c>
      <c r="E529" s="16">
        <v>5.96E-2</v>
      </c>
      <c r="F529" s="16">
        <v>-8.6999999999999994E-3</v>
      </c>
      <c r="G529" s="16">
        <v>-5.6599999999999998E-2</v>
      </c>
    </row>
    <row r="530" spans="2:7" x14ac:dyDescent="0.3">
      <c r="B530" s="6">
        <v>3.2500000000000001E-2</v>
      </c>
      <c r="C530" s="17">
        <v>6.1999999999999998E-3</v>
      </c>
      <c r="D530" s="17">
        <v>-4.5999999999999999E-3</v>
      </c>
      <c r="E530" s="17">
        <v>1.15E-2</v>
      </c>
      <c r="F530" s="17">
        <v>-6.9999999999999999E-4</v>
      </c>
      <c r="G530" s="17">
        <v>2.6499999999999999E-2</v>
      </c>
    </row>
    <row r="531" spans="2:7" x14ac:dyDescent="0.3">
      <c r="B531" s="5">
        <v>1.9E-3</v>
      </c>
      <c r="C531" s="16">
        <v>-1.5800000000000002E-2</v>
      </c>
      <c r="D531" s="16">
        <v>5.0000000000000001E-4</v>
      </c>
      <c r="E531" s="16">
        <v>-9.4999999999999998E-3</v>
      </c>
      <c r="F531" s="16">
        <v>-8.8000000000000005E-3</v>
      </c>
      <c r="G531" s="16">
        <v>1.0999999999999999E-2</v>
      </c>
    </row>
    <row r="532" spans="2:7" x14ac:dyDescent="0.3">
      <c r="B532" s="6">
        <v>-9.4999999999999998E-3</v>
      </c>
      <c r="C532" s="17">
        <v>-1.49E-2</v>
      </c>
      <c r="D532" s="17">
        <v>-1.34E-2</v>
      </c>
      <c r="E532" s="17">
        <v>-9.2999999999999992E-3</v>
      </c>
      <c r="F532" s="17">
        <v>-1.6199999999999999E-2</v>
      </c>
      <c r="G532" s="17">
        <v>4.3E-3</v>
      </c>
    </row>
    <row r="533" spans="2:7" x14ac:dyDescent="0.3">
      <c r="B533" s="5">
        <v>-8.0000000000000002E-3</v>
      </c>
      <c r="C533" s="16">
        <v>-2.3E-3</v>
      </c>
      <c r="D533" s="16">
        <v>9.5999999999999992E-3</v>
      </c>
      <c r="E533" s="16">
        <v>-9.4000000000000004E-3</v>
      </c>
      <c r="F533" s="16">
        <v>-1.0999999999999999E-2</v>
      </c>
      <c r="G533" s="16">
        <v>-1.4500000000000001E-2</v>
      </c>
    </row>
    <row r="534" spans="2:7" x14ac:dyDescent="0.3">
      <c r="B534" s="6">
        <v>-1.9E-3</v>
      </c>
      <c r="C534" s="17">
        <v>-6.7999999999999996E-3</v>
      </c>
      <c r="D534" s="17">
        <v>-8.0000000000000004E-4</v>
      </c>
      <c r="E534" s="17">
        <v>4.7999999999999996E-3</v>
      </c>
      <c r="F534" s="17">
        <v>-2.8999999999999998E-3</v>
      </c>
      <c r="G534" s="17">
        <v>1.8E-3</v>
      </c>
    </row>
    <row r="535" spans="2:7" x14ac:dyDescent="0.3">
      <c r="B535" s="5">
        <v>-1.1000000000000001E-3</v>
      </c>
      <c r="C535" s="16">
        <v>-7.3000000000000001E-3</v>
      </c>
      <c r="D535" s="16">
        <v>-1.3899999999999999E-2</v>
      </c>
      <c r="E535" s="16">
        <v>6.4999999999999997E-3</v>
      </c>
      <c r="F535" s="16">
        <v>4.3E-3</v>
      </c>
      <c r="G535" s="16">
        <v>6.8999999999999999E-3</v>
      </c>
    </row>
    <row r="536" spans="2:7" x14ac:dyDescent="0.3">
      <c r="B536" s="6">
        <v>-5.0000000000000001E-4</v>
      </c>
      <c r="C536" s="17">
        <v>5.1000000000000004E-3</v>
      </c>
      <c r="D536" s="17">
        <v>-5.5999999999999999E-3</v>
      </c>
      <c r="E536" s="17">
        <v>-5.5999999999999999E-3</v>
      </c>
      <c r="F536" s="17">
        <v>-5.0000000000000001E-3</v>
      </c>
      <c r="G536" s="17">
        <v>1.6500000000000001E-2</v>
      </c>
    </row>
    <row r="537" spans="2:7" x14ac:dyDescent="0.3">
      <c r="B537" s="5">
        <v>1.6400000000000001E-2</v>
      </c>
      <c r="C537" s="16">
        <v>3.2199999999999999E-2</v>
      </c>
      <c r="D537" s="16">
        <v>-2.87E-2</v>
      </c>
      <c r="E537" s="16">
        <v>6.6E-3</v>
      </c>
      <c r="F537" s="16">
        <v>1.21E-2</v>
      </c>
      <c r="G537" s="16">
        <v>2.29E-2</v>
      </c>
    </row>
    <row r="538" spans="2:7" x14ac:dyDescent="0.3">
      <c r="B538" s="6">
        <v>3.0999999999999999E-3</v>
      </c>
      <c r="C538" s="17">
        <v>4.7000000000000002E-3</v>
      </c>
      <c r="D538" s="17">
        <v>-1.1000000000000001E-3</v>
      </c>
      <c r="E538" s="17">
        <v>2.4299999999999999E-2</v>
      </c>
      <c r="F538" s="17">
        <v>1.44E-2</v>
      </c>
      <c r="G538" s="17">
        <v>2.9999999999999997E-4</v>
      </c>
    </row>
    <row r="539" spans="2:7" x14ac:dyDescent="0.3">
      <c r="B539" s="5">
        <v>1.1999999999999999E-3</v>
      </c>
      <c r="C539" s="16">
        <v>-1.01E-2</v>
      </c>
      <c r="D539" s="16">
        <v>5.8999999999999999E-3</v>
      </c>
      <c r="E539" s="16">
        <v>-1.0999999999999999E-2</v>
      </c>
      <c r="F539" s="16">
        <v>-1.21E-2</v>
      </c>
      <c r="G539" s="16">
        <v>-4.8999999999999998E-3</v>
      </c>
    </row>
    <row r="540" spans="2:7" x14ac:dyDescent="0.3">
      <c r="B540" s="6">
        <v>1.6000000000000001E-3</v>
      </c>
      <c r="C540" s="17">
        <v>-3.3E-3</v>
      </c>
      <c r="D540" s="17">
        <v>2.9999999999999997E-4</v>
      </c>
      <c r="E540" s="17">
        <v>6.8999999999999999E-3</v>
      </c>
      <c r="F540" s="17">
        <v>5.1999999999999998E-3</v>
      </c>
      <c r="G540" s="17">
        <v>1.2999999999999999E-3</v>
      </c>
    </row>
    <row r="541" spans="2:7" x14ac:dyDescent="0.3">
      <c r="B541" s="5">
        <v>2.8E-3</v>
      </c>
      <c r="C541" s="16">
        <v>1.15E-2</v>
      </c>
      <c r="D541" s="16">
        <v>-3.2000000000000002E-3</v>
      </c>
      <c r="E541" s="16">
        <v>-9.7000000000000003E-3</v>
      </c>
      <c r="F541" s="16">
        <v>-6.1999999999999998E-3</v>
      </c>
      <c r="G541" s="16">
        <v>2.5999999999999999E-3</v>
      </c>
    </row>
    <row r="542" spans="2:7" x14ac:dyDescent="0.3">
      <c r="B542" s="6">
        <v>9.1999999999999998E-3</v>
      </c>
      <c r="C542" s="17">
        <v>-2.1100000000000001E-2</v>
      </c>
      <c r="D542" s="17">
        <v>5.7999999999999996E-3</v>
      </c>
      <c r="E542" s="17">
        <v>8.5000000000000006E-3</v>
      </c>
      <c r="F542" s="17">
        <v>2.35E-2</v>
      </c>
      <c r="G542" s="17">
        <v>1.5100000000000001E-2</v>
      </c>
    </row>
    <row r="543" spans="2:7" x14ac:dyDescent="0.3">
      <c r="B543" s="5">
        <v>-8.0000000000000004E-4</v>
      </c>
      <c r="C543" s="16">
        <v>-3.7000000000000002E-3</v>
      </c>
      <c r="D543" s="16">
        <v>-1.1599999999999999E-2</v>
      </c>
      <c r="E543" s="16">
        <v>-1.12E-2</v>
      </c>
      <c r="F543" s="16">
        <v>-3.3E-3</v>
      </c>
      <c r="G543" s="16">
        <v>-1.54E-2</v>
      </c>
    </row>
    <row r="544" spans="2:7" x14ac:dyDescent="0.3">
      <c r="B544" s="6">
        <v>5.1000000000000004E-3</v>
      </c>
      <c r="C544" s="17">
        <v>1.11E-2</v>
      </c>
      <c r="D544" s="17">
        <v>1.32E-2</v>
      </c>
      <c r="E544" s="17">
        <v>-4.7000000000000002E-3</v>
      </c>
      <c r="F544" s="17">
        <v>8.9999999999999998E-4</v>
      </c>
      <c r="G544" s="17">
        <v>3.8999999999999998E-3</v>
      </c>
    </row>
    <row r="545" spans="2:7" x14ac:dyDescent="0.3">
      <c r="B545" s="5">
        <v>2.2000000000000001E-3</v>
      </c>
      <c r="C545" s="16">
        <v>-1E-4</v>
      </c>
      <c r="D545" s="16">
        <v>1.23E-2</v>
      </c>
      <c r="E545" s="16">
        <v>-8.0000000000000004E-4</v>
      </c>
      <c r="F545" s="16">
        <v>-1E-3</v>
      </c>
      <c r="G545" s="16">
        <v>1.21E-2</v>
      </c>
    </row>
    <row r="546" spans="2:7" x14ac:dyDescent="0.3">
      <c r="B546" s="6">
        <v>4.4000000000000003E-3</v>
      </c>
      <c r="C546" s="17">
        <v>1.37E-2</v>
      </c>
      <c r="D546" s="17">
        <v>8.0000000000000002E-3</v>
      </c>
      <c r="E546" s="17">
        <v>1.5900000000000001E-2</v>
      </c>
      <c r="F546" s="17">
        <v>-1.0200000000000001E-2</v>
      </c>
      <c r="G546" s="17">
        <v>-6.6E-3</v>
      </c>
    </row>
    <row r="547" spans="2:7" x14ac:dyDescent="0.3">
      <c r="B547" s="5">
        <v>-1.55E-2</v>
      </c>
      <c r="C547" s="16">
        <v>-3.0999999999999999E-3</v>
      </c>
      <c r="D547" s="16">
        <v>-1.78E-2</v>
      </c>
      <c r="E547" s="16">
        <v>-6.6E-3</v>
      </c>
      <c r="F547" s="16">
        <v>8.6E-3</v>
      </c>
      <c r="G547" s="16">
        <v>-2.3699999999999999E-2</v>
      </c>
    </row>
    <row r="548" spans="2:7" x14ac:dyDescent="0.3">
      <c r="B548" s="6">
        <v>0</v>
      </c>
      <c r="C548" s="17">
        <v>1.4500000000000001E-2</v>
      </c>
      <c r="D548" s="17">
        <v>4.1999999999999997E-3</v>
      </c>
      <c r="E548" s="17">
        <v>-1.61E-2</v>
      </c>
      <c r="F548" s="17">
        <v>-9.4999999999999998E-3</v>
      </c>
      <c r="G548" s="17">
        <v>-1.5599999999999999E-2</v>
      </c>
    </row>
    <row r="549" spans="2:7" x14ac:dyDescent="0.3">
      <c r="B549" s="5">
        <v>-6.1999999999999998E-3</v>
      </c>
      <c r="C549" s="16">
        <v>-6.0000000000000001E-3</v>
      </c>
      <c r="D549" s="16">
        <v>-8.9999999999999993E-3</v>
      </c>
      <c r="E549" s="16">
        <v>5.4600000000000003E-2</v>
      </c>
      <c r="F549" s="16">
        <v>1.06E-2</v>
      </c>
      <c r="G549" s="16">
        <v>-1.0800000000000001E-2</v>
      </c>
    </row>
    <row r="550" spans="2:7" x14ac:dyDescent="0.3">
      <c r="B550" s="6">
        <v>-1.5E-3</v>
      </c>
      <c r="C550" s="17">
        <v>-4.1999999999999997E-3</v>
      </c>
      <c r="D550" s="17">
        <v>1.1900000000000001E-2</v>
      </c>
      <c r="E550" s="17">
        <v>1.77E-2</v>
      </c>
      <c r="F550" s="17">
        <v>6.7999999999999996E-3</v>
      </c>
      <c r="G550" s="17">
        <v>2E-3</v>
      </c>
    </row>
    <row r="551" spans="2:7" x14ac:dyDescent="0.3">
      <c r="B551" s="5">
        <v>-7.6E-3</v>
      </c>
      <c r="C551" s="16">
        <v>-2.4500000000000001E-2</v>
      </c>
      <c r="D551" s="16">
        <v>-5.1999999999999998E-3</v>
      </c>
      <c r="E551" s="16">
        <v>-4.1999999999999997E-3</v>
      </c>
      <c r="F551" s="16">
        <v>1.2999999999999999E-3</v>
      </c>
      <c r="G551" s="16">
        <v>-8.3000000000000001E-3</v>
      </c>
    </row>
    <row r="552" spans="2:7" x14ac:dyDescent="0.3">
      <c r="B552" s="6">
        <v>1.9E-3</v>
      </c>
      <c r="C552" s="17">
        <v>-8.9999999999999998E-4</v>
      </c>
      <c r="D552" s="17">
        <v>1.1299999999999999E-2</v>
      </c>
      <c r="E552" s="17">
        <v>-1.9E-3</v>
      </c>
      <c r="F552" s="17">
        <v>-4.3E-3</v>
      </c>
      <c r="G552" s="17">
        <v>8.0000000000000002E-3</v>
      </c>
    </row>
    <row r="553" spans="2:7" x14ac:dyDescent="0.3">
      <c r="B553" s="5">
        <v>-1.6999999999999999E-3</v>
      </c>
      <c r="C553" s="16">
        <v>1.01E-2</v>
      </c>
      <c r="D553" s="16">
        <v>-1.2800000000000001E-2</v>
      </c>
      <c r="E553" s="16">
        <v>2E-3</v>
      </c>
      <c r="F553" s="16">
        <v>-9.9000000000000008E-3</v>
      </c>
      <c r="G553" s="16">
        <v>-6.1000000000000004E-3</v>
      </c>
    </row>
    <row r="554" spans="2:7" x14ac:dyDescent="0.3">
      <c r="B554" s="6">
        <v>0.01</v>
      </c>
      <c r="C554" s="17">
        <v>-1.1000000000000001E-3</v>
      </c>
      <c r="D554" s="17">
        <v>0.01</v>
      </c>
      <c r="E554" s="17">
        <v>1.6000000000000001E-3</v>
      </c>
      <c r="F554" s="17">
        <v>3.0999999999999999E-3</v>
      </c>
      <c r="G554" s="17">
        <v>1.2999999999999999E-2</v>
      </c>
    </row>
    <row r="555" spans="2:7" x14ac:dyDescent="0.3">
      <c r="B555" s="5">
        <v>-6.7000000000000002E-3</v>
      </c>
      <c r="C555" s="16">
        <v>-1.7000000000000001E-2</v>
      </c>
      <c r="D555" s="16">
        <v>-8.8999999999999999E-3</v>
      </c>
      <c r="E555" s="16">
        <v>-3.7000000000000002E-3</v>
      </c>
      <c r="F555" s="16">
        <v>-5.7000000000000002E-3</v>
      </c>
      <c r="G555" s="16">
        <v>-5.9999999999999995E-4</v>
      </c>
    </row>
    <row r="556" spans="2:7" x14ac:dyDescent="0.3">
      <c r="B556" s="6">
        <v>7.4999999999999997E-3</v>
      </c>
      <c r="C556" s="17">
        <v>-1.6999999999999999E-3</v>
      </c>
      <c r="D556" s="17">
        <v>2.3199999999999998E-2</v>
      </c>
      <c r="E556" s="17">
        <v>-1.2999999999999999E-2</v>
      </c>
      <c r="F556" s="17">
        <v>5.4000000000000003E-3</v>
      </c>
      <c r="G556" s="17">
        <v>-5.9999999999999995E-4</v>
      </c>
    </row>
    <row r="557" spans="2:7" x14ac:dyDescent="0.3">
      <c r="B557" s="5">
        <v>1.5E-3</v>
      </c>
      <c r="C557" s="16">
        <v>-4.0000000000000001E-3</v>
      </c>
      <c r="D557" s="16">
        <v>6.9999999999999999E-4</v>
      </c>
      <c r="E557" s="16">
        <v>-1.1000000000000001E-3</v>
      </c>
      <c r="F557" s="16">
        <v>-8.0999999999999996E-3</v>
      </c>
      <c r="G557" s="16">
        <v>2.7000000000000001E-3</v>
      </c>
    </row>
    <row r="558" spans="2:7" x14ac:dyDescent="0.3">
      <c r="B558" s="6">
        <v>1.4E-3</v>
      </c>
      <c r="C558" s="17">
        <v>1.6500000000000001E-2</v>
      </c>
      <c r="D558" s="17">
        <v>-3.5999999999999997E-2</v>
      </c>
      <c r="E558" s="17">
        <v>9.4999999999999998E-3</v>
      </c>
      <c r="F558" s="17">
        <v>6.7000000000000002E-3</v>
      </c>
      <c r="G558" s="17">
        <v>-3.0000000000000001E-3</v>
      </c>
    </row>
    <row r="559" spans="2:7" x14ac:dyDescent="0.3">
      <c r="B559" s="5">
        <v>8.6E-3</v>
      </c>
      <c r="C559" s="16">
        <v>5.8999999999999999E-3</v>
      </c>
      <c r="D559" s="16">
        <v>1.14E-2</v>
      </c>
      <c r="E559" s="16">
        <v>4.4000000000000003E-3</v>
      </c>
      <c r="F559" s="16">
        <v>1.52E-2</v>
      </c>
      <c r="G559" s="16">
        <v>-1.2500000000000001E-2</v>
      </c>
    </row>
    <row r="560" spans="2:7" x14ac:dyDescent="0.3">
      <c r="B560" s="6">
        <v>6.8999999999999999E-3</v>
      </c>
      <c r="C560" s="17">
        <v>2.47E-2</v>
      </c>
      <c r="D560" s="17">
        <v>4.1999999999999997E-3</v>
      </c>
      <c r="E560" s="17">
        <v>7.6E-3</v>
      </c>
      <c r="F560" s="17">
        <v>-5.5999999999999999E-3</v>
      </c>
      <c r="G560" s="17">
        <v>2.4500000000000001E-2</v>
      </c>
    </row>
    <row r="561" spans="2:7" x14ac:dyDescent="0.3">
      <c r="B561" s="5">
        <v>-6.8999999999999999E-3</v>
      </c>
      <c r="C561" s="16">
        <v>-7.7999999999999996E-3</v>
      </c>
      <c r="D561" s="16">
        <v>-1.38E-2</v>
      </c>
      <c r="E561" s="16">
        <v>-2.7000000000000001E-3</v>
      </c>
      <c r="F561" s="16">
        <v>3.3999999999999998E-3</v>
      </c>
      <c r="G561" s="16">
        <v>-9.5999999999999992E-3</v>
      </c>
    </row>
    <row r="562" spans="2:7" x14ac:dyDescent="0.3">
      <c r="B562" s="6">
        <v>-5.5999999999999999E-3</v>
      </c>
      <c r="C562" s="17">
        <v>6.4000000000000003E-3</v>
      </c>
      <c r="D562" s="17">
        <v>-1.6000000000000001E-3</v>
      </c>
      <c r="E562" s="17">
        <v>1.2200000000000001E-2</v>
      </c>
      <c r="F562" s="17">
        <v>-3.6600000000000001E-2</v>
      </c>
      <c r="G562" s="17">
        <v>9.7000000000000003E-3</v>
      </c>
    </row>
    <row r="563" spans="2:7" x14ac:dyDescent="0.3">
      <c r="B563" s="5">
        <v>-1.0999999999999999E-2</v>
      </c>
      <c r="C563" s="16">
        <v>1.2699999999999999E-2</v>
      </c>
      <c r="D563" s="16">
        <v>0</v>
      </c>
      <c r="E563" s="16">
        <v>-1.7100000000000001E-2</v>
      </c>
      <c r="F563" s="16">
        <v>-1.12E-2</v>
      </c>
      <c r="G563" s="16">
        <v>-1.6E-2</v>
      </c>
    </row>
    <row r="564" spans="2:7" x14ac:dyDescent="0.3">
      <c r="B564" s="6">
        <v>-1.03E-2</v>
      </c>
      <c r="C564" s="17">
        <v>-3.2800000000000003E-2</v>
      </c>
      <c r="D564" s="17">
        <v>-3.9899999999999998E-2</v>
      </c>
      <c r="E564" s="17">
        <v>-1.26E-2</v>
      </c>
      <c r="F564" s="17">
        <v>-1.46E-2</v>
      </c>
      <c r="G564" s="17">
        <v>-1.1299999999999999E-2</v>
      </c>
    </row>
    <row r="565" spans="2:7" x14ac:dyDescent="0.3">
      <c r="B565" s="5">
        <v>4.8999999999999998E-3</v>
      </c>
      <c r="C565" s="16">
        <v>-1.5900000000000001E-2</v>
      </c>
      <c r="D565" s="16">
        <v>8.9999999999999998E-4</v>
      </c>
      <c r="E565" s="16">
        <v>-1.4E-3</v>
      </c>
      <c r="F565" s="16">
        <v>8.0000000000000002E-3</v>
      </c>
      <c r="G565" s="16">
        <v>-7.9000000000000008E-3</v>
      </c>
    </row>
    <row r="566" spans="2:7" x14ac:dyDescent="0.3">
      <c r="B566" s="6">
        <v>-1E-3</v>
      </c>
      <c r="C566" s="17">
        <v>1.8E-3</v>
      </c>
      <c r="D566" s="17">
        <v>1.8E-3</v>
      </c>
      <c r="E566" s="17">
        <v>-2.0999999999999999E-3</v>
      </c>
      <c r="F566" s="17">
        <v>1.23E-2</v>
      </c>
      <c r="G566" s="17">
        <v>1.2999999999999999E-3</v>
      </c>
    </row>
    <row r="567" spans="2:7" x14ac:dyDescent="0.3">
      <c r="B567" s="5">
        <v>6.7999999999999996E-3</v>
      </c>
      <c r="C567" s="16">
        <v>3.5700000000000003E-2</v>
      </c>
      <c r="D567" s="16">
        <v>-5.7999999999999996E-3</v>
      </c>
      <c r="E567" s="16">
        <v>8.9999999999999998E-4</v>
      </c>
      <c r="F567" s="16">
        <v>-1.6000000000000001E-3</v>
      </c>
      <c r="G567" s="16">
        <v>-1.9E-3</v>
      </c>
    </row>
    <row r="568" spans="2:7" x14ac:dyDescent="0.3">
      <c r="B568" s="6">
        <v>0</v>
      </c>
      <c r="C568" s="17">
        <v>-1.1599999999999999E-2</v>
      </c>
      <c r="D568" s="17">
        <v>-6.4000000000000003E-3</v>
      </c>
      <c r="E568" s="17">
        <v>8.9999999999999998E-4</v>
      </c>
      <c r="F568" s="17">
        <v>-5.1000000000000004E-3</v>
      </c>
      <c r="G568" s="17">
        <v>1.44E-2</v>
      </c>
    </row>
    <row r="569" spans="2:7" x14ac:dyDescent="0.3">
      <c r="B569" s="5">
        <v>3.5999999999999999E-3</v>
      </c>
      <c r="C569" s="16">
        <v>1.12E-2</v>
      </c>
      <c r="D569" s="16">
        <v>-2.9999999999999997E-4</v>
      </c>
      <c r="E569" s="16">
        <v>-1E-4</v>
      </c>
      <c r="F569" s="16">
        <v>4.1000000000000003E-3</v>
      </c>
      <c r="G569" s="16">
        <v>3.0599999999999999E-2</v>
      </c>
    </row>
    <row r="570" spans="2:7" x14ac:dyDescent="0.3">
      <c r="B570" s="6">
        <v>-8.0000000000000004E-4</v>
      </c>
      <c r="C570" s="17">
        <v>-9.9000000000000008E-3</v>
      </c>
      <c r="D570" s="17">
        <v>-1.5E-3</v>
      </c>
      <c r="E570" s="17">
        <v>-9.4000000000000004E-3</v>
      </c>
      <c r="F570" s="17">
        <v>-1.5E-3</v>
      </c>
      <c r="G570" s="17">
        <v>1.5E-3</v>
      </c>
    </row>
    <row r="571" spans="2:7" x14ac:dyDescent="0.3">
      <c r="B571" s="5">
        <v>-4.0000000000000002E-4</v>
      </c>
      <c r="C571" s="16">
        <v>-1.4E-3</v>
      </c>
      <c r="D571" s="16">
        <v>-4.3E-3</v>
      </c>
      <c r="E571" s="16">
        <v>4.0000000000000002E-4</v>
      </c>
      <c r="F571" s="16">
        <v>-8.3999999999999995E-3</v>
      </c>
      <c r="G571" s="16">
        <v>6.6E-3</v>
      </c>
    </row>
    <row r="572" spans="2:7" x14ac:dyDescent="0.3">
      <c r="B572" s="6">
        <v>6.1000000000000004E-3</v>
      </c>
      <c r="C572" s="17">
        <v>-2.3999999999999998E-3</v>
      </c>
      <c r="D572" s="17">
        <v>5.4000000000000003E-3</v>
      </c>
      <c r="E572" s="17">
        <v>9.4999999999999998E-3</v>
      </c>
      <c r="F572" s="17">
        <v>-1.6999999999999999E-3</v>
      </c>
      <c r="G572" s="17">
        <v>1.5599999999999999E-2</v>
      </c>
    </row>
    <row r="573" spans="2:7" x14ac:dyDescent="0.3">
      <c r="B573" s="5">
        <v>9.1999999999999998E-3</v>
      </c>
      <c r="C573" s="16">
        <v>7.1999999999999998E-3</v>
      </c>
      <c r="D573" s="16">
        <v>1.0200000000000001E-2</v>
      </c>
      <c r="E573" s="16">
        <v>1.0999999999999999E-2</v>
      </c>
      <c r="F573" s="16">
        <v>9.5999999999999992E-3</v>
      </c>
      <c r="G573" s="16">
        <v>5.0000000000000001E-3</v>
      </c>
    </row>
    <row r="574" spans="2:7" x14ac:dyDescent="0.3">
      <c r="B574" s="6">
        <v>5.4000000000000003E-3</v>
      </c>
      <c r="C574" s="17">
        <v>2.12E-2</v>
      </c>
      <c r="D574" s="17">
        <v>3.8E-3</v>
      </c>
      <c r="E574" s="17">
        <v>-1E-4</v>
      </c>
      <c r="F574" s="17">
        <v>-5.8999999999999999E-3</v>
      </c>
      <c r="G574" s="17">
        <v>1.0699999999999999E-2</v>
      </c>
    </row>
    <row r="575" spans="2:7" x14ac:dyDescent="0.3">
      <c r="B575" s="5">
        <v>-4.1999999999999997E-3</v>
      </c>
      <c r="C575" s="16">
        <v>-7.1000000000000004E-3</v>
      </c>
      <c r="D575" s="16">
        <v>-6.7000000000000002E-3</v>
      </c>
      <c r="E575" s="16">
        <v>-7.3000000000000001E-3</v>
      </c>
      <c r="F575" s="16">
        <v>-1.0699999999999999E-2</v>
      </c>
      <c r="G575" s="16">
        <v>-1.21E-2</v>
      </c>
    </row>
    <row r="576" spans="2:7" x14ac:dyDescent="0.3">
      <c r="B576" s="6">
        <v>3.8999999999999998E-3</v>
      </c>
      <c r="C576" s="17">
        <v>3.61E-2</v>
      </c>
      <c r="D576" s="17">
        <v>2.7900000000000001E-2</v>
      </c>
      <c r="E576" s="17">
        <v>6.3E-3</v>
      </c>
      <c r="F576" s="17">
        <v>-2.9499999999999998E-2</v>
      </c>
      <c r="G576" s="17">
        <v>-2E-3</v>
      </c>
    </row>
    <row r="577" spans="2:7" x14ac:dyDescent="0.3">
      <c r="B577" s="5">
        <v>7.9000000000000008E-3</v>
      </c>
      <c r="C577" s="16">
        <v>-2.8E-3</v>
      </c>
      <c r="D577" s="16">
        <v>1.0200000000000001E-2</v>
      </c>
      <c r="E577" s="16">
        <v>2.0000000000000001E-4</v>
      </c>
      <c r="F577" s="16">
        <v>-2.0000000000000001E-4</v>
      </c>
      <c r="G577" s="16">
        <v>1.03E-2</v>
      </c>
    </row>
    <row r="578" spans="2:7" x14ac:dyDescent="0.3">
      <c r="B578" s="6">
        <v>1E-3</v>
      </c>
      <c r="C578" s="17">
        <v>2.9700000000000001E-2</v>
      </c>
      <c r="D578" s="17">
        <v>5.9999999999999995E-4</v>
      </c>
      <c r="E578" s="17">
        <v>-1.0999999999999999E-2</v>
      </c>
      <c r="F578" s="17">
        <v>-4.1999999999999997E-3</v>
      </c>
      <c r="G578" s="17">
        <v>-1.26E-2</v>
      </c>
    </row>
    <row r="579" spans="2:7" x14ac:dyDescent="0.3">
      <c r="B579" s="5">
        <v>-1.0800000000000001E-2</v>
      </c>
      <c r="C579" s="16">
        <v>-3.3999999999999998E-3</v>
      </c>
      <c r="D579" s="16">
        <v>-1.4500000000000001E-2</v>
      </c>
      <c r="E579" s="16">
        <v>-1.43E-2</v>
      </c>
      <c r="F579" s="16">
        <v>-2.5700000000000001E-2</v>
      </c>
      <c r="G579" s="16">
        <v>2.3E-3</v>
      </c>
    </row>
    <row r="580" spans="2:7" x14ac:dyDescent="0.3">
      <c r="B580" s="6">
        <v>1.5E-3</v>
      </c>
      <c r="C580" s="17">
        <v>1.3899999999999999E-2</v>
      </c>
      <c r="D580" s="17">
        <v>1.49E-2</v>
      </c>
      <c r="E580" s="17">
        <v>-1.1900000000000001E-2</v>
      </c>
      <c r="F580" s="17">
        <v>-1.9199999999999998E-2</v>
      </c>
      <c r="G580" s="17">
        <v>-4.4999999999999997E-3</v>
      </c>
    </row>
    <row r="581" spans="2:7" x14ac:dyDescent="0.3">
      <c r="B581" s="5">
        <v>-5.5999999999999999E-3</v>
      </c>
      <c r="C581" s="16">
        <v>6.3E-3</v>
      </c>
      <c r="D581" s="16">
        <v>-1.4E-2</v>
      </c>
      <c r="E581" s="16">
        <v>-3.0000000000000001E-3</v>
      </c>
      <c r="F581" s="16">
        <v>-1.17E-2</v>
      </c>
      <c r="G581" s="16">
        <v>-1.9E-3</v>
      </c>
    </row>
    <row r="582" spans="2:7" x14ac:dyDescent="0.3">
      <c r="B582" s="6">
        <v>6.7999999999999996E-3</v>
      </c>
      <c r="C582" s="17">
        <v>1.2999999999999999E-3</v>
      </c>
      <c r="D582" s="17">
        <v>7.4000000000000003E-3</v>
      </c>
      <c r="E582" s="17">
        <v>9.4999999999999998E-3</v>
      </c>
      <c r="F582" s="17">
        <v>2.5999999999999999E-2</v>
      </c>
      <c r="G582" s="17">
        <v>-3.3999999999999998E-3</v>
      </c>
    </row>
    <row r="583" spans="2:7" x14ac:dyDescent="0.3">
      <c r="B583" s="5">
        <v>-1.5100000000000001E-2</v>
      </c>
      <c r="C583" s="16">
        <v>-1.04E-2</v>
      </c>
      <c r="D583" s="16">
        <v>-1.6199999999999999E-2</v>
      </c>
      <c r="E583" s="16">
        <v>-2.76E-2</v>
      </c>
      <c r="F583" s="16">
        <v>-1E-3</v>
      </c>
      <c r="G583" s="16">
        <v>5.9999999999999995E-4</v>
      </c>
    </row>
    <row r="584" spans="2:7" x14ac:dyDescent="0.3">
      <c r="B584" s="6">
        <v>1E-4</v>
      </c>
      <c r="C584" s="17">
        <v>0.01</v>
      </c>
      <c r="D584" s="17">
        <v>-5.7999999999999996E-3</v>
      </c>
      <c r="E584" s="17">
        <v>-4.8999999999999998E-3</v>
      </c>
      <c r="F584" s="17">
        <v>7.7000000000000002E-3</v>
      </c>
      <c r="G584" s="17">
        <v>2.2200000000000001E-2</v>
      </c>
    </row>
    <row r="585" spans="2:7" x14ac:dyDescent="0.3">
      <c r="B585" s="5">
        <v>-7.1999999999999998E-3</v>
      </c>
      <c r="C585" s="16">
        <v>-9.9000000000000008E-3</v>
      </c>
      <c r="D585" s="16">
        <v>-7.4999999999999997E-3</v>
      </c>
      <c r="E585" s="16">
        <v>-1.23E-2</v>
      </c>
      <c r="F585" s="16">
        <v>-9.7999999999999997E-3</v>
      </c>
      <c r="G585" s="16">
        <v>-1.2699999999999999E-2</v>
      </c>
    </row>
    <row r="586" spans="2:7" x14ac:dyDescent="0.3">
      <c r="B586" s="6">
        <v>8.9999999999999998E-4</v>
      </c>
      <c r="C586" s="17">
        <v>-4.8999999999999998E-3</v>
      </c>
      <c r="D586" s="17">
        <v>1.1000000000000001E-3</v>
      </c>
      <c r="E586" s="17">
        <v>7.7999999999999996E-3</v>
      </c>
      <c r="F586" s="17">
        <v>-6.9999999999999999E-4</v>
      </c>
      <c r="G586" s="17">
        <v>2.3999999999999998E-3</v>
      </c>
    </row>
    <row r="587" spans="2:7" x14ac:dyDescent="0.3">
      <c r="B587" s="5">
        <v>5.3E-3</v>
      </c>
      <c r="C587" s="16">
        <v>-8.8999999999999999E-3</v>
      </c>
      <c r="D587" s="16">
        <v>1.89E-2</v>
      </c>
      <c r="E587" s="16">
        <v>4.0000000000000002E-4</v>
      </c>
      <c r="F587" s="16">
        <v>6.8999999999999999E-3</v>
      </c>
      <c r="G587" s="16">
        <v>1.1999999999999999E-3</v>
      </c>
    </row>
    <row r="588" spans="2:7" x14ac:dyDescent="0.3">
      <c r="B588" s="6">
        <v>-2.2000000000000001E-3</v>
      </c>
      <c r="C588" s="17">
        <v>6.6E-3</v>
      </c>
      <c r="D588" s="17">
        <v>1.4200000000000001E-2</v>
      </c>
      <c r="E588" s="17">
        <v>-9.1000000000000004E-3</v>
      </c>
      <c r="F588" s="17">
        <v>-1.8800000000000001E-2</v>
      </c>
      <c r="G588" s="17">
        <v>5.7000000000000002E-3</v>
      </c>
    </row>
    <row r="589" spans="2:7" x14ac:dyDescent="0.3">
      <c r="B589" s="5">
        <v>1.1999999999999999E-3</v>
      </c>
      <c r="C589" s="16">
        <v>2.3E-3</v>
      </c>
      <c r="D589" s="16">
        <v>1E-3</v>
      </c>
      <c r="E589" s="16">
        <v>-1.6000000000000001E-3</v>
      </c>
      <c r="F589" s="16">
        <v>-1.7100000000000001E-2</v>
      </c>
      <c r="G589" s="16">
        <v>1.4E-3</v>
      </c>
    </row>
    <row r="590" spans="2:7" x14ac:dyDescent="0.3">
      <c r="B590" s="6">
        <v>1.8E-3</v>
      </c>
      <c r="C590" s="17">
        <v>-4.5999999999999999E-3</v>
      </c>
      <c r="D590" s="17">
        <v>-5.5999999999999999E-3</v>
      </c>
      <c r="E590" s="17">
        <v>6.7000000000000002E-3</v>
      </c>
      <c r="F590" s="17">
        <v>6.6E-3</v>
      </c>
      <c r="G590" s="17">
        <v>0</v>
      </c>
    </row>
    <row r="591" spans="2:7" x14ac:dyDescent="0.3">
      <c r="B591" s="5">
        <v>1.6199999999999999E-2</v>
      </c>
      <c r="C591" s="16">
        <v>2.9499999999999998E-2</v>
      </c>
      <c r="D591" s="16">
        <v>-1.1900000000000001E-2</v>
      </c>
      <c r="E591" s="16">
        <v>-1.1000000000000001E-3</v>
      </c>
      <c r="F591" s="16">
        <v>-1.15E-2</v>
      </c>
      <c r="G591" s="16">
        <v>1.95E-2</v>
      </c>
    </row>
    <row r="592" spans="2:7" x14ac:dyDescent="0.3">
      <c r="B592" s="6">
        <v>1.4E-3</v>
      </c>
      <c r="C592" s="17">
        <v>1.2200000000000001E-2</v>
      </c>
      <c r="D592" s="17">
        <v>2.5999999999999999E-3</v>
      </c>
      <c r="E592" s="17">
        <v>-3.8E-3</v>
      </c>
      <c r="F592" s="17">
        <v>1.6000000000000001E-3</v>
      </c>
      <c r="G592" s="17">
        <v>-4.3E-3</v>
      </c>
    </row>
    <row r="593" spans="2:7" x14ac:dyDescent="0.3">
      <c r="B593" s="5">
        <v>-1.11E-2</v>
      </c>
      <c r="C593" s="16">
        <v>-3.0200000000000001E-2</v>
      </c>
      <c r="D593" s="16">
        <v>-5.5999999999999999E-3</v>
      </c>
      <c r="E593" s="16">
        <v>6.7999999999999996E-3</v>
      </c>
      <c r="F593" s="16">
        <v>4.5999999999999999E-3</v>
      </c>
      <c r="G593" s="16">
        <v>-7.6E-3</v>
      </c>
    </row>
    <row r="594" spans="2:7" x14ac:dyDescent="0.3">
      <c r="B594" s="6">
        <v>3.3999999999999998E-3</v>
      </c>
      <c r="C594" s="17">
        <v>2.8999999999999998E-3</v>
      </c>
      <c r="D594" s="17">
        <v>1.66E-2</v>
      </c>
      <c r="E594" s="17">
        <v>4.0000000000000002E-4</v>
      </c>
      <c r="F594" s="17">
        <v>2.0999999999999999E-3</v>
      </c>
      <c r="G594" s="17">
        <v>-1.5E-3</v>
      </c>
    </row>
    <row r="595" spans="2:7" x14ac:dyDescent="0.3">
      <c r="B595" s="5">
        <v>-4.1000000000000003E-3</v>
      </c>
      <c r="C595" s="16">
        <v>-5.8999999999999999E-3</v>
      </c>
      <c r="D595" s="16">
        <v>-2.8E-3</v>
      </c>
      <c r="E595" s="16">
        <v>4.1999999999999997E-3</v>
      </c>
      <c r="F595" s="16">
        <v>-0.01</v>
      </c>
      <c r="G595" s="16">
        <v>1.1999999999999999E-3</v>
      </c>
    </row>
    <row r="596" spans="2:7" x14ac:dyDescent="0.3">
      <c r="B596" s="6">
        <v>-2.0000000000000001E-4</v>
      </c>
      <c r="C596" s="17">
        <v>-1.0500000000000001E-2</v>
      </c>
      <c r="D596" s="17">
        <v>2.0999999999999999E-3</v>
      </c>
      <c r="E596" s="17">
        <v>2.5000000000000001E-3</v>
      </c>
      <c r="F596" s="17">
        <v>-2.7000000000000001E-3</v>
      </c>
      <c r="G596" s="17">
        <v>6.9999999999999999E-4</v>
      </c>
    </row>
    <row r="597" spans="2:7" x14ac:dyDescent="0.3">
      <c r="B597" s="5">
        <v>7.4000000000000003E-3</v>
      </c>
      <c r="C597" s="16">
        <v>1.67E-2</v>
      </c>
      <c r="D597" s="16">
        <v>9.4999999999999998E-3</v>
      </c>
      <c r="E597" s="16">
        <v>-7.9000000000000008E-3</v>
      </c>
      <c r="F597" s="16">
        <v>1.5599999999999999E-2</v>
      </c>
      <c r="G597" s="16">
        <v>-1.3599999999999999E-2</v>
      </c>
    </row>
    <row r="598" spans="2:7" x14ac:dyDescent="0.3">
      <c r="B598" s="6">
        <v>-6.4000000000000003E-3</v>
      </c>
      <c r="C598" s="17">
        <v>1.6999999999999999E-3</v>
      </c>
      <c r="D598" s="17">
        <v>3.0999999999999999E-3</v>
      </c>
      <c r="E598" s="17">
        <v>1.1999999999999999E-3</v>
      </c>
      <c r="F598" s="17">
        <v>-1.7600000000000001E-2</v>
      </c>
      <c r="G598" s="17">
        <v>-1.04E-2</v>
      </c>
    </row>
    <row r="599" spans="2:7" x14ac:dyDescent="0.3">
      <c r="B599" s="5">
        <v>3.3999999999999998E-3</v>
      </c>
      <c r="C599" s="16">
        <v>-3.2000000000000002E-3</v>
      </c>
      <c r="D599" s="16">
        <v>5.5999999999999999E-3</v>
      </c>
      <c r="E599" s="16">
        <v>7.1000000000000004E-3</v>
      </c>
      <c r="F599" s="16">
        <v>-8.5000000000000006E-3</v>
      </c>
      <c r="G599" s="16">
        <v>2.63E-2</v>
      </c>
    </row>
    <row r="600" spans="2:7" x14ac:dyDescent="0.3">
      <c r="B600" s="6">
        <v>3.7000000000000002E-3</v>
      </c>
      <c r="C600" s="17">
        <v>8.9999999999999993E-3</v>
      </c>
      <c r="D600" s="17">
        <v>1.3299999999999999E-2</v>
      </c>
      <c r="E600" s="17">
        <v>5.0000000000000001E-3</v>
      </c>
      <c r="F600" s="17">
        <v>-1.1000000000000001E-3</v>
      </c>
      <c r="G600" s="17">
        <v>-2E-3</v>
      </c>
    </row>
    <row r="601" spans="2:7" x14ac:dyDescent="0.3">
      <c r="B601" s="5">
        <v>5.8999999999999999E-3</v>
      </c>
      <c r="C601" s="16">
        <v>2.6200000000000001E-2</v>
      </c>
      <c r="D601" s="16">
        <v>0</v>
      </c>
      <c r="E601" s="16">
        <v>1.04E-2</v>
      </c>
      <c r="F601" s="16">
        <v>1.5100000000000001E-2</v>
      </c>
      <c r="G601" s="16">
        <v>4.1000000000000003E-3</v>
      </c>
    </row>
    <row r="602" spans="2:7" x14ac:dyDescent="0.3">
      <c r="B602" s="6">
        <v>3.2000000000000002E-3</v>
      </c>
      <c r="C602" s="17">
        <v>5.5999999999999999E-3</v>
      </c>
      <c r="D602" s="17">
        <v>-6.8999999999999999E-3</v>
      </c>
      <c r="E602" s="17">
        <v>-1.55E-2</v>
      </c>
      <c r="F602" s="17">
        <v>6.1000000000000004E-3</v>
      </c>
      <c r="G602" s="17">
        <v>2.1700000000000001E-2</v>
      </c>
    </row>
    <row r="603" spans="2:7" x14ac:dyDescent="0.3">
      <c r="B603" s="5">
        <v>4.4999999999999997E-3</v>
      </c>
      <c r="C603" s="16">
        <v>2.1600000000000001E-2</v>
      </c>
      <c r="D603" s="16">
        <v>-1.41E-2</v>
      </c>
      <c r="E603" s="16">
        <v>-2.5000000000000001E-3</v>
      </c>
      <c r="F603" s="16">
        <v>-1.09E-2</v>
      </c>
      <c r="G603" s="16">
        <v>-7.4999999999999997E-3</v>
      </c>
    </row>
    <row r="604" spans="2:7" x14ac:dyDescent="0.3">
      <c r="B604" s="6">
        <v>5.8999999999999999E-3</v>
      </c>
      <c r="C604" s="17">
        <v>7.9000000000000008E-3</v>
      </c>
      <c r="D604" s="17">
        <v>5.1000000000000004E-3</v>
      </c>
      <c r="E604" s="17">
        <v>3.5000000000000001E-3</v>
      </c>
      <c r="F604" s="17">
        <v>2.5999999999999999E-3</v>
      </c>
      <c r="G604" s="17">
        <v>3.2000000000000002E-3</v>
      </c>
    </row>
    <row r="605" spans="2:7" x14ac:dyDescent="0.3">
      <c r="B605" s="5">
        <v>-7.6E-3</v>
      </c>
      <c r="C605" s="16">
        <v>-2.2000000000000001E-3</v>
      </c>
      <c r="D605" s="16">
        <v>-2.0000000000000001E-4</v>
      </c>
      <c r="E605" s="16">
        <v>-1.5900000000000001E-2</v>
      </c>
      <c r="F605" s="16">
        <v>6.4000000000000003E-3</v>
      </c>
      <c r="G605" s="16">
        <v>-9.7000000000000003E-3</v>
      </c>
    </row>
    <row r="606" spans="2:7" x14ac:dyDescent="0.3">
      <c r="B606" s="6">
        <v>3.0000000000000001E-3</v>
      </c>
      <c r="C606" s="17">
        <v>-1E-3</v>
      </c>
      <c r="D606" s="17">
        <v>2.35E-2</v>
      </c>
      <c r="E606" s="17">
        <v>2.8999999999999998E-3</v>
      </c>
      <c r="F606" s="17">
        <v>-1.34E-2</v>
      </c>
      <c r="G606" s="17">
        <v>4.0000000000000002E-4</v>
      </c>
    </row>
    <row r="607" spans="2:7" x14ac:dyDescent="0.3">
      <c r="B607" s="5">
        <v>-9.7000000000000003E-3</v>
      </c>
      <c r="C607" s="16">
        <v>-1.7500000000000002E-2</v>
      </c>
      <c r="D607" s="16">
        <v>2.3E-3</v>
      </c>
      <c r="E607" s="16">
        <v>-3.5000000000000001E-3</v>
      </c>
      <c r="F607" s="16">
        <v>-1E-3</v>
      </c>
      <c r="G607" s="16">
        <v>-1.8800000000000001E-2</v>
      </c>
    </row>
    <row r="608" spans="2:7" x14ac:dyDescent="0.3">
      <c r="B608" s="6">
        <v>1E-4</v>
      </c>
      <c r="C608" s="17">
        <v>8.3999999999999995E-3</v>
      </c>
      <c r="D608" s="17">
        <v>1.43E-2</v>
      </c>
      <c r="E608" s="17">
        <v>-4.0000000000000002E-4</v>
      </c>
      <c r="F608" s="17">
        <v>-2.06E-2</v>
      </c>
      <c r="G608" s="17">
        <v>-9.7999999999999997E-3</v>
      </c>
    </row>
    <row r="609" spans="2:7" x14ac:dyDescent="0.3">
      <c r="B609" s="5">
        <v>7.1999999999999998E-3</v>
      </c>
      <c r="C609" s="16">
        <v>3.9899999999999998E-2</v>
      </c>
      <c r="D609" s="16">
        <v>7.7000000000000002E-3</v>
      </c>
      <c r="E609" s="16">
        <v>2.8E-3</v>
      </c>
      <c r="F609" s="16">
        <v>2.5000000000000001E-2</v>
      </c>
      <c r="G609" s="16">
        <v>-5.0000000000000001E-4</v>
      </c>
    </row>
    <row r="610" spans="2:7" x14ac:dyDescent="0.3">
      <c r="B610" s="6">
        <v>-3.8E-3</v>
      </c>
      <c r="C610" s="17">
        <v>-2.1299999999999999E-2</v>
      </c>
      <c r="D610" s="17">
        <v>3.3300000000000003E-2</v>
      </c>
      <c r="E610" s="17">
        <v>-1.35E-2</v>
      </c>
      <c r="F610" s="17">
        <v>-3.5999999999999999E-3</v>
      </c>
      <c r="G610" s="17">
        <v>-8.9999999999999998E-4</v>
      </c>
    </row>
    <row r="611" spans="2:7" x14ac:dyDescent="0.3">
      <c r="B611" s="5">
        <v>7.1999999999999998E-3</v>
      </c>
      <c r="C611" s="16">
        <v>1.6000000000000001E-3</v>
      </c>
      <c r="D611" s="16">
        <v>6.1999999999999998E-3</v>
      </c>
      <c r="E611" s="16">
        <v>-8.5000000000000006E-3</v>
      </c>
      <c r="F611" s="16">
        <v>2.1899999999999999E-2</v>
      </c>
      <c r="G611" s="16">
        <v>-1.38E-2</v>
      </c>
    </row>
    <row r="612" spans="2:7" x14ac:dyDescent="0.3">
      <c r="B612" s="6">
        <v>-1.2999999999999999E-3</v>
      </c>
      <c r="C612" s="17">
        <v>4.4299999999999999E-2</v>
      </c>
      <c r="D612" s="17">
        <v>-7.4000000000000003E-3</v>
      </c>
      <c r="E612" s="17">
        <v>-3.2000000000000002E-3</v>
      </c>
      <c r="F612" s="17">
        <v>-2.3E-3</v>
      </c>
      <c r="G612" s="17">
        <v>2.5999999999999999E-3</v>
      </c>
    </row>
    <row r="613" spans="2:7" x14ac:dyDescent="0.3">
      <c r="B613" s="5">
        <v>9.4999999999999998E-3</v>
      </c>
      <c r="C613" s="16">
        <v>2.3599999999999999E-2</v>
      </c>
      <c r="D613" s="16">
        <v>3.4000000000000002E-2</v>
      </c>
      <c r="E613" s="16">
        <v>9.2999999999999992E-3</v>
      </c>
      <c r="F613" s="16">
        <v>5.7000000000000002E-3</v>
      </c>
      <c r="G613" s="16">
        <v>1.26E-2</v>
      </c>
    </row>
    <row r="614" spans="2:7" x14ac:dyDescent="0.3">
      <c r="B614" s="6">
        <v>-9.9000000000000008E-3</v>
      </c>
      <c r="C614" s="17">
        <v>-4.0000000000000001E-3</v>
      </c>
      <c r="D614" s="17">
        <v>-2.0799999999999999E-2</v>
      </c>
      <c r="E614" s="17">
        <v>5.7999999999999996E-3</v>
      </c>
      <c r="F614" s="17">
        <v>-3.0999999999999999E-3</v>
      </c>
      <c r="G614" s="17">
        <v>-7.1000000000000004E-3</v>
      </c>
    </row>
    <row r="615" spans="2:7" x14ac:dyDescent="0.3">
      <c r="B615" s="5">
        <v>1.7999999999999999E-2</v>
      </c>
      <c r="C615" s="16">
        <v>1.12E-2</v>
      </c>
      <c r="D615" s="16">
        <v>2.3800000000000002E-2</v>
      </c>
      <c r="E615" s="16">
        <v>6.6E-3</v>
      </c>
      <c r="F615" s="16">
        <v>-7.4999999999999997E-3</v>
      </c>
      <c r="G615" s="16">
        <v>1.38E-2</v>
      </c>
    </row>
    <row r="616" spans="2:7" x14ac:dyDescent="0.3">
      <c r="B616" s="6">
        <v>-4.7000000000000002E-3</v>
      </c>
      <c r="C616" s="17">
        <v>-1.0699999999999999E-2</v>
      </c>
      <c r="D616" s="17">
        <v>-0.01</v>
      </c>
      <c r="E616" s="17">
        <v>-5.4999999999999997E-3</v>
      </c>
      <c r="F616" s="17">
        <v>-3.8E-3</v>
      </c>
      <c r="G616" s="17">
        <v>-1.44E-2</v>
      </c>
    </row>
    <row r="617" spans="2:7" x14ac:dyDescent="0.3">
      <c r="B617" s="5">
        <v>1.01E-2</v>
      </c>
      <c r="C617" s="16">
        <v>1.2999999999999999E-2</v>
      </c>
      <c r="D617" s="16">
        <v>2.8E-3</v>
      </c>
      <c r="E617" s="16">
        <v>2.7799999999999998E-2</v>
      </c>
      <c r="F617" s="16">
        <v>2.0199999999999999E-2</v>
      </c>
      <c r="G617" s="16">
        <v>0.02</v>
      </c>
    </row>
    <row r="618" spans="2:7" x14ac:dyDescent="0.3">
      <c r="B618" s="6">
        <v>-1.54E-2</v>
      </c>
      <c r="C618" s="17">
        <v>-1.12E-2</v>
      </c>
      <c r="D618" s="17">
        <v>3.9300000000000002E-2</v>
      </c>
      <c r="E618" s="17">
        <v>-4.1599999999999998E-2</v>
      </c>
      <c r="F618" s="17">
        <v>-9.5999999999999992E-3</v>
      </c>
      <c r="G618" s="17">
        <v>-3.4799999999999998E-2</v>
      </c>
    </row>
    <row r="619" spans="2:7" x14ac:dyDescent="0.3">
      <c r="B619" s="5">
        <v>-2.3E-3</v>
      </c>
      <c r="C619" s="16">
        <v>-6.4999999999999997E-3</v>
      </c>
      <c r="D619" s="16">
        <v>-7.1000000000000004E-3</v>
      </c>
      <c r="E619" s="16">
        <v>-3.3799999999999997E-2</v>
      </c>
      <c r="F619" s="16">
        <v>-5.9999999999999995E-4</v>
      </c>
      <c r="G619" s="16">
        <v>5.5999999999999999E-3</v>
      </c>
    </row>
    <row r="620" spans="2:7" x14ac:dyDescent="0.3">
      <c r="B620" s="6">
        <v>7.4999999999999997E-3</v>
      </c>
      <c r="C620" s="17">
        <v>1.14E-2</v>
      </c>
      <c r="D620" s="17">
        <v>-1E-4</v>
      </c>
      <c r="E620" s="17">
        <v>6.7999999999999996E-3</v>
      </c>
      <c r="F620" s="17">
        <v>1.01E-2</v>
      </c>
      <c r="G620" s="17">
        <v>-1.04E-2</v>
      </c>
    </row>
    <row r="621" spans="2:7" x14ac:dyDescent="0.3">
      <c r="B621" s="5">
        <v>-5.1000000000000004E-3</v>
      </c>
      <c r="C621" s="16">
        <v>-1.2699999999999999E-2</v>
      </c>
      <c r="D621" s="16">
        <v>2.8299999999999999E-2</v>
      </c>
      <c r="E621" s="16">
        <v>-5.7999999999999996E-3</v>
      </c>
      <c r="F621" s="16">
        <v>1.5E-3</v>
      </c>
      <c r="G621" s="16">
        <v>-3.3399999999999999E-2</v>
      </c>
    </row>
    <row r="622" spans="2:7" x14ac:dyDescent="0.3">
      <c r="B622" s="6">
        <v>-2.0899999999999998E-2</v>
      </c>
      <c r="C622" s="17">
        <v>-1.29E-2</v>
      </c>
      <c r="D622" s="17">
        <v>-1.0999999999999999E-2</v>
      </c>
      <c r="E622" s="17">
        <v>-2.3999999999999998E-3</v>
      </c>
      <c r="F622" s="17">
        <v>5.3E-3</v>
      </c>
      <c r="G622" s="17">
        <v>-8.4400000000000003E-2</v>
      </c>
    </row>
    <row r="623" spans="2:7" x14ac:dyDescent="0.3">
      <c r="B623" s="5">
        <v>-2.8999999999999998E-3</v>
      </c>
      <c r="C623" s="16">
        <v>9.5999999999999992E-3</v>
      </c>
      <c r="D623" s="16">
        <v>-1.2E-2</v>
      </c>
      <c r="E623" s="16">
        <v>-1.6000000000000001E-3</v>
      </c>
      <c r="F623" s="16">
        <v>-1.24E-2</v>
      </c>
      <c r="G623" s="16">
        <v>3.8E-3</v>
      </c>
    </row>
    <row r="624" spans="2:7" x14ac:dyDescent="0.3">
      <c r="B624" s="6">
        <v>9.2999999999999992E-3</v>
      </c>
      <c r="C624" s="17">
        <v>1.2200000000000001E-2</v>
      </c>
      <c r="D624" s="17">
        <v>2.5999999999999999E-3</v>
      </c>
      <c r="E624" s="17">
        <v>1.15E-2</v>
      </c>
      <c r="F624" s="17">
        <v>2.4400000000000002E-2</v>
      </c>
      <c r="G624" s="17">
        <v>1.9300000000000001E-2</v>
      </c>
    </row>
    <row r="625" spans="2:7" x14ac:dyDescent="0.3">
      <c r="B625" s="5">
        <v>1.14E-2</v>
      </c>
      <c r="C625" s="16">
        <v>-4.4999999999999997E-3</v>
      </c>
      <c r="D625" s="16">
        <v>7.4000000000000003E-3</v>
      </c>
      <c r="E625" s="16">
        <v>3.0999999999999999E-3</v>
      </c>
      <c r="F625" s="16">
        <v>7.9299999999999995E-2</v>
      </c>
      <c r="G625" s="16">
        <v>-4.7000000000000002E-3</v>
      </c>
    </row>
    <row r="626" spans="2:7" x14ac:dyDescent="0.3">
      <c r="B626" s="6">
        <v>1.2999999999999999E-3</v>
      </c>
      <c r="C626" s="17">
        <v>1E-4</v>
      </c>
      <c r="D626" s="17">
        <v>-6.4999999999999997E-3</v>
      </c>
      <c r="E626" s="17">
        <v>-1.6E-2</v>
      </c>
      <c r="F626" s="17">
        <v>-1.6899999999999998E-2</v>
      </c>
      <c r="G626" s="17">
        <v>-4.1999999999999997E-3</v>
      </c>
    </row>
    <row r="627" spans="2:7" x14ac:dyDescent="0.3">
      <c r="B627" s="5">
        <v>3.3999999999999998E-3</v>
      </c>
      <c r="C627" s="16">
        <v>-1.4E-3</v>
      </c>
      <c r="D627" s="16">
        <v>5.9999999999999995E-4</v>
      </c>
      <c r="E627" s="16">
        <v>-8.9999999999999998E-4</v>
      </c>
      <c r="F627" s="16">
        <v>-6.1000000000000004E-3</v>
      </c>
      <c r="G627" s="16">
        <v>3.3E-3</v>
      </c>
    </row>
    <row r="628" spans="2:7" x14ac:dyDescent="0.3">
      <c r="B628" s="6">
        <v>1.5E-3</v>
      </c>
      <c r="C628" s="17">
        <v>7.7999999999999996E-3</v>
      </c>
      <c r="D628" s="17">
        <v>1.43E-2</v>
      </c>
      <c r="E628" s="17">
        <v>5.9999999999999995E-4</v>
      </c>
      <c r="F628" s="17">
        <v>4.3E-3</v>
      </c>
      <c r="G628" s="17">
        <v>-7.7999999999999996E-3</v>
      </c>
    </row>
    <row r="629" spans="2:7" x14ac:dyDescent="0.3">
      <c r="B629" s="5">
        <v>-9.1000000000000004E-3</v>
      </c>
      <c r="C629" s="16">
        <v>-7.0000000000000001E-3</v>
      </c>
      <c r="D629" s="16">
        <v>3.8999999999999998E-3</v>
      </c>
      <c r="E629" s="16">
        <v>-1.6E-2</v>
      </c>
      <c r="F629" s="16">
        <v>-6.4000000000000003E-3</v>
      </c>
      <c r="G629" s="16">
        <v>-1.11E-2</v>
      </c>
    </row>
    <row r="630" spans="2:7" x14ac:dyDescent="0.3">
      <c r="B630" s="6">
        <v>2.3999999999999998E-3</v>
      </c>
      <c r="C630" s="17">
        <v>2.0000000000000001E-4</v>
      </c>
      <c r="D630" s="17">
        <v>-9.7000000000000003E-3</v>
      </c>
      <c r="E630" s="17">
        <v>1.06E-2</v>
      </c>
      <c r="F630" s="17">
        <v>1.3100000000000001E-2</v>
      </c>
      <c r="G630" s="17">
        <v>-5.1000000000000004E-3</v>
      </c>
    </row>
    <row r="631" spans="2:7" x14ac:dyDescent="0.3">
      <c r="B631" s="5">
        <v>6.6E-3</v>
      </c>
      <c r="C631" s="16">
        <v>-6.1999999999999998E-3</v>
      </c>
      <c r="D631" s="16">
        <v>1.11E-2</v>
      </c>
      <c r="E631" s="16">
        <v>-5.4000000000000003E-3</v>
      </c>
      <c r="F631" s="16">
        <v>1.52E-2</v>
      </c>
      <c r="G631" s="16">
        <v>1.0699999999999999E-2</v>
      </c>
    </row>
    <row r="632" spans="2:7" x14ac:dyDescent="0.3">
      <c r="B632" s="6">
        <v>-6.8999999999999999E-3</v>
      </c>
      <c r="C632" s="17">
        <v>-1.18E-2</v>
      </c>
      <c r="D632" s="17">
        <v>1.9E-3</v>
      </c>
      <c r="E632" s="17">
        <v>-2.8E-3</v>
      </c>
      <c r="F632" s="17">
        <v>-2.8899999999999999E-2</v>
      </c>
      <c r="G632" s="17">
        <v>-1.54E-2</v>
      </c>
    </row>
    <row r="633" spans="2:7" x14ac:dyDescent="0.3">
      <c r="B633" s="5">
        <v>-3.5000000000000001E-3</v>
      </c>
      <c r="C633" s="16">
        <v>-8.3000000000000001E-3</v>
      </c>
      <c r="D633" s="16">
        <v>2.8500000000000001E-2</v>
      </c>
      <c r="E633" s="16">
        <v>-1.54E-2</v>
      </c>
      <c r="F633" s="16">
        <v>-1.09E-2</v>
      </c>
      <c r="G633" s="16">
        <v>5.9999999999999995E-4</v>
      </c>
    </row>
    <row r="634" spans="2:7" x14ac:dyDescent="0.3">
      <c r="B634" s="6">
        <v>5.0000000000000001E-4</v>
      </c>
      <c r="C634" s="17">
        <v>-1.8E-3</v>
      </c>
      <c r="D634" s="17">
        <v>5.9999999999999995E-4</v>
      </c>
      <c r="E634" s="17">
        <v>-3.5000000000000001E-3</v>
      </c>
      <c r="F634" s="17">
        <v>5.4999999999999997E-3</v>
      </c>
      <c r="G634" s="17">
        <v>-6.4999999999999997E-3</v>
      </c>
    </row>
    <row r="635" spans="2:7" x14ac:dyDescent="0.3">
      <c r="B635" s="5">
        <v>-2.2000000000000001E-3</v>
      </c>
      <c r="C635" s="16">
        <v>3.0000000000000001E-3</v>
      </c>
      <c r="D635" s="16">
        <v>-2.0999999999999999E-3</v>
      </c>
      <c r="E635" s="16">
        <v>1.14E-2</v>
      </c>
      <c r="F635" s="16">
        <v>-1.26E-2</v>
      </c>
      <c r="G635" s="16">
        <v>2.3E-3</v>
      </c>
    </row>
    <row r="636" spans="2:7" x14ac:dyDescent="0.3">
      <c r="B636" s="6">
        <v>5.7000000000000002E-3</v>
      </c>
      <c r="C636" s="17">
        <v>-1.6000000000000001E-3</v>
      </c>
      <c r="D636" s="17">
        <v>7.7000000000000002E-3</v>
      </c>
      <c r="E636" s="17">
        <v>9.7999999999999997E-3</v>
      </c>
      <c r="F636" s="17">
        <v>-2.8E-3</v>
      </c>
      <c r="G636" s="17">
        <v>1.1000000000000001E-3</v>
      </c>
    </row>
    <row r="637" spans="2:7" x14ac:dyDescent="0.3">
      <c r="B637" s="5">
        <v>0.01</v>
      </c>
      <c r="C637" s="16">
        <v>1.6999999999999999E-3</v>
      </c>
      <c r="D637" s="16">
        <v>4.0000000000000001E-3</v>
      </c>
      <c r="E637" s="16">
        <v>9.1000000000000004E-3</v>
      </c>
      <c r="F637" s="16">
        <v>1.4999999999999999E-2</v>
      </c>
      <c r="G637" s="16">
        <v>1.24E-2</v>
      </c>
    </row>
    <row r="638" spans="2:7" x14ac:dyDescent="0.3">
      <c r="B638" s="6">
        <v>4.3E-3</v>
      </c>
      <c r="C638" s="17">
        <v>5.1999999999999998E-3</v>
      </c>
      <c r="D638" s="17">
        <v>3.0999999999999999E-3</v>
      </c>
      <c r="E638" s="17">
        <v>3.5999999999999999E-3</v>
      </c>
      <c r="F638" s="17">
        <v>-1.21E-2</v>
      </c>
      <c r="G638" s="17">
        <v>6.8999999999999999E-3</v>
      </c>
    </row>
    <row r="639" spans="2:7" x14ac:dyDescent="0.3">
      <c r="B639" s="5">
        <v>4.4000000000000003E-3</v>
      </c>
      <c r="C639" s="16">
        <v>2.0400000000000001E-2</v>
      </c>
      <c r="D639" s="16">
        <v>8.2000000000000007E-3</v>
      </c>
      <c r="E639" s="16">
        <v>8.8000000000000005E-3</v>
      </c>
      <c r="F639" s="16">
        <v>1.7500000000000002E-2</v>
      </c>
      <c r="G639" s="16">
        <v>-9.4000000000000004E-3</v>
      </c>
    </row>
    <row r="640" spans="2:7" x14ac:dyDescent="0.3">
      <c r="B640" s="6">
        <v>5.0000000000000001E-3</v>
      </c>
      <c r="C640" s="17">
        <v>-6.7999999999999996E-3</v>
      </c>
      <c r="D640" s="17">
        <v>1.1000000000000001E-3</v>
      </c>
      <c r="E640" s="17">
        <v>-1.6999999999999999E-3</v>
      </c>
      <c r="F640" s="17">
        <v>-2.9999999999999997E-4</v>
      </c>
      <c r="G640" s="17">
        <v>1.7899999999999999E-2</v>
      </c>
    </row>
    <row r="641" spans="2:7" x14ac:dyDescent="0.3">
      <c r="B641" s="5">
        <v>-1.41E-2</v>
      </c>
      <c r="C641" s="16">
        <v>-1.49E-2</v>
      </c>
      <c r="D641" s="16">
        <v>-1.03E-2</v>
      </c>
      <c r="E641" s="16">
        <v>-1.1999999999999999E-3</v>
      </c>
      <c r="F641" s="16">
        <v>-1.41E-2</v>
      </c>
      <c r="G641" s="16">
        <v>2.5000000000000001E-3</v>
      </c>
    </row>
    <row r="642" spans="2:7" x14ac:dyDescent="0.3">
      <c r="B642" s="6">
        <v>1.6000000000000001E-3</v>
      </c>
      <c r="C642" s="17">
        <v>-8.3000000000000001E-3</v>
      </c>
      <c r="D642" s="17">
        <v>-6.1999999999999998E-3</v>
      </c>
      <c r="E642" s="17">
        <v>9.9000000000000008E-3</v>
      </c>
      <c r="F642" s="17">
        <v>-3.8999999999999998E-3</v>
      </c>
      <c r="G642" s="17">
        <v>-1.6999999999999999E-3</v>
      </c>
    </row>
    <row r="643" spans="2:7" x14ac:dyDescent="0.3">
      <c r="B643" s="5">
        <v>-1.8E-3</v>
      </c>
      <c r="C643" s="16">
        <v>3.2000000000000002E-3</v>
      </c>
      <c r="D643" s="16">
        <v>1.38E-2</v>
      </c>
      <c r="E643" s="16">
        <v>5.0000000000000001E-3</v>
      </c>
      <c r="F643" s="16">
        <v>-8.8999999999999999E-3</v>
      </c>
      <c r="G643" s="16">
        <v>-5.0000000000000001E-4</v>
      </c>
    </row>
    <row r="644" spans="2:7" x14ac:dyDescent="0.3">
      <c r="B644" s="6">
        <v>1.29E-2</v>
      </c>
      <c r="C644" s="17">
        <v>-6.4999999999999997E-3</v>
      </c>
      <c r="D644" s="17">
        <v>3.5999999999999999E-3</v>
      </c>
      <c r="E644" s="17">
        <v>2.5999999999999999E-3</v>
      </c>
      <c r="F644" s="17">
        <v>5.1299999999999998E-2</v>
      </c>
      <c r="G644" s="17">
        <v>3.8999999999999998E-3</v>
      </c>
    </row>
    <row r="645" spans="2:7" x14ac:dyDescent="0.3">
      <c r="B645" s="5">
        <v>1.23E-2</v>
      </c>
      <c r="C645" s="16">
        <v>-2.5999999999999999E-3</v>
      </c>
      <c r="D645" s="16">
        <v>-1.5E-3</v>
      </c>
      <c r="E645" s="16">
        <v>1.8E-3</v>
      </c>
      <c r="F645" s="16">
        <v>3.6200000000000003E-2</v>
      </c>
      <c r="G645" s="16">
        <v>1.18E-2</v>
      </c>
    </row>
    <row r="646" spans="2:7" x14ac:dyDescent="0.3">
      <c r="B646" s="6">
        <v>1E-3</v>
      </c>
      <c r="C646" s="17">
        <v>4.0000000000000001E-3</v>
      </c>
      <c r="D646" s="17">
        <v>1.24E-2</v>
      </c>
      <c r="E646" s="17">
        <v>3.7000000000000002E-3</v>
      </c>
      <c r="F646" s="17">
        <v>-1.83E-2</v>
      </c>
      <c r="G646" s="17">
        <v>-2.3E-3</v>
      </c>
    </row>
    <row r="647" spans="2:7" x14ac:dyDescent="0.3">
      <c r="B647" s="5">
        <v>-4.3E-3</v>
      </c>
      <c r="C647" s="16">
        <v>-1.9300000000000001E-2</v>
      </c>
      <c r="D647" s="16">
        <v>-1.8800000000000001E-2</v>
      </c>
      <c r="E647" s="16">
        <v>-4.0000000000000002E-4</v>
      </c>
      <c r="F647" s="16">
        <v>-8.3999999999999995E-3</v>
      </c>
      <c r="G647" s="16">
        <v>-9.9000000000000008E-3</v>
      </c>
    </row>
    <row r="648" spans="2:7" x14ac:dyDescent="0.3">
      <c r="B648" s="6">
        <v>1.2999999999999999E-3</v>
      </c>
      <c r="C648" s="17">
        <v>-7.1999999999999998E-3</v>
      </c>
      <c r="D648" s="17">
        <v>4.4999999999999997E-3</v>
      </c>
      <c r="E648" s="17">
        <v>-7.4000000000000003E-3</v>
      </c>
      <c r="F648" s="17">
        <v>-1.8E-3</v>
      </c>
      <c r="G648" s="17">
        <v>-1.2999999999999999E-3</v>
      </c>
    </row>
    <row r="649" spans="2:7" x14ac:dyDescent="0.3">
      <c r="B649" s="5">
        <v>3.3E-3</v>
      </c>
      <c r="C649" s="16">
        <v>-7.3000000000000001E-3</v>
      </c>
      <c r="D649" s="16">
        <v>-2.8E-3</v>
      </c>
      <c r="E649" s="16">
        <v>1.6000000000000001E-3</v>
      </c>
      <c r="F649" s="16">
        <v>1.72E-2</v>
      </c>
      <c r="G649" s="16">
        <v>1.4E-2</v>
      </c>
    </row>
    <row r="650" spans="2:7" x14ac:dyDescent="0.3">
      <c r="B650" s="6">
        <v>-1.6999999999999999E-3</v>
      </c>
      <c r="C650" s="17">
        <v>6.7000000000000002E-3</v>
      </c>
      <c r="D650" s="17">
        <v>-8.0000000000000004E-4</v>
      </c>
      <c r="E650" s="17">
        <v>-1.9199999999999998E-2</v>
      </c>
      <c r="F650" s="17">
        <v>-5.7000000000000002E-3</v>
      </c>
      <c r="G650" s="17">
        <v>1.6000000000000001E-3</v>
      </c>
    </row>
    <row r="651" spans="2:7" x14ac:dyDescent="0.3">
      <c r="B651" s="5">
        <v>4.0000000000000001E-3</v>
      </c>
      <c r="C651" s="16">
        <v>-8.9999999999999993E-3</v>
      </c>
      <c r="D651" s="16">
        <v>5.9999999999999995E-4</v>
      </c>
      <c r="E651" s="16">
        <v>1.6999999999999999E-3</v>
      </c>
      <c r="F651" s="16">
        <v>1.4E-2</v>
      </c>
      <c r="G651" s="16">
        <v>2.5000000000000001E-3</v>
      </c>
    </row>
    <row r="652" spans="2:7" x14ac:dyDescent="0.3">
      <c r="B652" s="6">
        <v>8.0999999999999996E-3</v>
      </c>
      <c r="C652" s="17">
        <v>1.1599999999999999E-2</v>
      </c>
      <c r="D652" s="17">
        <v>6.7999999999999996E-3</v>
      </c>
      <c r="E652" s="17">
        <v>-1.4999999999999999E-2</v>
      </c>
      <c r="F652" s="17">
        <v>-7.1000000000000004E-3</v>
      </c>
      <c r="G652" s="17">
        <v>8.8999999999999999E-3</v>
      </c>
    </row>
    <row r="653" spans="2:7" x14ac:dyDescent="0.3">
      <c r="B653" s="5">
        <v>2.07E-2</v>
      </c>
      <c r="C653" s="16">
        <v>1.2999999999999999E-3</v>
      </c>
      <c r="D653" s="16">
        <v>-1E-4</v>
      </c>
      <c r="E653" s="16">
        <v>1.5100000000000001E-2</v>
      </c>
      <c r="F653" s="16">
        <v>8.3000000000000001E-3</v>
      </c>
      <c r="G653" s="16">
        <v>3.4700000000000002E-2</v>
      </c>
    </row>
    <row r="654" spans="2:7" x14ac:dyDescent="0.3">
      <c r="B654" s="6">
        <v>6.7000000000000002E-3</v>
      </c>
      <c r="C654" s="17">
        <v>-2.2000000000000001E-3</v>
      </c>
      <c r="D654" s="17">
        <v>4.4000000000000003E-3</v>
      </c>
      <c r="E654" s="17">
        <v>7.1000000000000004E-3</v>
      </c>
      <c r="F654" s="17">
        <v>-2E-3</v>
      </c>
      <c r="G654" s="17">
        <v>-2.2000000000000001E-3</v>
      </c>
    </row>
    <row r="655" spans="2:7" x14ac:dyDescent="0.3">
      <c r="B655" s="5">
        <v>1.8E-3</v>
      </c>
      <c r="C655" s="16">
        <v>8.9999999999999998E-4</v>
      </c>
      <c r="D655" s="16">
        <v>1.9699999999999999E-2</v>
      </c>
      <c r="E655" s="16">
        <v>8.0999999999999996E-3</v>
      </c>
      <c r="F655" s="16">
        <v>-3.0000000000000001E-3</v>
      </c>
      <c r="G655" s="16">
        <v>-2.0000000000000001E-4</v>
      </c>
    </row>
    <row r="656" spans="2:7" x14ac:dyDescent="0.3">
      <c r="B656" s="6">
        <v>1.04E-2</v>
      </c>
      <c r="C656" s="17">
        <v>5.8999999999999999E-3</v>
      </c>
      <c r="D656" s="17">
        <v>9.1000000000000004E-3</v>
      </c>
      <c r="E656" s="17">
        <v>5.7999999999999996E-3</v>
      </c>
      <c r="F656" s="17">
        <v>1.17E-2</v>
      </c>
      <c r="G656" s="17">
        <v>0.02</v>
      </c>
    </row>
    <row r="657" spans="2:7" x14ac:dyDescent="0.3">
      <c r="B657" s="5">
        <v>4.7999999999999996E-3</v>
      </c>
      <c r="C657" s="16">
        <v>2.0999999999999999E-3</v>
      </c>
      <c r="D657" s="16">
        <v>-3.3999999999999998E-3</v>
      </c>
      <c r="E657" s="16">
        <v>-1.8E-3</v>
      </c>
      <c r="F657" s="16">
        <v>3.7000000000000002E-3</v>
      </c>
      <c r="G657" s="16">
        <v>-2.3E-3</v>
      </c>
    </row>
    <row r="658" spans="2:7" x14ac:dyDescent="0.3">
      <c r="B658" s="6">
        <v>-4.0000000000000002E-4</v>
      </c>
      <c r="C658" s="17">
        <v>2.5999999999999999E-3</v>
      </c>
      <c r="D658" s="17">
        <v>-2.8E-3</v>
      </c>
      <c r="E658" s="17">
        <v>-1.9E-3</v>
      </c>
      <c r="F658" s="17">
        <v>-8.2000000000000007E-3</v>
      </c>
      <c r="G658" s="17">
        <v>7.1000000000000004E-3</v>
      </c>
    </row>
    <row r="659" spans="2:7" x14ac:dyDescent="0.3">
      <c r="B659" s="5">
        <v>-5.0000000000000001E-4</v>
      </c>
      <c r="C659" s="16">
        <v>-5.9999999999999995E-4</v>
      </c>
      <c r="D659" s="16">
        <v>-4.4000000000000003E-3</v>
      </c>
      <c r="E659" s="16">
        <v>-8.0000000000000004E-4</v>
      </c>
      <c r="F659" s="16">
        <v>-5.8999999999999999E-3</v>
      </c>
      <c r="G659" s="16">
        <v>5.7999999999999996E-3</v>
      </c>
    </row>
    <row r="660" spans="2:7" x14ac:dyDescent="0.3">
      <c r="B660" s="6">
        <v>1.4E-3</v>
      </c>
      <c r="C660" s="17">
        <v>-3.8999999999999998E-3</v>
      </c>
      <c r="D660" s="17">
        <v>2.2000000000000001E-3</v>
      </c>
      <c r="E660" s="17">
        <v>6.6E-3</v>
      </c>
      <c r="F660" s="17">
        <v>1.3100000000000001E-2</v>
      </c>
      <c r="G660" s="17">
        <v>-3.5999999999999999E-3</v>
      </c>
    </row>
    <row r="661" spans="2:7" x14ac:dyDescent="0.3">
      <c r="B661" s="5">
        <v>4.4999999999999997E-3</v>
      </c>
      <c r="C661" s="16">
        <v>-2.8999999999999998E-3</v>
      </c>
      <c r="D661" s="16">
        <v>1.1299999999999999E-2</v>
      </c>
      <c r="E661" s="16">
        <v>-5.0000000000000001E-4</v>
      </c>
      <c r="F661" s="16">
        <v>1.6999999999999999E-3</v>
      </c>
      <c r="G661" s="16">
        <v>8.5000000000000006E-3</v>
      </c>
    </row>
    <row r="662" spans="2:7" x14ac:dyDescent="0.3">
      <c r="B662" s="6">
        <v>-1.9E-3</v>
      </c>
      <c r="C662" s="17">
        <v>4.1000000000000003E-3</v>
      </c>
      <c r="D662" s="17">
        <v>-5.4999999999999997E-3</v>
      </c>
      <c r="E662" s="17">
        <v>-8.8000000000000005E-3</v>
      </c>
      <c r="F662" s="17">
        <v>-6.9999999999999999E-4</v>
      </c>
      <c r="G662" s="17">
        <v>1E-4</v>
      </c>
    </row>
    <row r="663" spans="2:7" x14ac:dyDescent="0.3">
      <c r="B663" s="5">
        <v>-1.6999999999999999E-3</v>
      </c>
      <c r="C663" s="16">
        <v>3.7000000000000002E-3</v>
      </c>
      <c r="D663" s="16">
        <v>4.1999999999999997E-3</v>
      </c>
      <c r="E663" s="16">
        <v>1.5100000000000001E-2</v>
      </c>
      <c r="F663" s="16">
        <v>-5.1000000000000004E-3</v>
      </c>
      <c r="G663" s="16">
        <v>-2.2000000000000001E-3</v>
      </c>
    </row>
    <row r="664" spans="2:7" x14ac:dyDescent="0.3">
      <c r="B664" s="6">
        <v>4.5999999999999999E-3</v>
      </c>
      <c r="C664" s="17">
        <v>2.7000000000000001E-3</v>
      </c>
      <c r="D664" s="17">
        <v>7.3000000000000001E-3</v>
      </c>
      <c r="E664" s="17">
        <v>1.9E-3</v>
      </c>
      <c r="F664" s="17">
        <v>2.4400000000000002E-2</v>
      </c>
      <c r="G664" s="17">
        <v>2.5999999999999999E-3</v>
      </c>
    </row>
    <row r="665" spans="2:7" x14ac:dyDescent="0.3">
      <c r="B665" s="5">
        <v>1.1900000000000001E-2</v>
      </c>
      <c r="C665" s="16">
        <v>5.4999999999999997E-3</v>
      </c>
      <c r="D665" s="16">
        <v>2.5999999999999999E-3</v>
      </c>
      <c r="E665" s="16">
        <v>3.3E-3</v>
      </c>
      <c r="F665" s="16">
        <v>2.69E-2</v>
      </c>
      <c r="G665" s="16">
        <v>1.0500000000000001E-2</v>
      </c>
    </row>
    <row r="666" spans="2:7" x14ac:dyDescent="0.3">
      <c r="B666" s="6">
        <v>-4.1999999999999997E-3</v>
      </c>
      <c r="C666" s="17">
        <v>-3.2000000000000002E-3</v>
      </c>
      <c r="D666" s="17">
        <v>-2.0000000000000001E-4</v>
      </c>
      <c r="E666" s="17">
        <v>-9.2999999999999992E-3</v>
      </c>
      <c r="F666" s="17">
        <v>-1.61E-2</v>
      </c>
      <c r="G666" s="17">
        <v>-7.4999999999999997E-3</v>
      </c>
    </row>
    <row r="667" spans="2:7" x14ac:dyDescent="0.3">
      <c r="B667" s="5">
        <v>5.1999999999999998E-3</v>
      </c>
      <c r="C667" s="16">
        <v>4.1000000000000003E-3</v>
      </c>
      <c r="D667" s="16">
        <v>-1.1000000000000001E-3</v>
      </c>
      <c r="E667" s="16">
        <v>6.0000000000000001E-3</v>
      </c>
      <c r="F667" s="16">
        <v>1.9900000000000001E-2</v>
      </c>
      <c r="G667" s="16">
        <v>5.7000000000000002E-3</v>
      </c>
    </row>
    <row r="668" spans="2:7" x14ac:dyDescent="0.3">
      <c r="B668" s="6">
        <v>1.5E-3</v>
      </c>
      <c r="C668" s="17">
        <v>-1.1000000000000001E-3</v>
      </c>
      <c r="D668" s="17">
        <v>2.7000000000000001E-3</v>
      </c>
      <c r="E668" s="17">
        <v>4.0000000000000001E-3</v>
      </c>
      <c r="F668" s="17">
        <v>-4.3E-3</v>
      </c>
      <c r="G668" s="17">
        <v>3.8999999999999998E-3</v>
      </c>
    </row>
    <row r="669" spans="2:7" x14ac:dyDescent="0.3">
      <c r="B669" s="5">
        <v>-2.5000000000000001E-3</v>
      </c>
      <c r="C669" s="16">
        <v>7.6E-3</v>
      </c>
      <c r="D669" s="16">
        <v>-4.0000000000000002E-4</v>
      </c>
      <c r="E669" s="16">
        <v>-1.6899999999999998E-2</v>
      </c>
      <c r="F669" s="16">
        <v>-1.1599999999999999E-2</v>
      </c>
      <c r="G669" s="16">
        <v>-4.0000000000000001E-3</v>
      </c>
    </row>
    <row r="670" spans="2:7" x14ac:dyDescent="0.3">
      <c r="B670" s="6">
        <v>1.9E-3</v>
      </c>
      <c r="C670" s="17">
        <v>6.7000000000000002E-3</v>
      </c>
      <c r="D670" s="17">
        <v>4.8999999999999998E-3</v>
      </c>
      <c r="E670" s="17">
        <v>9.1999999999999998E-3</v>
      </c>
      <c r="F670" s="17">
        <v>-9.4999999999999998E-3</v>
      </c>
      <c r="G670" s="17">
        <v>2.8999999999999998E-3</v>
      </c>
    </row>
    <row r="671" spans="2:7" x14ac:dyDescent="0.3">
      <c r="B671" s="5">
        <v>-2.9999999999999997E-4</v>
      </c>
      <c r="C671" s="16">
        <v>-3.0999999999999999E-3</v>
      </c>
      <c r="D671" s="16">
        <v>1.8200000000000001E-2</v>
      </c>
      <c r="E671" s="16">
        <v>-4.0000000000000002E-4</v>
      </c>
      <c r="F671" s="16">
        <v>6.9999999999999999E-4</v>
      </c>
      <c r="G671" s="16">
        <v>-4.8999999999999998E-3</v>
      </c>
    </row>
    <row r="672" spans="2:7" x14ac:dyDescent="0.3">
      <c r="B672" s="6">
        <v>9.4000000000000004E-3</v>
      </c>
      <c r="C672" s="17">
        <v>8.0000000000000004E-4</v>
      </c>
      <c r="D672" s="17">
        <v>7.7999999999999996E-3</v>
      </c>
      <c r="E672" s="17">
        <v>-4.7000000000000002E-3</v>
      </c>
      <c r="F672" s="17">
        <v>1.03E-2</v>
      </c>
      <c r="G672" s="17">
        <v>7.1999999999999998E-3</v>
      </c>
    </row>
    <row r="673" spans="2:7" x14ac:dyDescent="0.3">
      <c r="B673" s="5">
        <v>5.1000000000000004E-3</v>
      </c>
      <c r="C673" s="16">
        <v>-2.5999999999999999E-3</v>
      </c>
      <c r="D673" s="16">
        <v>7.3000000000000001E-3</v>
      </c>
      <c r="E673" s="16">
        <v>8.9999999999999993E-3</v>
      </c>
      <c r="F673" s="16">
        <v>1.38E-2</v>
      </c>
      <c r="G673" s="16">
        <v>4.7000000000000002E-3</v>
      </c>
    </row>
    <row r="674" spans="2:7" x14ac:dyDescent="0.3">
      <c r="B674" s="6">
        <v>7.6E-3</v>
      </c>
      <c r="C674" s="17">
        <v>7.4000000000000003E-3</v>
      </c>
      <c r="D674" s="17">
        <v>1.49E-2</v>
      </c>
      <c r="E674" s="17">
        <v>5.8999999999999999E-3</v>
      </c>
      <c r="F674" s="17">
        <v>1.18E-2</v>
      </c>
      <c r="G674" s="17">
        <v>1.5E-3</v>
      </c>
    </row>
    <row r="675" spans="2:7" x14ac:dyDescent="0.3">
      <c r="B675" s="5">
        <v>-4.7000000000000002E-3</v>
      </c>
      <c r="C675" s="16">
        <v>-1.5800000000000002E-2</v>
      </c>
      <c r="D675" s="16">
        <v>2.5399999999999999E-2</v>
      </c>
      <c r="E675" s="16">
        <v>-4.7000000000000002E-3</v>
      </c>
      <c r="F675" s="16">
        <v>-1.04E-2</v>
      </c>
      <c r="G675" s="16">
        <v>-1.4E-3</v>
      </c>
    </row>
    <row r="676" spans="2:7" x14ac:dyDescent="0.3">
      <c r="B676" s="6">
        <v>-3.2000000000000002E-3</v>
      </c>
      <c r="C676" s="17">
        <v>-5.0000000000000001E-4</v>
      </c>
      <c r="D676" s="17">
        <v>-2.3900000000000001E-2</v>
      </c>
      <c r="E676" s="17">
        <v>2.0999999999999999E-3</v>
      </c>
      <c r="F676" s="17">
        <v>-6.3E-3</v>
      </c>
      <c r="G676" s="17">
        <v>-5.7999999999999996E-3</v>
      </c>
    </row>
    <row r="677" spans="2:7" x14ac:dyDescent="0.3">
      <c r="B677" s="5">
        <v>4.8999999999999998E-3</v>
      </c>
      <c r="C677" s="16">
        <v>-1.54E-2</v>
      </c>
      <c r="D677" s="16">
        <v>3.5000000000000001E-3</v>
      </c>
      <c r="E677" s="16">
        <v>-1.2999999999999999E-3</v>
      </c>
      <c r="F677" s="16">
        <v>-2.3999999999999998E-3</v>
      </c>
      <c r="G677" s="16">
        <v>1.09E-2</v>
      </c>
    </row>
    <row r="678" spans="2:7" x14ac:dyDescent="0.3">
      <c r="B678" s="6">
        <v>1.01E-2</v>
      </c>
      <c r="C678" s="17">
        <v>1.3100000000000001E-2</v>
      </c>
      <c r="D678" s="17">
        <v>6.8999999999999999E-3</v>
      </c>
      <c r="E678" s="17">
        <v>2.3E-3</v>
      </c>
      <c r="F678" s="17">
        <v>1.54E-2</v>
      </c>
      <c r="G678" s="17">
        <v>3.8999999999999998E-3</v>
      </c>
    </row>
    <row r="679" spans="2:7" x14ac:dyDescent="0.3">
      <c r="B679" s="5">
        <v>-1.3899999999999999E-2</v>
      </c>
      <c r="C679" s="16">
        <v>-1.5599999999999999E-2</v>
      </c>
      <c r="D679" s="16">
        <v>-1.4800000000000001E-2</v>
      </c>
      <c r="E679" s="16">
        <v>-4.0000000000000002E-4</v>
      </c>
      <c r="F679" s="16">
        <v>-7.7000000000000002E-3</v>
      </c>
      <c r="G679" s="16">
        <v>-2.2100000000000002E-2</v>
      </c>
    </row>
    <row r="680" spans="2:7" x14ac:dyDescent="0.3">
      <c r="B680" s="6">
        <v>-8.3000000000000001E-3</v>
      </c>
      <c r="C680" s="17">
        <v>3.3E-3</v>
      </c>
      <c r="D680" s="17">
        <v>-1.9E-3</v>
      </c>
      <c r="E680" s="17">
        <v>-2.5000000000000001E-3</v>
      </c>
      <c r="F680" s="17">
        <v>-2.7400000000000001E-2</v>
      </c>
      <c r="G680" s="17">
        <v>-6.3E-3</v>
      </c>
    </row>
    <row r="681" spans="2:7" x14ac:dyDescent="0.3">
      <c r="B681" s="5">
        <v>-1.34E-2</v>
      </c>
      <c r="C681" s="16">
        <v>-1.6E-2</v>
      </c>
      <c r="D681" s="16">
        <v>-1.7299999999999999E-2</v>
      </c>
      <c r="E681" s="16">
        <v>-4.7000000000000002E-3</v>
      </c>
      <c r="F681" s="16">
        <v>-1.2999999999999999E-2</v>
      </c>
      <c r="G681" s="16">
        <v>-1.0999999999999999E-2</v>
      </c>
    </row>
    <row r="682" spans="2:7" x14ac:dyDescent="0.3">
      <c r="B682" s="6">
        <v>-4.1999999999999997E-3</v>
      </c>
      <c r="C682" s="17">
        <v>-4.3E-3</v>
      </c>
      <c r="D682" s="17">
        <v>5.9999999999999995E-4</v>
      </c>
      <c r="E682" s="17">
        <v>-2.0799999999999999E-2</v>
      </c>
      <c r="F682" s="17">
        <v>-4.4999999999999997E-3</v>
      </c>
      <c r="G682" s="17">
        <v>5.1999999999999998E-3</v>
      </c>
    </row>
    <row r="683" spans="2:7" x14ac:dyDescent="0.3">
      <c r="B683" s="5">
        <v>-2.3999999999999998E-3</v>
      </c>
      <c r="C683" s="16">
        <v>-1.6000000000000001E-3</v>
      </c>
      <c r="D683" s="16">
        <v>-1.03E-2</v>
      </c>
      <c r="E683" s="16">
        <v>-1E-4</v>
      </c>
      <c r="F683" s="16">
        <v>-4.7999999999999996E-3</v>
      </c>
      <c r="G683" s="16">
        <v>-3.2000000000000002E-3</v>
      </c>
    </row>
    <row r="684" spans="2:7" x14ac:dyDescent="0.3">
      <c r="B684" s="6">
        <v>-7.1000000000000004E-3</v>
      </c>
      <c r="C684" s="17">
        <v>3.5000000000000001E-3</v>
      </c>
      <c r="D684" s="17">
        <v>1.46E-2</v>
      </c>
      <c r="E684" s="17">
        <v>-3.0999999999999999E-3</v>
      </c>
      <c r="F684" s="17">
        <v>-1.2999999999999999E-3</v>
      </c>
      <c r="G684" s="17">
        <v>-1.3899999999999999E-2</v>
      </c>
    </row>
    <row r="685" spans="2:7" x14ac:dyDescent="0.3">
      <c r="B685" s="5">
        <v>4.0000000000000001E-3</v>
      </c>
      <c r="C685" s="16">
        <v>4.3E-3</v>
      </c>
      <c r="D685" s="16">
        <v>1.2999999999999999E-3</v>
      </c>
      <c r="E685" s="16">
        <v>-8.0000000000000004E-4</v>
      </c>
      <c r="F685" s="16">
        <v>5.7999999999999996E-3</v>
      </c>
      <c r="G685" s="16">
        <v>7.6E-3</v>
      </c>
    </row>
    <row r="686" spans="2:7" x14ac:dyDescent="0.3">
      <c r="B686" s="6">
        <v>-1E-3</v>
      </c>
      <c r="C686" s="17">
        <v>-2.0999999999999999E-3</v>
      </c>
      <c r="D686" s="17">
        <v>-8.6999999999999994E-3</v>
      </c>
      <c r="E686" s="17">
        <v>-4.3E-3</v>
      </c>
      <c r="F686" s="17">
        <v>2.0999999999999999E-3</v>
      </c>
      <c r="G686" s="17">
        <v>-4.0000000000000001E-3</v>
      </c>
    </row>
    <row r="687" spans="2:7" x14ac:dyDescent="0.3">
      <c r="B687" s="5">
        <v>-2.2000000000000001E-3</v>
      </c>
      <c r="C687" s="16">
        <v>1.3899999999999999E-2</v>
      </c>
      <c r="D687" s="16">
        <v>1.32E-2</v>
      </c>
      <c r="E687" s="16">
        <v>4.8999999999999998E-3</v>
      </c>
      <c r="F687" s="16">
        <v>-2.3400000000000001E-2</v>
      </c>
      <c r="G687" s="16">
        <v>-9.1000000000000004E-3</v>
      </c>
    </row>
    <row r="688" spans="2:7" x14ac:dyDescent="0.3">
      <c r="B688" s="6">
        <v>-8.9999999999999998E-4</v>
      </c>
      <c r="C688" s="17">
        <v>1.6199999999999999E-2</v>
      </c>
      <c r="D688" s="17">
        <v>1.5E-3</v>
      </c>
      <c r="E688" s="17">
        <v>2.0000000000000001E-4</v>
      </c>
      <c r="F688" s="17">
        <v>-1.9300000000000001E-2</v>
      </c>
      <c r="G688" s="17">
        <v>6.7000000000000002E-3</v>
      </c>
    </row>
    <row r="689" spans="2:7" x14ac:dyDescent="0.3">
      <c r="B689" s="5">
        <v>6.1999999999999998E-3</v>
      </c>
      <c r="C689" s="16">
        <v>3.5999999999999999E-3</v>
      </c>
      <c r="D689" s="16">
        <v>2E-3</v>
      </c>
      <c r="E689" s="16">
        <v>1.6E-2</v>
      </c>
      <c r="F689" s="16">
        <v>-5.0000000000000001E-4</v>
      </c>
      <c r="G689" s="16">
        <v>9.7000000000000003E-3</v>
      </c>
    </row>
    <row r="690" spans="2:7" x14ac:dyDescent="0.3">
      <c r="B690" s="6">
        <v>9.1000000000000004E-3</v>
      </c>
      <c r="C690" s="17">
        <v>1.2699999999999999E-2</v>
      </c>
      <c r="D690" s="17">
        <v>3.0999999999999999E-3</v>
      </c>
      <c r="E690" s="17">
        <v>2E-3</v>
      </c>
      <c r="F690" s="17">
        <v>1.34E-2</v>
      </c>
      <c r="G690" s="17">
        <v>5.7000000000000002E-3</v>
      </c>
    </row>
    <row r="691" spans="2:7" x14ac:dyDescent="0.3">
      <c r="B691" s="5">
        <v>-7.1999999999999998E-3</v>
      </c>
      <c r="C691" s="16">
        <v>-5.5999999999999999E-3</v>
      </c>
      <c r="D691" s="16">
        <v>-3.8E-3</v>
      </c>
      <c r="E691" s="16">
        <v>4.7999999999999996E-3</v>
      </c>
      <c r="F691" s="16">
        <v>-2.2000000000000001E-3</v>
      </c>
      <c r="G691" s="16">
        <v>-1.1599999999999999E-2</v>
      </c>
    </row>
    <row r="692" spans="2:7" x14ac:dyDescent="0.3">
      <c r="B692" s="6">
        <v>5.4999999999999997E-3</v>
      </c>
      <c r="C692" s="17">
        <v>8.9999999999999993E-3</v>
      </c>
      <c r="D692" s="17">
        <v>7.3000000000000001E-3</v>
      </c>
      <c r="E692" s="17">
        <v>-8.0000000000000002E-3</v>
      </c>
      <c r="F692" s="17">
        <v>1.04E-2</v>
      </c>
      <c r="G692" s="17">
        <v>-1.1000000000000001E-3</v>
      </c>
    </row>
    <row r="693" spans="2:7" x14ac:dyDescent="0.3">
      <c r="B693" s="5">
        <v>5.5999999999999999E-3</v>
      </c>
      <c r="C693" s="16">
        <v>7.9000000000000008E-3</v>
      </c>
      <c r="D693" s="16">
        <v>-4.1999999999999997E-3</v>
      </c>
      <c r="E693" s="16">
        <v>4.7000000000000002E-3</v>
      </c>
      <c r="F693" s="16">
        <v>1.32E-2</v>
      </c>
      <c r="G693" s="16">
        <v>4.1000000000000003E-3</v>
      </c>
    </row>
    <row r="694" spans="2:7" x14ac:dyDescent="0.3">
      <c r="B694" s="6">
        <v>-4.7000000000000002E-3</v>
      </c>
      <c r="C694" s="17">
        <v>-2.1000000000000001E-2</v>
      </c>
      <c r="D694" s="17">
        <v>-1.55E-2</v>
      </c>
      <c r="E694" s="17">
        <v>1.5800000000000002E-2</v>
      </c>
      <c r="F694" s="17">
        <v>7.1999999999999998E-3</v>
      </c>
      <c r="G694" s="17">
        <v>1.43E-2</v>
      </c>
    </row>
    <row r="695" spans="2:7" x14ac:dyDescent="0.3">
      <c r="B695" s="5">
        <v>-5.5999999999999999E-3</v>
      </c>
      <c r="C695" s="16">
        <v>-2.4899999999999999E-2</v>
      </c>
      <c r="D695" s="16">
        <v>-1.4800000000000001E-2</v>
      </c>
      <c r="E695" s="16">
        <v>1.2999999999999999E-3</v>
      </c>
      <c r="F695" s="16">
        <v>-1E-3</v>
      </c>
      <c r="G695" s="16">
        <v>-1.2E-2</v>
      </c>
    </row>
    <row r="696" spans="2:7" x14ac:dyDescent="0.3">
      <c r="B696" s="6">
        <v>5.8999999999999999E-3</v>
      </c>
      <c r="C696" s="17">
        <v>4.3E-3</v>
      </c>
      <c r="D696" s="17">
        <v>2.3300000000000001E-2</v>
      </c>
      <c r="E696" s="17">
        <v>2.0999999999999999E-3</v>
      </c>
      <c r="F696" s="17">
        <v>-2.8E-3</v>
      </c>
      <c r="G696" s="17">
        <v>1.6999999999999999E-3</v>
      </c>
    </row>
    <row r="697" spans="2:7" x14ac:dyDescent="0.3">
      <c r="B697" s="5">
        <v>-9.7999999999999997E-3</v>
      </c>
      <c r="C697" s="16">
        <v>-1.0800000000000001E-2</v>
      </c>
      <c r="D697" s="16">
        <v>-6.7000000000000002E-3</v>
      </c>
      <c r="E697" s="16">
        <v>-1.6500000000000001E-2</v>
      </c>
      <c r="F697" s="16">
        <v>-1.8800000000000001E-2</v>
      </c>
      <c r="G697" s="16">
        <v>-2.0999999999999999E-3</v>
      </c>
    </row>
    <row r="698" spans="2:7" x14ac:dyDescent="0.3">
      <c r="B698" s="6">
        <v>2.5999999999999999E-3</v>
      </c>
      <c r="C698" s="17">
        <v>1.18E-2</v>
      </c>
      <c r="D698" s="17">
        <v>1.2500000000000001E-2</v>
      </c>
      <c r="E698" s="17">
        <v>9.1999999999999998E-3</v>
      </c>
      <c r="F698" s="17">
        <v>4.3E-3</v>
      </c>
      <c r="G698" s="17">
        <v>-7.0000000000000001E-3</v>
      </c>
    </row>
    <row r="699" spans="2:7" x14ac:dyDescent="0.3">
      <c r="B699" s="5">
        <v>-5.0000000000000001E-4</v>
      </c>
      <c r="C699" s="16">
        <v>-3.0000000000000001E-3</v>
      </c>
      <c r="D699" s="16">
        <v>1.6000000000000001E-3</v>
      </c>
      <c r="E699" s="16">
        <v>1.2999999999999999E-3</v>
      </c>
      <c r="F699" s="16">
        <v>-9.1999999999999998E-3</v>
      </c>
      <c r="G699" s="16">
        <v>4.3E-3</v>
      </c>
    </row>
    <row r="700" spans="2:7" x14ac:dyDescent="0.3">
      <c r="B700" s="6">
        <v>0</v>
      </c>
      <c r="C700" s="17">
        <v>5.0000000000000001E-3</v>
      </c>
      <c r="D700" s="17">
        <v>-7.3000000000000001E-3</v>
      </c>
      <c r="E700" s="17">
        <v>-2.7000000000000001E-3</v>
      </c>
      <c r="F700" s="17">
        <v>-1.47E-2</v>
      </c>
      <c r="G700" s="17">
        <v>8.9999999999999998E-4</v>
      </c>
    </row>
    <row r="701" spans="2:7" x14ac:dyDescent="0.3">
      <c r="B701" s="5">
        <v>-3.3999999999999998E-3</v>
      </c>
      <c r="C701" s="16">
        <v>2.4400000000000002E-2</v>
      </c>
      <c r="D701" s="16">
        <v>-1.2E-2</v>
      </c>
      <c r="E701" s="16">
        <v>3.7000000000000002E-3</v>
      </c>
      <c r="F701" s="16">
        <v>-3.7000000000000002E-3</v>
      </c>
      <c r="G701" s="16">
        <v>-1.5299999999999999E-2</v>
      </c>
    </row>
    <row r="702" spans="2:7" x14ac:dyDescent="0.3">
      <c r="B702" s="6">
        <v>-8.0000000000000002E-3</v>
      </c>
      <c r="C702" s="17">
        <v>-6.0000000000000001E-3</v>
      </c>
      <c r="D702" s="17">
        <v>-6.1000000000000004E-3</v>
      </c>
      <c r="E702" s="17">
        <v>2.5999999999999999E-3</v>
      </c>
      <c r="F702" s="17">
        <v>7.7000000000000002E-3</v>
      </c>
      <c r="G702" s="17">
        <v>-6.6E-3</v>
      </c>
    </row>
    <row r="703" spans="2:7" x14ac:dyDescent="0.3">
      <c r="B703" s="5">
        <v>-1.15E-2</v>
      </c>
      <c r="C703" s="16">
        <v>-1.67E-2</v>
      </c>
      <c r="D703" s="16">
        <v>4.7999999999999996E-3</v>
      </c>
      <c r="E703" s="16">
        <v>-8.8000000000000005E-3</v>
      </c>
      <c r="F703" s="16">
        <v>-1E-3</v>
      </c>
      <c r="G703" s="16">
        <v>-4.0099999999999997E-2</v>
      </c>
    </row>
    <row r="704" spans="2:7" x14ac:dyDescent="0.3">
      <c r="B704" s="6">
        <v>-2.8999999999999998E-3</v>
      </c>
      <c r="C704" s="17">
        <v>-2.9999999999999997E-4</v>
      </c>
      <c r="D704" s="17">
        <v>-1.9E-3</v>
      </c>
      <c r="E704" s="17">
        <v>7.7000000000000002E-3</v>
      </c>
      <c r="F704" s="17">
        <v>-1.3100000000000001E-2</v>
      </c>
      <c r="G704" s="17">
        <v>-1.9699999999999999E-2</v>
      </c>
    </row>
    <row r="705" spans="2:7" x14ac:dyDescent="0.3">
      <c r="B705" s="5">
        <v>4.4000000000000003E-3</v>
      </c>
      <c r="C705" s="16">
        <v>3.5000000000000001E-3</v>
      </c>
      <c r="D705" s="16">
        <v>5.1999999999999998E-3</v>
      </c>
      <c r="E705" s="16">
        <v>-1.24E-2</v>
      </c>
      <c r="F705" s="16">
        <v>3.0999999999999999E-3</v>
      </c>
      <c r="G705" s="16">
        <v>1.15E-2</v>
      </c>
    </row>
    <row r="706" spans="2:7" x14ac:dyDescent="0.3">
      <c r="B706" s="6">
        <v>1.6000000000000001E-3</v>
      </c>
      <c r="C706" s="17">
        <v>1.4E-3</v>
      </c>
      <c r="D706" s="17">
        <v>-4.3E-3</v>
      </c>
      <c r="E706" s="17">
        <v>-2.3E-3</v>
      </c>
      <c r="F706" s="17">
        <v>5.7000000000000002E-3</v>
      </c>
      <c r="G706" s="17">
        <v>-5.9999999999999995E-4</v>
      </c>
    </row>
    <row r="707" spans="2:7" x14ac:dyDescent="0.3">
      <c r="B707" s="5">
        <v>3.8E-3</v>
      </c>
      <c r="C707" s="16">
        <v>-2.8999999999999998E-3</v>
      </c>
      <c r="D707" s="16">
        <v>3.0999999999999999E-3</v>
      </c>
      <c r="E707" s="16">
        <v>3.0999999999999999E-3</v>
      </c>
      <c r="F707" s="16">
        <v>-1.8E-3</v>
      </c>
      <c r="G707" s="16">
        <v>4.3E-3</v>
      </c>
    </row>
    <row r="708" spans="2:7" x14ac:dyDescent="0.3">
      <c r="B708" s="6">
        <v>-2.0000000000000001E-4</v>
      </c>
      <c r="C708" s="17">
        <v>-2.8999999999999998E-3</v>
      </c>
      <c r="D708" s="17">
        <v>7.3000000000000001E-3</v>
      </c>
      <c r="E708" s="17">
        <v>-1.47E-2</v>
      </c>
      <c r="F708" s="17">
        <v>1.67E-2</v>
      </c>
      <c r="G708" s="17">
        <v>3.0999999999999999E-3</v>
      </c>
    </row>
    <row r="709" spans="2:7" x14ac:dyDescent="0.3">
      <c r="B709" s="5">
        <v>8.8999999999999999E-3</v>
      </c>
      <c r="C709" s="16">
        <v>1.95E-2</v>
      </c>
      <c r="D709" s="16">
        <v>5.7000000000000002E-3</v>
      </c>
      <c r="E709" s="16">
        <v>8.8999999999999999E-3</v>
      </c>
      <c r="F709" s="16">
        <v>4.7000000000000002E-3</v>
      </c>
      <c r="G709" s="16">
        <v>5.1999999999999998E-3</v>
      </c>
    </row>
    <row r="710" spans="2:7" x14ac:dyDescent="0.3">
      <c r="B710" s="6">
        <v>4.7000000000000002E-3</v>
      </c>
      <c r="C710" s="17">
        <v>5.0000000000000001E-3</v>
      </c>
      <c r="D710" s="17">
        <v>-2.3E-3</v>
      </c>
      <c r="E710" s="17">
        <v>2.5000000000000001E-3</v>
      </c>
      <c r="F710" s="17">
        <v>2.3E-3</v>
      </c>
      <c r="G710" s="17">
        <v>7.7999999999999996E-3</v>
      </c>
    </row>
    <row r="711" spans="2:7" x14ac:dyDescent="0.3">
      <c r="B711" s="5">
        <v>5.8999999999999999E-3</v>
      </c>
      <c r="C711" s="16">
        <v>0.01</v>
      </c>
      <c r="D711" s="16">
        <v>-8.0999999999999996E-3</v>
      </c>
      <c r="E711" s="16">
        <v>-6.4000000000000003E-3</v>
      </c>
      <c r="F711" s="16">
        <v>-7.6E-3</v>
      </c>
      <c r="G711" s="16">
        <v>9.5999999999999992E-3</v>
      </c>
    </row>
    <row r="712" spans="2:7" x14ac:dyDescent="0.3">
      <c r="B712" s="6">
        <v>1.8E-3</v>
      </c>
      <c r="C712" s="17">
        <v>-8.0999999999999996E-3</v>
      </c>
      <c r="D712" s="17">
        <v>9.1999999999999998E-3</v>
      </c>
      <c r="E712" s="17">
        <v>6.6E-3</v>
      </c>
      <c r="F712" s="17">
        <v>-1E-3</v>
      </c>
      <c r="G712" s="17">
        <v>1.3100000000000001E-2</v>
      </c>
    </row>
    <row r="713" spans="2:7" x14ac:dyDescent="0.3">
      <c r="B713" s="5">
        <v>2.3999999999999998E-3</v>
      </c>
      <c r="C713" s="16">
        <v>-9.7000000000000003E-3</v>
      </c>
      <c r="D713" s="16">
        <v>2.07E-2</v>
      </c>
      <c r="E713" s="16">
        <v>2.3E-3</v>
      </c>
      <c r="F713" s="16">
        <v>9.4000000000000004E-3</v>
      </c>
      <c r="G713" s="16">
        <v>-6.1000000000000004E-3</v>
      </c>
    </row>
    <row r="714" spans="2:7" x14ac:dyDescent="0.3">
      <c r="B714" s="6">
        <v>4.7999999999999996E-3</v>
      </c>
      <c r="C714" s="17">
        <v>3.0000000000000001E-3</v>
      </c>
      <c r="D714" s="17">
        <v>-1E-4</v>
      </c>
      <c r="E714" s="17">
        <v>-1.4E-3</v>
      </c>
      <c r="F714" s="17">
        <v>1.47E-2</v>
      </c>
      <c r="G714" s="17">
        <v>6.3E-3</v>
      </c>
    </row>
    <row r="715" spans="2:7" x14ac:dyDescent="0.3">
      <c r="B715" s="5">
        <v>9.4000000000000004E-3</v>
      </c>
      <c r="C715" s="16">
        <v>3.27E-2</v>
      </c>
      <c r="D715" s="16">
        <v>-2.3E-3</v>
      </c>
      <c r="E715" s="16">
        <v>-1E-4</v>
      </c>
      <c r="F715" s="16">
        <v>5.8999999999999999E-3</v>
      </c>
      <c r="G715" s="16">
        <v>2.0999999999999999E-3</v>
      </c>
    </row>
    <row r="716" spans="2:7" x14ac:dyDescent="0.3">
      <c r="B716" s="6">
        <v>-4.7999999999999996E-3</v>
      </c>
      <c r="C716" s="17">
        <v>2.12E-2</v>
      </c>
      <c r="D716" s="17">
        <v>-3.0000000000000001E-3</v>
      </c>
      <c r="E716" s="17">
        <v>-1.06E-2</v>
      </c>
      <c r="F716" s="17">
        <v>2.0000000000000001E-4</v>
      </c>
      <c r="G716" s="17">
        <v>-4.5999999999999999E-3</v>
      </c>
    </row>
    <row r="717" spans="2:7" x14ac:dyDescent="0.3">
      <c r="B717" s="5">
        <v>2.0000000000000001E-4</v>
      </c>
      <c r="C717" s="16">
        <v>1.8200000000000001E-2</v>
      </c>
      <c r="D717" s="16">
        <v>3.0000000000000001E-3</v>
      </c>
      <c r="E717" s="16">
        <v>2.3E-3</v>
      </c>
      <c r="F717" s="16">
        <v>1.23E-2</v>
      </c>
      <c r="G717" s="16">
        <v>-7.3000000000000001E-3</v>
      </c>
    </row>
    <row r="718" spans="2:7" x14ac:dyDescent="0.3">
      <c r="B718" s="6">
        <v>1.9E-3</v>
      </c>
      <c r="C718" s="17">
        <v>2.5000000000000001E-3</v>
      </c>
      <c r="D718" s="17">
        <v>-4.7999999999999996E-3</v>
      </c>
      <c r="E718" s="17">
        <v>-1.1599999999999999E-2</v>
      </c>
      <c r="F718" s="17">
        <v>1.4E-3</v>
      </c>
      <c r="G718" s="17">
        <v>8.0000000000000002E-3</v>
      </c>
    </row>
    <row r="719" spans="2:7" x14ac:dyDescent="0.3">
      <c r="B719" s="5">
        <v>2.0999999999999999E-3</v>
      </c>
      <c r="C719" s="16">
        <v>9.7000000000000003E-3</v>
      </c>
      <c r="D719" s="16">
        <v>9.7000000000000003E-3</v>
      </c>
      <c r="E719" s="16">
        <v>-3.0999999999999999E-3</v>
      </c>
      <c r="F719" s="16">
        <v>-3.0999999999999999E-3</v>
      </c>
      <c r="G719" s="16">
        <v>1.04E-2</v>
      </c>
    </row>
    <row r="720" spans="2:7" x14ac:dyDescent="0.3">
      <c r="B720" s="6">
        <v>-6.1999999999999998E-3</v>
      </c>
      <c r="C720" s="17">
        <v>-7.1000000000000004E-3</v>
      </c>
      <c r="D720" s="17">
        <v>-1.0699999999999999E-2</v>
      </c>
      <c r="E720" s="17">
        <v>-6.8999999999999999E-3</v>
      </c>
      <c r="F720" s="17">
        <v>-2.5000000000000001E-3</v>
      </c>
      <c r="G720" s="17">
        <v>-1.1299999999999999E-2</v>
      </c>
    </row>
    <row r="721" spans="2:7" x14ac:dyDescent="0.3">
      <c r="B721" s="5">
        <v>-2.8999999999999998E-3</v>
      </c>
      <c r="C721" s="16">
        <v>-2.8E-3</v>
      </c>
      <c r="D721" s="16">
        <v>-4.7999999999999996E-3</v>
      </c>
      <c r="E721" s="16">
        <v>2.8E-3</v>
      </c>
      <c r="F721" s="16">
        <v>1.11E-2</v>
      </c>
      <c r="G721" s="16">
        <v>-4.5999999999999999E-3</v>
      </c>
    </row>
    <row r="722" spans="2:7" x14ac:dyDescent="0.3">
      <c r="B722" s="6">
        <v>2.5000000000000001E-3</v>
      </c>
      <c r="C722" s="17">
        <v>1.15E-2</v>
      </c>
      <c r="D722" s="17">
        <v>-1.2200000000000001E-2</v>
      </c>
      <c r="E722" s="17">
        <v>3.2000000000000002E-3</v>
      </c>
      <c r="F722" s="17">
        <v>3.0000000000000001E-3</v>
      </c>
      <c r="G722" s="17">
        <v>2.5000000000000001E-3</v>
      </c>
    </row>
    <row r="723" spans="2:7" x14ac:dyDescent="0.3">
      <c r="B723" s="5">
        <v>1E-4</v>
      </c>
      <c r="C723" s="16">
        <v>5.5999999999999999E-3</v>
      </c>
      <c r="D723" s="16">
        <v>1E-4</v>
      </c>
      <c r="E723" s="16">
        <v>1.1999999999999999E-3</v>
      </c>
      <c r="F723" s="16">
        <v>-1.1999999999999999E-3</v>
      </c>
      <c r="G723" s="16">
        <v>-4.3E-3</v>
      </c>
    </row>
    <row r="724" spans="2:7" x14ac:dyDescent="0.3">
      <c r="B724" s="6">
        <v>4.3E-3</v>
      </c>
      <c r="C724" s="17">
        <v>-1.8E-3</v>
      </c>
      <c r="D724" s="17">
        <v>2.2000000000000001E-3</v>
      </c>
      <c r="E724" s="17">
        <v>3.0999999999999999E-3</v>
      </c>
      <c r="F724" s="17">
        <v>1.2E-2</v>
      </c>
      <c r="G724" s="17">
        <v>-8.0000000000000004E-4</v>
      </c>
    </row>
    <row r="725" spans="2:7" x14ac:dyDescent="0.3">
      <c r="B725" s="5">
        <v>-2.8E-3</v>
      </c>
      <c r="C725" s="16">
        <v>8.6E-3</v>
      </c>
      <c r="D725" s="16">
        <v>-8.6E-3</v>
      </c>
      <c r="E725" s="16">
        <v>4.4999999999999997E-3</v>
      </c>
      <c r="F725" s="16">
        <v>-1.61E-2</v>
      </c>
      <c r="G725" s="16">
        <v>-4.1000000000000003E-3</v>
      </c>
    </row>
    <row r="726" spans="2:7" x14ac:dyDescent="0.3">
      <c r="B726" s="6">
        <v>-5.1000000000000004E-3</v>
      </c>
      <c r="C726" s="17">
        <v>-4.7000000000000002E-3</v>
      </c>
      <c r="D726" s="17">
        <v>1E-3</v>
      </c>
      <c r="E726" s="17">
        <v>-3.7000000000000002E-3</v>
      </c>
      <c r="F726" s="17">
        <v>-4.8999999999999998E-3</v>
      </c>
      <c r="G726" s="17">
        <v>-5.4999999999999997E-3</v>
      </c>
    </row>
    <row r="727" spans="2:7" x14ac:dyDescent="0.3">
      <c r="B727" s="5">
        <v>1.6000000000000001E-3</v>
      </c>
      <c r="C727" s="16">
        <v>1.0500000000000001E-2</v>
      </c>
      <c r="D727" s="16">
        <v>8.3000000000000001E-3</v>
      </c>
      <c r="E727" s="16">
        <v>7.7000000000000002E-3</v>
      </c>
      <c r="F727" s="16">
        <v>1.7899999999999999E-2</v>
      </c>
      <c r="G727" s="16">
        <v>-2.8999999999999998E-3</v>
      </c>
    </row>
    <row r="728" spans="2:7" x14ac:dyDescent="0.3">
      <c r="B728" s="6">
        <v>2.9999999999999997E-4</v>
      </c>
      <c r="C728" s="17">
        <v>-3.8E-3</v>
      </c>
      <c r="D728" s="17">
        <v>1.6999999999999999E-3</v>
      </c>
      <c r="E728" s="17">
        <v>1.2500000000000001E-2</v>
      </c>
      <c r="F728" s="17">
        <v>1.5800000000000002E-2</v>
      </c>
      <c r="G728" s="17">
        <v>-4.8999999999999998E-3</v>
      </c>
    </row>
    <row r="729" spans="2:7" x14ac:dyDescent="0.3">
      <c r="B729" s="5">
        <v>-5.8999999999999999E-3</v>
      </c>
      <c r="C729" s="16">
        <v>-4.3E-3</v>
      </c>
      <c r="D729" s="16">
        <v>-1.5599999999999999E-2</v>
      </c>
      <c r="E729" s="16">
        <v>-1.38E-2</v>
      </c>
      <c r="F729" s="16">
        <v>-1.24E-2</v>
      </c>
      <c r="G729" s="16">
        <v>-1.04E-2</v>
      </c>
    </row>
    <row r="730" spans="2:7" x14ac:dyDescent="0.3">
      <c r="B730" s="6">
        <v>-4.5999999999999999E-3</v>
      </c>
      <c r="C730" s="17">
        <v>-6.8999999999999999E-3</v>
      </c>
      <c r="D730" s="17">
        <v>-2.2000000000000001E-3</v>
      </c>
      <c r="E730" s="17">
        <v>-6.1000000000000004E-3</v>
      </c>
      <c r="F730" s="17">
        <v>-3.8E-3</v>
      </c>
      <c r="G730" s="17">
        <v>-8.8999999999999999E-3</v>
      </c>
    </row>
    <row r="731" spans="2:7" x14ac:dyDescent="0.3">
      <c r="B731" s="5">
        <v>3.2000000000000002E-3</v>
      </c>
      <c r="C731" s="16">
        <v>-8.3000000000000001E-3</v>
      </c>
      <c r="D731" s="16">
        <v>3.5999999999999999E-3</v>
      </c>
      <c r="E731" s="16">
        <v>-5.3E-3</v>
      </c>
      <c r="F731" s="16">
        <v>3.0000000000000001E-3</v>
      </c>
      <c r="G731" s="16">
        <v>4.0000000000000002E-4</v>
      </c>
    </row>
    <row r="732" spans="2:7" x14ac:dyDescent="0.3">
      <c r="B732" s="6">
        <v>-1.2999999999999999E-3</v>
      </c>
      <c r="C732" s="17">
        <v>2E-3</v>
      </c>
      <c r="D732" s="17">
        <v>-1.0500000000000001E-2</v>
      </c>
      <c r="E732" s="17">
        <v>-1.2999999999999999E-3</v>
      </c>
      <c r="F732" s="17">
        <v>-2E-3</v>
      </c>
      <c r="G732" s="17">
        <v>-8.0000000000000004E-4</v>
      </c>
    </row>
    <row r="733" spans="2:7" x14ac:dyDescent="0.3">
      <c r="B733" s="5">
        <v>4.1000000000000003E-3</v>
      </c>
      <c r="C733" s="16">
        <v>5.5999999999999999E-3</v>
      </c>
      <c r="D733" s="16">
        <v>1.9199999999999998E-2</v>
      </c>
      <c r="E733" s="16">
        <v>9.1000000000000004E-3</v>
      </c>
      <c r="F733" s="16">
        <v>1.06E-2</v>
      </c>
      <c r="G733" s="16">
        <v>-5.9999999999999995E-4</v>
      </c>
    </row>
    <row r="734" spans="2:7" x14ac:dyDescent="0.3">
      <c r="B734" s="6">
        <v>7.0000000000000001E-3</v>
      </c>
      <c r="C734" s="17">
        <v>-7.7000000000000002E-3</v>
      </c>
      <c r="D734" s="17">
        <v>-1.8E-3</v>
      </c>
      <c r="E734" s="17">
        <v>-2.0999999999999999E-3</v>
      </c>
      <c r="F734" s="17">
        <v>1.03E-2</v>
      </c>
      <c r="G734" s="17">
        <v>1.4500000000000001E-2</v>
      </c>
    </row>
    <row r="735" spans="2:7" x14ac:dyDescent="0.3">
      <c r="B735" s="5">
        <v>-7.4000000000000003E-3</v>
      </c>
      <c r="C735" s="16">
        <v>-1.14E-2</v>
      </c>
      <c r="D735" s="16">
        <v>5.1000000000000004E-3</v>
      </c>
      <c r="E735" s="16">
        <v>-6.8999999999999999E-3</v>
      </c>
      <c r="F735" s="16">
        <v>5.4999999999999997E-3</v>
      </c>
      <c r="G735" s="16">
        <v>-7.1999999999999998E-3</v>
      </c>
    </row>
    <row r="736" spans="2:7" x14ac:dyDescent="0.3">
      <c r="B736" s="6">
        <v>-1.0500000000000001E-2</v>
      </c>
      <c r="C736" s="17">
        <v>-6.4999999999999997E-3</v>
      </c>
      <c r="D736" s="17">
        <v>-7.1999999999999998E-3</v>
      </c>
      <c r="E736" s="17">
        <v>7.0000000000000001E-3</v>
      </c>
      <c r="F736" s="17">
        <v>-6.1000000000000004E-3</v>
      </c>
      <c r="G736" s="17">
        <v>-1.3100000000000001E-2</v>
      </c>
    </row>
    <row r="737" spans="2:7" x14ac:dyDescent="0.3">
      <c r="B737" s="5">
        <v>-1E-3</v>
      </c>
      <c r="C737" s="16">
        <v>-1.06E-2</v>
      </c>
      <c r="D737" s="16">
        <v>0</v>
      </c>
      <c r="E737" s="16">
        <v>-3.8E-3</v>
      </c>
      <c r="F737" s="16">
        <v>7.0000000000000001E-3</v>
      </c>
      <c r="G737" s="16">
        <v>6.7000000000000002E-3</v>
      </c>
    </row>
    <row r="738" spans="2:7" x14ac:dyDescent="0.3">
      <c r="B738" s="6">
        <v>5.4999999999999997E-3</v>
      </c>
      <c r="C738" s="17">
        <v>1.5599999999999999E-2</v>
      </c>
      <c r="D738" s="17">
        <v>4.3E-3</v>
      </c>
      <c r="E738" s="17">
        <v>-9.1999999999999998E-3</v>
      </c>
      <c r="F738" s="17">
        <v>1.1299999999999999E-2</v>
      </c>
      <c r="G738" s="17">
        <v>4.7000000000000002E-3</v>
      </c>
    </row>
    <row r="739" spans="2:7" x14ac:dyDescent="0.3">
      <c r="B739" s="5">
        <v>-6.9999999999999999E-4</v>
      </c>
      <c r="C739" s="16">
        <v>-8.5000000000000006E-3</v>
      </c>
      <c r="D739" s="16">
        <v>3.2000000000000002E-3</v>
      </c>
      <c r="E739" s="16">
        <v>5.7000000000000002E-3</v>
      </c>
      <c r="F739" s="16">
        <v>-9.2999999999999992E-3</v>
      </c>
      <c r="G739" s="16">
        <v>-1.77E-2</v>
      </c>
    </row>
    <row r="740" spans="2:7" x14ac:dyDescent="0.3">
      <c r="B740" s="6">
        <v>-6.0000000000000001E-3</v>
      </c>
      <c r="C740" s="17">
        <v>-2.9999999999999997E-4</v>
      </c>
      <c r="D740" s="17">
        <v>2.06E-2</v>
      </c>
      <c r="E740" s="17">
        <v>-5.1999999999999998E-3</v>
      </c>
      <c r="F740" s="17">
        <v>3.2000000000000002E-3</v>
      </c>
      <c r="G740" s="17">
        <v>-1.04E-2</v>
      </c>
    </row>
    <row r="741" spans="2:7" x14ac:dyDescent="0.3">
      <c r="B741" s="5">
        <v>5.0000000000000001E-3</v>
      </c>
      <c r="C741" s="16">
        <v>-2.0000000000000001E-4</v>
      </c>
      <c r="D741" s="16">
        <v>1.55E-2</v>
      </c>
      <c r="E741" s="16">
        <v>5.8999999999999999E-3</v>
      </c>
      <c r="F741" s="16">
        <v>1.0699999999999999E-2</v>
      </c>
      <c r="G741" s="16">
        <v>-3.5000000000000001E-3</v>
      </c>
    </row>
    <row r="742" spans="2:7" x14ac:dyDescent="0.3">
      <c r="B742" s="6">
        <v>4.0000000000000002E-4</v>
      </c>
      <c r="C742" s="17">
        <v>6.6E-3</v>
      </c>
      <c r="D742" s="17">
        <v>-4.8999999999999998E-3</v>
      </c>
      <c r="E742" s="17">
        <v>-4.7000000000000002E-3</v>
      </c>
      <c r="F742" s="17">
        <v>-1.5E-3</v>
      </c>
      <c r="G742" s="17">
        <v>1.0800000000000001E-2</v>
      </c>
    </row>
    <row r="743" spans="2:7" x14ac:dyDescent="0.3">
      <c r="B743" s="5">
        <v>-3.7000000000000002E-3</v>
      </c>
      <c r="C743" s="16">
        <v>-7.7000000000000002E-3</v>
      </c>
      <c r="D743" s="16">
        <v>3.0000000000000001E-3</v>
      </c>
      <c r="E743" s="16">
        <v>-9.1000000000000004E-3</v>
      </c>
      <c r="F743" s="16">
        <v>3.8E-3</v>
      </c>
      <c r="G743" s="16">
        <v>1.6000000000000001E-3</v>
      </c>
    </row>
    <row r="744" spans="2:7" x14ac:dyDescent="0.3">
      <c r="B744" s="6">
        <v>-1.17E-2</v>
      </c>
      <c r="C744" s="17">
        <v>-2.9999999999999997E-4</v>
      </c>
      <c r="D744" s="17">
        <v>-5.0000000000000001E-4</v>
      </c>
      <c r="E744" s="17">
        <v>-3.6700000000000003E-2</v>
      </c>
      <c r="F744" s="17">
        <v>-8.1299999999999997E-2</v>
      </c>
      <c r="G744" s="17">
        <v>-7.7000000000000002E-3</v>
      </c>
    </row>
    <row r="745" spans="2:7" x14ac:dyDescent="0.3">
      <c r="B745" s="5">
        <v>7.4000000000000003E-3</v>
      </c>
      <c r="C745" s="16">
        <v>1.72E-2</v>
      </c>
      <c r="D745" s="16">
        <v>1.46E-2</v>
      </c>
      <c r="E745" s="16">
        <v>1.18E-2</v>
      </c>
      <c r="F745" s="16">
        <v>-1.7299999999999999E-2</v>
      </c>
      <c r="G745" s="16">
        <v>2.2000000000000001E-3</v>
      </c>
    </row>
    <row r="746" spans="2:7" x14ac:dyDescent="0.3">
      <c r="B746" s="6">
        <v>4.1999999999999997E-3</v>
      </c>
      <c r="C746" s="17">
        <v>-6.0000000000000001E-3</v>
      </c>
      <c r="D746" s="17">
        <v>1.38E-2</v>
      </c>
      <c r="E746" s="17">
        <v>-4.1999999999999997E-3</v>
      </c>
      <c r="F746" s="17">
        <v>-2.0000000000000001E-4</v>
      </c>
      <c r="G746" s="17">
        <v>4.4999999999999997E-3</v>
      </c>
    </row>
    <row r="747" spans="2:7" x14ac:dyDescent="0.3">
      <c r="B747" s="5">
        <v>1.9E-3</v>
      </c>
      <c r="C747" s="16">
        <v>-2.5000000000000001E-3</v>
      </c>
      <c r="D747" s="16">
        <v>-9.7000000000000003E-3</v>
      </c>
      <c r="E747" s="16">
        <v>4.0000000000000002E-4</v>
      </c>
      <c r="F747" s="16">
        <v>3.6700000000000003E-2</v>
      </c>
      <c r="G747" s="16">
        <v>-8.0000000000000004E-4</v>
      </c>
    </row>
    <row r="748" spans="2:7" x14ac:dyDescent="0.3">
      <c r="B748" s="6">
        <v>7.4999999999999997E-3</v>
      </c>
      <c r="C748" s="17">
        <v>8.8999999999999999E-3</v>
      </c>
      <c r="D748" s="17">
        <v>4.3E-3</v>
      </c>
      <c r="E748" s="17">
        <v>1.8E-3</v>
      </c>
      <c r="F748" s="17">
        <v>-2.0999999999999999E-3</v>
      </c>
      <c r="G748" s="17">
        <v>2.0899999999999998E-2</v>
      </c>
    </row>
    <row r="749" spans="2:7" x14ac:dyDescent="0.3">
      <c r="B749" s="5">
        <v>7.7999999999999996E-3</v>
      </c>
      <c r="C749" s="16">
        <v>-4.5999999999999999E-3</v>
      </c>
      <c r="D749" s="16">
        <v>-2.5000000000000001E-3</v>
      </c>
      <c r="E749" s="16">
        <v>8.3999999999999995E-3</v>
      </c>
      <c r="F749" s="16">
        <v>4.4600000000000001E-2</v>
      </c>
      <c r="G749" s="16">
        <v>2.0999999999999999E-3</v>
      </c>
    </row>
    <row r="750" spans="2:7" x14ac:dyDescent="0.3">
      <c r="B750" s="6">
        <v>1.5E-3</v>
      </c>
      <c r="C750" s="17">
        <v>-1.9099999999999999E-2</v>
      </c>
      <c r="D750" s="17">
        <v>-2.8999999999999998E-3</v>
      </c>
      <c r="E750" s="17">
        <v>-7.1000000000000004E-3</v>
      </c>
      <c r="F750" s="17">
        <v>2.3900000000000001E-2</v>
      </c>
      <c r="G750" s="17">
        <v>5.0000000000000001E-3</v>
      </c>
    </row>
    <row r="751" spans="2:7" x14ac:dyDescent="0.3">
      <c r="B751" s="5">
        <v>-2.8E-3</v>
      </c>
      <c r="C751" s="16">
        <v>-6.4999999999999997E-3</v>
      </c>
      <c r="D751" s="16">
        <v>6.1000000000000004E-3</v>
      </c>
      <c r="E751" s="16">
        <v>-4.0000000000000001E-3</v>
      </c>
      <c r="F751" s="16">
        <v>-1.1299999999999999E-2</v>
      </c>
      <c r="G751" s="16">
        <v>-9.4000000000000004E-3</v>
      </c>
    </row>
    <row r="752" spans="2:7" x14ac:dyDescent="0.3">
      <c r="B752" s="6">
        <v>4.3E-3</v>
      </c>
      <c r="C752" s="17">
        <v>1.6799999999999999E-2</v>
      </c>
      <c r="D752" s="17">
        <v>2.6100000000000002E-2</v>
      </c>
      <c r="E752" s="17">
        <v>1.0500000000000001E-2</v>
      </c>
      <c r="F752" s="17">
        <v>1.46E-2</v>
      </c>
      <c r="G752" s="17">
        <v>-4.8999999999999998E-3</v>
      </c>
    </row>
    <row r="753" spans="2:7" x14ac:dyDescent="0.3">
      <c r="B753" s="5">
        <v>1.1999999999999999E-3</v>
      </c>
      <c r="C753" s="16">
        <v>-1.1599999999999999E-2</v>
      </c>
      <c r="D753" s="16">
        <v>8.9999999999999993E-3</v>
      </c>
      <c r="E753" s="16">
        <v>-1.54E-2</v>
      </c>
      <c r="F753" s="16">
        <v>-8.0000000000000004E-4</v>
      </c>
      <c r="G753" s="16">
        <v>-2.3999999999999998E-3</v>
      </c>
    </row>
    <row r="754" spans="2:7" x14ac:dyDescent="0.3">
      <c r="B754" s="6">
        <v>-8.5000000000000006E-3</v>
      </c>
      <c r="C754" s="17">
        <v>-8.9999999999999998E-4</v>
      </c>
      <c r="D754" s="17">
        <v>-6.4999999999999997E-3</v>
      </c>
      <c r="E754" s="17">
        <v>-2.1399999999999999E-2</v>
      </c>
      <c r="F754" s="17">
        <v>-1.0200000000000001E-2</v>
      </c>
      <c r="G754" s="17">
        <v>-8.6999999999999994E-3</v>
      </c>
    </row>
    <row r="755" spans="2:7" x14ac:dyDescent="0.3">
      <c r="B755" s="5">
        <v>5.1000000000000004E-3</v>
      </c>
      <c r="C755" s="16">
        <v>-1.3299999999999999E-2</v>
      </c>
      <c r="D755" s="16">
        <v>-2.0999999999999999E-3</v>
      </c>
      <c r="E755" s="16">
        <v>5.0000000000000001E-4</v>
      </c>
      <c r="F755" s="16">
        <v>-2.5000000000000001E-3</v>
      </c>
      <c r="G755" s="16">
        <v>1E-3</v>
      </c>
    </row>
    <row r="756" spans="2:7" x14ac:dyDescent="0.3">
      <c r="B756" s="6">
        <v>5.0000000000000001E-4</v>
      </c>
      <c r="C756" s="17">
        <v>3.5799999999999998E-2</v>
      </c>
      <c r="D756" s="17">
        <v>-3.8999999999999998E-3</v>
      </c>
      <c r="E756" s="17">
        <v>2.07E-2</v>
      </c>
      <c r="F756" s="17">
        <v>1.6000000000000001E-3</v>
      </c>
      <c r="G756" s="17">
        <v>-3.1800000000000002E-2</v>
      </c>
    </row>
    <row r="757" spans="2:7" x14ac:dyDescent="0.3">
      <c r="B757" s="5">
        <v>3.3999999999999998E-3</v>
      </c>
      <c r="C757" s="16">
        <v>-2.5999999999999999E-3</v>
      </c>
      <c r="D757" s="16">
        <v>1.5599999999999999E-2</v>
      </c>
      <c r="E757" s="16">
        <v>-4.0000000000000002E-4</v>
      </c>
      <c r="F757" s="16">
        <v>8.6E-3</v>
      </c>
      <c r="G757" s="16">
        <v>4.8999999999999998E-3</v>
      </c>
    </row>
    <row r="758" spans="2:7" x14ac:dyDescent="0.3">
      <c r="B758" s="6">
        <v>7.0000000000000001E-3</v>
      </c>
      <c r="C758" s="17">
        <v>-1.1900000000000001E-2</v>
      </c>
      <c r="D758" s="17">
        <v>-1.7999999999999999E-2</v>
      </c>
      <c r="E758" s="17">
        <v>8.6E-3</v>
      </c>
      <c r="F758" s="17">
        <v>-1.2999999999999999E-3</v>
      </c>
      <c r="G758" s="17">
        <v>1.0800000000000001E-2</v>
      </c>
    </row>
    <row r="759" spans="2:7" x14ac:dyDescent="0.3">
      <c r="B759" s="5">
        <v>1.14E-2</v>
      </c>
      <c r="C759" s="16">
        <v>2.5999999999999999E-2</v>
      </c>
      <c r="D759" s="16">
        <v>2.92E-2</v>
      </c>
      <c r="E759" s="16">
        <v>6.4000000000000003E-3</v>
      </c>
      <c r="F759" s="16">
        <v>3.2599999999999997E-2</v>
      </c>
      <c r="G759" s="16">
        <v>1.5100000000000001E-2</v>
      </c>
    </row>
    <row r="760" spans="2:7" x14ac:dyDescent="0.3">
      <c r="B760" s="6">
        <v>8.2000000000000007E-3</v>
      </c>
      <c r="C760" s="17">
        <v>8.3999999999999995E-3</v>
      </c>
      <c r="D760" s="17">
        <v>0.02</v>
      </c>
      <c r="E760" s="17">
        <v>3.7000000000000002E-3</v>
      </c>
      <c r="F760" s="17">
        <v>1.11E-2</v>
      </c>
      <c r="G760" s="17">
        <v>1.06E-2</v>
      </c>
    </row>
    <row r="761" spans="2:7" x14ac:dyDescent="0.3">
      <c r="B761" s="5">
        <v>6.7999999999999996E-3</v>
      </c>
      <c r="C761" s="16">
        <v>-1E-3</v>
      </c>
      <c r="D761" s="16">
        <v>6.8999999999999999E-3</v>
      </c>
      <c r="E761" s="16">
        <v>-2.9999999999999997E-4</v>
      </c>
      <c r="F761" s="16">
        <v>6.8999999999999999E-3</v>
      </c>
      <c r="G761" s="16">
        <v>1.41E-2</v>
      </c>
    </row>
    <row r="762" spans="2:7" x14ac:dyDescent="0.3">
      <c r="B762" s="6">
        <v>1.4E-3</v>
      </c>
      <c r="C762" s="17">
        <v>1.5299999999999999E-2</v>
      </c>
      <c r="D762" s="17">
        <v>3.5000000000000001E-3</v>
      </c>
      <c r="E762" s="17">
        <v>4.0000000000000001E-3</v>
      </c>
      <c r="F762" s="17">
        <v>4.1999999999999997E-3</v>
      </c>
      <c r="G762" s="17">
        <v>-4.7999999999999996E-3</v>
      </c>
    </row>
    <row r="763" spans="2:7" x14ac:dyDescent="0.3">
      <c r="B763" s="5">
        <v>-5.5999999999999999E-3</v>
      </c>
      <c r="C763" s="16">
        <v>-8.0999999999999996E-3</v>
      </c>
      <c r="D763" s="16">
        <v>1.1999999999999999E-3</v>
      </c>
      <c r="E763" s="16">
        <v>-4.7999999999999996E-3</v>
      </c>
      <c r="F763" s="16">
        <v>-1.29E-2</v>
      </c>
      <c r="G763" s="16">
        <v>-1E-4</v>
      </c>
    </row>
    <row r="764" spans="2:7" x14ac:dyDescent="0.3">
      <c r="B764" s="6">
        <v>-4.4999999999999997E-3</v>
      </c>
      <c r="C764" s="17">
        <v>-4.0000000000000001E-3</v>
      </c>
      <c r="D764" s="17">
        <v>-1.6000000000000001E-3</v>
      </c>
      <c r="E764" s="17">
        <v>-8.3000000000000001E-3</v>
      </c>
      <c r="F764" s="17">
        <v>-1.37E-2</v>
      </c>
      <c r="G764" s="17">
        <v>4.8999999999999998E-3</v>
      </c>
    </row>
    <row r="765" spans="2:7" x14ac:dyDescent="0.3">
      <c r="B765" s="5">
        <v>2.0999999999999999E-3</v>
      </c>
      <c r="C765" s="16">
        <v>-5.4000000000000003E-3</v>
      </c>
      <c r="D765" s="16">
        <v>-1E-4</v>
      </c>
      <c r="E765" s="16">
        <v>2.0000000000000001E-4</v>
      </c>
      <c r="F765" s="16">
        <v>-3.0999999999999999E-3</v>
      </c>
      <c r="G765" s="16">
        <v>1.7500000000000002E-2</v>
      </c>
    </row>
    <row r="766" spans="2:7" x14ac:dyDescent="0.3">
      <c r="B766" s="6">
        <v>3.3E-3</v>
      </c>
      <c r="C766" s="17">
        <v>-4.1999999999999997E-3</v>
      </c>
      <c r="D766" s="17">
        <v>-9.7999999999999997E-3</v>
      </c>
      <c r="E766" s="17">
        <v>-2.7000000000000001E-3</v>
      </c>
      <c r="F766" s="17">
        <v>7.3000000000000001E-3</v>
      </c>
      <c r="G766" s="17">
        <v>2.0999999999999999E-3</v>
      </c>
    </row>
    <row r="767" spans="2:7" x14ac:dyDescent="0.3">
      <c r="B767" s="5">
        <v>-3.7000000000000002E-3</v>
      </c>
      <c r="C767" s="16">
        <v>-7.4999999999999997E-3</v>
      </c>
      <c r="D767" s="16">
        <v>9.9000000000000008E-3</v>
      </c>
      <c r="E767" s="16">
        <v>-1.1900000000000001E-2</v>
      </c>
      <c r="F767" s="16">
        <v>1.8E-3</v>
      </c>
      <c r="G767" s="16">
        <v>8.9999999999999998E-4</v>
      </c>
    </row>
    <row r="768" spans="2:7" x14ac:dyDescent="0.3">
      <c r="B768" s="6">
        <v>7.4000000000000003E-3</v>
      </c>
      <c r="C768" s="17">
        <v>8.9999999999999998E-4</v>
      </c>
      <c r="D768" s="17">
        <v>3.5999999999999999E-3</v>
      </c>
      <c r="E768" s="17">
        <v>9.5999999999999992E-3</v>
      </c>
      <c r="F768" s="17">
        <v>3.8E-3</v>
      </c>
      <c r="G768" s="17">
        <v>1.3100000000000001E-2</v>
      </c>
    </row>
    <row r="769" spans="2:7" x14ac:dyDescent="0.3">
      <c r="B769" s="5">
        <v>-3.5999999999999999E-3</v>
      </c>
      <c r="C769" s="16">
        <v>6.4999999999999997E-3</v>
      </c>
      <c r="D769" s="16">
        <v>1.6999999999999999E-3</v>
      </c>
      <c r="E769" s="16">
        <v>-3.3999999999999998E-3</v>
      </c>
      <c r="F769" s="16">
        <v>-1.0500000000000001E-2</v>
      </c>
      <c r="G769" s="16">
        <v>-1.23E-2</v>
      </c>
    </row>
    <row r="770" spans="2:7" x14ac:dyDescent="0.3">
      <c r="B770" s="6">
        <v>2.0999999999999999E-3</v>
      </c>
      <c r="C770" s="17">
        <v>1.6000000000000001E-3</v>
      </c>
      <c r="D770" s="17">
        <v>-1.4E-3</v>
      </c>
      <c r="E770" s="17">
        <v>8.5000000000000006E-3</v>
      </c>
      <c r="F770" s="17">
        <v>-3.3999999999999998E-3</v>
      </c>
      <c r="G770" s="17">
        <v>-1.1000000000000001E-3</v>
      </c>
    </row>
    <row r="771" spans="2:7" x14ac:dyDescent="0.3">
      <c r="B771" s="5">
        <v>6.1999999999999998E-3</v>
      </c>
      <c r="C771" s="16">
        <v>-3.5000000000000001E-3</v>
      </c>
      <c r="D771" s="16">
        <v>2.7000000000000001E-3</v>
      </c>
      <c r="E771" s="16">
        <v>1.23E-2</v>
      </c>
      <c r="F771" s="16">
        <v>0.01</v>
      </c>
      <c r="G771" s="16">
        <v>1.6999999999999999E-3</v>
      </c>
    </row>
    <row r="772" spans="2:7" x14ac:dyDescent="0.3">
      <c r="B772" s="6">
        <v>2.0999999999999999E-3</v>
      </c>
      <c r="C772" s="17">
        <v>-8.0000000000000002E-3</v>
      </c>
      <c r="D772" s="17">
        <v>1.5E-3</v>
      </c>
      <c r="E772" s="17">
        <v>2.8E-3</v>
      </c>
      <c r="F772" s="17">
        <v>2.0500000000000001E-2</v>
      </c>
      <c r="G772" s="17">
        <v>-6.1000000000000004E-3</v>
      </c>
    </row>
    <row r="773" spans="2:7" x14ac:dyDescent="0.3">
      <c r="B773" s="5">
        <v>-3.8E-3</v>
      </c>
      <c r="C773" s="16">
        <v>-3.2000000000000002E-3</v>
      </c>
      <c r="D773" s="16">
        <v>-3.0999999999999999E-3</v>
      </c>
      <c r="E773" s="16">
        <v>-1.6299999999999999E-2</v>
      </c>
      <c r="F773" s="16">
        <v>-1.3100000000000001E-2</v>
      </c>
      <c r="G773" s="16">
        <v>1.1999999999999999E-3</v>
      </c>
    </row>
    <row r="774" spans="2:7" x14ac:dyDescent="0.3">
      <c r="B774" s="6">
        <v>-4.8999999999999998E-3</v>
      </c>
      <c r="C774" s="17">
        <v>-5.0000000000000001E-3</v>
      </c>
      <c r="D774" s="17">
        <v>-2.7199999999999998E-2</v>
      </c>
      <c r="E774" s="17">
        <v>-1.34E-2</v>
      </c>
      <c r="F774" s="17">
        <v>-4.7999999999999996E-3</v>
      </c>
      <c r="G774" s="17">
        <v>5.9999999999999995E-4</v>
      </c>
    </row>
    <row r="775" spans="2:7" x14ac:dyDescent="0.3">
      <c r="B775" s="5">
        <v>6.7999999999999996E-3</v>
      </c>
      <c r="C775" s="16">
        <v>-2.8999999999999998E-3</v>
      </c>
      <c r="D775" s="16">
        <v>8.0000000000000004E-4</v>
      </c>
      <c r="E775" s="16">
        <v>9.2999999999999992E-3</v>
      </c>
      <c r="F775" s="16">
        <v>7.7999999999999996E-3</v>
      </c>
      <c r="G775" s="16">
        <v>5.1999999999999998E-3</v>
      </c>
    </row>
    <row r="776" spans="2:7" x14ac:dyDescent="0.3">
      <c r="B776" s="6">
        <v>2.9999999999999997E-4</v>
      </c>
      <c r="C776" s="17">
        <v>1.61E-2</v>
      </c>
      <c r="D776" s="17">
        <v>5.0000000000000001E-3</v>
      </c>
      <c r="E776" s="17">
        <v>-1.6999999999999999E-3</v>
      </c>
      <c r="F776" s="17">
        <v>-1.95E-2</v>
      </c>
      <c r="G776" s="17">
        <v>-3.0999999999999999E-3</v>
      </c>
    </row>
    <row r="777" spans="2:7" x14ac:dyDescent="0.3">
      <c r="B777" s="5">
        <v>3.2000000000000002E-3</v>
      </c>
      <c r="C777" s="16">
        <v>1.0200000000000001E-2</v>
      </c>
      <c r="D777" s="16">
        <v>9.1999999999999998E-3</v>
      </c>
      <c r="E777" s="16">
        <v>-7.7000000000000002E-3</v>
      </c>
      <c r="F777" s="16">
        <v>4.1999999999999997E-3</v>
      </c>
      <c r="G777" s="16">
        <v>-1.2999999999999999E-3</v>
      </c>
    </row>
    <row r="778" spans="2:7" x14ac:dyDescent="0.3">
      <c r="B778" s="6">
        <v>2.5000000000000001E-3</v>
      </c>
      <c r="C778" s="17">
        <v>1.6799999999999999E-2</v>
      </c>
      <c r="D778" s="17">
        <v>1.2E-2</v>
      </c>
      <c r="E778" s="17">
        <v>7.0000000000000001E-3</v>
      </c>
      <c r="F778" s="17">
        <v>-1.55E-2</v>
      </c>
      <c r="G778" s="17">
        <v>1.6000000000000001E-3</v>
      </c>
    </row>
    <row r="779" spans="2:7" x14ac:dyDescent="0.3">
      <c r="B779" s="5">
        <v>-2.5000000000000001E-3</v>
      </c>
      <c r="C779" s="16">
        <v>-4.1999999999999997E-3</v>
      </c>
      <c r="D779" s="16">
        <v>1.2699999999999999E-2</v>
      </c>
      <c r="E779" s="16">
        <v>1.14E-2</v>
      </c>
      <c r="F779" s="16">
        <v>8.9999999999999998E-4</v>
      </c>
      <c r="G779" s="16">
        <v>-4.3E-3</v>
      </c>
    </row>
    <row r="780" spans="2:7" x14ac:dyDescent="0.3">
      <c r="B780" s="6">
        <v>-5.3E-3</v>
      </c>
      <c r="C780" s="17">
        <v>-1.6999999999999999E-3</v>
      </c>
      <c r="D780" s="17">
        <v>1.6400000000000001E-2</v>
      </c>
      <c r="E780" s="17">
        <v>4.1000000000000003E-3</v>
      </c>
      <c r="F780" s="17">
        <v>-4.1999999999999997E-3</v>
      </c>
      <c r="G780" s="17">
        <v>-1.5800000000000002E-2</v>
      </c>
    </row>
    <row r="781" spans="2:7" x14ac:dyDescent="0.3">
      <c r="B781" s="5">
        <v>1.9E-3</v>
      </c>
      <c r="C781" s="16">
        <v>5.3E-3</v>
      </c>
      <c r="D781" s="16">
        <v>-9.1000000000000004E-3</v>
      </c>
      <c r="E781" s="16">
        <v>2.3999999999999998E-3</v>
      </c>
      <c r="F781" s="16">
        <v>7.1999999999999998E-3</v>
      </c>
      <c r="G781" s="16">
        <v>8.0000000000000004E-4</v>
      </c>
    </row>
    <row r="782" spans="2:7" x14ac:dyDescent="0.3">
      <c r="B782" s="6">
        <v>5.4000000000000003E-3</v>
      </c>
      <c r="C782" s="17">
        <v>-7.1000000000000004E-3</v>
      </c>
      <c r="D782" s="17">
        <v>-1.5E-3</v>
      </c>
      <c r="E782" s="17">
        <v>-8.0000000000000004E-4</v>
      </c>
      <c r="F782" s="17">
        <v>-2.3E-3</v>
      </c>
      <c r="G782" s="17">
        <v>1.2200000000000001E-2</v>
      </c>
    </row>
    <row r="783" spans="2:7" x14ac:dyDescent="0.3">
      <c r="B783" s="5">
        <v>9.7000000000000003E-3</v>
      </c>
      <c r="C783" s="16">
        <v>1.2699999999999999E-2</v>
      </c>
      <c r="D783" s="16">
        <v>2.63E-2</v>
      </c>
      <c r="E783" s="16">
        <v>2.12E-2</v>
      </c>
      <c r="F783" s="16">
        <v>0.01</v>
      </c>
      <c r="G783" s="16">
        <v>3.8999999999999998E-3</v>
      </c>
    </row>
    <row r="784" spans="2:7" x14ac:dyDescent="0.3">
      <c r="B784" s="6">
        <v>2E-3</v>
      </c>
      <c r="C784" s="17">
        <v>1.1999999999999999E-3</v>
      </c>
      <c r="D784" s="17">
        <v>-7.4999999999999997E-3</v>
      </c>
      <c r="E784" s="17">
        <v>-6.7999999999999996E-3</v>
      </c>
      <c r="F784" s="17">
        <v>4.4000000000000003E-3</v>
      </c>
      <c r="G784" s="17">
        <v>-3.8E-3</v>
      </c>
    </row>
    <row r="785" spans="2:7" x14ac:dyDescent="0.3">
      <c r="B785" s="5">
        <v>-3.3999999999999998E-3</v>
      </c>
      <c r="C785" s="16">
        <v>7.6E-3</v>
      </c>
      <c r="D785" s="16">
        <v>2.2100000000000002E-2</v>
      </c>
      <c r="E785" s="16">
        <v>-5.1000000000000004E-3</v>
      </c>
      <c r="F785" s="16">
        <v>-1.1000000000000001E-3</v>
      </c>
      <c r="G785" s="16">
        <v>-1.3100000000000001E-2</v>
      </c>
    </row>
    <row r="786" spans="2:7" x14ac:dyDescent="0.3">
      <c r="B786" s="6">
        <v>1.8E-3</v>
      </c>
      <c r="C786" s="17">
        <v>4.7999999999999996E-3</v>
      </c>
      <c r="D786" s="17">
        <v>-6.1999999999999998E-3</v>
      </c>
      <c r="E786" s="17">
        <v>-3.7000000000000002E-3</v>
      </c>
      <c r="F786" s="17">
        <v>5.5999999999999999E-3</v>
      </c>
      <c r="G786" s="17">
        <v>-2.3E-3</v>
      </c>
    </row>
    <row r="787" spans="2:7" x14ac:dyDescent="0.3">
      <c r="B787" s="5">
        <v>6.1000000000000004E-3</v>
      </c>
      <c r="C787" s="16">
        <v>5.5999999999999999E-3</v>
      </c>
      <c r="D787" s="16">
        <v>1.2500000000000001E-2</v>
      </c>
      <c r="E787" s="16">
        <v>-1.2999999999999999E-3</v>
      </c>
      <c r="F787" s="16">
        <v>1.8800000000000001E-2</v>
      </c>
      <c r="G787" s="16">
        <v>-3.5999999999999999E-3</v>
      </c>
    </row>
    <row r="788" spans="2:7" x14ac:dyDescent="0.3">
      <c r="B788" s="6">
        <v>4.1000000000000003E-3</v>
      </c>
      <c r="C788" s="17">
        <v>5.7999999999999996E-3</v>
      </c>
      <c r="D788" s="17">
        <v>-4.1000000000000003E-3</v>
      </c>
      <c r="E788" s="17">
        <v>5.3E-3</v>
      </c>
      <c r="F788" s="17">
        <v>1.84E-2</v>
      </c>
      <c r="G788" s="17">
        <v>1.1999999999999999E-3</v>
      </c>
    </row>
    <row r="789" spans="2:7" x14ac:dyDescent="0.3">
      <c r="B789" s="5">
        <v>-2.8E-3</v>
      </c>
      <c r="C789" s="16">
        <v>-7.1999999999999998E-3</v>
      </c>
      <c r="D789" s="16">
        <v>-6.7000000000000002E-3</v>
      </c>
      <c r="E789" s="16">
        <v>-1.2800000000000001E-2</v>
      </c>
      <c r="F789" s="16">
        <v>-6.9999999999999999E-4</v>
      </c>
      <c r="G789" s="16">
        <v>4.0000000000000001E-3</v>
      </c>
    </row>
    <row r="790" spans="2:7" x14ac:dyDescent="0.3">
      <c r="B790" s="6">
        <v>-5.7000000000000002E-3</v>
      </c>
      <c r="C790" s="17">
        <v>5.3E-3</v>
      </c>
      <c r="D790" s="17">
        <v>-5.3E-3</v>
      </c>
      <c r="E790" s="17">
        <v>-5.3E-3</v>
      </c>
      <c r="F790" s="17">
        <v>-1.38E-2</v>
      </c>
      <c r="G790" s="17">
        <v>-5.4000000000000003E-3</v>
      </c>
    </row>
    <row r="791" spans="2:7" x14ac:dyDescent="0.3">
      <c r="B791" s="5">
        <v>-6.1000000000000004E-3</v>
      </c>
      <c r="C791" s="16">
        <v>-1.4800000000000001E-2</v>
      </c>
      <c r="D791" s="16">
        <v>-1.26E-2</v>
      </c>
      <c r="E791" s="16">
        <v>5.1000000000000004E-3</v>
      </c>
      <c r="F791" s="16">
        <v>4.7000000000000002E-3</v>
      </c>
      <c r="G791" s="16">
        <v>-1.7000000000000001E-2</v>
      </c>
    </row>
    <row r="792" spans="2:7" x14ac:dyDescent="0.3">
      <c r="B792" s="6">
        <v>4.5999999999999999E-3</v>
      </c>
      <c r="C792" s="17">
        <v>-9.4999999999999998E-3</v>
      </c>
      <c r="D792" s="17">
        <v>-3.0999999999999999E-3</v>
      </c>
      <c r="E792" s="17">
        <v>1.4800000000000001E-2</v>
      </c>
      <c r="F792" s="17">
        <v>1.06E-2</v>
      </c>
      <c r="G792" s="17">
        <v>4.7999999999999996E-3</v>
      </c>
    </row>
    <row r="793" spans="2:7" x14ac:dyDescent="0.3">
      <c r="B793" s="5">
        <v>1E-3</v>
      </c>
      <c r="C793" s="16">
        <v>3.7000000000000002E-3</v>
      </c>
      <c r="D793" s="16">
        <v>-5.3E-3</v>
      </c>
      <c r="E793" s="16">
        <v>1.2E-2</v>
      </c>
      <c r="F793" s="16">
        <v>-8.6999999999999994E-3</v>
      </c>
      <c r="G793" s="16">
        <v>8.8000000000000005E-3</v>
      </c>
    </row>
    <row r="794" spans="2:7" x14ac:dyDescent="0.3">
      <c r="B794" s="6">
        <v>-1E-3</v>
      </c>
      <c r="C794" s="17">
        <v>1.01E-2</v>
      </c>
      <c r="D794" s="17">
        <v>7.6E-3</v>
      </c>
      <c r="E794" s="17">
        <v>2.76E-2</v>
      </c>
      <c r="F794" s="17">
        <v>-5.7000000000000002E-3</v>
      </c>
      <c r="G794" s="17">
        <v>6.9999999999999999E-4</v>
      </c>
    </row>
    <row r="795" spans="2:7" x14ac:dyDescent="0.3">
      <c r="B795" s="5">
        <v>2.7000000000000001E-3</v>
      </c>
      <c r="C795" s="16">
        <v>6.1999999999999998E-3</v>
      </c>
      <c r="D795" s="16">
        <v>-3.8E-3</v>
      </c>
      <c r="E795" s="16">
        <v>2.7000000000000001E-3</v>
      </c>
      <c r="F795" s="16">
        <v>-5.8999999999999999E-3</v>
      </c>
      <c r="G795" s="16">
        <v>4.5999999999999999E-3</v>
      </c>
    </row>
    <row r="796" spans="2:7" x14ac:dyDescent="0.3">
      <c r="B796" s="6">
        <v>1E-4</v>
      </c>
      <c r="C796" s="17">
        <v>3.8999999999999998E-3</v>
      </c>
      <c r="D796" s="17">
        <v>-4.5999999999999999E-3</v>
      </c>
      <c r="E796" s="17">
        <v>-2.0000000000000001E-4</v>
      </c>
      <c r="F796" s="17">
        <v>4.0000000000000001E-3</v>
      </c>
      <c r="G796" s="17">
        <v>0</v>
      </c>
    </row>
    <row r="797" spans="2:7" x14ac:dyDescent="0.3">
      <c r="B797" s="5">
        <v>1.0800000000000001E-2</v>
      </c>
      <c r="C797" s="16">
        <v>1.43E-2</v>
      </c>
      <c r="D797" s="16">
        <v>-8.8999999999999999E-3</v>
      </c>
      <c r="E797" s="16">
        <v>6.1999999999999998E-3</v>
      </c>
      <c r="F797" s="16">
        <v>5.1999999999999998E-3</v>
      </c>
      <c r="G797" s="16">
        <v>1.1599999999999999E-2</v>
      </c>
    </row>
    <row r="798" spans="2:7" x14ac:dyDescent="0.3">
      <c r="B798" s="6">
        <v>-1.0200000000000001E-2</v>
      </c>
      <c r="C798" s="17">
        <v>1.6799999999999999E-2</v>
      </c>
      <c r="D798" s="17">
        <v>-3.5999999999999999E-3</v>
      </c>
      <c r="E798" s="17">
        <v>-2.3999999999999998E-3</v>
      </c>
      <c r="F798" s="17">
        <v>-1.1299999999999999E-2</v>
      </c>
      <c r="G798" s="17">
        <v>-5.91E-2</v>
      </c>
    </row>
    <row r="799" spans="2:7" x14ac:dyDescent="0.3">
      <c r="B799" s="5">
        <v>9.1999999999999998E-3</v>
      </c>
      <c r="C799" s="16">
        <v>4.0000000000000002E-4</v>
      </c>
      <c r="D799" s="16">
        <v>1.0800000000000001E-2</v>
      </c>
      <c r="E799" s="16">
        <v>8.3000000000000001E-3</v>
      </c>
      <c r="F799" s="16">
        <v>3.5000000000000001E-3</v>
      </c>
      <c r="G799" s="16">
        <v>2.0500000000000001E-2</v>
      </c>
    </row>
    <row r="800" spans="2:7" x14ac:dyDescent="0.3">
      <c r="B800" s="6">
        <v>-3.2000000000000002E-3</v>
      </c>
      <c r="C800" s="17">
        <v>2.3E-3</v>
      </c>
      <c r="D800" s="17">
        <v>-9.7000000000000003E-3</v>
      </c>
      <c r="E800" s="17">
        <v>1.4E-2</v>
      </c>
      <c r="F800" s="17">
        <v>-6.4999999999999997E-3</v>
      </c>
      <c r="G800" s="17">
        <v>3.5000000000000001E-3</v>
      </c>
    </row>
    <row r="801" spans="2:7" x14ac:dyDescent="0.3">
      <c r="B801" s="5">
        <v>4.5999999999999999E-3</v>
      </c>
      <c r="C801" s="16">
        <v>2.18E-2</v>
      </c>
      <c r="D801" s="16">
        <v>-1.4800000000000001E-2</v>
      </c>
      <c r="E801" s="16">
        <v>-2.3E-3</v>
      </c>
      <c r="F801" s="16">
        <v>1.9699999999999999E-2</v>
      </c>
      <c r="G801" s="16">
        <v>-2.0000000000000001E-4</v>
      </c>
    </row>
    <row r="802" spans="2:7" x14ac:dyDescent="0.3">
      <c r="B802" s="6">
        <v>8.3999999999999995E-3</v>
      </c>
      <c r="C802" s="17">
        <v>5.4999999999999997E-3</v>
      </c>
      <c r="D802" s="17">
        <v>9.1000000000000004E-3</v>
      </c>
      <c r="E802" s="17">
        <v>-4.7000000000000002E-3</v>
      </c>
      <c r="F802" s="17">
        <v>5.1999999999999998E-3</v>
      </c>
      <c r="G802" s="17">
        <v>3.8999999999999998E-3</v>
      </c>
    </row>
    <row r="803" spans="2:7" x14ac:dyDescent="0.3">
      <c r="B803" s="5">
        <v>5.7000000000000002E-3</v>
      </c>
      <c r="C803" s="16">
        <v>4.1999999999999997E-3</v>
      </c>
      <c r="D803" s="16">
        <v>7.7000000000000002E-3</v>
      </c>
      <c r="E803" s="16">
        <v>-1.67E-2</v>
      </c>
      <c r="F803" s="16">
        <v>1.52E-2</v>
      </c>
      <c r="G803" s="16">
        <v>5.4999999999999997E-3</v>
      </c>
    </row>
    <row r="804" spans="2:7" x14ac:dyDescent="0.3">
      <c r="B804" s="6">
        <v>2.5000000000000001E-3</v>
      </c>
      <c r="C804" s="17">
        <v>4.4999999999999997E-3</v>
      </c>
      <c r="D804" s="17">
        <v>-1.2999999999999999E-3</v>
      </c>
      <c r="E804" s="17">
        <v>8.2000000000000007E-3</v>
      </c>
      <c r="F804" s="17">
        <v>2.2000000000000001E-3</v>
      </c>
      <c r="G804" s="17">
        <v>4.5999999999999999E-3</v>
      </c>
    </row>
    <row r="805" spans="2:7" x14ac:dyDescent="0.3">
      <c r="B805" s="5">
        <v>1.5E-3</v>
      </c>
      <c r="C805" s="16">
        <v>2.9999999999999997E-4</v>
      </c>
      <c r="D805" s="16">
        <v>-6.7999999999999996E-3</v>
      </c>
      <c r="E805" s="16">
        <v>-3.7000000000000002E-3</v>
      </c>
      <c r="F805" s="16">
        <v>-1.1000000000000001E-3</v>
      </c>
      <c r="G805" s="16">
        <v>-1.4200000000000001E-2</v>
      </c>
    </row>
    <row r="806" spans="2:7" x14ac:dyDescent="0.3">
      <c r="B806" s="6">
        <v>6.7999999999999996E-3</v>
      </c>
      <c r="C806" s="17">
        <v>-1.0800000000000001E-2</v>
      </c>
      <c r="D806" s="17">
        <v>-1.04E-2</v>
      </c>
      <c r="E806" s="17">
        <v>6.9999999999999999E-4</v>
      </c>
      <c r="F806" s="17">
        <v>-8.9999999999999998E-4</v>
      </c>
      <c r="G806" s="17">
        <v>8.0999999999999996E-3</v>
      </c>
    </row>
    <row r="807" spans="2:7" x14ac:dyDescent="0.3">
      <c r="B807" s="5">
        <v>0</v>
      </c>
      <c r="C807" s="16">
        <v>-1.7899999999999999E-2</v>
      </c>
      <c r="D807" s="16">
        <v>1.6999999999999999E-3</v>
      </c>
      <c r="E807" s="16">
        <v>2.0999999999999999E-3</v>
      </c>
      <c r="F807" s="16">
        <v>3.2000000000000002E-3</v>
      </c>
      <c r="G807" s="16">
        <v>1.6000000000000001E-3</v>
      </c>
    </row>
    <row r="808" spans="2:7" x14ac:dyDescent="0.3">
      <c r="B808" s="6">
        <v>2.9999999999999997E-4</v>
      </c>
      <c r="C808" s="17">
        <v>4.0000000000000001E-3</v>
      </c>
      <c r="D808" s="17">
        <v>-7.7999999999999996E-3</v>
      </c>
      <c r="E808" s="17">
        <v>-1.54E-2</v>
      </c>
      <c r="F808" s="17">
        <v>-7.1000000000000004E-3</v>
      </c>
      <c r="G808" s="17">
        <v>3.7000000000000002E-3</v>
      </c>
    </row>
    <row r="809" spans="2:7" x14ac:dyDescent="0.3">
      <c r="B809" s="5">
        <v>-2.3E-3</v>
      </c>
      <c r="C809" s="16">
        <v>-6.0000000000000001E-3</v>
      </c>
      <c r="D809" s="16">
        <v>-9.2999999999999992E-3</v>
      </c>
      <c r="E809" s="16">
        <v>-3.7000000000000002E-3</v>
      </c>
      <c r="F809" s="16">
        <v>-2.1600000000000001E-2</v>
      </c>
      <c r="G809" s="16">
        <v>3.7000000000000002E-3</v>
      </c>
    </row>
    <row r="810" spans="2:7" x14ac:dyDescent="0.3">
      <c r="B810" s="6">
        <v>-2.5999999999999999E-3</v>
      </c>
      <c r="C810" s="17">
        <v>6.7000000000000002E-3</v>
      </c>
      <c r="D810" s="17">
        <v>6.1000000000000004E-3</v>
      </c>
      <c r="E810" s="17">
        <v>-4.1999999999999997E-3</v>
      </c>
      <c r="F810" s="17">
        <v>8.0000000000000004E-4</v>
      </c>
      <c r="G810" s="17">
        <v>-4.1999999999999997E-3</v>
      </c>
    </row>
    <row r="811" spans="2:7" x14ac:dyDescent="0.3">
      <c r="B811" s="5">
        <v>-6.7999999999999996E-3</v>
      </c>
      <c r="C811" s="16">
        <v>4.0000000000000002E-4</v>
      </c>
      <c r="D811" s="16">
        <v>-4.7999999999999996E-3</v>
      </c>
      <c r="E811" s="16">
        <v>6.1999999999999998E-3</v>
      </c>
      <c r="F811" s="16">
        <v>-9.4200000000000006E-2</v>
      </c>
      <c r="G811" s="16">
        <v>-1.52E-2</v>
      </c>
    </row>
    <row r="812" spans="2:7" x14ac:dyDescent="0.3">
      <c r="B812" s="6">
        <v>8.9999999999999998E-4</v>
      </c>
      <c r="C812" s="17">
        <v>5.7999999999999996E-3</v>
      </c>
      <c r="D812" s="17">
        <v>-1.2999999999999999E-2</v>
      </c>
      <c r="E812" s="17">
        <v>2.8999999999999998E-3</v>
      </c>
      <c r="F812" s="17">
        <v>-2.7400000000000001E-2</v>
      </c>
      <c r="G812" s="17">
        <v>4.4999999999999997E-3</v>
      </c>
    </row>
    <row r="813" spans="2:7" x14ac:dyDescent="0.3">
      <c r="B813" s="5">
        <v>5.1000000000000004E-3</v>
      </c>
      <c r="C813" s="16">
        <v>-4.4000000000000003E-3</v>
      </c>
      <c r="D813" s="16">
        <v>7.4000000000000003E-3</v>
      </c>
      <c r="E813" s="16">
        <v>-7.4000000000000003E-3</v>
      </c>
      <c r="F813" s="16">
        <v>1.5800000000000002E-2</v>
      </c>
      <c r="G813" s="16">
        <v>1.2999999999999999E-2</v>
      </c>
    </row>
    <row r="814" spans="2:7" x14ac:dyDescent="0.3">
      <c r="B814" s="6">
        <v>5.5999999999999999E-3</v>
      </c>
      <c r="C814" s="17">
        <v>1.46E-2</v>
      </c>
      <c r="D814" s="17">
        <v>5.9999999999999995E-4</v>
      </c>
      <c r="E814" s="17">
        <v>6.1999999999999998E-3</v>
      </c>
      <c r="F814" s="17">
        <v>-1.4999999999999999E-2</v>
      </c>
      <c r="G814" s="17">
        <v>2.8999999999999998E-3</v>
      </c>
    </row>
    <row r="815" spans="2:7" x14ac:dyDescent="0.3">
      <c r="B815" s="5">
        <v>1.4E-3</v>
      </c>
      <c r="C815" s="16">
        <v>2.2000000000000001E-3</v>
      </c>
      <c r="D815" s="16">
        <v>-3.5000000000000001E-3</v>
      </c>
      <c r="E815" s="16">
        <v>-1.29E-2</v>
      </c>
      <c r="F815" s="16">
        <v>4.0000000000000001E-3</v>
      </c>
      <c r="G815" s="16">
        <v>-4.7000000000000002E-3</v>
      </c>
    </row>
    <row r="816" spans="2:7" x14ac:dyDescent="0.3">
      <c r="B816" s="6">
        <v>2.3999999999999998E-3</v>
      </c>
      <c r="C816" s="17">
        <v>8.2000000000000007E-3</v>
      </c>
      <c r="D816" s="17">
        <v>1.4999999999999999E-2</v>
      </c>
      <c r="E816" s="17">
        <v>-6.7999999999999996E-3</v>
      </c>
      <c r="F816" s="17">
        <v>-1.1999999999999999E-3</v>
      </c>
      <c r="G816" s="17">
        <v>7.6E-3</v>
      </c>
    </row>
    <row r="817" spans="2:7" x14ac:dyDescent="0.3">
      <c r="B817" s="5">
        <v>9.1000000000000004E-3</v>
      </c>
      <c r="C817" s="16">
        <v>-6.6E-3</v>
      </c>
      <c r="D817" s="16">
        <v>1.8499999999999999E-2</v>
      </c>
      <c r="E817" s="16">
        <v>1.84E-2</v>
      </c>
      <c r="F817" s="16">
        <v>8.9999999999999993E-3</v>
      </c>
      <c r="G817" s="16">
        <v>2.6800000000000001E-2</v>
      </c>
    </row>
    <row r="818" spans="2:7" x14ac:dyDescent="0.3">
      <c r="B818" s="6">
        <v>2.2000000000000001E-3</v>
      </c>
      <c r="C818" s="17">
        <v>2.5399999999999999E-2</v>
      </c>
      <c r="D818" s="17">
        <v>-4.1000000000000003E-3</v>
      </c>
      <c r="E818" s="17">
        <v>-9.4999999999999998E-3</v>
      </c>
      <c r="F818" s="17">
        <v>-1.2E-2</v>
      </c>
      <c r="G818" s="17">
        <v>5.9999999999999995E-4</v>
      </c>
    </row>
    <row r="819" spans="2:7" x14ac:dyDescent="0.3">
      <c r="B819" s="5">
        <v>1.6299999999999999E-2</v>
      </c>
      <c r="C819" s="16">
        <v>-4.0000000000000002E-4</v>
      </c>
      <c r="D819" s="16">
        <v>-8.8999999999999999E-3</v>
      </c>
      <c r="E819" s="16">
        <v>1.17E-2</v>
      </c>
      <c r="F819" s="16">
        <v>3.2099999999999997E-2</v>
      </c>
      <c r="G819" s="16">
        <v>1.37E-2</v>
      </c>
    </row>
    <row r="820" spans="2:7" x14ac:dyDescent="0.3">
      <c r="B820" s="6">
        <v>7.6E-3</v>
      </c>
      <c r="C820" s="17">
        <v>1.0500000000000001E-2</v>
      </c>
      <c r="D820" s="17">
        <v>7.7999999999999996E-3</v>
      </c>
      <c r="E820" s="17">
        <v>1.9400000000000001E-2</v>
      </c>
      <c r="F820" s="17">
        <v>4.3E-3</v>
      </c>
      <c r="G820" s="17">
        <v>4.7999999999999996E-3</v>
      </c>
    </row>
    <row r="821" spans="2:7" x14ac:dyDescent="0.3">
      <c r="B821" s="5">
        <v>-2E-3</v>
      </c>
      <c r="C821" s="16">
        <v>-8.3999999999999995E-3</v>
      </c>
      <c r="D821" s="16">
        <v>8.0000000000000004E-4</v>
      </c>
      <c r="E821" s="16">
        <v>-6.4999999999999997E-3</v>
      </c>
      <c r="F821" s="16">
        <v>-8.2000000000000007E-3</v>
      </c>
      <c r="G821" s="16">
        <v>8.0999999999999996E-3</v>
      </c>
    </row>
    <row r="822" spans="2:7" x14ac:dyDescent="0.3">
      <c r="B822" s="6">
        <v>2.3999999999999998E-3</v>
      </c>
      <c r="C822" s="17">
        <v>4.3E-3</v>
      </c>
      <c r="D822" s="17">
        <v>1.09E-2</v>
      </c>
      <c r="E822" s="17">
        <v>7.3000000000000001E-3</v>
      </c>
      <c r="F822" s="17">
        <v>6.0000000000000001E-3</v>
      </c>
      <c r="G822" s="17">
        <v>4.4000000000000003E-3</v>
      </c>
    </row>
    <row r="823" spans="2:7" x14ac:dyDescent="0.3">
      <c r="B823" s="5">
        <v>-7.7000000000000002E-3</v>
      </c>
      <c r="C823" s="16">
        <v>-1.32E-2</v>
      </c>
      <c r="D823" s="16">
        <v>-4.8999999999999998E-3</v>
      </c>
      <c r="E823" s="16">
        <v>-1.6999999999999999E-3</v>
      </c>
      <c r="F823" s="16">
        <v>4.4000000000000003E-3</v>
      </c>
      <c r="G823" s="16">
        <v>-1.6000000000000001E-3</v>
      </c>
    </row>
    <row r="824" spans="2:7" x14ac:dyDescent="0.3">
      <c r="B824" s="6">
        <v>-4.4000000000000003E-3</v>
      </c>
      <c r="C824" s="17">
        <v>1.2200000000000001E-2</v>
      </c>
      <c r="D824" s="17">
        <v>5.7999999999999996E-3</v>
      </c>
      <c r="E824" s="17">
        <v>3.5000000000000001E-3</v>
      </c>
      <c r="F824" s="17">
        <v>-1.06E-2</v>
      </c>
      <c r="G824" s="17">
        <v>-8.0000000000000002E-3</v>
      </c>
    </row>
    <row r="825" spans="2:7" x14ac:dyDescent="0.3">
      <c r="B825" s="5">
        <v>2.5999999999999999E-3</v>
      </c>
      <c r="C825" s="16">
        <v>2.8999999999999998E-3</v>
      </c>
      <c r="D825" s="16">
        <v>1.66E-2</v>
      </c>
      <c r="E825" s="16">
        <v>5.5999999999999999E-3</v>
      </c>
      <c r="F825" s="16">
        <v>-1E-3</v>
      </c>
      <c r="G825" s="16">
        <v>-2.3E-3</v>
      </c>
    </row>
    <row r="826" spans="2:7" x14ac:dyDescent="0.3">
      <c r="B826" s="6">
        <v>7.0000000000000001E-3</v>
      </c>
      <c r="C826" s="17">
        <v>1.1000000000000001E-3</v>
      </c>
      <c r="D826" s="17">
        <v>-5.1999999999999998E-3</v>
      </c>
      <c r="E826" s="17">
        <v>-1.9400000000000001E-2</v>
      </c>
      <c r="F826" s="17">
        <v>-9.1999999999999998E-3</v>
      </c>
      <c r="G826" s="17">
        <v>1.1299999999999999E-2</v>
      </c>
    </row>
    <row r="827" spans="2:7" x14ac:dyDescent="0.3">
      <c r="B827" s="5">
        <v>-6.4999999999999997E-3</v>
      </c>
      <c r="C827" s="16">
        <v>-1.17E-2</v>
      </c>
      <c r="D827" s="16">
        <v>3.7000000000000002E-3</v>
      </c>
      <c r="E827" s="16">
        <v>2.6100000000000002E-2</v>
      </c>
      <c r="F827" s="16">
        <v>-1.2E-2</v>
      </c>
      <c r="G827" s="16">
        <v>-6.8999999999999999E-3</v>
      </c>
    </row>
    <row r="828" spans="2:7" x14ac:dyDescent="0.3">
      <c r="B828" s="6">
        <v>6.7000000000000002E-3</v>
      </c>
      <c r="C828" s="17">
        <v>-1.43E-2</v>
      </c>
      <c r="D828" s="17">
        <v>-0.01</v>
      </c>
      <c r="E828" s="17">
        <v>-4.8999999999999998E-3</v>
      </c>
      <c r="F828" s="17">
        <v>1.18E-2</v>
      </c>
      <c r="G828" s="17">
        <v>1.34E-2</v>
      </c>
    </row>
    <row r="829" spans="2:7" x14ac:dyDescent="0.3">
      <c r="B829" s="5">
        <v>8.0000000000000004E-4</v>
      </c>
      <c r="C829" s="16">
        <v>-4.4000000000000003E-3</v>
      </c>
      <c r="D829" s="16">
        <v>1.6799999999999999E-2</v>
      </c>
      <c r="E829" s="16">
        <v>2.2100000000000002E-2</v>
      </c>
      <c r="F829" s="16">
        <v>-1.0999999999999999E-2</v>
      </c>
      <c r="G829" s="16">
        <v>6.4999999999999997E-3</v>
      </c>
    </row>
    <row r="830" spans="2:7" x14ac:dyDescent="0.3">
      <c r="B830" s="6">
        <v>-4.1999999999999997E-3</v>
      </c>
      <c r="C830" s="17">
        <v>-4.4000000000000003E-3</v>
      </c>
      <c r="D830" s="17">
        <v>-6.1000000000000004E-3</v>
      </c>
      <c r="E830" s="17">
        <v>-1.49E-2</v>
      </c>
      <c r="F830" s="17">
        <v>-2.0000000000000001E-4</v>
      </c>
      <c r="G830" s="17">
        <v>-1.44E-2</v>
      </c>
    </row>
    <row r="831" spans="2:7" x14ac:dyDescent="0.3">
      <c r="B831" s="5">
        <v>-6.4999999999999997E-3</v>
      </c>
      <c r="C831" s="16">
        <v>-6.9999999999999999E-4</v>
      </c>
      <c r="D831" s="16">
        <v>3.2000000000000002E-3</v>
      </c>
      <c r="E831" s="16">
        <v>-5.1999999999999998E-3</v>
      </c>
      <c r="F831" s="16">
        <v>-1.0500000000000001E-2</v>
      </c>
      <c r="G831" s="16">
        <v>-2.7000000000000001E-3</v>
      </c>
    </row>
    <row r="832" spans="2:7" x14ac:dyDescent="0.3">
      <c r="B832" s="6">
        <v>-1.49E-2</v>
      </c>
      <c r="C832" s="17">
        <v>-9.7000000000000003E-3</v>
      </c>
      <c r="D832" s="17">
        <v>-1.5E-3</v>
      </c>
      <c r="E832" s="17">
        <v>-4.1999999999999997E-3</v>
      </c>
      <c r="F832" s="17">
        <v>-2.4799999999999999E-2</v>
      </c>
      <c r="G832" s="17">
        <v>-1.2699999999999999E-2</v>
      </c>
    </row>
    <row r="833" spans="2:7" x14ac:dyDescent="0.3">
      <c r="B833" s="5">
        <v>-0.01</v>
      </c>
      <c r="C833" s="16">
        <v>7.0000000000000001E-3</v>
      </c>
      <c r="D833" s="16">
        <v>3.0000000000000001E-3</v>
      </c>
      <c r="E833" s="16">
        <v>1.6000000000000001E-3</v>
      </c>
      <c r="F833" s="16">
        <v>-6.0000000000000001E-3</v>
      </c>
      <c r="G833" s="16">
        <v>-2.58E-2</v>
      </c>
    </row>
    <row r="834" spans="2:7" x14ac:dyDescent="0.3">
      <c r="B834" s="6">
        <v>-9.2999999999999992E-3</v>
      </c>
      <c r="C834" s="17">
        <v>-1.7500000000000002E-2</v>
      </c>
      <c r="D834" s="17">
        <v>-5.0000000000000001E-3</v>
      </c>
      <c r="E834" s="17">
        <v>-9.4999999999999998E-3</v>
      </c>
      <c r="F834" s="17">
        <v>-8.2000000000000007E-3</v>
      </c>
      <c r="G834" s="17">
        <v>1E-4</v>
      </c>
    </row>
    <row r="835" spans="2:7" x14ac:dyDescent="0.3">
      <c r="B835" s="5">
        <v>2.3999999999999998E-3</v>
      </c>
      <c r="C835" s="16">
        <v>7.1999999999999998E-3</v>
      </c>
      <c r="D835" s="16">
        <v>-8.0000000000000002E-3</v>
      </c>
      <c r="E835" s="16">
        <v>1E-4</v>
      </c>
      <c r="F835" s="16">
        <v>-9.7999999999999997E-3</v>
      </c>
      <c r="G835" s="16">
        <v>2E-3</v>
      </c>
    </row>
    <row r="836" spans="2:7" x14ac:dyDescent="0.3">
      <c r="B836" s="6">
        <v>6.7000000000000002E-3</v>
      </c>
      <c r="C836" s="17">
        <v>3.5000000000000001E-3</v>
      </c>
      <c r="D836" s="17">
        <v>-1.6999999999999999E-3</v>
      </c>
      <c r="E836" s="17">
        <v>5.5999999999999999E-3</v>
      </c>
      <c r="F836" s="17">
        <v>1.9E-2</v>
      </c>
      <c r="G836" s="17">
        <v>7.1000000000000004E-3</v>
      </c>
    </row>
    <row r="837" spans="2:7" x14ac:dyDescent="0.3">
      <c r="B837" s="5">
        <v>1.5699999999999999E-2</v>
      </c>
      <c r="C837" s="16">
        <v>6.1000000000000004E-3</v>
      </c>
      <c r="D837" s="16">
        <v>1.6999999999999999E-3</v>
      </c>
      <c r="E837" s="16">
        <v>6.4000000000000003E-3</v>
      </c>
      <c r="F837" s="16">
        <v>4.8999999999999998E-3</v>
      </c>
      <c r="G837" s="16">
        <v>1.9800000000000002E-2</v>
      </c>
    </row>
    <row r="838" spans="2:7" x14ac:dyDescent="0.3">
      <c r="B838" s="6">
        <v>-7.4000000000000003E-3</v>
      </c>
      <c r="C838" s="17">
        <v>-2.46E-2</v>
      </c>
      <c r="D838" s="17">
        <v>6.3E-3</v>
      </c>
      <c r="E838" s="17">
        <v>-4.4000000000000003E-3</v>
      </c>
      <c r="F838" s="17">
        <v>-1.6E-2</v>
      </c>
      <c r="G838" s="17">
        <v>-8.5000000000000006E-3</v>
      </c>
    </row>
    <row r="839" spans="2:7" x14ac:dyDescent="0.3">
      <c r="B839" s="5">
        <v>8.5000000000000006E-3</v>
      </c>
      <c r="C839" s="16">
        <v>1.6199999999999999E-2</v>
      </c>
      <c r="D839" s="16">
        <v>2.8E-3</v>
      </c>
      <c r="E839" s="16">
        <v>2.3E-3</v>
      </c>
      <c r="F839" s="16">
        <v>5.7000000000000002E-3</v>
      </c>
      <c r="G839" s="16">
        <v>-1E-3</v>
      </c>
    </row>
    <row r="840" spans="2:7" x14ac:dyDescent="0.3">
      <c r="B840" s="6">
        <v>-5.1000000000000004E-3</v>
      </c>
      <c r="C840" s="17">
        <v>-8.9999999999999998E-4</v>
      </c>
      <c r="D840" s="17">
        <v>-8.8000000000000005E-3</v>
      </c>
      <c r="E840" s="17">
        <v>-3.0000000000000001E-3</v>
      </c>
      <c r="F840" s="17">
        <v>-1.44E-2</v>
      </c>
      <c r="G840" s="17">
        <v>4.1999999999999997E-3</v>
      </c>
    </row>
    <row r="841" spans="2:7" x14ac:dyDescent="0.3">
      <c r="B841" s="5">
        <v>-4.1999999999999997E-3</v>
      </c>
      <c r="C841" s="16">
        <v>-3.3E-3</v>
      </c>
      <c r="D841" s="16">
        <v>-5.5999999999999999E-3</v>
      </c>
      <c r="E841" s="16">
        <v>-6.4999999999999997E-3</v>
      </c>
      <c r="F841" s="16">
        <v>-2.6700000000000002E-2</v>
      </c>
      <c r="G841" s="16">
        <v>2.5000000000000001E-3</v>
      </c>
    </row>
    <row r="842" spans="2:7" x14ac:dyDescent="0.3">
      <c r="B842" s="6">
        <v>-2.5999999999999999E-3</v>
      </c>
      <c r="C842" s="17">
        <v>-4.1000000000000003E-3</v>
      </c>
      <c r="D842" s="17">
        <v>-2.0999999999999999E-3</v>
      </c>
      <c r="E842" s="17">
        <v>-2.5999999999999999E-3</v>
      </c>
      <c r="F842" s="17">
        <v>0</v>
      </c>
      <c r="G842" s="17">
        <v>-8.8999999999999999E-3</v>
      </c>
    </row>
    <row r="843" spans="2:7" x14ac:dyDescent="0.3">
      <c r="B843" s="5">
        <v>-2.5000000000000001E-3</v>
      </c>
      <c r="C843" s="16">
        <v>4.3E-3</v>
      </c>
      <c r="D843" s="16">
        <v>4.1000000000000003E-3</v>
      </c>
      <c r="E843" s="16">
        <v>-1.4E-3</v>
      </c>
      <c r="F843" s="16">
        <v>-7.1000000000000004E-3</v>
      </c>
      <c r="G843" s="16">
        <v>-6.7999999999999996E-3</v>
      </c>
    </row>
    <row r="844" spans="2:7" x14ac:dyDescent="0.3">
      <c r="B844" s="6">
        <v>-1.5299999999999999E-2</v>
      </c>
      <c r="C844" s="17">
        <v>-1.2999999999999999E-3</v>
      </c>
      <c r="D844" s="17">
        <v>-3.0999999999999999E-3</v>
      </c>
      <c r="E844" s="17">
        <v>-8.8000000000000005E-3</v>
      </c>
      <c r="F844" s="17">
        <v>-1.12E-2</v>
      </c>
      <c r="G844" s="17">
        <v>-1.9599999999999999E-2</v>
      </c>
    </row>
    <row r="845" spans="2:7" x14ac:dyDescent="0.3">
      <c r="B845" s="5">
        <v>-1E-3</v>
      </c>
      <c r="C845" s="16">
        <v>-2.7000000000000001E-3</v>
      </c>
      <c r="D845" s="16">
        <v>-1.2999999999999999E-2</v>
      </c>
      <c r="E845" s="16">
        <v>1.9E-3</v>
      </c>
      <c r="F845" s="16">
        <v>-8.0999999999999996E-3</v>
      </c>
      <c r="G845" s="16">
        <v>3.7000000000000002E-3</v>
      </c>
    </row>
    <row r="846" spans="2:7" x14ac:dyDescent="0.3">
      <c r="B846" s="6">
        <v>-5.5999999999999999E-3</v>
      </c>
      <c r="C846" s="17">
        <v>-1.2999999999999999E-2</v>
      </c>
      <c r="D846" s="17">
        <v>-1E-4</v>
      </c>
      <c r="E846" s="17">
        <v>-1.6000000000000001E-3</v>
      </c>
      <c r="F846" s="17">
        <v>5.4999999999999997E-3</v>
      </c>
      <c r="G846" s="17">
        <v>-9.4000000000000004E-3</v>
      </c>
    </row>
    <row r="847" spans="2:7" x14ac:dyDescent="0.3">
      <c r="B847" s="5">
        <v>-5.1000000000000004E-3</v>
      </c>
      <c r="C847" s="16">
        <v>2.9999999999999997E-4</v>
      </c>
      <c r="D847" s="16">
        <v>-1.0699999999999999E-2</v>
      </c>
      <c r="E847" s="16">
        <v>-4.5999999999999999E-3</v>
      </c>
      <c r="F847" s="16">
        <v>-1.12E-2</v>
      </c>
      <c r="G847" s="16">
        <v>-5.0000000000000001E-3</v>
      </c>
    </row>
    <row r="848" spans="2:7" x14ac:dyDescent="0.3">
      <c r="B848" s="6">
        <v>1.1000000000000001E-3</v>
      </c>
      <c r="C848" s="17">
        <v>-4.5999999999999999E-3</v>
      </c>
      <c r="D848" s="17">
        <v>-2.9999999999999997E-4</v>
      </c>
      <c r="E848" s="17">
        <v>-8.3999999999999995E-3</v>
      </c>
      <c r="F848" s="17">
        <v>3.0000000000000001E-3</v>
      </c>
      <c r="G848" s="17">
        <v>-3.5999999999999999E-3</v>
      </c>
    </row>
    <row r="849" spans="2:7" x14ac:dyDescent="0.3">
      <c r="B849" s="5">
        <v>4.7999999999999996E-3</v>
      </c>
      <c r="C849" s="16">
        <v>8.0999999999999996E-3</v>
      </c>
      <c r="D849" s="16">
        <v>-1.1299999999999999E-2</v>
      </c>
      <c r="E849" s="16">
        <v>-1.21E-2</v>
      </c>
      <c r="F849" s="16">
        <v>2.3999999999999998E-3</v>
      </c>
      <c r="G849" s="16">
        <v>-2E-3</v>
      </c>
    </row>
    <row r="850" spans="2:7" x14ac:dyDescent="0.3">
      <c r="B850" s="6">
        <v>8.8999999999999999E-3</v>
      </c>
      <c r="C850" s="17">
        <v>-4.0000000000000001E-3</v>
      </c>
      <c r="D850" s="17">
        <v>-8.3999999999999995E-3</v>
      </c>
      <c r="E850" s="17">
        <v>-5.0000000000000001E-4</v>
      </c>
      <c r="F850" s="17">
        <v>1.6500000000000001E-2</v>
      </c>
      <c r="G850" s="17">
        <v>9.2999999999999992E-3</v>
      </c>
    </row>
    <row r="851" spans="2:7" x14ac:dyDescent="0.3">
      <c r="B851" s="5">
        <v>-4.7999999999999996E-3</v>
      </c>
      <c r="C851" s="16">
        <v>-2.0000000000000001E-4</v>
      </c>
      <c r="D851" s="16">
        <v>8.6E-3</v>
      </c>
      <c r="E851" s="16">
        <v>1.4E-3</v>
      </c>
      <c r="F851" s="16">
        <v>-2.5600000000000001E-2</v>
      </c>
      <c r="G851" s="16">
        <v>8.0000000000000004E-4</v>
      </c>
    </row>
    <row r="852" spans="2:7" x14ac:dyDescent="0.3">
      <c r="B852" s="6">
        <v>-2.0999999999999999E-3</v>
      </c>
      <c r="C852" s="17">
        <v>1.1999999999999999E-3</v>
      </c>
      <c r="D852" s="17">
        <v>-2.0000000000000001E-4</v>
      </c>
      <c r="E852" s="17">
        <v>-3.5999999999999999E-3</v>
      </c>
      <c r="F852" s="17">
        <v>-5.1999999999999998E-3</v>
      </c>
      <c r="G852" s="17">
        <v>4.0000000000000001E-3</v>
      </c>
    </row>
    <row r="853" spans="2:7" x14ac:dyDescent="0.3">
      <c r="B853" s="5">
        <v>1.1999999999999999E-3</v>
      </c>
      <c r="C853" s="16">
        <v>-3.8E-3</v>
      </c>
      <c r="D853" s="16">
        <v>-6.1000000000000004E-3</v>
      </c>
      <c r="E853" s="16">
        <v>1.5E-3</v>
      </c>
      <c r="F853" s="16">
        <v>1.67E-2</v>
      </c>
      <c r="G853" s="16">
        <v>-2.0999999999999999E-3</v>
      </c>
    </row>
    <row r="854" spans="2:7" x14ac:dyDescent="0.3">
      <c r="B854" s="6">
        <v>8.5000000000000006E-3</v>
      </c>
      <c r="C854" s="17">
        <v>8.2000000000000007E-3</v>
      </c>
      <c r="D854" s="17">
        <v>6.6E-3</v>
      </c>
      <c r="E854" s="17">
        <v>-7.1000000000000004E-3</v>
      </c>
      <c r="F854" s="17">
        <v>1.7999999999999999E-2</v>
      </c>
      <c r="G854" s="17">
        <v>-1E-4</v>
      </c>
    </row>
    <row r="855" spans="2:7" x14ac:dyDescent="0.3">
      <c r="B855" s="5">
        <v>-2.3999999999999998E-3</v>
      </c>
      <c r="C855" s="16">
        <v>-1.6299999999999999E-2</v>
      </c>
      <c r="D855" s="16">
        <v>-1.66E-2</v>
      </c>
      <c r="E855" s="16">
        <v>-1.38E-2</v>
      </c>
      <c r="F855" s="16">
        <v>-4.7000000000000002E-3</v>
      </c>
      <c r="G855" s="16">
        <v>1.5E-3</v>
      </c>
    </row>
    <row r="856" spans="2:7" x14ac:dyDescent="0.3">
      <c r="B856" s="6">
        <v>-5.0000000000000001E-3</v>
      </c>
      <c r="C856" s="17">
        <v>-3.8E-3</v>
      </c>
      <c r="D856" s="17">
        <v>-4.7000000000000002E-3</v>
      </c>
      <c r="E856" s="17">
        <v>-4.1999999999999997E-3</v>
      </c>
      <c r="F856" s="17">
        <v>-1.8499999999999999E-2</v>
      </c>
      <c r="G856" s="17">
        <v>-4.3E-3</v>
      </c>
    </row>
    <row r="857" spans="2:7" x14ac:dyDescent="0.3">
      <c r="B857" s="5">
        <v>1.38E-2</v>
      </c>
      <c r="C857" s="16">
        <v>8.0999999999999996E-3</v>
      </c>
      <c r="D857" s="16">
        <v>2.0400000000000001E-2</v>
      </c>
      <c r="E857" s="16">
        <v>5.3E-3</v>
      </c>
      <c r="F857" s="16">
        <v>9.9000000000000008E-3</v>
      </c>
      <c r="G857" s="16">
        <v>3.4599999999999999E-2</v>
      </c>
    </row>
    <row r="858" spans="2:7" x14ac:dyDescent="0.3">
      <c r="B858" s="6">
        <v>-2.9999999999999997E-4</v>
      </c>
      <c r="C858" s="17">
        <v>1.1599999999999999E-2</v>
      </c>
      <c r="D858" s="17">
        <v>-7.1999999999999998E-3</v>
      </c>
      <c r="E858" s="17">
        <v>2.35E-2</v>
      </c>
      <c r="F858" s="17">
        <v>2.1000000000000001E-2</v>
      </c>
      <c r="G858" s="17">
        <v>-1.49E-2</v>
      </c>
    </row>
    <row r="859" spans="2:7" x14ac:dyDescent="0.3">
      <c r="B859" s="5">
        <v>-2.5999999999999999E-3</v>
      </c>
      <c r="C859" s="16">
        <v>-1.4200000000000001E-2</v>
      </c>
      <c r="D859" s="16">
        <v>-1.89E-2</v>
      </c>
      <c r="E859" s="16">
        <v>-1E-3</v>
      </c>
      <c r="F859" s="16">
        <v>1.1299999999999999E-2</v>
      </c>
      <c r="G859" s="16">
        <v>1.4999999999999999E-2</v>
      </c>
    </row>
    <row r="860" spans="2:7" x14ac:dyDescent="0.3">
      <c r="B860" s="6">
        <v>6.9999999999999999E-4</v>
      </c>
      <c r="C860" s="17">
        <v>8.8999999999999999E-3</v>
      </c>
      <c r="D860" s="17">
        <v>-1.6400000000000001E-2</v>
      </c>
      <c r="E860" s="17">
        <v>3.3E-3</v>
      </c>
      <c r="F860" s="17">
        <v>-3.3E-3</v>
      </c>
      <c r="G860" s="17">
        <v>-6.6E-3</v>
      </c>
    </row>
    <row r="861" spans="2:7" x14ac:dyDescent="0.3">
      <c r="B861" s="5">
        <v>2.5000000000000001E-3</v>
      </c>
      <c r="C861" s="16">
        <v>9.1000000000000004E-3</v>
      </c>
      <c r="D861" s="16">
        <v>8.0000000000000002E-3</v>
      </c>
      <c r="E861" s="16">
        <v>-1.6799999999999999E-2</v>
      </c>
      <c r="F861" s="16">
        <v>1.29E-2</v>
      </c>
      <c r="G861" s="16">
        <v>-1E-3</v>
      </c>
    </row>
    <row r="862" spans="2:7" x14ac:dyDescent="0.3">
      <c r="B862" s="6">
        <v>-1.61E-2</v>
      </c>
      <c r="C862" s="17">
        <v>-5.3E-3</v>
      </c>
      <c r="D862" s="17">
        <v>3.2000000000000002E-3</v>
      </c>
      <c r="E862" s="17">
        <v>-3.8999999999999998E-3</v>
      </c>
      <c r="F862" s="17">
        <v>-1.55E-2</v>
      </c>
      <c r="G862" s="17">
        <v>-1.9900000000000001E-2</v>
      </c>
    </row>
    <row r="863" spans="2:7" x14ac:dyDescent="0.3">
      <c r="B863" s="5">
        <v>-1.2500000000000001E-2</v>
      </c>
      <c r="C863" s="16">
        <v>9.7999999999999997E-3</v>
      </c>
      <c r="D863" s="16">
        <v>-5.9999999999999995E-4</v>
      </c>
      <c r="E863" s="16">
        <v>8.3999999999999995E-3</v>
      </c>
      <c r="F863" s="16">
        <v>-5.7000000000000002E-3</v>
      </c>
      <c r="G863" s="16">
        <v>-2.76E-2</v>
      </c>
    </row>
    <row r="864" spans="2:7" x14ac:dyDescent="0.3">
      <c r="B864" s="6">
        <v>0</v>
      </c>
      <c r="C864" s="17">
        <v>3.3500000000000002E-2</v>
      </c>
      <c r="D864" s="17">
        <v>-8.2000000000000007E-3</v>
      </c>
      <c r="E864" s="17">
        <v>1.6000000000000001E-3</v>
      </c>
      <c r="F864" s="17">
        <v>2.5000000000000001E-3</v>
      </c>
      <c r="G864" s="17">
        <v>1.34E-2</v>
      </c>
    </row>
    <row r="865" spans="2:7" x14ac:dyDescent="0.3">
      <c r="B865" s="5">
        <v>5.0000000000000001E-3</v>
      </c>
      <c r="C865" s="16">
        <v>-2.7000000000000001E-3</v>
      </c>
      <c r="D865" s="16">
        <v>1.84E-2</v>
      </c>
      <c r="E865" s="16">
        <v>1.8700000000000001E-2</v>
      </c>
      <c r="F865" s="16">
        <v>1.47E-2</v>
      </c>
      <c r="G865" s="16">
        <v>7.3000000000000001E-3</v>
      </c>
    </row>
    <row r="866" spans="2:7" x14ac:dyDescent="0.3">
      <c r="B866" s="6">
        <v>-4.4000000000000003E-3</v>
      </c>
      <c r="C866" s="17">
        <v>-7.3000000000000001E-3</v>
      </c>
      <c r="D866" s="17">
        <v>-9.7999999999999997E-3</v>
      </c>
      <c r="E866" s="17">
        <v>-3.8100000000000002E-2</v>
      </c>
      <c r="F866" s="17">
        <v>-8.6999999999999994E-3</v>
      </c>
      <c r="G866" s="17">
        <v>1.0200000000000001E-2</v>
      </c>
    </row>
    <row r="867" spans="2:7" x14ac:dyDescent="0.3">
      <c r="B867" s="5">
        <v>-3.2000000000000002E-3</v>
      </c>
      <c r="C867" s="16">
        <v>8.9999999999999998E-4</v>
      </c>
      <c r="D867" s="16">
        <v>4.0000000000000002E-4</v>
      </c>
      <c r="E867" s="16">
        <v>-1.3599999999999999E-2</v>
      </c>
      <c r="F867" s="16">
        <v>-4.1999999999999997E-3</v>
      </c>
      <c r="G867" s="16">
        <v>4.1999999999999997E-3</v>
      </c>
    </row>
    <row r="868" spans="2:7" x14ac:dyDescent="0.3">
      <c r="B868" s="6">
        <v>6.1999999999999998E-3</v>
      </c>
      <c r="C868" s="17">
        <v>1.6999999999999999E-3</v>
      </c>
      <c r="D868" s="17">
        <v>7.1999999999999998E-3</v>
      </c>
      <c r="E868" s="17">
        <v>7.0000000000000001E-3</v>
      </c>
      <c r="F868" s="17">
        <v>3.8E-3</v>
      </c>
      <c r="G868" s="17">
        <v>1.77E-2</v>
      </c>
    </row>
    <row r="869" spans="2:7" x14ac:dyDescent="0.3">
      <c r="B869" s="5">
        <v>8.8999999999999999E-3</v>
      </c>
      <c r="C869" s="16">
        <v>1.18E-2</v>
      </c>
      <c r="D869" s="16">
        <v>-2.7000000000000001E-3</v>
      </c>
      <c r="E869" s="16">
        <v>2.7099999999999999E-2</v>
      </c>
      <c r="F869" s="16">
        <v>9.1999999999999998E-3</v>
      </c>
      <c r="G869" s="16">
        <v>1.49E-2</v>
      </c>
    </row>
    <row r="870" spans="2:7" x14ac:dyDescent="0.3">
      <c r="B870" s="6">
        <v>-3.3999999999999998E-3</v>
      </c>
      <c r="C870" s="17">
        <v>-8.6999999999999994E-3</v>
      </c>
      <c r="D870" s="17">
        <v>3.7000000000000002E-3</v>
      </c>
      <c r="E870" s="17">
        <v>-1.03E-2</v>
      </c>
      <c r="F870" s="17">
        <v>1.4500000000000001E-2</v>
      </c>
      <c r="G870" s="17">
        <v>-9.5999999999999992E-3</v>
      </c>
    </row>
    <row r="871" spans="2:7" x14ac:dyDescent="0.3">
      <c r="B871" s="5">
        <v>5.4999999999999997E-3</v>
      </c>
      <c r="C871" s="16">
        <v>1.01E-2</v>
      </c>
      <c r="D871" s="16">
        <v>-1.1999999999999999E-3</v>
      </c>
      <c r="E871" s="16">
        <v>1.3100000000000001E-2</v>
      </c>
      <c r="F871" s="16">
        <v>1.5599999999999999E-2</v>
      </c>
      <c r="G871" s="16">
        <v>8.0000000000000004E-4</v>
      </c>
    </row>
    <row r="872" spans="2:7" x14ac:dyDescent="0.3">
      <c r="B872" s="6">
        <v>-2.0999999999999999E-3</v>
      </c>
      <c r="C872" s="17">
        <v>1.0200000000000001E-2</v>
      </c>
      <c r="D872" s="17">
        <v>4.7000000000000002E-3</v>
      </c>
      <c r="E872" s="17">
        <v>-1.1999999999999999E-3</v>
      </c>
      <c r="F872" s="17">
        <v>6.4000000000000003E-3</v>
      </c>
      <c r="G872" s="17">
        <v>5.3E-3</v>
      </c>
    </row>
    <row r="873" spans="2:7" x14ac:dyDescent="0.3">
      <c r="B873" s="5">
        <v>-1E-3</v>
      </c>
      <c r="C873" s="16">
        <v>-1E-3</v>
      </c>
      <c r="D873" s="16">
        <v>1.6E-2</v>
      </c>
      <c r="E873" s="16">
        <v>-1.9099999999999999E-2</v>
      </c>
      <c r="F873" s="16">
        <v>1E-3</v>
      </c>
      <c r="G873" s="16">
        <v>1.44E-2</v>
      </c>
    </row>
    <row r="874" spans="2:7" x14ac:dyDescent="0.3">
      <c r="B874" s="6">
        <v>-1.03E-2</v>
      </c>
      <c r="C874" s="17">
        <v>-0.01</v>
      </c>
      <c r="D874" s="17">
        <v>-4.8999999999999998E-3</v>
      </c>
      <c r="E874" s="17">
        <v>7.4999999999999997E-3</v>
      </c>
      <c r="F874" s="17">
        <v>-9.9000000000000008E-3</v>
      </c>
      <c r="G874" s="17">
        <v>-1.83E-2</v>
      </c>
    </row>
    <row r="875" spans="2:7" x14ac:dyDescent="0.3">
      <c r="B875" s="5">
        <v>1.35E-2</v>
      </c>
      <c r="C875" s="16">
        <v>-6.9999999999999999E-4</v>
      </c>
      <c r="D875" s="16">
        <v>8.0999999999999996E-3</v>
      </c>
      <c r="E875" s="16">
        <v>1.8499999999999999E-2</v>
      </c>
      <c r="F875" s="16">
        <v>2.4799999999999999E-2</v>
      </c>
      <c r="G875" s="16">
        <v>1.9E-3</v>
      </c>
    </row>
    <row r="876" spans="2:7" x14ac:dyDescent="0.3">
      <c r="B876" s="6">
        <v>-7.4000000000000003E-3</v>
      </c>
      <c r="C876" s="17">
        <v>-9.1999999999999998E-3</v>
      </c>
      <c r="D876" s="17">
        <v>-7.4000000000000003E-3</v>
      </c>
      <c r="E876" s="17">
        <v>-2.8E-3</v>
      </c>
      <c r="F876" s="17">
        <v>-1.8100000000000002E-2</v>
      </c>
      <c r="G876" s="17">
        <v>-3.3E-3</v>
      </c>
    </row>
    <row r="877" spans="2:7" x14ac:dyDescent="0.3">
      <c r="B877" s="5">
        <v>-2.8E-3</v>
      </c>
      <c r="C877" s="16">
        <v>4.4999999999999997E-3</v>
      </c>
      <c r="D877" s="16">
        <v>1.21E-2</v>
      </c>
      <c r="E877" s="16">
        <v>1.8800000000000001E-2</v>
      </c>
      <c r="F877" s="16">
        <v>-1.3100000000000001E-2</v>
      </c>
      <c r="G877" s="16">
        <v>-6.4000000000000003E-3</v>
      </c>
    </row>
    <row r="878" spans="2:7" x14ac:dyDescent="0.3">
      <c r="B878" s="6">
        <v>-1.04E-2</v>
      </c>
      <c r="C878" s="17">
        <v>4.7999999999999996E-3</v>
      </c>
      <c r="D878" s="17">
        <v>-5.0000000000000001E-3</v>
      </c>
      <c r="E878" s="17">
        <v>-2.3E-3</v>
      </c>
      <c r="F878" s="17">
        <v>-1.8200000000000001E-2</v>
      </c>
      <c r="G878" s="17">
        <v>-1.7899999999999999E-2</v>
      </c>
    </row>
    <row r="879" spans="2:7" x14ac:dyDescent="0.3">
      <c r="B879" s="5">
        <v>1.9E-3</v>
      </c>
      <c r="C879" s="16">
        <v>-2.3999999999999998E-3</v>
      </c>
      <c r="D879" s="16">
        <v>1.21E-2</v>
      </c>
      <c r="E879" s="16">
        <v>-6.4000000000000003E-3</v>
      </c>
      <c r="F879" s="16">
        <v>-1E-3</v>
      </c>
      <c r="G879" s="16">
        <v>6.4999999999999997E-3</v>
      </c>
    </row>
    <row r="880" spans="2:7" x14ac:dyDescent="0.3">
      <c r="B880" s="6">
        <v>5.1000000000000004E-3</v>
      </c>
      <c r="C880" s="17">
        <v>1E-3</v>
      </c>
      <c r="D880" s="17">
        <v>-4.4000000000000003E-3</v>
      </c>
      <c r="E880" s="17">
        <v>-1E-3</v>
      </c>
      <c r="F880" s="17">
        <v>1.0500000000000001E-2</v>
      </c>
      <c r="G880" s="17">
        <v>2.9999999999999997E-4</v>
      </c>
    </row>
    <row r="881" spans="2:7" x14ac:dyDescent="0.3">
      <c r="B881" s="5">
        <v>-4.7000000000000002E-3</v>
      </c>
      <c r="C881" s="16">
        <v>-4.8999999999999998E-3</v>
      </c>
      <c r="D881" s="16">
        <v>8.0000000000000004E-4</v>
      </c>
      <c r="E881" s="16">
        <v>-2.7000000000000001E-3</v>
      </c>
      <c r="F881" s="16">
        <v>-6.1999999999999998E-3</v>
      </c>
      <c r="G881" s="16">
        <v>-8.0000000000000002E-3</v>
      </c>
    </row>
    <row r="882" spans="2:7" x14ac:dyDescent="0.3">
      <c r="B882" s="6">
        <v>3.8E-3</v>
      </c>
      <c r="C882" s="17">
        <v>1.8E-3</v>
      </c>
      <c r="D882" s="17">
        <v>5.5999999999999999E-3</v>
      </c>
      <c r="E882" s="17">
        <v>-6.0000000000000001E-3</v>
      </c>
      <c r="F882" s="17">
        <v>4.8999999999999998E-3</v>
      </c>
      <c r="G882" s="17">
        <v>7.1000000000000004E-3</v>
      </c>
    </row>
    <row r="883" spans="2:7" x14ac:dyDescent="0.3">
      <c r="B883" s="5">
        <v>-5.0000000000000001E-4</v>
      </c>
      <c r="C883" s="16">
        <v>1.3899999999999999E-2</v>
      </c>
      <c r="D883" s="16">
        <v>-5.1000000000000004E-3</v>
      </c>
      <c r="E883" s="16">
        <v>-3.7000000000000002E-3</v>
      </c>
      <c r="F883" s="16">
        <v>-3.0999999999999999E-3</v>
      </c>
      <c r="G883" s="16">
        <v>-8.0000000000000004E-4</v>
      </c>
    </row>
    <row r="884" spans="2:7" x14ac:dyDescent="0.3">
      <c r="B884" s="6">
        <v>6.4999999999999997E-3</v>
      </c>
      <c r="C884" s="17">
        <v>5.8999999999999999E-3</v>
      </c>
      <c r="D884" s="17">
        <v>1E-4</v>
      </c>
      <c r="E884" s="17">
        <v>-9.1999999999999998E-3</v>
      </c>
      <c r="F884" s="17">
        <v>8.3000000000000001E-3</v>
      </c>
      <c r="G884" s="17">
        <v>1E-3</v>
      </c>
    </row>
    <row r="885" spans="2:7" x14ac:dyDescent="0.3">
      <c r="B885" s="5">
        <v>1.17E-2</v>
      </c>
      <c r="C885" s="16">
        <v>1.41E-2</v>
      </c>
      <c r="D885" s="16">
        <v>-1.5E-3</v>
      </c>
      <c r="E885" s="16">
        <v>-1.4E-3</v>
      </c>
      <c r="F885" s="16">
        <v>3.5000000000000001E-3</v>
      </c>
      <c r="G885" s="16">
        <v>1.9900000000000001E-2</v>
      </c>
    </row>
    <row r="886" spans="2:7" x14ac:dyDescent="0.3">
      <c r="B886" s="6">
        <v>-1.77E-2</v>
      </c>
      <c r="C886" s="17">
        <v>-2.3099999999999999E-2</v>
      </c>
      <c r="D886" s="17">
        <v>-8.9999999999999993E-3</v>
      </c>
      <c r="E886" s="17">
        <v>-9.1999999999999998E-3</v>
      </c>
      <c r="F886" s="17">
        <v>-1.6400000000000001E-2</v>
      </c>
      <c r="G886" s="17">
        <v>-8.8999999999999999E-3</v>
      </c>
    </row>
    <row r="887" spans="2:7" x14ac:dyDescent="0.3">
      <c r="B887" s="5">
        <v>-3.8999999999999998E-3</v>
      </c>
      <c r="C887" s="16">
        <v>-1.9E-3</v>
      </c>
      <c r="D887" s="16">
        <v>5.0000000000000001E-3</v>
      </c>
      <c r="E887" s="16">
        <v>-7.7999999999999996E-3</v>
      </c>
      <c r="F887" s="16">
        <v>8.3000000000000001E-3</v>
      </c>
      <c r="G887" s="16">
        <v>-3.3999999999999998E-3</v>
      </c>
    </row>
    <row r="888" spans="2:7" x14ac:dyDescent="0.3">
      <c r="B888" s="6">
        <v>-1.01E-2</v>
      </c>
      <c r="C888" s="17">
        <v>-2.0400000000000001E-2</v>
      </c>
      <c r="D888" s="17">
        <v>1.7500000000000002E-2</v>
      </c>
      <c r="E888" s="17">
        <v>-3.0999999999999999E-3</v>
      </c>
      <c r="F888" s="17">
        <v>1.5E-3</v>
      </c>
      <c r="G888" s="17">
        <v>-9.7000000000000003E-3</v>
      </c>
    </row>
    <row r="889" spans="2:7" x14ac:dyDescent="0.3">
      <c r="B889" s="5">
        <v>-1.9E-3</v>
      </c>
      <c r="C889" s="16">
        <v>-9.1999999999999998E-3</v>
      </c>
      <c r="D889" s="16">
        <v>4.0000000000000002E-4</v>
      </c>
      <c r="E889" s="16">
        <v>-1.6E-2</v>
      </c>
      <c r="F889" s="16">
        <v>0</v>
      </c>
      <c r="G889" s="16">
        <v>-6.8999999999999999E-3</v>
      </c>
    </row>
    <row r="890" spans="2:7" x14ac:dyDescent="0.3">
      <c r="B890" s="6">
        <v>8.3000000000000001E-3</v>
      </c>
      <c r="C890" s="17">
        <v>1.3899999999999999E-2</v>
      </c>
      <c r="D890" s="17">
        <v>-5.7000000000000002E-3</v>
      </c>
      <c r="E890" s="17">
        <v>1.7500000000000002E-2</v>
      </c>
      <c r="F890" s="17">
        <v>-9.7999999999999997E-3</v>
      </c>
      <c r="G890" s="17">
        <v>3.0999999999999999E-3</v>
      </c>
    </row>
    <row r="891" spans="2:7" x14ac:dyDescent="0.3">
      <c r="B891" s="5">
        <v>-7.9000000000000008E-3</v>
      </c>
      <c r="C891" s="16">
        <v>-1.15E-2</v>
      </c>
      <c r="D891" s="16">
        <v>-8.5000000000000006E-3</v>
      </c>
      <c r="E891" s="16">
        <v>3.0000000000000001E-3</v>
      </c>
      <c r="F891" s="16">
        <v>-1.1900000000000001E-2</v>
      </c>
      <c r="G891" s="16">
        <v>4.7999999999999996E-3</v>
      </c>
    </row>
    <row r="892" spans="2:7" x14ac:dyDescent="0.3">
      <c r="B892" s="6">
        <v>-1.32E-2</v>
      </c>
      <c r="C892" s="17">
        <v>-6.6E-3</v>
      </c>
      <c r="D892" s="17">
        <v>1.9E-3</v>
      </c>
      <c r="E892" s="17">
        <v>-8.0000000000000002E-3</v>
      </c>
      <c r="F892" s="17">
        <v>-2.46E-2</v>
      </c>
      <c r="G892" s="17">
        <v>-1.83E-2</v>
      </c>
    </row>
    <row r="893" spans="2:7" x14ac:dyDescent="0.3">
      <c r="B893" s="5">
        <v>2.8E-3</v>
      </c>
      <c r="C893" s="16">
        <v>2.3999999999999998E-3</v>
      </c>
      <c r="D893" s="16">
        <v>5.5999999999999999E-3</v>
      </c>
      <c r="E893" s="16">
        <v>-9.4999999999999998E-3</v>
      </c>
      <c r="F893" s="16">
        <v>4.5999999999999999E-3</v>
      </c>
      <c r="G893" s="16">
        <v>8.5000000000000006E-3</v>
      </c>
    </row>
    <row r="894" spans="2:7" x14ac:dyDescent="0.3">
      <c r="B894" s="6">
        <v>6.0000000000000001E-3</v>
      </c>
      <c r="C894" s="17">
        <v>-4.4999999999999997E-3</v>
      </c>
      <c r="D894" s="17">
        <v>7.3000000000000001E-3</v>
      </c>
      <c r="E894" s="17">
        <v>-2.5999999999999999E-3</v>
      </c>
      <c r="F894" s="17">
        <v>1.61E-2</v>
      </c>
      <c r="G894" s="17">
        <v>2.8E-3</v>
      </c>
    </row>
    <row r="895" spans="2:7" x14ac:dyDescent="0.3">
      <c r="B895" s="5">
        <v>0</v>
      </c>
      <c r="C895" s="16">
        <v>5.4000000000000003E-3</v>
      </c>
      <c r="D895" s="16">
        <v>-5.4999999999999997E-3</v>
      </c>
      <c r="E895" s="16">
        <v>-1.8E-3</v>
      </c>
      <c r="F895" s="16">
        <v>-1.41E-2</v>
      </c>
      <c r="G895" s="16">
        <v>7.7999999999999996E-3</v>
      </c>
    </row>
    <row r="896" spans="2:7" x14ac:dyDescent="0.3">
      <c r="B896" s="6">
        <v>-6.1000000000000004E-3</v>
      </c>
      <c r="C896" s="17">
        <v>-8.0000000000000002E-3</v>
      </c>
      <c r="D896" s="17">
        <v>1.23E-2</v>
      </c>
      <c r="E896" s="17">
        <v>6.1999999999999998E-3</v>
      </c>
      <c r="F896" s="17">
        <v>-3.1399999999999997E-2</v>
      </c>
      <c r="G896" s="17">
        <v>7.1000000000000004E-3</v>
      </c>
    </row>
    <row r="897" spans="2:7" x14ac:dyDescent="0.3">
      <c r="B897" s="5">
        <v>2.5999999999999999E-3</v>
      </c>
      <c r="C897" s="16">
        <v>2.7000000000000001E-3</v>
      </c>
      <c r="D897" s="16">
        <v>-3.6299999999999999E-2</v>
      </c>
      <c r="E897" s="16">
        <v>-6.9999999999999999E-4</v>
      </c>
      <c r="F897" s="16">
        <v>9.1000000000000004E-3</v>
      </c>
      <c r="G897" s="16">
        <v>5.5999999999999999E-3</v>
      </c>
    </row>
    <row r="898" spans="2:7" x14ac:dyDescent="0.3">
      <c r="B898" s="6">
        <v>-4.4000000000000003E-3</v>
      </c>
      <c r="C898" s="17">
        <v>-6.7000000000000002E-3</v>
      </c>
      <c r="D898" s="17">
        <v>-1.5299999999999999E-2</v>
      </c>
      <c r="E898" s="17">
        <v>1.9900000000000001E-2</v>
      </c>
      <c r="F898" s="17">
        <v>-4.5999999999999999E-3</v>
      </c>
      <c r="G898" s="17">
        <v>-4.0000000000000002E-4</v>
      </c>
    </row>
    <row r="899" spans="2:7" x14ac:dyDescent="0.3">
      <c r="B899" s="5">
        <v>-3.0999999999999999E-3</v>
      </c>
      <c r="C899" s="16">
        <v>-8.5000000000000006E-3</v>
      </c>
      <c r="D899" s="16">
        <v>-5.5999999999999999E-3</v>
      </c>
      <c r="E899" s="16">
        <v>1.32E-2</v>
      </c>
      <c r="F899" s="16">
        <v>-1.6400000000000001E-2</v>
      </c>
      <c r="G899" s="16">
        <v>-1.1000000000000001E-3</v>
      </c>
    </row>
    <row r="900" spans="2:7" x14ac:dyDescent="0.3">
      <c r="B900" s="6">
        <v>2.9999999999999997E-4</v>
      </c>
      <c r="C900" s="17">
        <v>-2.7000000000000001E-3</v>
      </c>
      <c r="D900" s="17">
        <v>-5.9999999999999995E-4</v>
      </c>
      <c r="E900" s="17">
        <v>1.8E-3</v>
      </c>
      <c r="F900" s="17">
        <v>1.1000000000000001E-3</v>
      </c>
      <c r="G900" s="17">
        <v>3.5999999999999999E-3</v>
      </c>
    </row>
    <row r="901" spans="2:7" x14ac:dyDescent="0.3">
      <c r="B901" s="5">
        <v>-6.1999999999999998E-3</v>
      </c>
      <c r="C901" s="16">
        <v>-1.5900000000000001E-2</v>
      </c>
      <c r="D901" s="16">
        <v>-6.1999999999999998E-3</v>
      </c>
      <c r="E901" s="16">
        <v>-1.7899999999999999E-2</v>
      </c>
      <c r="F901" s="16">
        <v>-1.1599999999999999E-2</v>
      </c>
      <c r="G901" s="16">
        <v>-7.7000000000000002E-3</v>
      </c>
    </row>
    <row r="902" spans="2:7" x14ac:dyDescent="0.3">
      <c r="B902" s="6">
        <v>2.8999999999999998E-3</v>
      </c>
      <c r="C902" s="17">
        <v>-1.8E-3</v>
      </c>
      <c r="D902" s="17">
        <v>4.0000000000000002E-4</v>
      </c>
      <c r="E902" s="17">
        <v>-8.0000000000000002E-3</v>
      </c>
      <c r="F902" s="17">
        <v>1.35E-2</v>
      </c>
      <c r="G902" s="17">
        <v>6.8999999999999999E-3</v>
      </c>
    </row>
    <row r="903" spans="2:7" x14ac:dyDescent="0.3">
      <c r="B903" s="5">
        <v>7.4999999999999997E-3</v>
      </c>
      <c r="C903" s="16">
        <v>7.1999999999999998E-3</v>
      </c>
      <c r="D903" s="16">
        <v>-3.5999999999999999E-3</v>
      </c>
      <c r="E903" s="16">
        <v>1.9E-2</v>
      </c>
      <c r="F903" s="16">
        <v>3.5999999999999999E-3</v>
      </c>
      <c r="G903" s="16">
        <v>6.6E-3</v>
      </c>
    </row>
    <row r="904" spans="2:7" x14ac:dyDescent="0.3">
      <c r="B904" s="6">
        <v>3.0000000000000001E-3</v>
      </c>
      <c r="C904" s="17">
        <v>-8.3999999999999995E-3</v>
      </c>
      <c r="D904" s="17">
        <v>1.46E-2</v>
      </c>
      <c r="E904" s="17">
        <v>4.3200000000000002E-2</v>
      </c>
      <c r="F904" s="17">
        <v>3.5000000000000001E-3</v>
      </c>
      <c r="G904" s="17">
        <v>-1.5E-3</v>
      </c>
    </row>
    <row r="905" spans="2:7" x14ac:dyDescent="0.3">
      <c r="B905" s="5">
        <v>2.7000000000000001E-3</v>
      </c>
      <c r="C905" s="16">
        <v>-3.8E-3</v>
      </c>
      <c r="D905" s="16">
        <v>8.9999999999999998E-4</v>
      </c>
      <c r="E905" s="16">
        <v>-4.7999999999999996E-3</v>
      </c>
      <c r="F905" s="16">
        <v>-7.4999999999999997E-3</v>
      </c>
      <c r="G905" s="16">
        <v>-1.0800000000000001E-2</v>
      </c>
    </row>
    <row r="906" spans="2:7" x14ac:dyDescent="0.3">
      <c r="B906" s="6">
        <v>1.6000000000000001E-3</v>
      </c>
      <c r="C906" s="17">
        <v>5.7999999999999996E-3</v>
      </c>
      <c r="D906" s="17">
        <v>-1.1999999999999999E-3</v>
      </c>
      <c r="E906" s="17">
        <v>-4.5999999999999999E-3</v>
      </c>
      <c r="F906" s="17">
        <v>3.5999999999999999E-3</v>
      </c>
      <c r="G906" s="17">
        <v>-4.5999999999999999E-3</v>
      </c>
    </row>
    <row r="907" spans="2:7" x14ac:dyDescent="0.3">
      <c r="B907" s="5">
        <v>1.1900000000000001E-2</v>
      </c>
      <c r="C907" s="16">
        <v>3.5999999999999999E-3</v>
      </c>
      <c r="D907" s="16">
        <v>1.7100000000000001E-2</v>
      </c>
      <c r="E907" s="16">
        <v>1.67E-2</v>
      </c>
      <c r="F907" s="16">
        <v>2.9499999999999998E-2</v>
      </c>
      <c r="G907" s="16">
        <v>1.6299999999999999E-2</v>
      </c>
    </row>
    <row r="908" spans="2:7" x14ac:dyDescent="0.3">
      <c r="B908" s="6">
        <v>1.2999999999999999E-3</v>
      </c>
      <c r="C908" s="17">
        <v>6.7999999999999996E-3</v>
      </c>
      <c r="D908" s="17">
        <v>7.4999999999999997E-3</v>
      </c>
      <c r="E908" s="17">
        <v>-3.3E-3</v>
      </c>
      <c r="F908" s="17">
        <v>-1.1999999999999999E-3</v>
      </c>
      <c r="G908" s="17">
        <v>2.5999999999999999E-3</v>
      </c>
    </row>
    <row r="909" spans="2:7" x14ac:dyDescent="0.3">
      <c r="B909" s="5">
        <v>4.5999999999999999E-3</v>
      </c>
      <c r="C909" s="16">
        <v>1E-3</v>
      </c>
      <c r="D909" s="16">
        <v>6.8999999999999999E-3</v>
      </c>
      <c r="E909" s="16">
        <v>5.7000000000000002E-3</v>
      </c>
      <c r="F909" s="16">
        <v>1.0699999999999999E-2</v>
      </c>
      <c r="G909" s="16">
        <v>-1.5E-3</v>
      </c>
    </row>
    <row r="910" spans="2:7" x14ac:dyDescent="0.3">
      <c r="B910" s="6">
        <v>-8.0999999999999996E-3</v>
      </c>
      <c r="C910" s="17">
        <v>1.9E-3</v>
      </c>
      <c r="D910" s="17">
        <v>-6.4000000000000003E-3</v>
      </c>
      <c r="E910" s="17">
        <v>7.1000000000000004E-3</v>
      </c>
      <c r="F910" s="17">
        <v>-1.5800000000000002E-2</v>
      </c>
      <c r="G910" s="17">
        <v>-1.03E-2</v>
      </c>
    </row>
    <row r="911" spans="2:7" x14ac:dyDescent="0.3">
      <c r="B911" s="5">
        <v>-2E-3</v>
      </c>
      <c r="C911" s="16">
        <v>-1.54E-2</v>
      </c>
      <c r="D911" s="16">
        <v>-3.7000000000000002E-3</v>
      </c>
      <c r="E911" s="16">
        <v>9.5999999999999992E-3</v>
      </c>
      <c r="F911" s="16">
        <v>3.8E-3</v>
      </c>
      <c r="G911" s="16">
        <v>-2.5999999999999999E-3</v>
      </c>
    </row>
    <row r="912" spans="2:7" x14ac:dyDescent="0.3">
      <c r="B912" s="6">
        <v>-3.5999999999999999E-3</v>
      </c>
      <c r="C912" s="17">
        <v>-1.6299999999999999E-2</v>
      </c>
      <c r="D912" s="17">
        <v>-5.1999999999999998E-3</v>
      </c>
      <c r="E912" s="17">
        <v>-7.1999999999999998E-3</v>
      </c>
      <c r="F912" s="17">
        <v>-9.5999999999999992E-3</v>
      </c>
      <c r="G912" s="17">
        <v>-8.9999999999999993E-3</v>
      </c>
    </row>
    <row r="913" spans="2:7" x14ac:dyDescent="0.3">
      <c r="B913" s="5">
        <v>2.9999999999999997E-4</v>
      </c>
      <c r="C913" s="16">
        <v>-3.0000000000000001E-3</v>
      </c>
      <c r="D913" s="16">
        <v>2.5999999999999999E-3</v>
      </c>
      <c r="E913" s="16">
        <v>8.3000000000000001E-3</v>
      </c>
      <c r="F913" s="16">
        <v>5.4999999999999997E-3</v>
      </c>
      <c r="G913" s="16">
        <v>8.6E-3</v>
      </c>
    </row>
    <row r="914" spans="2:7" x14ac:dyDescent="0.3">
      <c r="B914" s="6">
        <v>4.1000000000000003E-3</v>
      </c>
      <c r="C914" s="17">
        <v>1.1000000000000001E-3</v>
      </c>
      <c r="D914" s="17">
        <v>-8.0000000000000004E-4</v>
      </c>
      <c r="E914" s="17">
        <v>-1E-4</v>
      </c>
      <c r="F914" s="17">
        <v>5.4999999999999997E-3</v>
      </c>
      <c r="G914" s="17">
        <v>2.3999999999999998E-3</v>
      </c>
    </row>
    <row r="915" spans="2:7" x14ac:dyDescent="0.3">
      <c r="B915" s="5">
        <v>-1.1000000000000001E-3</v>
      </c>
      <c r="C915" s="16">
        <v>7.1000000000000004E-3</v>
      </c>
      <c r="D915" s="16">
        <v>3.3E-3</v>
      </c>
      <c r="E915" s="16">
        <v>-1.8100000000000002E-2</v>
      </c>
      <c r="F915" s="16">
        <v>9.7000000000000003E-3</v>
      </c>
      <c r="G915" s="16">
        <v>2.3999999999999998E-3</v>
      </c>
    </row>
    <row r="916" spans="2:7" x14ac:dyDescent="0.3">
      <c r="B916" s="6">
        <v>1.78E-2</v>
      </c>
      <c r="C916" s="17">
        <v>-1.1000000000000001E-3</v>
      </c>
      <c r="D916" s="17">
        <v>2.8999999999999998E-3</v>
      </c>
      <c r="E916" s="17">
        <v>-4.1999999999999997E-3</v>
      </c>
      <c r="F916" s="17">
        <v>4.5400000000000003E-2</v>
      </c>
      <c r="G916" s="17">
        <v>5.67E-2</v>
      </c>
    </row>
    <row r="917" spans="2:7" x14ac:dyDescent="0.3">
      <c r="B917" s="5">
        <v>-7.1000000000000004E-3</v>
      </c>
      <c r="C917" s="16">
        <v>-1.6899999999999998E-2</v>
      </c>
      <c r="D917" s="16">
        <v>-2.8999999999999998E-3</v>
      </c>
      <c r="E917" s="16">
        <v>1.9E-3</v>
      </c>
      <c r="F917" s="16">
        <v>-6.1000000000000004E-3</v>
      </c>
      <c r="G917" s="16">
        <v>1.09E-2</v>
      </c>
    </row>
    <row r="918" spans="2:7" x14ac:dyDescent="0.3">
      <c r="B918" s="6">
        <v>-2.5000000000000001E-3</v>
      </c>
      <c r="C918" s="17">
        <v>-8.6E-3</v>
      </c>
      <c r="D918" s="17">
        <v>-1.44E-2</v>
      </c>
      <c r="E918" s="17">
        <v>-9.4999999999999998E-3</v>
      </c>
      <c r="F918" s="17">
        <v>2.5000000000000001E-3</v>
      </c>
      <c r="G918" s="17">
        <v>-2.9999999999999997E-4</v>
      </c>
    </row>
    <row r="919" spans="2:7" x14ac:dyDescent="0.3">
      <c r="B919" s="5">
        <v>4.7000000000000002E-3</v>
      </c>
      <c r="C919" s="16">
        <v>1.12E-2</v>
      </c>
      <c r="D919" s="16">
        <v>-1.11E-2</v>
      </c>
      <c r="E919" s="16">
        <v>4.8999999999999998E-3</v>
      </c>
      <c r="F919" s="16">
        <v>-4.3E-3</v>
      </c>
      <c r="G919" s="16">
        <v>7.7999999999999996E-3</v>
      </c>
    </row>
    <row r="920" spans="2:7" x14ac:dyDescent="0.3">
      <c r="B920" s="6">
        <v>3.5999999999999999E-3</v>
      </c>
      <c r="C920" s="17">
        <v>-1E-3</v>
      </c>
      <c r="D920" s="17">
        <v>-4.1000000000000003E-3</v>
      </c>
      <c r="E920" s="17">
        <v>-1.0200000000000001E-2</v>
      </c>
      <c r="F920" s="17">
        <v>-1.09E-2</v>
      </c>
      <c r="G920" s="17">
        <v>-6.8999999999999999E-3</v>
      </c>
    </row>
    <row r="921" spans="2:7" x14ac:dyDescent="0.3">
      <c r="B921" s="5">
        <v>-1.6999999999999999E-3</v>
      </c>
      <c r="C921" s="16">
        <v>1.1000000000000001E-3</v>
      </c>
      <c r="D921" s="16">
        <v>-7.4000000000000003E-3</v>
      </c>
      <c r="E921" s="16">
        <v>1.11E-2</v>
      </c>
      <c r="F921" s="16">
        <v>-1.4500000000000001E-2</v>
      </c>
      <c r="G921" s="16">
        <v>-4.4000000000000003E-3</v>
      </c>
    </row>
    <row r="922" spans="2:7" x14ac:dyDescent="0.3">
      <c r="B922" s="6">
        <v>-3.3999999999999998E-3</v>
      </c>
      <c r="C922" s="17">
        <v>-2.3800000000000002E-2</v>
      </c>
      <c r="D922" s="17">
        <v>1.4800000000000001E-2</v>
      </c>
      <c r="E922" s="17">
        <v>-1.3100000000000001E-2</v>
      </c>
      <c r="F922" s="17">
        <v>-1.2500000000000001E-2</v>
      </c>
      <c r="G922" s="17">
        <v>5.9999999999999995E-4</v>
      </c>
    </row>
    <row r="923" spans="2:7" x14ac:dyDescent="0.3">
      <c r="B923" s="5">
        <v>7.4000000000000003E-3</v>
      </c>
      <c r="C923" s="16">
        <v>-7.7000000000000002E-3</v>
      </c>
      <c r="D923" s="16">
        <v>1.9400000000000001E-2</v>
      </c>
      <c r="E923" s="16">
        <v>4.0000000000000002E-4</v>
      </c>
      <c r="F923" s="16">
        <v>2.3E-2</v>
      </c>
      <c r="G923" s="16">
        <v>1.11E-2</v>
      </c>
    </row>
    <row r="924" spans="2:7" x14ac:dyDescent="0.3">
      <c r="B924" s="6">
        <v>1.2699999999999999E-2</v>
      </c>
      <c r="C924" s="17">
        <v>3.7000000000000002E-3</v>
      </c>
      <c r="D924" s="17">
        <v>2.7199999999999998E-2</v>
      </c>
      <c r="E924" s="17">
        <v>1.0500000000000001E-2</v>
      </c>
      <c r="F924" s="17">
        <v>1.61E-2</v>
      </c>
      <c r="G924" s="17">
        <v>2.6100000000000002E-2</v>
      </c>
    </row>
    <row r="925" spans="2:7" x14ac:dyDescent="0.3">
      <c r="B925" s="5">
        <v>2.8E-3</v>
      </c>
      <c r="C925" s="16">
        <v>4.9799999999999997E-2</v>
      </c>
      <c r="D925" s="16">
        <v>-2.1399999999999999E-2</v>
      </c>
      <c r="E925" s="16">
        <v>2.0999999999999999E-3</v>
      </c>
      <c r="F925" s="16">
        <v>-7.0000000000000001E-3</v>
      </c>
      <c r="G925" s="16">
        <v>3.0000000000000001E-3</v>
      </c>
    </row>
    <row r="926" spans="2:7" x14ac:dyDescent="0.3">
      <c r="B926" s="6">
        <v>4.5999999999999999E-3</v>
      </c>
      <c r="C926" s="17">
        <v>4.1000000000000003E-3</v>
      </c>
      <c r="D926" s="17">
        <v>2.0299999999999999E-2</v>
      </c>
      <c r="E926" s="17">
        <v>5.4000000000000003E-3</v>
      </c>
      <c r="F926" s="17">
        <v>-1.5E-3</v>
      </c>
      <c r="G926" s="17">
        <v>2.3999999999999998E-3</v>
      </c>
    </row>
    <row r="927" spans="2:7" x14ac:dyDescent="0.3">
      <c r="B927" s="5">
        <v>-4.1999999999999997E-3</v>
      </c>
      <c r="C927" s="16">
        <v>2.7300000000000001E-2</v>
      </c>
      <c r="D927" s="16">
        <v>4.5999999999999999E-3</v>
      </c>
      <c r="E927" s="16">
        <v>-2.63E-2</v>
      </c>
      <c r="F927" s="16">
        <v>5.5999999999999999E-3</v>
      </c>
      <c r="G927" s="16">
        <v>-6.8999999999999999E-3</v>
      </c>
    </row>
    <row r="928" spans="2:7" x14ac:dyDescent="0.3">
      <c r="B928" s="6">
        <v>8.8000000000000005E-3</v>
      </c>
      <c r="C928" s="17">
        <v>7.1000000000000004E-3</v>
      </c>
      <c r="D928" s="17">
        <v>9.4999999999999998E-3</v>
      </c>
      <c r="E928" s="17">
        <v>-3.04E-2</v>
      </c>
      <c r="F928" s="17">
        <v>1.1599999999999999E-2</v>
      </c>
      <c r="G928" s="17">
        <v>1.5599999999999999E-2</v>
      </c>
    </row>
    <row r="929" spans="2:7" x14ac:dyDescent="0.3">
      <c r="B929" s="5">
        <v>6.9999999999999999E-4</v>
      </c>
      <c r="C929" s="16">
        <v>-5.0000000000000001E-4</v>
      </c>
      <c r="D929" s="16">
        <v>-2.7000000000000001E-3</v>
      </c>
      <c r="E929" s="16">
        <v>2.0400000000000001E-2</v>
      </c>
      <c r="F929" s="16">
        <v>-2.9999999999999997E-4</v>
      </c>
      <c r="G929" s="16">
        <v>-7.0000000000000001E-3</v>
      </c>
    </row>
    <row r="930" spans="2:7" x14ac:dyDescent="0.3">
      <c r="B930" s="6">
        <v>3.0000000000000001E-3</v>
      </c>
      <c r="C930" s="17">
        <v>-1.4E-3</v>
      </c>
      <c r="D930" s="17">
        <v>3.5000000000000001E-3</v>
      </c>
      <c r="E930" s="17">
        <v>6.8999999999999999E-3</v>
      </c>
      <c r="F930" s="17">
        <v>1.04E-2</v>
      </c>
      <c r="G930" s="17">
        <v>-6.7999999999999996E-3</v>
      </c>
    </row>
    <row r="931" spans="2:7" x14ac:dyDescent="0.3">
      <c r="B931" s="5">
        <v>1.4E-3</v>
      </c>
      <c r="C931" s="16">
        <v>-0.01</v>
      </c>
      <c r="D931" s="16">
        <v>-1.5E-3</v>
      </c>
      <c r="E931" s="16">
        <v>-7.4000000000000003E-3</v>
      </c>
      <c r="F931" s="16">
        <v>-1.21E-2</v>
      </c>
      <c r="G931" s="16">
        <v>1.03E-2</v>
      </c>
    </row>
    <row r="932" spans="2:7" x14ac:dyDescent="0.3">
      <c r="B932" s="6">
        <v>1.01E-2</v>
      </c>
      <c r="C932" s="17">
        <v>9.5999999999999992E-3</v>
      </c>
      <c r="D932" s="17">
        <v>-1.6999999999999999E-3</v>
      </c>
      <c r="E932" s="17">
        <v>4.4999999999999997E-3</v>
      </c>
      <c r="F932" s="17">
        <v>9.1999999999999998E-3</v>
      </c>
      <c r="G932" s="17">
        <v>-1.9E-3</v>
      </c>
    </row>
    <row r="933" spans="2:7" x14ac:dyDescent="0.3">
      <c r="B933" s="5">
        <v>7.3000000000000001E-3</v>
      </c>
      <c r="C933" s="16">
        <v>1.24E-2</v>
      </c>
      <c r="D933" s="16">
        <v>3.8E-3</v>
      </c>
      <c r="E933" s="16">
        <v>5.7000000000000002E-3</v>
      </c>
      <c r="F933" s="16">
        <v>1.06E-2</v>
      </c>
      <c r="G933" s="16">
        <v>5.1999999999999998E-3</v>
      </c>
    </row>
    <row r="934" spans="2:7" x14ac:dyDescent="0.3">
      <c r="B934" s="6">
        <v>1.01E-2</v>
      </c>
      <c r="C934" s="17">
        <v>-3.7000000000000002E-3</v>
      </c>
      <c r="D934" s="17">
        <v>8.2000000000000007E-3</v>
      </c>
      <c r="E934" s="17">
        <v>-2.9999999999999997E-4</v>
      </c>
      <c r="F934" s="17">
        <v>3.8300000000000001E-2</v>
      </c>
      <c r="G934" s="17">
        <v>3.2599999999999997E-2</v>
      </c>
    </row>
    <row r="935" spans="2:7" x14ac:dyDescent="0.3">
      <c r="B935" s="5">
        <v>-6.4000000000000003E-3</v>
      </c>
      <c r="C935" s="16">
        <v>-4.3E-3</v>
      </c>
      <c r="D935" s="16">
        <v>1.34E-2</v>
      </c>
      <c r="E935" s="16">
        <v>-9.5999999999999992E-3</v>
      </c>
      <c r="F935" s="16">
        <v>-6.1999999999999998E-3</v>
      </c>
      <c r="G935" s="16">
        <v>-1.15E-2</v>
      </c>
    </row>
    <row r="936" spans="2:7" x14ac:dyDescent="0.3">
      <c r="B936" s="6">
        <v>8.2000000000000007E-3</v>
      </c>
      <c r="C936" s="17">
        <v>2.9999999999999997E-4</v>
      </c>
      <c r="D936" s="17">
        <v>1.14E-2</v>
      </c>
      <c r="E936" s="17">
        <v>1.6E-2</v>
      </c>
      <c r="F936" s="17">
        <v>3.3999999999999998E-3</v>
      </c>
      <c r="G936" s="17">
        <v>6.4999999999999997E-3</v>
      </c>
    </row>
    <row r="937" spans="2:7" x14ac:dyDescent="0.3">
      <c r="B937" s="5">
        <v>-1.49E-2</v>
      </c>
      <c r="C937" s="16">
        <v>-2.01E-2</v>
      </c>
      <c r="D937" s="16">
        <v>-1.4E-3</v>
      </c>
      <c r="E937" s="16">
        <v>-2.1100000000000001E-2</v>
      </c>
      <c r="F937" s="16">
        <v>-2.6599999999999999E-2</v>
      </c>
      <c r="G937" s="16">
        <v>-1.01E-2</v>
      </c>
    </row>
    <row r="938" spans="2:7" x14ac:dyDescent="0.3">
      <c r="B938" s="6">
        <v>-4.3E-3</v>
      </c>
      <c r="C938" s="17">
        <v>9.4999999999999998E-3</v>
      </c>
      <c r="D938" s="17">
        <v>-9.4999999999999998E-3</v>
      </c>
      <c r="E938" s="17">
        <v>2.3E-3</v>
      </c>
      <c r="F938" s="17">
        <v>7.9000000000000008E-3</v>
      </c>
      <c r="G938" s="17">
        <v>-1.0999999999999999E-2</v>
      </c>
    </row>
    <row r="939" spans="2:7" x14ac:dyDescent="0.3">
      <c r="B939" s="5">
        <v>-1E-3</v>
      </c>
      <c r="C939" s="16">
        <v>8.6999999999999994E-3</v>
      </c>
      <c r="D939" s="16">
        <v>1.2999999999999999E-3</v>
      </c>
      <c r="E939" s="16">
        <v>-5.4999999999999997E-3</v>
      </c>
      <c r="F939" s="16">
        <v>-2.7000000000000001E-3</v>
      </c>
      <c r="G939" s="16">
        <v>-4.3E-3</v>
      </c>
    </row>
    <row r="940" spans="2:7" x14ac:dyDescent="0.3">
      <c r="B940" s="6">
        <v>3.3E-3</v>
      </c>
      <c r="C940" s="17">
        <v>1.4E-3</v>
      </c>
      <c r="D940" s="17">
        <v>9.9000000000000008E-3</v>
      </c>
      <c r="E940" s="17">
        <v>-2.0199999999999999E-2</v>
      </c>
      <c r="F940" s="17">
        <v>1.7999999999999999E-2</v>
      </c>
      <c r="G940" s="17">
        <v>-1.0999999999999999E-2</v>
      </c>
    </row>
    <row r="941" spans="2:7" x14ac:dyDescent="0.3">
      <c r="B941" s="5">
        <v>2.29E-2</v>
      </c>
      <c r="C941" s="16">
        <v>1.6799999999999999E-2</v>
      </c>
      <c r="D941" s="16">
        <v>1E-4</v>
      </c>
      <c r="E941" s="16">
        <v>1.7299999999999999E-2</v>
      </c>
      <c r="F941" s="16">
        <v>2.5600000000000001E-2</v>
      </c>
      <c r="G941" s="16">
        <v>2.8199999999999999E-2</v>
      </c>
    </row>
    <row r="942" spans="2:7" x14ac:dyDescent="0.3">
      <c r="B942" s="6">
        <v>-1.21E-2</v>
      </c>
      <c r="C942" s="17">
        <v>-3.1800000000000002E-2</v>
      </c>
      <c r="D942" s="17">
        <v>-4.4000000000000003E-3</v>
      </c>
      <c r="E942" s="17">
        <v>-2.7400000000000001E-2</v>
      </c>
      <c r="F942" s="17">
        <v>-1.3899999999999999E-2</v>
      </c>
      <c r="G942" s="17">
        <v>-5.7000000000000002E-3</v>
      </c>
    </row>
    <row r="943" spans="2:7" x14ac:dyDescent="0.3">
      <c r="B943" s="5">
        <v>1.6400000000000001E-2</v>
      </c>
      <c r="C943" s="16">
        <v>2.3599999999999999E-2</v>
      </c>
      <c r="D943" s="16">
        <v>1.9300000000000001E-2</v>
      </c>
      <c r="E943" s="16">
        <v>-1.5E-3</v>
      </c>
      <c r="F943" s="16">
        <v>1.06E-2</v>
      </c>
      <c r="G943" s="16">
        <v>2.8199999999999999E-2</v>
      </c>
    </row>
    <row r="944" spans="2:7" x14ac:dyDescent="0.3">
      <c r="B944" s="6">
        <v>-2.3999999999999998E-3</v>
      </c>
      <c r="C944" s="17">
        <v>-1.17E-2</v>
      </c>
      <c r="D944" s="17">
        <v>1.4E-2</v>
      </c>
      <c r="E944" s="17">
        <v>-5.9999999999999995E-4</v>
      </c>
      <c r="F944" s="17">
        <v>2.8E-3</v>
      </c>
      <c r="G944" s="17">
        <v>-5.1999999999999998E-3</v>
      </c>
    </row>
    <row r="945" spans="2:7" x14ac:dyDescent="0.3">
      <c r="B945" s="5">
        <v>-8.6999999999999994E-3</v>
      </c>
      <c r="C945" s="16">
        <v>-5.4000000000000003E-3</v>
      </c>
      <c r="D945" s="16">
        <v>2.3099999999999999E-2</v>
      </c>
      <c r="E945" s="16">
        <v>8.5000000000000006E-3</v>
      </c>
      <c r="F945" s="16">
        <v>8.0000000000000004E-4</v>
      </c>
      <c r="G945" s="16">
        <v>-1.72E-2</v>
      </c>
    </row>
    <row r="946" spans="2:7" x14ac:dyDescent="0.3">
      <c r="B946" s="6">
        <v>-5.0000000000000001E-4</v>
      </c>
      <c r="C946" s="17">
        <v>-6.8999999999999999E-3</v>
      </c>
      <c r="D946" s="17">
        <v>-3.8999999999999998E-3</v>
      </c>
      <c r="E946" s="17">
        <v>7.0000000000000001E-3</v>
      </c>
      <c r="F946" s="17">
        <v>9.5999999999999992E-3</v>
      </c>
      <c r="G946" s="17">
        <v>-8.9999999999999993E-3</v>
      </c>
    </row>
    <row r="947" spans="2:7" x14ac:dyDescent="0.3">
      <c r="B947" s="5">
        <v>-1.7999999999999999E-2</v>
      </c>
      <c r="C947" s="16">
        <v>-5.4399999999999997E-2</v>
      </c>
      <c r="D947" s="16">
        <v>-2.2100000000000002E-2</v>
      </c>
      <c r="E947" s="16">
        <v>-8.0000000000000002E-3</v>
      </c>
      <c r="F947" s="16">
        <v>1.0800000000000001E-2</v>
      </c>
      <c r="G947" s="16">
        <v>-1.35E-2</v>
      </c>
    </row>
    <row r="948" spans="2:7" x14ac:dyDescent="0.3">
      <c r="B948" s="6">
        <v>-1.72E-2</v>
      </c>
      <c r="C948" s="17">
        <v>-6.1999999999999998E-3</v>
      </c>
      <c r="D948" s="17">
        <v>1.44E-2</v>
      </c>
      <c r="E948" s="17">
        <v>-4.0000000000000001E-3</v>
      </c>
      <c r="F948" s="17">
        <v>-1.8E-3</v>
      </c>
      <c r="G948" s="17">
        <v>-2.6800000000000001E-2</v>
      </c>
    </row>
    <row r="949" spans="2:7" x14ac:dyDescent="0.3">
      <c r="B949" s="5">
        <v>-5.0000000000000001E-3</v>
      </c>
      <c r="C949" s="16">
        <v>1.66E-2</v>
      </c>
      <c r="D949" s="16">
        <v>3.0000000000000001E-3</v>
      </c>
      <c r="E949" s="16">
        <v>2.64E-2</v>
      </c>
      <c r="F949" s="16">
        <v>-6.7999999999999996E-3</v>
      </c>
      <c r="G949" s="16">
        <v>-2.1299999999999999E-2</v>
      </c>
    </row>
    <row r="950" spans="2:7" x14ac:dyDescent="0.3">
      <c r="B950" s="6">
        <v>-5.4999999999999997E-3</v>
      </c>
      <c r="C950" s="17">
        <v>-5.7000000000000002E-3</v>
      </c>
      <c r="D950" s="17">
        <v>-7.3000000000000001E-3</v>
      </c>
      <c r="E950" s="17">
        <v>1.55E-2</v>
      </c>
      <c r="F950" s="17">
        <v>-8.0999999999999996E-3</v>
      </c>
      <c r="G950" s="17">
        <v>-1.5E-3</v>
      </c>
    </row>
    <row r="951" spans="2:7" x14ac:dyDescent="0.3">
      <c r="B951" s="5">
        <v>1.0999999999999999E-2</v>
      </c>
      <c r="C951" s="16">
        <v>2.2000000000000001E-3</v>
      </c>
      <c r="D951" s="16">
        <v>4.24E-2</v>
      </c>
      <c r="E951" s="16">
        <v>1.6999999999999999E-3</v>
      </c>
      <c r="F951" s="16">
        <v>-1.2999999999999999E-3</v>
      </c>
      <c r="G951" s="16">
        <v>1.2E-2</v>
      </c>
    </row>
    <row r="952" spans="2:7" x14ac:dyDescent="0.3">
      <c r="B952" s="6">
        <v>5.1999999999999998E-3</v>
      </c>
      <c r="C952" s="17">
        <v>9.9000000000000008E-3</v>
      </c>
      <c r="D952" s="17">
        <v>7.7999999999999996E-3</v>
      </c>
      <c r="E952" s="17">
        <v>2.0199999999999999E-2</v>
      </c>
      <c r="F952" s="17">
        <v>9.5999999999999992E-3</v>
      </c>
      <c r="G952" s="17">
        <v>6.6E-3</v>
      </c>
    </row>
    <row r="953" spans="2:7" x14ac:dyDescent="0.3">
      <c r="B953" s="5">
        <v>-1.9400000000000001E-2</v>
      </c>
      <c r="C953" s="16">
        <v>-2.2000000000000001E-3</v>
      </c>
      <c r="D953" s="16">
        <v>-7.1000000000000004E-3</v>
      </c>
      <c r="E953" s="16">
        <v>-1.26E-2</v>
      </c>
      <c r="F953" s="16">
        <v>-3.8899999999999997E-2</v>
      </c>
      <c r="G953" s="16">
        <v>-1.84E-2</v>
      </c>
    </row>
    <row r="954" spans="2:7" x14ac:dyDescent="0.3">
      <c r="B954" s="6">
        <v>-7.0000000000000001E-3</v>
      </c>
      <c r="C954" s="17">
        <v>2.7E-2</v>
      </c>
      <c r="D954" s="17">
        <v>-1.0699999999999999E-2</v>
      </c>
      <c r="E954" s="17">
        <v>-4.3E-3</v>
      </c>
      <c r="F954" s="17">
        <v>-2.8899999999999999E-2</v>
      </c>
      <c r="G954" s="17">
        <v>-5.1999999999999998E-3</v>
      </c>
    </row>
    <row r="955" spans="2:7" x14ac:dyDescent="0.3">
      <c r="B955" s="5">
        <v>-3.7000000000000002E-3</v>
      </c>
      <c r="C955" s="16">
        <v>4.5999999999999999E-3</v>
      </c>
      <c r="D955" s="16">
        <v>-7.1999999999999998E-3</v>
      </c>
      <c r="E955" s="16">
        <v>-5.8999999999999999E-3</v>
      </c>
      <c r="F955" s="16">
        <v>-4.4999999999999998E-2</v>
      </c>
      <c r="G955" s="16">
        <v>1.03E-2</v>
      </c>
    </row>
    <row r="956" spans="2:7" x14ac:dyDescent="0.3">
      <c r="B956" s="6">
        <v>7.4999999999999997E-3</v>
      </c>
      <c r="C956" s="17">
        <v>-1E-4</v>
      </c>
      <c r="D956" s="17">
        <v>2.8E-3</v>
      </c>
      <c r="E956" s="17">
        <v>2.3999999999999998E-3</v>
      </c>
      <c r="F956" s="17">
        <v>5.7000000000000002E-3</v>
      </c>
      <c r="G956" s="17">
        <v>1.3100000000000001E-2</v>
      </c>
    </row>
    <row r="957" spans="2:7" x14ac:dyDescent="0.3">
      <c r="B957" s="5">
        <v>5.7999999999999996E-3</v>
      </c>
      <c r="C957" s="16">
        <v>-2.0999999999999999E-3</v>
      </c>
      <c r="D957" s="16">
        <v>-2.5999999999999999E-3</v>
      </c>
      <c r="E957" s="16">
        <v>-3.2000000000000002E-3</v>
      </c>
      <c r="F957" s="16">
        <v>1.6199999999999999E-2</v>
      </c>
      <c r="G957" s="16">
        <v>-3.3999999999999998E-3</v>
      </c>
    </row>
    <row r="958" spans="2:7" x14ac:dyDescent="0.3">
      <c r="B958" s="6">
        <v>1.9E-3</v>
      </c>
      <c r="C958" s="17">
        <v>1.77E-2</v>
      </c>
      <c r="D958" s="17">
        <v>-4.7999999999999996E-3</v>
      </c>
      <c r="E958" s="17">
        <v>4.4999999999999997E-3</v>
      </c>
      <c r="F958" s="17">
        <v>2.4199999999999999E-2</v>
      </c>
      <c r="G958" s="17">
        <v>6.9999999999999999E-4</v>
      </c>
    </row>
    <row r="959" spans="2:7" x14ac:dyDescent="0.3">
      <c r="B959" s="5">
        <v>9.9000000000000008E-3</v>
      </c>
      <c r="C959" s="16">
        <v>6.9999999999999999E-4</v>
      </c>
      <c r="D959" s="16">
        <v>5.9999999999999995E-4</v>
      </c>
      <c r="E959" s="16">
        <v>4.8999999999999998E-3</v>
      </c>
      <c r="F959" s="16">
        <v>1.2500000000000001E-2</v>
      </c>
      <c r="G959" s="16">
        <v>1.03E-2</v>
      </c>
    </row>
    <row r="960" spans="2:7" x14ac:dyDescent="0.3">
      <c r="B960" s="6">
        <v>-1.8E-3</v>
      </c>
      <c r="C960" s="17">
        <v>-1.17E-2</v>
      </c>
      <c r="D960" s="17">
        <v>6.7999999999999996E-3</v>
      </c>
      <c r="E960" s="17">
        <v>-3.3E-3</v>
      </c>
      <c r="F960" s="17">
        <v>1.8E-3</v>
      </c>
      <c r="G960" s="17">
        <v>-4.7000000000000002E-3</v>
      </c>
    </row>
    <row r="961" spans="2:7" x14ac:dyDescent="0.3">
      <c r="B961" s="5">
        <v>-5.9999999999999995E-4</v>
      </c>
      <c r="C961" s="16">
        <v>-6.7999999999999996E-3</v>
      </c>
      <c r="D961" s="16">
        <v>3.5999999999999999E-3</v>
      </c>
      <c r="E961" s="16">
        <v>-1.06E-2</v>
      </c>
      <c r="F961" s="16">
        <v>-4.1999999999999997E-3</v>
      </c>
      <c r="G961" s="16">
        <v>-3.8E-3</v>
      </c>
    </row>
    <row r="962" spans="2:7" x14ac:dyDescent="0.3">
      <c r="B962" s="6">
        <v>7.1999999999999998E-3</v>
      </c>
      <c r="C962" s="17">
        <v>3.3999999999999998E-3</v>
      </c>
      <c r="D962" s="17">
        <v>1.7299999999999999E-2</v>
      </c>
      <c r="E962" s="17">
        <v>-1.1999999999999999E-3</v>
      </c>
      <c r="F962" s="17">
        <v>5.7000000000000002E-3</v>
      </c>
      <c r="G962" s="17">
        <v>6.4000000000000003E-3</v>
      </c>
    </row>
    <row r="963" spans="2:7" x14ac:dyDescent="0.3">
      <c r="B963" s="5">
        <v>-2.0000000000000001E-4</v>
      </c>
      <c r="C963" s="16">
        <v>-1.1599999999999999E-2</v>
      </c>
      <c r="D963" s="16">
        <v>-2.5999999999999999E-3</v>
      </c>
      <c r="E963" s="16">
        <v>-8.9999999999999998E-4</v>
      </c>
      <c r="F963" s="16">
        <v>-7.6E-3</v>
      </c>
      <c r="G963" s="16">
        <v>9.1000000000000004E-3</v>
      </c>
    </row>
    <row r="964" spans="2:7" x14ac:dyDescent="0.3">
      <c r="B964" s="6">
        <v>-1.2200000000000001E-2</v>
      </c>
      <c r="C964" s="17">
        <v>-6.4000000000000003E-3</v>
      </c>
      <c r="D964" s="17">
        <v>-2.3699999999999999E-2</v>
      </c>
      <c r="E964" s="17">
        <v>-2.0199999999999999E-2</v>
      </c>
      <c r="F964" s="17">
        <v>-1.9300000000000001E-2</v>
      </c>
      <c r="G964" s="17">
        <v>-9.4000000000000004E-3</v>
      </c>
    </row>
    <row r="965" spans="2:7" x14ac:dyDescent="0.3">
      <c r="B965" s="5">
        <v>2.58E-2</v>
      </c>
      <c r="C965" s="16">
        <v>2.81E-2</v>
      </c>
      <c r="D965" s="16">
        <v>1.5699999999999999E-2</v>
      </c>
      <c r="E965" s="16">
        <v>3.2599999999999997E-2</v>
      </c>
      <c r="F965" s="16">
        <v>2.1299999999999999E-2</v>
      </c>
      <c r="G965" s="16">
        <v>3.2399999999999998E-2</v>
      </c>
    </row>
    <row r="966" spans="2:7" x14ac:dyDescent="0.3">
      <c r="B966" s="6">
        <v>-1.4E-2</v>
      </c>
      <c r="C966" s="17">
        <v>1.2999999999999999E-2</v>
      </c>
      <c r="D966" s="17">
        <v>-1E-3</v>
      </c>
      <c r="E966" s="17">
        <v>1.6999999999999999E-3</v>
      </c>
      <c r="F966" s="17">
        <v>-3.9300000000000002E-2</v>
      </c>
      <c r="G966" s="17">
        <v>-1.7500000000000002E-2</v>
      </c>
    </row>
    <row r="967" spans="2:7" x14ac:dyDescent="0.3">
      <c r="B967" s="5">
        <v>2.0999999999999999E-3</v>
      </c>
      <c r="C967" s="16">
        <v>-1.8E-3</v>
      </c>
      <c r="D967" s="16">
        <v>3.2000000000000002E-3</v>
      </c>
      <c r="E967" s="16">
        <v>-1E-3</v>
      </c>
      <c r="F967" s="16">
        <v>2.2000000000000001E-3</v>
      </c>
      <c r="G967" s="16">
        <v>2.0000000000000001E-4</v>
      </c>
    </row>
    <row r="968" spans="2:7" x14ac:dyDescent="0.3">
      <c r="B968" s="6">
        <v>-4.7000000000000002E-3</v>
      </c>
      <c r="C968" s="17">
        <v>3.7000000000000002E-3</v>
      </c>
      <c r="D968" s="17">
        <v>-4.1999999999999997E-3</v>
      </c>
      <c r="E968" s="17">
        <v>-5.4000000000000003E-3</v>
      </c>
      <c r="F968" s="17">
        <v>-1.26E-2</v>
      </c>
      <c r="G968" s="17">
        <v>-5.4000000000000003E-3</v>
      </c>
    </row>
    <row r="969" spans="2:7" x14ac:dyDescent="0.3">
      <c r="B969" s="5">
        <v>1.6000000000000001E-3</v>
      </c>
      <c r="C969" s="16">
        <v>-1.9E-3</v>
      </c>
      <c r="D969" s="16">
        <v>-8.3000000000000001E-3</v>
      </c>
      <c r="E969" s="16">
        <v>-1.6999999999999999E-3</v>
      </c>
      <c r="F969" s="16">
        <v>-3.2000000000000002E-3</v>
      </c>
      <c r="G969" s="16">
        <v>4.7999999999999996E-3</v>
      </c>
    </row>
    <row r="970" spans="2:7" x14ac:dyDescent="0.3">
      <c r="B970" s="6">
        <v>5.0000000000000001E-3</v>
      </c>
      <c r="C970" s="17">
        <v>1.0699999999999999E-2</v>
      </c>
      <c r="D970" s="17">
        <v>8.8999999999999999E-3</v>
      </c>
      <c r="E970" s="17">
        <v>-1.29E-2</v>
      </c>
      <c r="F970" s="17">
        <v>-2.1100000000000001E-2</v>
      </c>
      <c r="G970" s="17">
        <v>-3.0999999999999999E-3</v>
      </c>
    </row>
    <row r="971" spans="2:7" x14ac:dyDescent="0.3">
      <c r="B971" s="5">
        <v>-1.5100000000000001E-2</v>
      </c>
      <c r="C971" s="16">
        <v>-1.72E-2</v>
      </c>
      <c r="D971" s="16">
        <v>-2.3099999999999999E-2</v>
      </c>
      <c r="E971" s="16">
        <v>-3.0000000000000001E-3</v>
      </c>
      <c r="F971" s="16">
        <v>-1.34E-2</v>
      </c>
      <c r="G971" s="16">
        <v>-1.52E-2</v>
      </c>
    </row>
    <row r="972" spans="2:7" x14ac:dyDescent="0.3">
      <c r="B972" s="6">
        <v>-1.0999999999999999E-2</v>
      </c>
      <c r="C972" s="17">
        <v>-1.89E-2</v>
      </c>
      <c r="D972" s="17">
        <v>-1.6799999999999999E-2</v>
      </c>
      <c r="E972" s="17">
        <v>-1.77E-2</v>
      </c>
      <c r="F972" s="17">
        <v>8.8999999999999999E-3</v>
      </c>
      <c r="G972" s="17">
        <v>-1.23E-2</v>
      </c>
    </row>
    <row r="973" spans="2:7" x14ac:dyDescent="0.3">
      <c r="B973" s="5">
        <v>6.9999999999999999E-4</v>
      </c>
      <c r="C973" s="16">
        <v>4.0000000000000002E-4</v>
      </c>
      <c r="D973" s="16">
        <v>-4.4000000000000003E-3</v>
      </c>
      <c r="E973" s="16">
        <v>-1E-3</v>
      </c>
      <c r="F973" s="16">
        <v>-1.4500000000000001E-2</v>
      </c>
      <c r="G973" s="16">
        <v>1.1999999999999999E-3</v>
      </c>
    </row>
    <row r="974" spans="2:7" x14ac:dyDescent="0.3">
      <c r="B974" s="6">
        <v>6.7000000000000002E-3</v>
      </c>
      <c r="C974" s="17">
        <v>-6.6E-3</v>
      </c>
      <c r="D974" s="17">
        <v>6.7999999999999996E-3</v>
      </c>
      <c r="E974" s="17">
        <v>1.52E-2</v>
      </c>
      <c r="F974" s="17">
        <v>6.1000000000000004E-3</v>
      </c>
      <c r="G974" s="17">
        <v>5.1999999999999998E-3</v>
      </c>
    </row>
    <row r="975" spans="2:7" x14ac:dyDescent="0.3">
      <c r="B975" s="5">
        <v>7.1999999999999998E-3</v>
      </c>
      <c r="C975" s="16">
        <v>3.5000000000000003E-2</v>
      </c>
      <c r="D975" s="16">
        <v>1.2999999999999999E-3</v>
      </c>
      <c r="E975" s="16">
        <v>1.9099999999999999E-2</v>
      </c>
      <c r="F975" s="16">
        <v>1.5E-3</v>
      </c>
      <c r="G975" s="16">
        <v>1.14E-2</v>
      </c>
    </row>
    <row r="976" spans="2:7" x14ac:dyDescent="0.3">
      <c r="B976" s="6">
        <v>2.2000000000000001E-3</v>
      </c>
      <c r="C976" s="17">
        <v>-1.2999999999999999E-2</v>
      </c>
      <c r="D976" s="17">
        <v>-8.3000000000000001E-3</v>
      </c>
      <c r="E976" s="17">
        <v>-7.1999999999999998E-3</v>
      </c>
      <c r="F976" s="17">
        <v>-1.6E-2</v>
      </c>
      <c r="G976" s="17">
        <v>-4.0000000000000002E-4</v>
      </c>
    </row>
    <row r="977" spans="2:7" x14ac:dyDescent="0.3">
      <c r="B977" s="5">
        <v>7.1000000000000004E-3</v>
      </c>
      <c r="C977" s="16">
        <v>-7.4000000000000003E-3</v>
      </c>
      <c r="D977" s="16">
        <v>1.5E-3</v>
      </c>
      <c r="E977" s="16">
        <v>-1.0999999999999999E-2</v>
      </c>
      <c r="F977" s="16">
        <v>1.09E-2</v>
      </c>
      <c r="G977" s="16">
        <v>1.32E-2</v>
      </c>
    </row>
    <row r="978" spans="2:7" x14ac:dyDescent="0.3">
      <c r="B978" s="6">
        <v>5.9999999999999995E-4</v>
      </c>
      <c r="C978" s="17">
        <v>-4.7000000000000002E-3</v>
      </c>
      <c r="D978" s="17">
        <v>1.0200000000000001E-2</v>
      </c>
      <c r="E978" s="17">
        <v>-2.8E-3</v>
      </c>
      <c r="F978" s="17">
        <v>-1.0500000000000001E-2</v>
      </c>
      <c r="G978" s="17">
        <v>2.8999999999999998E-3</v>
      </c>
    </row>
    <row r="979" spans="2:7" x14ac:dyDescent="0.3">
      <c r="B979" s="5">
        <v>7.3000000000000001E-3</v>
      </c>
      <c r="C979" s="16">
        <v>9.1000000000000004E-3</v>
      </c>
      <c r="D979" s="16">
        <v>-6.1000000000000004E-3</v>
      </c>
      <c r="E979" s="16">
        <v>1.9E-3</v>
      </c>
      <c r="F979" s="16">
        <v>1.6999999999999999E-3</v>
      </c>
      <c r="G979" s="16">
        <v>2.4500000000000001E-2</v>
      </c>
    </row>
    <row r="980" spans="2:7" x14ac:dyDescent="0.3">
      <c r="B980" s="6">
        <v>8.9999999999999998E-4</v>
      </c>
      <c r="C980" s="17">
        <v>-1.4E-2</v>
      </c>
      <c r="D980" s="17">
        <v>-2.8E-3</v>
      </c>
      <c r="E980" s="17">
        <v>6.6E-3</v>
      </c>
      <c r="F980" s="17">
        <v>1.0500000000000001E-2</v>
      </c>
      <c r="G980" s="17">
        <v>-3.3999999999999998E-3</v>
      </c>
    </row>
    <row r="981" spans="2:7" x14ac:dyDescent="0.3">
      <c r="B981" s="5">
        <v>-4.0000000000000002E-4</v>
      </c>
      <c r="C981" s="16">
        <v>8.0000000000000004E-4</v>
      </c>
      <c r="D981" s="16">
        <v>2.4E-2</v>
      </c>
      <c r="E981" s="16">
        <v>5.9999999999999995E-4</v>
      </c>
      <c r="F981" s="16">
        <v>2.1600000000000001E-2</v>
      </c>
      <c r="G981" s="16">
        <v>-1.1999999999999999E-3</v>
      </c>
    </row>
    <row r="982" spans="2:7" x14ac:dyDescent="0.3">
      <c r="B982" s="6">
        <v>2.5000000000000001E-3</v>
      </c>
      <c r="C982" s="17">
        <v>-2.3300000000000001E-2</v>
      </c>
      <c r="D982" s="17">
        <v>-2.2100000000000002E-2</v>
      </c>
      <c r="E982" s="17">
        <v>-3.3999999999999998E-3</v>
      </c>
      <c r="F982" s="17">
        <v>1.46E-2</v>
      </c>
      <c r="G982" s="17">
        <v>2.3E-3</v>
      </c>
    </row>
    <row r="983" spans="2:7" x14ac:dyDescent="0.3">
      <c r="B983" s="5">
        <v>2.9999999999999997E-4</v>
      </c>
      <c r="C983" s="16">
        <v>1.8800000000000001E-2</v>
      </c>
      <c r="D983" s="16">
        <v>-1.6000000000000001E-3</v>
      </c>
      <c r="E983" s="16">
        <v>1.6299999999999999E-2</v>
      </c>
      <c r="F983" s="16">
        <v>-4.7999999999999996E-3</v>
      </c>
      <c r="G983" s="16">
        <v>-1.0999999999999999E-2</v>
      </c>
    </row>
    <row r="984" spans="2:7" x14ac:dyDescent="0.3">
      <c r="B984" s="6">
        <v>1.06E-2</v>
      </c>
      <c r="C984" s="17">
        <v>2.6200000000000001E-2</v>
      </c>
      <c r="D984" s="17">
        <v>-2.5999999999999999E-2</v>
      </c>
      <c r="E984" s="17">
        <v>-1.6799999999999999E-2</v>
      </c>
      <c r="F984" s="17">
        <v>8.9999999999999998E-4</v>
      </c>
      <c r="G984" s="17">
        <v>8.3000000000000001E-3</v>
      </c>
    </row>
    <row r="985" spans="2:7" x14ac:dyDescent="0.3">
      <c r="B985" s="5">
        <v>1.35E-2</v>
      </c>
      <c r="C985" s="16">
        <v>6.0000000000000001E-3</v>
      </c>
      <c r="D985" s="16">
        <v>5.3999999999999999E-2</v>
      </c>
      <c r="E985" s="16">
        <v>6.6E-3</v>
      </c>
      <c r="F985" s="16">
        <v>2.1299999999999999E-2</v>
      </c>
      <c r="G985" s="16">
        <v>1.2200000000000001E-2</v>
      </c>
    </row>
    <row r="986" spans="2:7" x14ac:dyDescent="0.3">
      <c r="B986" s="6">
        <v>1.7299999999999999E-2</v>
      </c>
      <c r="C986" s="17">
        <v>7.3000000000000001E-3</v>
      </c>
      <c r="D986" s="17">
        <v>1E-3</v>
      </c>
      <c r="E986" s="17">
        <v>1.4800000000000001E-2</v>
      </c>
      <c r="F986" s="17">
        <v>3.15E-2</v>
      </c>
      <c r="G986" s="17">
        <v>8.8999999999999999E-3</v>
      </c>
    </row>
    <row r="987" spans="2:7" x14ac:dyDescent="0.3">
      <c r="B987" s="5">
        <v>9.5999999999999992E-3</v>
      </c>
      <c r="C987" s="16">
        <v>1.55E-2</v>
      </c>
      <c r="D987" s="16">
        <v>3.04E-2</v>
      </c>
      <c r="E987" s="16">
        <v>1.37E-2</v>
      </c>
      <c r="F987" s="16">
        <v>1.37E-2</v>
      </c>
      <c r="G987" s="16">
        <v>7.6E-3</v>
      </c>
    </row>
    <row r="988" spans="2:7" x14ac:dyDescent="0.3">
      <c r="B988" s="6">
        <v>-8.8000000000000005E-3</v>
      </c>
      <c r="C988" s="17">
        <v>-1.11E-2</v>
      </c>
      <c r="D988" s="17">
        <v>-8.0000000000000004E-4</v>
      </c>
      <c r="E988" s="17">
        <v>-2.92E-2</v>
      </c>
      <c r="F988" s="17">
        <v>-3.49E-2</v>
      </c>
      <c r="G988" s="17">
        <v>-2E-3</v>
      </c>
    </row>
    <row r="989" spans="2:7" x14ac:dyDescent="0.3">
      <c r="B989" s="5">
        <v>-5.3E-3</v>
      </c>
      <c r="C989" s="16">
        <v>-2.3699999999999999E-2</v>
      </c>
      <c r="D989" s="16">
        <v>-7.0000000000000001E-3</v>
      </c>
      <c r="E989" s="16">
        <v>-6.4000000000000003E-3</v>
      </c>
      <c r="F989" s="16">
        <v>-1.8E-3</v>
      </c>
      <c r="G989" s="16">
        <v>2.8999999999999998E-3</v>
      </c>
    </row>
    <row r="990" spans="2:7" x14ac:dyDescent="0.3">
      <c r="B990" s="6">
        <v>6.8999999999999999E-3</v>
      </c>
      <c r="C990" s="17">
        <v>3.8999999999999998E-3</v>
      </c>
      <c r="D990" s="17">
        <v>5.5999999999999999E-3</v>
      </c>
      <c r="E990" s="17">
        <v>1.2699999999999999E-2</v>
      </c>
      <c r="F990" s="17">
        <v>-1.7399999999999999E-2</v>
      </c>
      <c r="G990" s="17">
        <v>2.3300000000000001E-2</v>
      </c>
    </row>
    <row r="991" spans="2:7" x14ac:dyDescent="0.3">
      <c r="B991" s="5">
        <v>5.1000000000000004E-3</v>
      </c>
      <c r="C991" s="16">
        <v>5.4999999999999997E-3</v>
      </c>
      <c r="D991" s="16">
        <v>2.5000000000000001E-3</v>
      </c>
      <c r="E991" s="16">
        <v>1.1000000000000001E-3</v>
      </c>
      <c r="F991" s="16">
        <v>1.1599999999999999E-2</v>
      </c>
      <c r="G991" s="16">
        <v>-3.2000000000000002E-3</v>
      </c>
    </row>
    <row r="992" spans="2:7" x14ac:dyDescent="0.3">
      <c r="B992" s="6">
        <v>1.0999999999999999E-2</v>
      </c>
      <c r="C992" s="17">
        <v>3.8E-3</v>
      </c>
      <c r="D992" s="17">
        <v>-8.8999999999999999E-3</v>
      </c>
      <c r="E992" s="17">
        <v>1.4200000000000001E-2</v>
      </c>
      <c r="F992" s="17">
        <v>2.1000000000000001E-2</v>
      </c>
      <c r="G992" s="17">
        <v>1.26E-2</v>
      </c>
    </row>
    <row r="993" spans="2:7" x14ac:dyDescent="0.3">
      <c r="B993" s="5">
        <v>3.8E-3</v>
      </c>
      <c r="C993" s="16">
        <v>1.2999999999999999E-3</v>
      </c>
      <c r="D993" s="16">
        <v>-8.5000000000000006E-3</v>
      </c>
      <c r="E993" s="16">
        <v>5.7000000000000002E-3</v>
      </c>
      <c r="F993" s="16">
        <v>-3.8999999999999998E-3</v>
      </c>
      <c r="G993" s="16">
        <v>4.0000000000000002E-4</v>
      </c>
    </row>
    <row r="994" spans="2:7" x14ac:dyDescent="0.3">
      <c r="B994" s="6">
        <v>1.43E-2</v>
      </c>
      <c r="C994" s="17">
        <v>-8.3000000000000001E-3</v>
      </c>
      <c r="D994" s="17">
        <v>5.0000000000000001E-3</v>
      </c>
      <c r="E994" s="17">
        <v>-5.7999999999999996E-3</v>
      </c>
      <c r="F994" s="17">
        <v>4.1599999999999998E-2</v>
      </c>
      <c r="G994" s="17">
        <v>-1.06E-2</v>
      </c>
    </row>
    <row r="995" spans="2:7" x14ac:dyDescent="0.3">
      <c r="B995" s="5">
        <v>6.8999999999999999E-3</v>
      </c>
      <c r="C995" s="16">
        <v>2.4500000000000001E-2</v>
      </c>
      <c r="D995" s="16">
        <v>-1.6999999999999999E-3</v>
      </c>
      <c r="E995" s="16">
        <v>2.8299999999999999E-2</v>
      </c>
      <c r="F995" s="16">
        <v>1E-3</v>
      </c>
      <c r="G995" s="16">
        <v>8.0999999999999996E-3</v>
      </c>
    </row>
    <row r="996" spans="2:7" x14ac:dyDescent="0.3">
      <c r="B996" s="6">
        <v>-1.8E-3</v>
      </c>
      <c r="C996" s="17">
        <v>1.5100000000000001E-2</v>
      </c>
      <c r="D996" s="17">
        <v>2.3E-2</v>
      </c>
      <c r="E996" s="17">
        <v>0</v>
      </c>
      <c r="F996" s="17">
        <v>-1.0800000000000001E-2</v>
      </c>
      <c r="G996" s="17">
        <v>-5.0000000000000001E-3</v>
      </c>
    </row>
    <row r="997" spans="2:7" x14ac:dyDescent="0.3">
      <c r="B997" s="5">
        <v>-5.7000000000000002E-3</v>
      </c>
      <c r="C997" s="16">
        <v>2.3999999999999998E-3</v>
      </c>
      <c r="D997" s="16">
        <v>0.01</v>
      </c>
      <c r="E997" s="16">
        <v>1.9699999999999999E-2</v>
      </c>
      <c r="F997" s="16">
        <v>4.1000000000000003E-3</v>
      </c>
      <c r="G997" s="16">
        <v>-2.4400000000000002E-2</v>
      </c>
    </row>
    <row r="998" spans="2:7" x14ac:dyDescent="0.3">
      <c r="B998" s="6">
        <v>-9.7000000000000003E-3</v>
      </c>
      <c r="C998" s="17">
        <v>-1.03E-2</v>
      </c>
      <c r="D998" s="17">
        <v>-6.6E-3</v>
      </c>
      <c r="E998" s="17">
        <v>-1.6500000000000001E-2</v>
      </c>
      <c r="F998" s="17">
        <v>-2.35E-2</v>
      </c>
      <c r="G998" s="17">
        <v>-1.0200000000000001E-2</v>
      </c>
    </row>
    <row r="999" spans="2:7" x14ac:dyDescent="0.3">
      <c r="B999" s="5">
        <v>-2.9999999999999997E-4</v>
      </c>
      <c r="C999" s="16">
        <v>3.7000000000000002E-3</v>
      </c>
      <c r="D999" s="16">
        <v>-5.0000000000000001E-4</v>
      </c>
      <c r="E999" s="16">
        <v>-2.5000000000000001E-3</v>
      </c>
      <c r="F999" s="16">
        <v>-2.7300000000000001E-2</v>
      </c>
      <c r="G999" s="16">
        <v>6.4999999999999997E-3</v>
      </c>
    </row>
    <row r="1000" spans="2:7" x14ac:dyDescent="0.3">
      <c r="B1000" s="6">
        <v>5.4000000000000003E-3</v>
      </c>
      <c r="C1000" s="17">
        <v>-1.52E-2</v>
      </c>
      <c r="D1000" s="17">
        <v>9.7000000000000003E-3</v>
      </c>
      <c r="E1000" s="17">
        <v>9.7000000000000003E-3</v>
      </c>
      <c r="F1000" s="17">
        <v>1.0500000000000001E-2</v>
      </c>
      <c r="G1000" s="17">
        <v>8.9999999999999998E-4</v>
      </c>
    </row>
    <row r="1001" spans="2:7" x14ac:dyDescent="0.3">
      <c r="B1001" s="5">
        <v>8.8999999999999999E-3</v>
      </c>
      <c r="C1001" s="16">
        <v>-2.7000000000000001E-3</v>
      </c>
      <c r="D1001" s="16">
        <v>1.4E-2</v>
      </c>
      <c r="E1001" s="16">
        <v>-1.0200000000000001E-2</v>
      </c>
      <c r="F1001" s="16">
        <v>4.7000000000000002E-3</v>
      </c>
      <c r="G1001" s="16">
        <v>1.7899999999999999E-2</v>
      </c>
    </row>
    <row r="1002" spans="2:7" x14ac:dyDescent="0.3">
      <c r="B1002" s="6">
        <v>1.1299999999999999E-2</v>
      </c>
      <c r="C1002" s="17">
        <v>3.3700000000000001E-2</v>
      </c>
      <c r="D1002" s="17">
        <v>2.3E-3</v>
      </c>
      <c r="E1002" s="17">
        <v>4.0300000000000002E-2</v>
      </c>
      <c r="F1002" s="17">
        <v>1.06E-2</v>
      </c>
      <c r="G1002" s="17">
        <v>1.38E-2</v>
      </c>
    </row>
    <row r="1003" spans="2:7" x14ac:dyDescent="0.3">
      <c r="B1003" s="5">
        <v>-1.5E-3</v>
      </c>
      <c r="C1003" s="16">
        <v>-1.12E-2</v>
      </c>
      <c r="D1003" s="16">
        <v>7.7000000000000002E-3</v>
      </c>
      <c r="E1003" s="16">
        <v>1.11E-2</v>
      </c>
      <c r="F1003" s="16">
        <v>-8.0999999999999996E-3</v>
      </c>
      <c r="G1003" s="16">
        <v>-2.2000000000000001E-3</v>
      </c>
    </row>
    <row r="1004" spans="2:7" x14ac:dyDescent="0.3">
      <c r="B1004" s="6">
        <v>5.3E-3</v>
      </c>
      <c r="C1004" s="17">
        <v>4.7999999999999996E-3</v>
      </c>
      <c r="D1004" s="17">
        <v>2.0000000000000001E-4</v>
      </c>
      <c r="E1004" s="17">
        <v>4.07E-2</v>
      </c>
      <c r="F1004" s="17">
        <v>5.7999999999999996E-3</v>
      </c>
      <c r="G1004" s="17">
        <v>1.4E-3</v>
      </c>
    </row>
    <row r="1005" spans="2:7" x14ac:dyDescent="0.3">
      <c r="B1005" s="5">
        <v>-1.8E-3</v>
      </c>
      <c r="C1005" s="16">
        <v>-8.0000000000000002E-3</v>
      </c>
      <c r="D1005" s="16">
        <v>-1.6000000000000001E-3</v>
      </c>
      <c r="E1005" s="16">
        <v>2.3199999999999998E-2</v>
      </c>
      <c r="F1005" s="16">
        <v>1.2E-2</v>
      </c>
      <c r="G1005" s="16">
        <v>4.3E-3</v>
      </c>
    </row>
    <row r="1006" spans="2:7" x14ac:dyDescent="0.3">
      <c r="B1006" s="6">
        <v>-1.1999999999999999E-3</v>
      </c>
      <c r="C1006" s="17">
        <v>-4.4999999999999997E-3</v>
      </c>
      <c r="D1006" s="17">
        <v>-9.7000000000000003E-3</v>
      </c>
      <c r="E1006" s="17">
        <v>-1.2999999999999999E-3</v>
      </c>
      <c r="F1006" s="17">
        <v>-8.9999999999999998E-4</v>
      </c>
      <c r="G1006" s="17">
        <v>3.0000000000000001E-3</v>
      </c>
    </row>
    <row r="1007" spans="2:7" x14ac:dyDescent="0.3">
      <c r="B1007" s="5">
        <v>-3.2000000000000002E-3</v>
      </c>
      <c r="C1007" s="16">
        <v>2.3E-3</v>
      </c>
      <c r="D1007" s="16">
        <v>1.2200000000000001E-2</v>
      </c>
      <c r="E1007" s="16">
        <v>-3.6299999999999999E-2</v>
      </c>
      <c r="F1007" s="16">
        <v>-1.14E-2</v>
      </c>
      <c r="G1007" s="16">
        <v>-1.4E-3</v>
      </c>
    </row>
    <row r="1008" spans="2:7" x14ac:dyDescent="0.3">
      <c r="B1008" s="6">
        <v>1.1000000000000001E-3</v>
      </c>
      <c r="C1008" s="17">
        <v>4.7999999999999996E-3</v>
      </c>
      <c r="D1008" s="17">
        <v>-8.3999999999999995E-3</v>
      </c>
      <c r="E1008" s="17">
        <v>-1.2999999999999999E-3</v>
      </c>
      <c r="F1008" s="17">
        <v>3.8E-3</v>
      </c>
      <c r="G1008" s="17">
        <v>-7.6E-3</v>
      </c>
    </row>
    <row r="1009" spans="2:7" x14ac:dyDescent="0.3">
      <c r="B1009" s="5">
        <v>8.5000000000000006E-3</v>
      </c>
      <c r="C1009" s="16">
        <v>1.0200000000000001E-2</v>
      </c>
      <c r="D1009" s="16">
        <v>1.34E-2</v>
      </c>
      <c r="E1009" s="16">
        <v>7.3000000000000001E-3</v>
      </c>
      <c r="F1009" s="16">
        <v>2.3199999999999998E-2</v>
      </c>
      <c r="G1009" s="16">
        <v>1.8E-3</v>
      </c>
    </row>
    <row r="1010" spans="2:7" x14ac:dyDescent="0.3">
      <c r="B1010" s="6">
        <v>9.1999999999999998E-3</v>
      </c>
      <c r="C1010" s="17">
        <v>1.11E-2</v>
      </c>
      <c r="D1010" s="17">
        <v>-4.0000000000000002E-4</v>
      </c>
      <c r="E1010" s="17">
        <v>2.2800000000000001E-2</v>
      </c>
      <c r="F1010" s="17">
        <v>-7.7999999999999996E-3</v>
      </c>
      <c r="G1010" s="17">
        <v>1.4E-2</v>
      </c>
    </row>
    <row r="1011" spans="2:7" x14ac:dyDescent="0.3">
      <c r="B1011" s="5">
        <v>9.2999999999999992E-3</v>
      </c>
      <c r="C1011" s="16">
        <v>6.2700000000000006E-2</v>
      </c>
      <c r="D1011" s="16">
        <v>1.9300000000000001E-2</v>
      </c>
      <c r="E1011" s="16">
        <v>2.2599999999999999E-2</v>
      </c>
      <c r="F1011" s="16">
        <v>1.06E-2</v>
      </c>
      <c r="G1011" s="16">
        <v>3.7000000000000002E-3</v>
      </c>
    </row>
    <row r="1012" spans="2:7" x14ac:dyDescent="0.3">
      <c r="B1012" s="6">
        <v>-1.44E-2</v>
      </c>
      <c r="C1012" s="17">
        <v>2.9999999999999997E-4</v>
      </c>
      <c r="D1012" s="17">
        <v>-0.01</v>
      </c>
      <c r="E1012" s="17">
        <v>-1E-3</v>
      </c>
      <c r="F1012" s="17">
        <v>-8.6999999999999994E-3</v>
      </c>
      <c r="G1012" s="17">
        <v>-4.7000000000000002E-3</v>
      </c>
    </row>
    <row r="1013" spans="2:7" x14ac:dyDescent="0.3">
      <c r="B1013" s="5">
        <v>1.8800000000000001E-2</v>
      </c>
      <c r="C1013" s="16">
        <v>1.5599999999999999E-2</v>
      </c>
      <c r="D1013" s="16">
        <v>1.5100000000000001E-2</v>
      </c>
      <c r="E1013" s="16">
        <v>4.1000000000000003E-3</v>
      </c>
      <c r="F1013" s="16">
        <v>2.53E-2</v>
      </c>
      <c r="G1013" s="16">
        <v>1.09E-2</v>
      </c>
    </row>
    <row r="1014" spans="2:7" x14ac:dyDescent="0.3">
      <c r="B1014" s="6">
        <v>3.7000000000000002E-3</v>
      </c>
      <c r="C1014" s="17">
        <v>-3.5000000000000001E-3</v>
      </c>
      <c r="D1014" s="17">
        <v>1.4999999999999999E-2</v>
      </c>
      <c r="E1014" s="17">
        <v>4.0500000000000001E-2</v>
      </c>
      <c r="F1014" s="17">
        <v>1.9400000000000001E-2</v>
      </c>
      <c r="G1014" s="17">
        <v>2.5100000000000001E-2</v>
      </c>
    </row>
    <row r="1015" spans="2:7" x14ac:dyDescent="0.3">
      <c r="B1015" s="5">
        <v>-4.4000000000000003E-3</v>
      </c>
      <c r="C1015" s="16">
        <v>-1.8599999999999998E-2</v>
      </c>
      <c r="D1015" s="16">
        <v>-2.5999999999999999E-2</v>
      </c>
      <c r="E1015" s="16">
        <v>-1.6899999999999998E-2</v>
      </c>
      <c r="F1015" s="16">
        <v>-7.1000000000000004E-3</v>
      </c>
      <c r="G1015" s="16">
        <v>6.6E-3</v>
      </c>
    </row>
    <row r="1016" spans="2:7" x14ac:dyDescent="0.3">
      <c r="B1016" s="6">
        <v>-2.1100000000000001E-2</v>
      </c>
      <c r="C1016" s="17">
        <v>-2.5000000000000001E-3</v>
      </c>
      <c r="D1016" s="17">
        <v>-9.4000000000000004E-3</v>
      </c>
      <c r="E1016" s="17">
        <v>1E-4</v>
      </c>
      <c r="F1016" s="17">
        <v>-1.7600000000000001E-2</v>
      </c>
      <c r="G1016" s="17">
        <v>-0.02</v>
      </c>
    </row>
    <row r="1017" spans="2:7" x14ac:dyDescent="0.3">
      <c r="B1017" s="5">
        <v>-2.5000000000000001E-3</v>
      </c>
      <c r="C1017" s="16">
        <v>5.4000000000000003E-3</v>
      </c>
      <c r="D1017" s="16">
        <v>-3.3E-3</v>
      </c>
      <c r="E1017" s="16">
        <v>-1.1299999999999999E-2</v>
      </c>
      <c r="F1017" s="16">
        <v>-1.2699999999999999E-2</v>
      </c>
      <c r="G1017" s="16">
        <v>-3.5000000000000001E-3</v>
      </c>
    </row>
    <row r="1018" spans="2:7" x14ac:dyDescent="0.3">
      <c r="B1018" s="6">
        <v>-2.7000000000000001E-3</v>
      </c>
      <c r="C1018" s="17">
        <v>-1.14E-2</v>
      </c>
      <c r="D1018" s="17">
        <v>-5.4000000000000003E-3</v>
      </c>
      <c r="E1018" s="17">
        <v>-1.18E-2</v>
      </c>
      <c r="F1018" s="17">
        <v>1.1299999999999999E-2</v>
      </c>
      <c r="G1018" s="17">
        <v>-1.0999999999999999E-2</v>
      </c>
    </row>
    <row r="1019" spans="2:7" x14ac:dyDescent="0.3">
      <c r="B1019" s="5">
        <v>-2.64E-2</v>
      </c>
      <c r="C1019" s="16">
        <v>-4.1999999999999997E-3</v>
      </c>
      <c r="D1019" s="16">
        <v>-1.9199999999999998E-2</v>
      </c>
      <c r="E1019" s="16">
        <v>-1.4E-3</v>
      </c>
      <c r="F1019" s="16">
        <v>-3.5400000000000001E-2</v>
      </c>
      <c r="G1019" s="16">
        <v>-1.8100000000000002E-2</v>
      </c>
    </row>
    <row r="1020" spans="2:7" x14ac:dyDescent="0.3">
      <c r="B1020" s="6">
        <v>-1.6799999999999999E-2</v>
      </c>
      <c r="C1020" s="17">
        <v>6.9999999999999999E-4</v>
      </c>
      <c r="D1020" s="17">
        <v>-1.5299999999999999E-2</v>
      </c>
      <c r="E1020" s="17">
        <v>1E-3</v>
      </c>
      <c r="F1020" s="17">
        <v>-2.52E-2</v>
      </c>
      <c r="G1020" s="17">
        <v>-1.9300000000000001E-2</v>
      </c>
    </row>
    <row r="1021" spans="2:7" x14ac:dyDescent="0.3">
      <c r="B1021" s="5">
        <v>7.4000000000000003E-3</v>
      </c>
      <c r="C1021" s="16">
        <v>4.7000000000000002E-3</v>
      </c>
      <c r="D1021" s="16">
        <v>1.37E-2</v>
      </c>
      <c r="E1021" s="16">
        <v>2.9999999999999997E-4</v>
      </c>
      <c r="F1021" s="16">
        <v>0.01</v>
      </c>
      <c r="G1021" s="16">
        <v>7.4999999999999997E-3</v>
      </c>
    </row>
    <row r="1022" spans="2:7" x14ac:dyDescent="0.3">
      <c r="B1022" s="6">
        <v>-3.7000000000000002E-3</v>
      </c>
      <c r="C1022" s="17">
        <v>1.06E-2</v>
      </c>
      <c r="D1022" s="17">
        <v>-1.1999999999999999E-3</v>
      </c>
      <c r="E1022" s="17">
        <v>-6.6E-3</v>
      </c>
      <c r="F1022" s="17">
        <v>-4.4000000000000003E-3</v>
      </c>
      <c r="G1022" s="17">
        <v>3.5000000000000001E-3</v>
      </c>
    </row>
    <row r="1023" spans="2:7" x14ac:dyDescent="0.3">
      <c r="B1023" s="5">
        <v>-9.1999999999999998E-3</v>
      </c>
      <c r="C1023" s="16">
        <v>1.2800000000000001E-2</v>
      </c>
      <c r="D1023" s="16">
        <v>-1.34E-2</v>
      </c>
      <c r="E1023" s="16">
        <v>-3.0200000000000001E-2</v>
      </c>
      <c r="F1023" s="16">
        <v>-1.5299999999999999E-2</v>
      </c>
      <c r="G1023" s="16">
        <v>-1.15E-2</v>
      </c>
    </row>
    <row r="1024" spans="2:7" x14ac:dyDescent="0.3">
      <c r="B1024" s="6">
        <v>-8.9999999999999998E-4</v>
      </c>
      <c r="C1024" s="17">
        <v>6.9999999999999999E-4</v>
      </c>
      <c r="D1024" s="17">
        <v>-6.1000000000000004E-3</v>
      </c>
      <c r="E1024" s="17">
        <v>-5.0000000000000001E-3</v>
      </c>
      <c r="F1024" s="17">
        <v>5.4999999999999997E-3</v>
      </c>
      <c r="G1024" s="17">
        <v>-1.2999999999999999E-3</v>
      </c>
    </row>
    <row r="1025" spans="2:7" x14ac:dyDescent="0.3">
      <c r="B1025" s="5">
        <v>-2.5999999999999999E-3</v>
      </c>
      <c r="C1025" s="16">
        <v>-2.7799999999999998E-2</v>
      </c>
      <c r="D1025" s="16">
        <v>6.4999999999999997E-3</v>
      </c>
      <c r="E1025" s="16">
        <v>3.0999999999999999E-3</v>
      </c>
      <c r="F1025" s="16">
        <v>9.1000000000000004E-3</v>
      </c>
      <c r="G1025" s="16">
        <v>-3.5000000000000001E-3</v>
      </c>
    </row>
    <row r="1026" spans="2:7" x14ac:dyDescent="0.3">
      <c r="B1026" s="6">
        <v>6.4000000000000003E-3</v>
      </c>
      <c r="C1026" s="17">
        <v>-1.8E-3</v>
      </c>
      <c r="D1026" s="17">
        <v>2.4199999999999999E-2</v>
      </c>
      <c r="E1026" s="17">
        <v>-1.0200000000000001E-2</v>
      </c>
      <c r="F1026" s="17">
        <v>1.9900000000000001E-2</v>
      </c>
      <c r="G1026" s="17">
        <v>-7.0000000000000001E-3</v>
      </c>
    </row>
    <row r="1027" spans="2:7" x14ac:dyDescent="0.3">
      <c r="B1027" s="5">
        <v>-3.7000000000000002E-3</v>
      </c>
      <c r="C1027" s="16">
        <v>-3.3999999999999998E-3</v>
      </c>
      <c r="D1027" s="16">
        <v>-2.4799999999999999E-2</v>
      </c>
      <c r="E1027" s="16">
        <v>-1.9E-2</v>
      </c>
      <c r="F1027" s="16">
        <v>-1.67E-2</v>
      </c>
      <c r="G1027" s="16">
        <v>4.1999999999999997E-3</v>
      </c>
    </row>
    <row r="1028" spans="2:7" x14ac:dyDescent="0.3">
      <c r="B1028" s="6">
        <v>-4.5999999999999999E-3</v>
      </c>
      <c r="C1028" s="17">
        <v>-5.8999999999999999E-3</v>
      </c>
      <c r="D1028" s="17">
        <v>-3.1199999999999999E-2</v>
      </c>
      <c r="E1028" s="17">
        <v>1.8E-3</v>
      </c>
      <c r="F1028" s="17">
        <v>-1.52E-2</v>
      </c>
      <c r="G1028" s="17">
        <v>-8.9999999999999993E-3</v>
      </c>
    </row>
    <row r="1029" spans="2:7" x14ac:dyDescent="0.3">
      <c r="B1029" s="5">
        <v>1.89E-2</v>
      </c>
      <c r="C1029" s="16">
        <v>8.8999999999999999E-3</v>
      </c>
      <c r="D1029" s="16">
        <v>-1.7299999999999999E-2</v>
      </c>
      <c r="E1029" s="16">
        <v>7.9000000000000008E-3</v>
      </c>
      <c r="F1029" s="16">
        <v>4.48E-2</v>
      </c>
      <c r="G1029" s="16">
        <v>6.7999999999999996E-3</v>
      </c>
    </row>
    <row r="1030" spans="2:7" x14ac:dyDescent="0.3">
      <c r="B1030" s="6">
        <v>1.1299999999999999E-2</v>
      </c>
      <c r="C1030" s="17">
        <v>1.77E-2</v>
      </c>
      <c r="D1030" s="17">
        <v>4.4000000000000003E-3</v>
      </c>
      <c r="E1030" s="17">
        <v>2.2100000000000002E-2</v>
      </c>
      <c r="F1030" s="17">
        <v>2.63E-2</v>
      </c>
      <c r="G1030" s="17">
        <v>1.8499999999999999E-2</v>
      </c>
    </row>
    <row r="1031" spans="2:7" x14ac:dyDescent="0.3">
      <c r="B1031" s="5">
        <v>8.9999999999999993E-3</v>
      </c>
      <c r="C1031" s="16">
        <v>2.3E-3</v>
      </c>
      <c r="D1031" s="16">
        <v>-1.23E-2</v>
      </c>
      <c r="E1031" s="16">
        <v>-8.0000000000000002E-3</v>
      </c>
      <c r="F1031" s="16">
        <v>9.5999999999999992E-3</v>
      </c>
      <c r="G1031" s="16">
        <v>2.8500000000000001E-2</v>
      </c>
    </row>
    <row r="1032" spans="2:7" x14ac:dyDescent="0.3">
      <c r="B1032" s="6">
        <v>-6.1999999999999998E-3</v>
      </c>
      <c r="C1032" s="17">
        <v>-2E-3</v>
      </c>
      <c r="D1032" s="17">
        <v>1.4E-3</v>
      </c>
      <c r="E1032" s="17">
        <v>-4.7000000000000002E-3</v>
      </c>
      <c r="F1032" s="17">
        <v>-2.12E-2</v>
      </c>
      <c r="G1032" s="17">
        <v>7.4999999999999997E-3</v>
      </c>
    </row>
    <row r="1033" spans="2:7" x14ac:dyDescent="0.3">
      <c r="B1033" s="5">
        <v>-5.4999999999999997E-3</v>
      </c>
      <c r="C1033" s="16">
        <v>-1.2E-2</v>
      </c>
      <c r="D1033" s="16">
        <v>-1.32E-2</v>
      </c>
      <c r="E1033" s="16">
        <v>-2.9499999999999998E-2</v>
      </c>
      <c r="F1033" s="16">
        <v>-1.8700000000000001E-2</v>
      </c>
      <c r="G1033" s="16">
        <v>1.15E-2</v>
      </c>
    </row>
    <row r="1034" spans="2:7" x14ac:dyDescent="0.3">
      <c r="B1034" s="6">
        <v>-3.2000000000000002E-3</v>
      </c>
      <c r="C1034" s="17">
        <v>4.1000000000000002E-2</v>
      </c>
      <c r="D1034" s="17">
        <v>7.0000000000000001E-3</v>
      </c>
      <c r="E1034" s="17">
        <v>2.3199999999999998E-2</v>
      </c>
      <c r="F1034" s="17">
        <v>9.1000000000000004E-3</v>
      </c>
      <c r="G1034" s="17">
        <v>-1.2800000000000001E-2</v>
      </c>
    </row>
    <row r="1035" spans="2:7" x14ac:dyDescent="0.3">
      <c r="B1035" s="5">
        <v>2.8899999999999999E-2</v>
      </c>
      <c r="C1035" s="16">
        <v>2.46E-2</v>
      </c>
      <c r="D1035" s="16">
        <v>3.5099999999999999E-2</v>
      </c>
      <c r="E1035" s="16">
        <v>2.7099999999999999E-2</v>
      </c>
      <c r="F1035" s="16">
        <v>1.9599999999999999E-2</v>
      </c>
      <c r="G1035" s="16">
        <v>2.63E-2</v>
      </c>
    </row>
    <row r="1036" spans="2:7" x14ac:dyDescent="0.3">
      <c r="B1036" s="6">
        <v>-2.6499999999999999E-2</v>
      </c>
      <c r="C1036" s="17">
        <v>-2.1399999999999999E-2</v>
      </c>
      <c r="D1036" s="17">
        <v>-1.6199999999999999E-2</v>
      </c>
      <c r="E1036" s="17">
        <v>-1.17E-2</v>
      </c>
      <c r="F1036" s="17">
        <v>-5.4399999999999997E-2</v>
      </c>
      <c r="G1036" s="17">
        <v>-2.0400000000000001E-2</v>
      </c>
    </row>
    <row r="1037" spans="2:7" x14ac:dyDescent="0.3">
      <c r="B1037" s="5">
        <v>-1.1999999999999999E-3</v>
      </c>
      <c r="C1037" s="16">
        <v>4.4999999999999997E-3</v>
      </c>
      <c r="D1037" s="16">
        <v>8.3000000000000001E-3</v>
      </c>
      <c r="E1037" s="16">
        <v>2.07E-2</v>
      </c>
      <c r="F1037" s="16">
        <v>-6.1000000000000004E-3</v>
      </c>
      <c r="G1037" s="16">
        <v>-1E-4</v>
      </c>
    </row>
    <row r="1038" spans="2:7" x14ac:dyDescent="0.3">
      <c r="B1038" s="6">
        <v>2.63E-2</v>
      </c>
      <c r="C1038" s="17">
        <v>3.9399999999999998E-2</v>
      </c>
      <c r="D1038" s="17">
        <v>6.8999999999999999E-3</v>
      </c>
      <c r="E1038" s="17">
        <v>1.2500000000000001E-2</v>
      </c>
      <c r="F1038" s="17">
        <v>1.4E-2</v>
      </c>
      <c r="G1038" s="17">
        <v>6.7999999999999996E-3</v>
      </c>
    </row>
    <row r="1039" spans="2:7" x14ac:dyDescent="0.3">
      <c r="B1039" s="5">
        <v>3.8E-3</v>
      </c>
      <c r="C1039" s="16">
        <v>2.0500000000000001E-2</v>
      </c>
      <c r="D1039" s="16">
        <v>3.5000000000000001E-3</v>
      </c>
      <c r="E1039" s="16">
        <v>1.06E-2</v>
      </c>
      <c r="F1039" s="16">
        <v>-1.0200000000000001E-2</v>
      </c>
      <c r="G1039" s="16">
        <v>1.06E-2</v>
      </c>
    </row>
    <row r="1040" spans="2:7" x14ac:dyDescent="0.3">
      <c r="B1040" s="6">
        <v>-1.6000000000000001E-3</v>
      </c>
      <c r="C1040" s="17">
        <v>-2.0899999999999998E-2</v>
      </c>
      <c r="D1040" s="17">
        <v>3.8199999999999998E-2</v>
      </c>
      <c r="E1040" s="17">
        <v>2.5899999999999999E-2</v>
      </c>
      <c r="F1040" s="17">
        <v>-2.8999999999999998E-3</v>
      </c>
      <c r="G1040" s="17">
        <v>-8.9999999999999993E-3</v>
      </c>
    </row>
    <row r="1041" spans="2:7" x14ac:dyDescent="0.3">
      <c r="B1041" s="5">
        <v>-2.2200000000000001E-2</v>
      </c>
      <c r="C1041" s="16">
        <v>-1.9300000000000001E-2</v>
      </c>
      <c r="D1041" s="16">
        <v>-5.5999999999999999E-3</v>
      </c>
      <c r="E1041" s="16">
        <v>-1.14E-2</v>
      </c>
      <c r="F1041" s="16">
        <v>-1.18E-2</v>
      </c>
      <c r="G1041" s="16">
        <v>-3.3799999999999997E-2</v>
      </c>
    </row>
    <row r="1042" spans="2:7" x14ac:dyDescent="0.3">
      <c r="B1042" s="6">
        <v>-4.4999999999999997E-3</v>
      </c>
      <c r="C1042" s="17">
        <v>-1.5900000000000001E-2</v>
      </c>
      <c r="D1042" s="17">
        <v>-8.2000000000000007E-3</v>
      </c>
      <c r="E1042" s="17">
        <v>-7.7999999999999996E-3</v>
      </c>
      <c r="F1042" s="17">
        <v>-1.6899999999999998E-2</v>
      </c>
      <c r="G1042" s="17">
        <v>5.5999999999999999E-3</v>
      </c>
    </row>
    <row r="1043" spans="2:7" x14ac:dyDescent="0.3">
      <c r="B1043" s="5">
        <v>-3.8E-3</v>
      </c>
      <c r="C1043" s="16">
        <v>2.1100000000000001E-2</v>
      </c>
      <c r="D1043" s="16">
        <v>-2.6599999999999999E-2</v>
      </c>
      <c r="E1043" s="16">
        <v>3.0099999999999998E-2</v>
      </c>
      <c r="F1043" s="16">
        <v>-1.0999999999999999E-2</v>
      </c>
      <c r="G1043" s="16">
        <v>1.61E-2</v>
      </c>
    </row>
    <row r="1044" spans="2:7" x14ac:dyDescent="0.3">
      <c r="B1044" s="6">
        <v>-6.7000000000000002E-3</v>
      </c>
      <c r="C1044" s="17">
        <v>1.11E-2</v>
      </c>
      <c r="D1044" s="17">
        <v>2.3999999999999998E-3</v>
      </c>
      <c r="E1044" s="17">
        <v>-1.5100000000000001E-2</v>
      </c>
      <c r="F1044" s="17">
        <v>1.78E-2</v>
      </c>
      <c r="G1044" s="17">
        <v>1.6999999999999999E-3</v>
      </c>
    </row>
    <row r="1045" spans="2:7" x14ac:dyDescent="0.3">
      <c r="B1045" s="5">
        <v>-1.6299999999999999E-2</v>
      </c>
      <c r="C1045" s="16">
        <v>-1.7299999999999999E-2</v>
      </c>
      <c r="D1045" s="16">
        <v>5.8999999999999999E-3</v>
      </c>
      <c r="E1045" s="16">
        <v>-8.0000000000000002E-3</v>
      </c>
      <c r="F1045" s="16">
        <v>-2.6700000000000002E-2</v>
      </c>
      <c r="G1045" s="16">
        <v>-2.6100000000000002E-2</v>
      </c>
    </row>
    <row r="1046" spans="2:7" x14ac:dyDescent="0.3">
      <c r="B1046" s="6">
        <v>2.9999999999999997E-4</v>
      </c>
      <c r="C1046" s="17">
        <v>1.2999999999999999E-3</v>
      </c>
      <c r="D1046" s="17">
        <v>-2.53E-2</v>
      </c>
      <c r="E1046" s="17">
        <v>-2.3E-3</v>
      </c>
      <c r="F1046" s="17">
        <v>3.2300000000000002E-2</v>
      </c>
      <c r="G1046" s="17">
        <v>-2.2000000000000001E-3</v>
      </c>
    </row>
    <row r="1047" spans="2:7" x14ac:dyDescent="0.3">
      <c r="B1047" s="5">
        <v>-2.29E-2</v>
      </c>
      <c r="C1047" s="16">
        <v>-3.1E-2</v>
      </c>
      <c r="D1047" s="16">
        <v>-2.4400000000000002E-2</v>
      </c>
      <c r="E1047" s="16">
        <v>-2.64E-2</v>
      </c>
      <c r="F1047" s="16">
        <v>-3.5000000000000001E-3</v>
      </c>
      <c r="G1047" s="16">
        <v>-3.4000000000000002E-2</v>
      </c>
    </row>
    <row r="1048" spans="2:7" x14ac:dyDescent="0.3">
      <c r="B1048" s="6">
        <v>-2E-3</v>
      </c>
      <c r="C1048" s="17">
        <v>-1.0800000000000001E-2</v>
      </c>
      <c r="D1048" s="17">
        <v>-5.7000000000000002E-3</v>
      </c>
      <c r="E1048" s="17">
        <v>-1.9E-3</v>
      </c>
      <c r="F1048" s="17">
        <v>-1.6899999999999998E-2</v>
      </c>
      <c r="G1048" s="17">
        <v>1.38E-2</v>
      </c>
    </row>
    <row r="1049" spans="2:7" x14ac:dyDescent="0.3">
      <c r="B1049" s="5">
        <v>-8.3000000000000001E-3</v>
      </c>
      <c r="C1049" s="16">
        <v>-2.1600000000000001E-2</v>
      </c>
      <c r="D1049" s="16">
        <v>8.3000000000000001E-3</v>
      </c>
      <c r="E1049" s="16">
        <v>-3.0999999999999999E-3</v>
      </c>
      <c r="F1049" s="16">
        <v>-9.4999999999999998E-3</v>
      </c>
      <c r="G1049" s="16">
        <v>9.7000000000000003E-3</v>
      </c>
    </row>
    <row r="1050" spans="2:7" x14ac:dyDescent="0.3">
      <c r="B1050" s="6">
        <v>1.21E-2</v>
      </c>
      <c r="C1050" s="17">
        <v>1.2800000000000001E-2</v>
      </c>
      <c r="D1050" s="17">
        <v>1.6400000000000001E-2</v>
      </c>
      <c r="E1050" s="17">
        <v>4.5100000000000001E-2</v>
      </c>
      <c r="F1050" s="17">
        <v>1.9199999999999998E-2</v>
      </c>
      <c r="G1050" s="17">
        <v>-8.9999999999999998E-4</v>
      </c>
    </row>
    <row r="1051" spans="2:7" x14ac:dyDescent="0.3">
      <c r="B1051" s="5">
        <v>-9.4000000000000004E-3</v>
      </c>
      <c r="C1051" s="16">
        <v>-1.4999999999999999E-2</v>
      </c>
      <c r="D1051" s="16">
        <v>-1.2999999999999999E-2</v>
      </c>
      <c r="E1051" s="16">
        <v>-1.5E-3</v>
      </c>
      <c r="F1051" s="16">
        <v>-1.78E-2</v>
      </c>
      <c r="G1051" s="16">
        <v>4.0000000000000002E-4</v>
      </c>
    </row>
    <row r="1052" spans="2:7" x14ac:dyDescent="0.3">
      <c r="B1052" s="6">
        <v>1.46E-2</v>
      </c>
      <c r="C1052" s="17">
        <v>-6.9999999999999999E-4</v>
      </c>
      <c r="D1052" s="17">
        <v>2.01E-2</v>
      </c>
      <c r="E1052" s="17">
        <v>2.2700000000000001E-2</v>
      </c>
      <c r="F1052" s="17">
        <v>1.2699999999999999E-2</v>
      </c>
      <c r="G1052" s="17">
        <v>4.5999999999999999E-3</v>
      </c>
    </row>
    <row r="1053" spans="2:7" x14ac:dyDescent="0.3">
      <c r="B1053" s="5">
        <v>-1.2699999999999999E-2</v>
      </c>
      <c r="C1053" s="16">
        <v>1E-3</v>
      </c>
      <c r="D1053" s="16">
        <v>-2.6800000000000001E-2</v>
      </c>
      <c r="E1053" s="16">
        <v>-1.23E-2</v>
      </c>
      <c r="F1053" s="16">
        <v>-1.54E-2</v>
      </c>
      <c r="G1053" s="16">
        <v>7.4999999999999997E-3</v>
      </c>
    </row>
    <row r="1054" spans="2:7" x14ac:dyDescent="0.3">
      <c r="B1054" s="6">
        <v>-1.2699999999999999E-2</v>
      </c>
      <c r="C1054" s="17">
        <v>3.2000000000000002E-3</v>
      </c>
      <c r="D1054" s="17">
        <v>-2.0400000000000001E-2</v>
      </c>
      <c r="E1054" s="17">
        <v>-3.2300000000000002E-2</v>
      </c>
      <c r="F1054" s="17">
        <v>-2.06E-2</v>
      </c>
      <c r="G1054" s="17">
        <v>-1.3599999999999999E-2</v>
      </c>
    </row>
    <row r="1055" spans="2:7" x14ac:dyDescent="0.3">
      <c r="B1055" s="5">
        <v>1.49E-2</v>
      </c>
      <c r="C1055" s="16">
        <v>2.7699999999999999E-2</v>
      </c>
      <c r="D1055" s="16">
        <v>2.23E-2</v>
      </c>
      <c r="E1055" s="16">
        <v>1.52E-2</v>
      </c>
      <c r="F1055" s="16">
        <v>1.9599999999999999E-2</v>
      </c>
      <c r="G1055" s="16">
        <v>1.4800000000000001E-2</v>
      </c>
    </row>
    <row r="1056" spans="2:7" x14ac:dyDescent="0.3">
      <c r="B1056" s="6">
        <v>1.0500000000000001E-2</v>
      </c>
      <c r="C1056" s="17">
        <v>3.1099999999999999E-2</v>
      </c>
      <c r="D1056" s="17">
        <v>1.6000000000000001E-3</v>
      </c>
      <c r="E1056" s="17">
        <v>2.46E-2</v>
      </c>
      <c r="F1056" s="17">
        <v>1.6500000000000001E-2</v>
      </c>
      <c r="G1056" s="17">
        <v>8.9999999999999993E-3</v>
      </c>
    </row>
    <row r="1057" spans="2:7" x14ac:dyDescent="0.3">
      <c r="B1057" s="5">
        <v>-1.2500000000000001E-2</v>
      </c>
      <c r="C1057" s="16">
        <v>-1.83E-2</v>
      </c>
      <c r="D1057" s="16">
        <v>-5.8999999999999999E-3</v>
      </c>
      <c r="E1057" s="16">
        <v>-2.9700000000000001E-2</v>
      </c>
      <c r="F1057" s="16">
        <v>-3.6600000000000001E-2</v>
      </c>
      <c r="G1057" s="16">
        <v>-3.8199999999999998E-2</v>
      </c>
    </row>
    <row r="1058" spans="2:7" x14ac:dyDescent="0.3">
      <c r="B1058" s="6">
        <v>-1.7299999999999999E-2</v>
      </c>
      <c r="C1058" s="17">
        <v>1.3899999999999999E-2</v>
      </c>
      <c r="D1058" s="17">
        <v>-9.9000000000000008E-3</v>
      </c>
      <c r="E1058" s="17">
        <v>1.18E-2</v>
      </c>
      <c r="F1058" s="17">
        <v>-7.2700000000000001E-2</v>
      </c>
      <c r="G1058" s="17">
        <v>-4.7399999999999998E-2</v>
      </c>
    </row>
    <row r="1059" spans="2:7" x14ac:dyDescent="0.3">
      <c r="B1059" s="5">
        <v>-3.0999999999999999E-3</v>
      </c>
      <c r="C1059" s="16">
        <v>-1.95E-2</v>
      </c>
      <c r="D1059" s="16">
        <v>1.6799999999999999E-2</v>
      </c>
      <c r="E1059" s="16">
        <v>9.2999999999999992E-3</v>
      </c>
      <c r="F1059" s="16">
        <v>3.5000000000000001E-3</v>
      </c>
      <c r="G1059" s="16">
        <v>-1.9099999999999999E-2</v>
      </c>
    </row>
    <row r="1060" spans="2:7" x14ac:dyDescent="0.3">
      <c r="B1060" s="6">
        <v>-8.2000000000000007E-3</v>
      </c>
      <c r="C1060" s="17">
        <v>7.0000000000000001E-3</v>
      </c>
      <c r="D1060" s="17">
        <v>-4.4000000000000003E-3</v>
      </c>
      <c r="E1060" s="17">
        <v>-1.4200000000000001E-2</v>
      </c>
      <c r="F1060" s="17">
        <v>-1.3599999999999999E-2</v>
      </c>
      <c r="G1060" s="17">
        <v>-1.8E-3</v>
      </c>
    </row>
    <row r="1061" spans="2:7" x14ac:dyDescent="0.3">
      <c r="B1061" s="5">
        <v>-6.1999999999999998E-3</v>
      </c>
      <c r="C1061" s="16">
        <v>1E-3</v>
      </c>
      <c r="D1061" s="16">
        <v>8.9999999999999998E-4</v>
      </c>
      <c r="E1061" s="16">
        <v>-9.1999999999999998E-3</v>
      </c>
      <c r="F1061" s="16">
        <v>-2.6499999999999999E-2</v>
      </c>
      <c r="G1061" s="16">
        <v>-1.2200000000000001E-2</v>
      </c>
    </row>
    <row r="1062" spans="2:7" x14ac:dyDescent="0.3">
      <c r="B1062" s="6">
        <v>8.2000000000000007E-3</v>
      </c>
      <c r="C1062" s="17">
        <v>-1.0800000000000001E-2</v>
      </c>
      <c r="D1062" s="17">
        <v>-6.7999999999999996E-3</v>
      </c>
      <c r="E1062" s="17">
        <v>8.3999999999999995E-3</v>
      </c>
      <c r="F1062" s="17">
        <v>2E-3</v>
      </c>
      <c r="G1062" s="17">
        <v>-1.4E-3</v>
      </c>
    </row>
    <row r="1063" spans="2:7" x14ac:dyDescent="0.3">
      <c r="B1063" s="5">
        <v>-9.4000000000000004E-3</v>
      </c>
      <c r="C1063" s="16">
        <v>-1.34E-2</v>
      </c>
      <c r="D1063" s="16">
        <v>3.0999999999999999E-3</v>
      </c>
      <c r="E1063" s="16">
        <v>1.06E-2</v>
      </c>
      <c r="F1063" s="16">
        <v>-9.7999999999999997E-3</v>
      </c>
      <c r="G1063" s="16">
        <v>-2.1999999999999999E-2</v>
      </c>
    </row>
    <row r="1064" spans="2:7" x14ac:dyDescent="0.3">
      <c r="B1064" s="6">
        <v>-8.3000000000000001E-3</v>
      </c>
      <c r="C1064" s="17">
        <v>-2.3E-3</v>
      </c>
      <c r="D1064" s="17">
        <v>-1.1000000000000001E-3</v>
      </c>
      <c r="E1064" s="17">
        <v>1.1000000000000001E-3</v>
      </c>
      <c r="F1064" s="17">
        <v>-1.7299999999999999E-2</v>
      </c>
      <c r="G1064" s="17">
        <v>-3.5700000000000003E-2</v>
      </c>
    </row>
    <row r="1065" spans="2:7" x14ac:dyDescent="0.3">
      <c r="B1065" s="5">
        <v>-5.3E-3</v>
      </c>
      <c r="C1065" s="16">
        <v>-1.6999999999999999E-3</v>
      </c>
      <c r="D1065" s="16">
        <v>3.3E-3</v>
      </c>
      <c r="E1065" s="16">
        <v>5.3E-3</v>
      </c>
      <c r="F1065" s="16">
        <v>-1.1599999999999999E-2</v>
      </c>
      <c r="G1065" s="16">
        <v>-2.93E-2</v>
      </c>
    </row>
    <row r="1066" spans="2:7" x14ac:dyDescent="0.3">
      <c r="B1066" s="6">
        <v>2.1700000000000001E-2</v>
      </c>
      <c r="C1066" s="17">
        <v>9.7000000000000003E-3</v>
      </c>
      <c r="D1066" s="17">
        <v>1.9099999999999999E-2</v>
      </c>
      <c r="E1066" s="17">
        <v>2.4199999999999999E-2</v>
      </c>
      <c r="F1066" s="17">
        <v>-1.0800000000000001E-2</v>
      </c>
      <c r="G1066" s="17">
        <v>0.10009999999999999</v>
      </c>
    </row>
    <row r="1067" spans="2:7" x14ac:dyDescent="0.3">
      <c r="B1067" s="5">
        <v>1.18E-2</v>
      </c>
      <c r="C1067" s="16">
        <v>1.84E-2</v>
      </c>
      <c r="D1067" s="16">
        <v>-6.6E-3</v>
      </c>
      <c r="E1067" s="16">
        <v>1.44E-2</v>
      </c>
      <c r="F1067" s="16">
        <v>-1.6999999999999999E-3</v>
      </c>
      <c r="G1067" s="16">
        <v>2.4199999999999999E-2</v>
      </c>
    </row>
    <row r="1068" spans="2:7" x14ac:dyDescent="0.3">
      <c r="B1068" s="6">
        <v>-1.9E-3</v>
      </c>
      <c r="C1068" s="17">
        <v>-4.8999999999999998E-3</v>
      </c>
      <c r="D1068" s="17">
        <v>-6.4000000000000003E-3</v>
      </c>
      <c r="E1068" s="17">
        <v>1.6199999999999999E-2</v>
      </c>
      <c r="F1068" s="17">
        <v>1.5E-3</v>
      </c>
      <c r="G1068" s="17">
        <v>-4.4999999999999997E-3</v>
      </c>
    </row>
    <row r="1069" spans="2:7" x14ac:dyDescent="0.3">
      <c r="B1069" s="5">
        <v>0.01</v>
      </c>
      <c r="C1069" s="16">
        <v>2.1399999999999999E-2</v>
      </c>
      <c r="D1069" s="16">
        <v>1.4E-3</v>
      </c>
      <c r="E1069" s="16">
        <v>1.4500000000000001E-2</v>
      </c>
      <c r="F1069" s="16">
        <v>9.4999999999999998E-3</v>
      </c>
      <c r="G1069" s="16">
        <v>1.7299999999999999E-2</v>
      </c>
    </row>
    <row r="1070" spans="2:7" x14ac:dyDescent="0.3">
      <c r="B1070" s="6">
        <v>6.0000000000000001E-3</v>
      </c>
      <c r="C1070" s="17">
        <v>-5.1000000000000004E-3</v>
      </c>
      <c r="D1070" s="17">
        <v>1.4800000000000001E-2</v>
      </c>
      <c r="E1070" s="17">
        <v>6.1000000000000004E-3</v>
      </c>
      <c r="F1070" s="17">
        <v>6.4999999999999997E-3</v>
      </c>
      <c r="G1070" s="17">
        <v>1.3299999999999999E-2</v>
      </c>
    </row>
    <row r="1071" spans="2:7" x14ac:dyDescent="0.3">
      <c r="B1071" s="5">
        <v>4.0000000000000001E-3</v>
      </c>
      <c r="C1071" s="16">
        <v>8.3000000000000001E-3</v>
      </c>
      <c r="D1071" s="16">
        <v>3.8999999999999998E-3</v>
      </c>
      <c r="E1071" s="16">
        <v>1.1299999999999999E-2</v>
      </c>
      <c r="F1071" s="16">
        <v>-1.4E-3</v>
      </c>
      <c r="G1071" s="16">
        <v>1.2999999999999999E-3</v>
      </c>
    </row>
    <row r="1072" spans="2:7" x14ac:dyDescent="0.3">
      <c r="B1072" s="6">
        <v>-4.0000000000000001E-3</v>
      </c>
      <c r="C1072" s="17">
        <v>-1.8700000000000001E-2</v>
      </c>
      <c r="D1072" s="17">
        <v>-7.1999999999999998E-3</v>
      </c>
      <c r="E1072" s="17">
        <v>-6.6E-3</v>
      </c>
      <c r="F1072" s="17">
        <v>-5.4000000000000003E-3</v>
      </c>
      <c r="G1072" s="17">
        <v>-8.0999999999999996E-3</v>
      </c>
    </row>
    <row r="1073" spans="2:7" x14ac:dyDescent="0.3">
      <c r="B1073" s="5">
        <v>-1.2999999999999999E-3</v>
      </c>
      <c r="C1073" s="16">
        <v>-1.15E-2</v>
      </c>
      <c r="D1073" s="16">
        <v>8.8999999999999999E-3</v>
      </c>
      <c r="E1073" s="16">
        <v>-6.4000000000000003E-3</v>
      </c>
      <c r="F1073" s="16">
        <v>7.6E-3</v>
      </c>
      <c r="G1073" s="16">
        <v>-2.47E-2</v>
      </c>
    </row>
    <row r="1074" spans="2:7" x14ac:dyDescent="0.3">
      <c r="B1074" s="6">
        <v>-4.0000000000000001E-3</v>
      </c>
      <c r="C1074" s="17">
        <v>-1.5699999999999999E-2</v>
      </c>
      <c r="D1074" s="17">
        <v>-1.4500000000000001E-2</v>
      </c>
      <c r="E1074" s="17">
        <v>-7.4999999999999997E-3</v>
      </c>
      <c r="F1074" s="17">
        <v>-7.9000000000000008E-3</v>
      </c>
      <c r="G1074" s="17">
        <v>-0.01</v>
      </c>
    </row>
    <row r="1075" spans="2:7" x14ac:dyDescent="0.3">
      <c r="B1075" s="5">
        <v>1.1599999999999999E-2</v>
      </c>
      <c r="C1075" s="16">
        <v>7.9000000000000008E-3</v>
      </c>
      <c r="D1075" s="16">
        <v>2.9999999999999997E-4</v>
      </c>
      <c r="E1075" s="16">
        <v>-2.81E-2</v>
      </c>
      <c r="F1075" s="16">
        <v>1.8499999999999999E-2</v>
      </c>
      <c r="G1075" s="16">
        <v>5.1000000000000004E-3</v>
      </c>
    </row>
    <row r="1076" spans="2:7" x14ac:dyDescent="0.3">
      <c r="B1076" s="6">
        <v>-9.7999999999999997E-3</v>
      </c>
      <c r="C1076" s="17">
        <v>1.6000000000000001E-3</v>
      </c>
      <c r="D1076" s="17">
        <v>2.3999999999999998E-3</v>
      </c>
      <c r="E1076" s="17">
        <v>-2.4199999999999999E-2</v>
      </c>
      <c r="F1076" s="17">
        <v>-8.0000000000000004E-4</v>
      </c>
      <c r="G1076" s="17">
        <v>4.4000000000000003E-3</v>
      </c>
    </row>
    <row r="1077" spans="2:7" x14ac:dyDescent="0.3">
      <c r="B1077" s="5">
        <v>1.84E-2</v>
      </c>
      <c r="C1077" s="16">
        <v>2.7699999999999999E-2</v>
      </c>
      <c r="D1077" s="16">
        <v>2.52E-2</v>
      </c>
      <c r="E1077" s="16">
        <v>1.44E-2</v>
      </c>
      <c r="F1077" s="16">
        <v>-1.84E-2</v>
      </c>
      <c r="G1077" s="16">
        <v>2.1999999999999999E-2</v>
      </c>
    </row>
    <row r="1078" spans="2:7" x14ac:dyDescent="0.3">
      <c r="B1078" s="6">
        <v>1.8700000000000001E-2</v>
      </c>
      <c r="C1078" s="17">
        <v>8.8999999999999999E-3</v>
      </c>
      <c r="D1078" s="17">
        <v>-2.7000000000000001E-3</v>
      </c>
      <c r="E1078" s="17">
        <v>1.67E-2</v>
      </c>
      <c r="F1078" s="17">
        <v>2.7199999999999998E-2</v>
      </c>
      <c r="G1078" s="17">
        <v>1.7000000000000001E-2</v>
      </c>
    </row>
    <row r="1079" spans="2:7" x14ac:dyDescent="0.3">
      <c r="B1079" s="5">
        <v>-1.23E-2</v>
      </c>
      <c r="C1079" s="16">
        <v>1.41E-2</v>
      </c>
      <c r="D1079" s="16">
        <v>-6.9999999999999999E-4</v>
      </c>
      <c r="E1079" s="16">
        <v>-1.0200000000000001E-2</v>
      </c>
      <c r="F1079" s="16">
        <v>-2.7199999999999998E-2</v>
      </c>
      <c r="G1079" s="16">
        <v>-1.29E-2</v>
      </c>
    </row>
    <row r="1080" spans="2:7" x14ac:dyDescent="0.3">
      <c r="B1080" s="6">
        <v>1.4500000000000001E-2</v>
      </c>
      <c r="C1080" s="17">
        <v>3.0200000000000001E-2</v>
      </c>
      <c r="D1080" s="17">
        <v>-1.0800000000000001E-2</v>
      </c>
      <c r="E1080" s="17">
        <v>-1.6799999999999999E-2</v>
      </c>
      <c r="F1080" s="17">
        <v>3.7699999999999997E-2</v>
      </c>
      <c r="G1080" s="17">
        <v>3.2800000000000003E-2</v>
      </c>
    </row>
    <row r="1081" spans="2:7" x14ac:dyDescent="0.3">
      <c r="B1081" s="5">
        <v>2.0999999999999999E-3</v>
      </c>
      <c r="C1081" s="16">
        <v>-1.5100000000000001E-2</v>
      </c>
      <c r="D1081" s="16">
        <v>3.73E-2</v>
      </c>
      <c r="E1081" s="16">
        <v>-3.5999999999999999E-3</v>
      </c>
      <c r="F1081" s="16">
        <v>-2.0999999999999999E-3</v>
      </c>
      <c r="G1081" s="16">
        <v>2.8999999999999998E-3</v>
      </c>
    </row>
    <row r="1082" spans="2:7" x14ac:dyDescent="0.3">
      <c r="B1082" s="6">
        <v>1.5299999999999999E-2</v>
      </c>
      <c r="C1082" s="17">
        <v>2.63E-2</v>
      </c>
      <c r="D1082" s="17">
        <v>1.5E-3</v>
      </c>
      <c r="E1082" s="17">
        <v>5.21E-2</v>
      </c>
      <c r="F1082" s="17">
        <v>6.8999999999999999E-3</v>
      </c>
      <c r="G1082" s="17">
        <v>1.5699999999999999E-2</v>
      </c>
    </row>
    <row r="1083" spans="2:7" x14ac:dyDescent="0.3">
      <c r="B1083" s="5">
        <v>2.07E-2</v>
      </c>
      <c r="C1083" s="16">
        <v>3.2399999999999998E-2</v>
      </c>
      <c r="D1083" s="16">
        <v>1.55E-2</v>
      </c>
      <c r="E1083" s="16">
        <v>2.5100000000000001E-2</v>
      </c>
      <c r="F1083" s="16">
        <v>1.9800000000000002E-2</v>
      </c>
      <c r="G1083" s="16">
        <v>3.2599999999999997E-2</v>
      </c>
    </row>
    <row r="1084" spans="2:7" x14ac:dyDescent="0.3">
      <c r="B1084" s="6">
        <v>9.4999999999999998E-3</v>
      </c>
      <c r="C1084" s="17">
        <v>5.4999999999999997E-3</v>
      </c>
      <c r="D1084" s="17">
        <v>3.9300000000000002E-2</v>
      </c>
      <c r="E1084" s="17">
        <v>2.5999999999999999E-3</v>
      </c>
      <c r="F1084" s="17">
        <v>2.1999999999999999E-2</v>
      </c>
      <c r="G1084" s="17">
        <v>2.3E-3</v>
      </c>
    </row>
    <row r="1085" spans="2:7" x14ac:dyDescent="0.3">
      <c r="B1085" s="5">
        <v>-2.35E-2</v>
      </c>
      <c r="C1085" s="16">
        <v>-6.6000000000000003E-2</v>
      </c>
      <c r="D1085" s="16">
        <v>-8.3999999999999995E-3</v>
      </c>
      <c r="E1085" s="16">
        <v>-3.7400000000000003E-2</v>
      </c>
      <c r="F1085" s="16">
        <v>9.5999999999999992E-3</v>
      </c>
      <c r="G1085" s="16">
        <v>-3.0499999999999999E-2</v>
      </c>
    </row>
    <row r="1086" spans="2:7" x14ac:dyDescent="0.3">
      <c r="B1086" s="6">
        <v>-1.5299999999999999E-2</v>
      </c>
      <c r="C1086" s="17">
        <v>-4.58E-2</v>
      </c>
      <c r="D1086" s="17">
        <v>1.0699999999999999E-2</v>
      </c>
      <c r="E1086" s="17">
        <v>-3.4200000000000001E-2</v>
      </c>
      <c r="F1086" s="17">
        <v>1.4E-3</v>
      </c>
      <c r="G1086" s="17">
        <v>-3.3E-3</v>
      </c>
    </row>
    <row r="1087" spans="2:7" x14ac:dyDescent="0.3">
      <c r="B1087" s="5">
        <v>-6.4999999999999997E-3</v>
      </c>
      <c r="C1087" s="16">
        <v>-2.8000000000000001E-2</v>
      </c>
      <c r="D1087" s="16">
        <v>0</v>
      </c>
      <c r="E1087" s="16">
        <v>-2.7E-2</v>
      </c>
      <c r="F1087" s="16">
        <v>1.06E-2</v>
      </c>
      <c r="G1087" s="16">
        <v>-2.3999999999999998E-3</v>
      </c>
    </row>
    <row r="1088" spans="2:7" x14ac:dyDescent="0.3">
      <c r="B1088" s="6">
        <v>-1.12E-2</v>
      </c>
      <c r="C1088" s="17">
        <v>-6.0100000000000001E-2</v>
      </c>
      <c r="D1088" s="17">
        <v>-2.7300000000000001E-2</v>
      </c>
      <c r="E1088" s="17">
        <v>-1.06E-2</v>
      </c>
      <c r="F1088" s="17">
        <v>-7.4999999999999997E-3</v>
      </c>
      <c r="G1088" s="17">
        <v>-3.6499999999999998E-2</v>
      </c>
    </row>
    <row r="1089" spans="2:7" x14ac:dyDescent="0.3">
      <c r="B1089" s="5">
        <v>8.0999999999999996E-3</v>
      </c>
      <c r="C1089" s="16">
        <v>-5.0000000000000001E-3</v>
      </c>
      <c r="D1089" s="16">
        <v>1.49E-2</v>
      </c>
      <c r="E1089" s="16">
        <v>5.9999999999999995E-4</v>
      </c>
      <c r="F1089" s="16">
        <v>1.24E-2</v>
      </c>
      <c r="G1089" s="16">
        <v>-2.0500000000000001E-2</v>
      </c>
    </row>
    <row r="1090" spans="2:7" x14ac:dyDescent="0.3">
      <c r="B1090" s="6">
        <v>2.53E-2</v>
      </c>
      <c r="C1090" s="17">
        <v>1.78E-2</v>
      </c>
      <c r="D1090" s="17">
        <v>1.6299999999999999E-2</v>
      </c>
      <c r="E1090" s="17">
        <v>-2.9999999999999997E-4</v>
      </c>
      <c r="F1090" s="17">
        <v>9.7999999999999997E-3</v>
      </c>
      <c r="G1090" s="17">
        <v>2.5899999999999999E-2</v>
      </c>
    </row>
    <row r="1091" spans="2:7" x14ac:dyDescent="0.3">
      <c r="B1091" s="5">
        <v>-4.7800000000000002E-2</v>
      </c>
      <c r="C1091" s="16">
        <v>-5.62E-2</v>
      </c>
      <c r="D1091" s="16">
        <v>-2.6200000000000001E-2</v>
      </c>
      <c r="E1091" s="16">
        <v>-3.9399999999999998E-2</v>
      </c>
      <c r="F1091" s="16">
        <v>-3.7100000000000001E-2</v>
      </c>
      <c r="G1091" s="16">
        <v>-5.4300000000000001E-2</v>
      </c>
    </row>
    <row r="1092" spans="2:7" x14ac:dyDescent="0.3">
      <c r="B1092" s="6">
        <v>-1.6999999999999999E-3</v>
      </c>
      <c r="C1092" s="17">
        <v>8.8000000000000005E-3</v>
      </c>
      <c r="D1092" s="17">
        <v>-6.6E-3</v>
      </c>
      <c r="E1092" s="17">
        <v>-4.1999999999999997E-3</v>
      </c>
      <c r="F1092" s="17">
        <v>4.8999999999999998E-3</v>
      </c>
      <c r="G1092" s="17">
        <v>-6.4999999999999997E-3</v>
      </c>
    </row>
    <row r="1093" spans="2:7" x14ac:dyDescent="0.3">
      <c r="B1093" s="5">
        <v>-6.7000000000000002E-3</v>
      </c>
      <c r="C1093" s="16">
        <v>1.1999999999999999E-3</v>
      </c>
      <c r="D1093" s="16">
        <v>2.3E-3</v>
      </c>
      <c r="E1093" s="16">
        <v>-1.0800000000000001E-2</v>
      </c>
      <c r="F1093" s="16">
        <v>2.0999999999999999E-3</v>
      </c>
      <c r="G1093" s="16">
        <v>-7.4999999999999997E-3</v>
      </c>
    </row>
    <row r="1094" spans="2:7" x14ac:dyDescent="0.3">
      <c r="B1094" s="6">
        <v>-4.0000000000000001E-3</v>
      </c>
      <c r="C1094" s="17">
        <v>5.1000000000000004E-3</v>
      </c>
      <c r="D1094" s="17">
        <v>-2.2100000000000002E-2</v>
      </c>
      <c r="E1094" s="17">
        <v>-7.7000000000000002E-3</v>
      </c>
      <c r="F1094" s="17">
        <v>1.3899999999999999E-2</v>
      </c>
      <c r="G1094" s="17">
        <v>6.4000000000000003E-3</v>
      </c>
    </row>
    <row r="1095" spans="2:7" x14ac:dyDescent="0.3">
      <c r="B1095" s="5">
        <v>-1.6000000000000001E-3</v>
      </c>
      <c r="C1095" s="16">
        <v>1.9E-3</v>
      </c>
      <c r="D1095" s="16">
        <v>4.0000000000000002E-4</v>
      </c>
      <c r="E1095" s="16">
        <v>2.2000000000000001E-3</v>
      </c>
      <c r="F1095" s="16">
        <v>-1.03E-2</v>
      </c>
      <c r="G1095" s="16">
        <v>3.8999999999999998E-3</v>
      </c>
    </row>
    <row r="1096" spans="2:7" x14ac:dyDescent="0.3">
      <c r="B1096" s="6">
        <v>-1E-3</v>
      </c>
      <c r="C1096" s="17">
        <v>-3.5999999999999999E-3</v>
      </c>
      <c r="D1096" s="17">
        <v>-7.3000000000000001E-3</v>
      </c>
      <c r="E1096" s="17">
        <v>9.1999999999999998E-3</v>
      </c>
      <c r="F1096" s="17">
        <v>-4.8999999999999998E-3</v>
      </c>
      <c r="G1096" s="17">
        <v>-6.1000000000000004E-3</v>
      </c>
    </row>
    <row r="1097" spans="2:7" x14ac:dyDescent="0.3">
      <c r="B1097" s="5">
        <v>-1.6999999999999999E-3</v>
      </c>
      <c r="C1097" s="16">
        <v>-4.5999999999999999E-3</v>
      </c>
      <c r="D1097" s="16">
        <v>-9.1000000000000004E-3</v>
      </c>
      <c r="E1097" s="16">
        <v>-1.6000000000000001E-3</v>
      </c>
      <c r="F1097" s="16">
        <v>-2.8E-3</v>
      </c>
      <c r="G1097" s="16">
        <v>-1.4E-3</v>
      </c>
    </row>
    <row r="1098" spans="2:7" x14ac:dyDescent="0.3">
      <c r="B1098" s="6">
        <v>3.0300000000000001E-2</v>
      </c>
      <c r="C1098" s="17">
        <v>3.0599999999999999E-2</v>
      </c>
      <c r="D1098" s="17">
        <v>1.38E-2</v>
      </c>
      <c r="E1098" s="17">
        <v>2.76E-2</v>
      </c>
      <c r="F1098" s="17">
        <v>3.3300000000000003E-2</v>
      </c>
      <c r="G1098" s="17">
        <v>2.9899999999999999E-2</v>
      </c>
    </row>
    <row r="1099" spans="2:7" x14ac:dyDescent="0.3">
      <c r="B1099" s="5">
        <v>-3.0599999999999999E-2</v>
      </c>
      <c r="C1099" s="16">
        <v>-4.24E-2</v>
      </c>
      <c r="D1099" s="16">
        <v>-1.7299999999999999E-2</v>
      </c>
      <c r="E1099" s="16">
        <v>-1.2999999999999999E-2</v>
      </c>
      <c r="F1099" s="16">
        <v>-2.2700000000000001E-2</v>
      </c>
      <c r="G1099" s="16">
        <v>-2.9700000000000001E-2</v>
      </c>
    </row>
    <row r="1100" spans="2:7" x14ac:dyDescent="0.3">
      <c r="B1100" s="6">
        <v>-1.3100000000000001E-2</v>
      </c>
      <c r="C1100" s="17">
        <v>-7.7999999999999996E-3</v>
      </c>
      <c r="D1100" s="17">
        <v>-1.5900000000000001E-2</v>
      </c>
      <c r="E1100" s="17">
        <v>-1.0999999999999999E-2</v>
      </c>
      <c r="F1100" s="17">
        <v>-2.7300000000000001E-2</v>
      </c>
      <c r="G1100" s="17">
        <v>-4.1000000000000003E-3</v>
      </c>
    </row>
    <row r="1101" spans="2:7" x14ac:dyDescent="0.3">
      <c r="B1101" s="5">
        <v>8.0999999999999996E-3</v>
      </c>
      <c r="C1101" s="16">
        <v>-1.61E-2</v>
      </c>
      <c r="D1101" s="16">
        <v>8.8999999999999999E-3</v>
      </c>
      <c r="E1101" s="16">
        <v>2.3999999999999998E-3</v>
      </c>
      <c r="F1101" s="16">
        <v>1.8599999999999998E-2</v>
      </c>
      <c r="G1101" s="16">
        <v>1.84E-2</v>
      </c>
    </row>
    <row r="1102" spans="2:7" x14ac:dyDescent="0.3">
      <c r="B1102" s="6">
        <v>1.14E-2</v>
      </c>
      <c r="C1102" s="17">
        <v>4.07E-2</v>
      </c>
      <c r="D1102" s="17">
        <v>-8.6E-3</v>
      </c>
      <c r="E1102" s="17">
        <v>5.8999999999999999E-3</v>
      </c>
      <c r="F1102" s="17">
        <v>1.1599999999999999E-2</v>
      </c>
      <c r="G1102" s="17">
        <v>2.4500000000000001E-2</v>
      </c>
    </row>
    <row r="1103" spans="2:7" x14ac:dyDescent="0.3">
      <c r="B1103" s="5">
        <v>3.0999999999999999E-3</v>
      </c>
      <c r="C1103" s="16">
        <v>1.03E-2</v>
      </c>
      <c r="D1103" s="16">
        <v>7.9000000000000008E-3</v>
      </c>
      <c r="E1103" s="16">
        <v>3.0000000000000001E-3</v>
      </c>
      <c r="F1103" s="16">
        <v>1.2999999999999999E-3</v>
      </c>
      <c r="G1103" s="16">
        <v>-4.3E-3</v>
      </c>
    </row>
    <row r="1104" spans="2:7" x14ac:dyDescent="0.3">
      <c r="B1104" s="6">
        <v>-1.7299999999999999E-2</v>
      </c>
      <c r="C1104" s="17">
        <v>-4.4999999999999997E-3</v>
      </c>
      <c r="D1104" s="17">
        <v>-7.7000000000000002E-3</v>
      </c>
      <c r="E1104" s="17">
        <v>-2.12E-2</v>
      </c>
      <c r="F1104" s="17">
        <v>-1.4999999999999999E-2</v>
      </c>
      <c r="G1104" s="17">
        <v>-3.6600000000000001E-2</v>
      </c>
    </row>
    <row r="1105" spans="2:7" x14ac:dyDescent="0.3">
      <c r="B1105" s="5">
        <v>-2.5000000000000001E-3</v>
      </c>
      <c r="C1105" s="16">
        <v>-5.0000000000000001E-3</v>
      </c>
      <c r="D1105" s="16">
        <v>1.18E-2</v>
      </c>
      <c r="E1105" s="16">
        <v>3.7000000000000002E-3</v>
      </c>
      <c r="F1105" s="16">
        <v>1.5E-3</v>
      </c>
      <c r="G1105" s="16">
        <v>5.7000000000000002E-3</v>
      </c>
    </row>
    <row r="1106" spans="2:7" x14ac:dyDescent="0.3">
      <c r="B1106" s="6">
        <v>-1.24E-2</v>
      </c>
      <c r="C1106" s="17">
        <v>9.1999999999999998E-3</v>
      </c>
      <c r="D1106" s="17">
        <v>-8.0000000000000002E-3</v>
      </c>
      <c r="E1106" s="17">
        <v>-1.2800000000000001E-2</v>
      </c>
      <c r="F1106" s="17">
        <v>-2.7199999999999998E-2</v>
      </c>
      <c r="G1106" s="17">
        <v>-1.04E-2</v>
      </c>
    </row>
    <row r="1107" spans="2:7" x14ac:dyDescent="0.3">
      <c r="B1107" s="5">
        <v>1.1599999999999999E-2</v>
      </c>
      <c r="C1107" s="16">
        <v>-5.1999999999999998E-3</v>
      </c>
      <c r="D1107" s="16">
        <v>-1.1999999999999999E-3</v>
      </c>
      <c r="E1107" s="16">
        <v>9.7000000000000003E-3</v>
      </c>
      <c r="F1107" s="16">
        <v>8.5000000000000006E-3</v>
      </c>
      <c r="G1107" s="16">
        <v>2.2800000000000001E-2</v>
      </c>
    </row>
    <row r="1108" spans="2:7" x14ac:dyDescent="0.3">
      <c r="B1108" s="6">
        <v>1.37E-2</v>
      </c>
      <c r="C1108" s="17">
        <v>-4.4000000000000003E-3</v>
      </c>
      <c r="D1108" s="17">
        <v>6.8599999999999994E-2</v>
      </c>
      <c r="E1108" s="17">
        <v>1.4E-2</v>
      </c>
      <c r="F1108" s="17">
        <v>2.06E-2</v>
      </c>
      <c r="G1108" s="17">
        <v>7.6E-3</v>
      </c>
    </row>
    <row r="1109" spans="2:7" x14ac:dyDescent="0.3">
      <c r="B1109" s="5">
        <v>1.3899999999999999E-2</v>
      </c>
      <c r="C1109" s="16">
        <v>5.4000000000000003E-3</v>
      </c>
      <c r="D1109" s="16">
        <v>8.6E-3</v>
      </c>
      <c r="E1109" s="16">
        <v>-4.3E-3</v>
      </c>
      <c r="F1109" s="16">
        <v>2.9700000000000001E-2</v>
      </c>
      <c r="G1109" s="16">
        <v>1.5299999999999999E-2</v>
      </c>
    </row>
    <row r="1110" spans="2:7" x14ac:dyDescent="0.3">
      <c r="B1110" s="6">
        <v>-5.0000000000000001E-4</v>
      </c>
      <c r="C1110" s="17">
        <v>-3.0499999999999999E-2</v>
      </c>
      <c r="D1110" s="17">
        <v>1.8800000000000001E-2</v>
      </c>
      <c r="E1110" s="17">
        <v>-5.1000000000000004E-3</v>
      </c>
      <c r="F1110" s="17">
        <v>4.4999999999999997E-3</v>
      </c>
      <c r="G1110" s="17">
        <v>-7.9000000000000008E-3</v>
      </c>
    </row>
    <row r="1111" spans="2:7" x14ac:dyDescent="0.3">
      <c r="B1111" s="5">
        <v>-9.7000000000000003E-3</v>
      </c>
      <c r="C1111" s="16">
        <v>2.53E-2</v>
      </c>
      <c r="D1111" s="16">
        <v>5.0000000000000001E-3</v>
      </c>
      <c r="E1111" s="16">
        <v>-1.37E-2</v>
      </c>
      <c r="F1111" s="16">
        <v>-2.53E-2</v>
      </c>
      <c r="G1111" s="16">
        <v>-8.8000000000000005E-3</v>
      </c>
    </row>
    <row r="1112" spans="2:7" x14ac:dyDescent="0.3">
      <c r="B1112" s="6">
        <v>7.4999999999999997E-3</v>
      </c>
      <c r="C1112" s="17">
        <v>6.83E-2</v>
      </c>
      <c r="D1112" s="17">
        <v>8.9999999999999993E-3</v>
      </c>
      <c r="E1112" s="17">
        <v>1.8700000000000001E-2</v>
      </c>
      <c r="F1112" s="17">
        <v>-8.3999999999999995E-3</v>
      </c>
      <c r="G1112" s="17">
        <v>8.9999999999999998E-4</v>
      </c>
    </row>
    <row r="1113" spans="2:7" x14ac:dyDescent="0.3">
      <c r="B1113" s="5">
        <v>-2.6599999999999999E-2</v>
      </c>
      <c r="C1113" s="16">
        <v>-1.6799999999999999E-2</v>
      </c>
      <c r="D1113" s="16">
        <v>-9.7999999999999997E-3</v>
      </c>
      <c r="E1113" s="16">
        <v>-1.7500000000000002E-2</v>
      </c>
      <c r="F1113" s="16">
        <v>-2.7400000000000001E-2</v>
      </c>
      <c r="G1113" s="16">
        <v>-2.3E-2</v>
      </c>
    </row>
    <row r="1114" spans="2:7" x14ac:dyDescent="0.3">
      <c r="B1114" s="6">
        <v>-7.9000000000000008E-3</v>
      </c>
      <c r="C1114" s="17">
        <v>1.9099999999999999E-2</v>
      </c>
      <c r="D1114" s="17">
        <v>-1.37E-2</v>
      </c>
      <c r="E1114" s="17">
        <v>2.81E-2</v>
      </c>
      <c r="F1114" s="17">
        <v>-2.0799999999999999E-2</v>
      </c>
      <c r="G1114" s="17">
        <v>8.3000000000000001E-3</v>
      </c>
    </row>
    <row r="1115" spans="2:7" x14ac:dyDescent="0.3">
      <c r="B1115" s="5">
        <v>-1.01E-2</v>
      </c>
      <c r="C1115" s="16">
        <v>2.5999999999999999E-3</v>
      </c>
      <c r="D1115" s="16">
        <v>-2.2100000000000002E-2</v>
      </c>
      <c r="E1115" s="16">
        <v>-2.0799999999999999E-2</v>
      </c>
      <c r="F1115" s="16">
        <v>-2.3199999999999998E-2</v>
      </c>
      <c r="G1115" s="16">
        <v>-6.1999999999999998E-3</v>
      </c>
    </row>
    <row r="1116" spans="2:7" x14ac:dyDescent="0.3">
      <c r="B1116" s="6">
        <v>-9.5999999999999992E-3</v>
      </c>
      <c r="C1116" s="17">
        <v>1.2699999999999999E-2</v>
      </c>
      <c r="D1116" s="17">
        <v>-9.7000000000000003E-3</v>
      </c>
      <c r="E1116" s="17">
        <v>-2.52E-2</v>
      </c>
      <c r="F1116" s="17">
        <v>-2.8000000000000001E-2</v>
      </c>
      <c r="G1116" s="17">
        <v>-7.1000000000000004E-3</v>
      </c>
    </row>
    <row r="1117" spans="2:7" x14ac:dyDescent="0.3">
      <c r="B1117" s="5">
        <v>-1.0699999999999999E-2</v>
      </c>
      <c r="C1117" s="16">
        <v>-4.24E-2</v>
      </c>
      <c r="D1117" s="16">
        <v>-7.6E-3</v>
      </c>
      <c r="E1117" s="16">
        <v>-8.3999999999999995E-3</v>
      </c>
      <c r="F1117" s="16">
        <v>-9.7000000000000003E-3</v>
      </c>
      <c r="G1117" s="16">
        <v>5.1000000000000004E-3</v>
      </c>
    </row>
    <row r="1118" spans="2:7" x14ac:dyDescent="0.3">
      <c r="B1118" s="6">
        <v>2.8999999999999998E-3</v>
      </c>
      <c r="C1118" s="17">
        <v>2.24E-2</v>
      </c>
      <c r="D1118" s="17">
        <v>-7.6E-3</v>
      </c>
      <c r="E1118" s="17">
        <v>1.09E-2</v>
      </c>
      <c r="F1118" s="17">
        <v>5.3E-3</v>
      </c>
      <c r="G1118" s="17">
        <v>-1.5299999999999999E-2</v>
      </c>
    </row>
    <row r="1119" spans="2:7" x14ac:dyDescent="0.3">
      <c r="B1119" s="5">
        <v>-1E-4</v>
      </c>
      <c r="C1119" s="16">
        <v>8.9999999999999998E-4</v>
      </c>
      <c r="D1119" s="16">
        <v>-6.6E-3</v>
      </c>
      <c r="E1119" s="16">
        <v>-2.0899999999999998E-2</v>
      </c>
      <c r="F1119" s="16">
        <v>1.72E-2</v>
      </c>
      <c r="G1119" s="16">
        <v>1.12E-2</v>
      </c>
    </row>
    <row r="1120" spans="2:7" x14ac:dyDescent="0.3">
      <c r="B1120" s="6">
        <v>2.5000000000000001E-3</v>
      </c>
      <c r="C1120" s="17">
        <v>-1.15E-2</v>
      </c>
      <c r="D1120" s="17">
        <v>3.5000000000000003E-2</v>
      </c>
      <c r="E1120" s="17">
        <v>4.0000000000000002E-4</v>
      </c>
      <c r="F1120" s="17">
        <v>1.03E-2</v>
      </c>
      <c r="G1120" s="17">
        <v>-1.84E-2</v>
      </c>
    </row>
    <row r="1121" spans="2:7" x14ac:dyDescent="0.3">
      <c r="B1121" s="5">
        <v>8.6999999999999994E-3</v>
      </c>
      <c r="C1121" s="16">
        <v>3.3E-3</v>
      </c>
      <c r="D1121" s="16">
        <v>4.5999999999999999E-3</v>
      </c>
      <c r="E1121" s="16">
        <v>4.0000000000000001E-3</v>
      </c>
      <c r="F1121" s="16">
        <v>1.18E-2</v>
      </c>
      <c r="G1121" s="16">
        <v>-5.8999999999999999E-3</v>
      </c>
    </row>
    <row r="1122" spans="2:7" x14ac:dyDescent="0.3">
      <c r="B1122" s="6">
        <v>2.8999999999999998E-3</v>
      </c>
      <c r="C1122" s="17">
        <v>2.2000000000000001E-3</v>
      </c>
      <c r="D1122" s="17">
        <v>6.8999999999999999E-3</v>
      </c>
      <c r="E1122" s="17">
        <v>-1.4E-3</v>
      </c>
      <c r="F1122" s="17">
        <v>2.5999999999999999E-3</v>
      </c>
      <c r="G1122" s="17">
        <v>4.3E-3</v>
      </c>
    </row>
    <row r="1123" spans="2:7" x14ac:dyDescent="0.3">
      <c r="B1123" s="5">
        <v>1.0699999999999999E-2</v>
      </c>
      <c r="C1123" s="16">
        <v>2.7799999999999998E-2</v>
      </c>
      <c r="D1123" s="16">
        <v>-2.7000000000000001E-3</v>
      </c>
      <c r="E1123" s="16">
        <v>-3.8E-3</v>
      </c>
      <c r="F1123" s="16">
        <v>2.01E-2</v>
      </c>
      <c r="G1123" s="16">
        <v>5.4999999999999997E-3</v>
      </c>
    </row>
    <row r="1124" spans="2:7" x14ac:dyDescent="0.3">
      <c r="B1124" s="6">
        <v>3.8E-3</v>
      </c>
      <c r="C1124" s="17">
        <v>3.0000000000000001E-3</v>
      </c>
      <c r="D1124" s="17">
        <v>-8.0000000000000004E-4</v>
      </c>
      <c r="E1124" s="17">
        <v>1.03E-2</v>
      </c>
      <c r="F1124" s="17">
        <v>-1.9E-3</v>
      </c>
      <c r="G1124" s="17">
        <v>7.0000000000000001E-3</v>
      </c>
    </row>
    <row r="1125" spans="2:7" x14ac:dyDescent="0.3">
      <c r="B1125" s="5">
        <v>-0.01</v>
      </c>
      <c r="C1125" s="16">
        <v>1.37E-2</v>
      </c>
      <c r="D1125" s="16">
        <v>-6.6E-3</v>
      </c>
      <c r="E1125" s="16">
        <v>-1.01E-2</v>
      </c>
      <c r="F1125" s="16">
        <v>-1.46E-2</v>
      </c>
      <c r="G1125" s="16">
        <v>-1.6E-2</v>
      </c>
    </row>
    <row r="1126" spans="2:7" x14ac:dyDescent="0.3">
      <c r="B1126" s="6">
        <v>6.7000000000000002E-3</v>
      </c>
      <c r="C1126" s="17">
        <v>1.9E-2</v>
      </c>
      <c r="D1126" s="17">
        <v>-3.0999999999999999E-3</v>
      </c>
      <c r="E1126" s="17">
        <v>6.1000000000000004E-3</v>
      </c>
      <c r="F1126" s="17">
        <v>-2.87E-2</v>
      </c>
      <c r="G1126" s="17">
        <v>2.3699999999999999E-2</v>
      </c>
    </row>
    <row r="1127" spans="2:7" x14ac:dyDescent="0.3">
      <c r="B1127" s="5">
        <v>1.0200000000000001E-2</v>
      </c>
      <c r="C1127" s="16">
        <v>1.41E-2</v>
      </c>
      <c r="D1127" s="16">
        <v>-1.3299999999999999E-2</v>
      </c>
      <c r="E1127" s="16">
        <v>1.6899999999999998E-2</v>
      </c>
      <c r="F1127" s="16">
        <v>4.0000000000000002E-4</v>
      </c>
      <c r="G1127" s="16">
        <v>5.8999999999999999E-3</v>
      </c>
    </row>
    <row r="1128" spans="2:7" x14ac:dyDescent="0.3">
      <c r="B1128" s="6">
        <v>1.5699999999999999E-2</v>
      </c>
      <c r="C1128" s="17">
        <v>1.3100000000000001E-2</v>
      </c>
      <c r="D1128" s="17">
        <v>3.8E-3</v>
      </c>
      <c r="E1128" s="17">
        <v>5.0000000000000001E-4</v>
      </c>
      <c r="F1128" s="17">
        <v>5.7000000000000002E-3</v>
      </c>
      <c r="G1128" s="17">
        <v>2.7199999999999998E-2</v>
      </c>
    </row>
    <row r="1129" spans="2:7" x14ac:dyDescent="0.3">
      <c r="B1129" s="5">
        <v>8.6999999999999994E-3</v>
      </c>
      <c r="C1129" s="16">
        <v>1.9800000000000002E-2</v>
      </c>
      <c r="D1129" s="16">
        <v>1.35E-2</v>
      </c>
      <c r="E1129" s="16">
        <v>1.49E-2</v>
      </c>
      <c r="F1129" s="16">
        <v>-2.7000000000000001E-3</v>
      </c>
      <c r="G1129" s="16">
        <v>1.2200000000000001E-2</v>
      </c>
    </row>
    <row r="1130" spans="2:7" x14ac:dyDescent="0.3">
      <c r="B1130" s="6">
        <v>-5.9999999999999995E-4</v>
      </c>
      <c r="C1130" s="17">
        <v>-9.1999999999999998E-3</v>
      </c>
      <c r="D1130" s="17">
        <v>-5.1999999999999998E-3</v>
      </c>
      <c r="E1130" s="17">
        <v>8.0999999999999996E-3</v>
      </c>
      <c r="F1130" s="17">
        <v>3.8999999999999998E-3</v>
      </c>
      <c r="G1130" s="17">
        <v>5.3E-3</v>
      </c>
    </row>
    <row r="1131" spans="2:7" x14ac:dyDescent="0.3">
      <c r="B1131" s="5">
        <v>-1.1000000000000001E-3</v>
      </c>
      <c r="C1131" s="16">
        <v>7.1999999999999998E-3</v>
      </c>
      <c r="D1131" s="16">
        <v>2.9100000000000001E-2</v>
      </c>
      <c r="E1131" s="16">
        <v>-1E-3</v>
      </c>
      <c r="F1131" s="16">
        <v>-1.2999999999999999E-3</v>
      </c>
      <c r="G1131" s="16">
        <v>-4.7999999999999996E-3</v>
      </c>
    </row>
    <row r="1132" spans="2:7" x14ac:dyDescent="0.3">
      <c r="B1132" s="6">
        <v>8.6E-3</v>
      </c>
      <c r="C1132" s="17">
        <v>1.1000000000000001E-3</v>
      </c>
      <c r="D1132" s="17">
        <v>2.64E-2</v>
      </c>
      <c r="E1132" s="17">
        <v>3.3E-3</v>
      </c>
      <c r="F1132" s="17">
        <v>1.17E-2</v>
      </c>
      <c r="G1132" s="17">
        <v>6.8999999999999999E-3</v>
      </c>
    </row>
    <row r="1133" spans="2:7" x14ac:dyDescent="0.3">
      <c r="B1133" s="5">
        <v>4.8999999999999998E-3</v>
      </c>
      <c r="C1133" s="16">
        <v>-3.8E-3</v>
      </c>
      <c r="D1133" s="16">
        <v>1.11E-2</v>
      </c>
      <c r="E1133" s="16">
        <v>1.9E-3</v>
      </c>
      <c r="F1133" s="16">
        <v>1.4E-3</v>
      </c>
      <c r="G1133" s="16">
        <v>8.3000000000000001E-3</v>
      </c>
    </row>
    <row r="1134" spans="2:7" x14ac:dyDescent="0.3">
      <c r="B1134" s="6">
        <v>-4.0000000000000001E-3</v>
      </c>
      <c r="C1134" s="17">
        <v>-9.4999999999999998E-3</v>
      </c>
      <c r="D1134" s="17">
        <v>-8.8999999999999999E-3</v>
      </c>
      <c r="E1134" s="17">
        <v>-1.6000000000000001E-3</v>
      </c>
      <c r="F1134" s="17">
        <v>3.2000000000000002E-3</v>
      </c>
      <c r="G1134" s="17">
        <v>-3.5999999999999999E-3</v>
      </c>
    </row>
    <row r="1135" spans="2:7" x14ac:dyDescent="0.3">
      <c r="B1135" s="5">
        <v>6.8999999999999999E-3</v>
      </c>
      <c r="C1135" s="16">
        <v>-4.8999999999999998E-3</v>
      </c>
      <c r="D1135" s="16">
        <v>-6.3E-3</v>
      </c>
      <c r="E1135" s="16">
        <v>1.01E-2</v>
      </c>
      <c r="F1135" s="16">
        <v>1.7999999999999999E-2</v>
      </c>
      <c r="G1135" s="16">
        <v>-8.0000000000000004E-4</v>
      </c>
    </row>
    <row r="1136" spans="2:7" x14ac:dyDescent="0.3">
      <c r="B1136" s="6">
        <v>1.0999999999999999E-2</v>
      </c>
      <c r="C1136" s="17">
        <v>1.4800000000000001E-2</v>
      </c>
      <c r="D1136" s="17">
        <v>2.4299999999999999E-2</v>
      </c>
      <c r="E1136" s="17">
        <v>2.0999999999999999E-3</v>
      </c>
      <c r="F1136" s="17">
        <v>7.1999999999999998E-3</v>
      </c>
      <c r="G1136" s="17">
        <v>2.3999999999999998E-3</v>
      </c>
    </row>
    <row r="1137" spans="2:7" x14ac:dyDescent="0.3">
      <c r="B1137" s="5">
        <v>9.4000000000000004E-3</v>
      </c>
      <c r="C1137" s="16">
        <v>3.8999999999999998E-3</v>
      </c>
      <c r="D1137" s="16">
        <v>1.9099999999999999E-2</v>
      </c>
      <c r="E1137" s="16">
        <v>1.6999999999999999E-3</v>
      </c>
      <c r="F1137" s="16">
        <v>7.1000000000000004E-3</v>
      </c>
      <c r="G1137" s="16">
        <v>1.1299999999999999E-2</v>
      </c>
    </row>
    <row r="1138" spans="2:7" x14ac:dyDescent="0.3">
      <c r="B1138" s="6">
        <v>-2.18E-2</v>
      </c>
      <c r="C1138" s="17">
        <v>-1.4E-3</v>
      </c>
      <c r="D1138" s="17">
        <v>-6.4999999999999997E-3</v>
      </c>
      <c r="E1138" s="17">
        <v>1.7399999999999999E-2</v>
      </c>
      <c r="F1138" s="17">
        <v>-1.21E-2</v>
      </c>
      <c r="G1138" s="17">
        <v>-3.2199999999999999E-2</v>
      </c>
    </row>
    <row r="1139" spans="2:7" x14ac:dyDescent="0.3">
      <c r="B1139" s="5">
        <v>-1.5299999999999999E-2</v>
      </c>
      <c r="C1139" s="16">
        <v>-2.07E-2</v>
      </c>
      <c r="D1139" s="16">
        <v>5.8999999999999999E-3</v>
      </c>
      <c r="E1139" s="16">
        <v>-3.4299999999999997E-2</v>
      </c>
      <c r="F1139" s="16">
        <v>2.7799999999999998E-2</v>
      </c>
      <c r="G1139" s="16">
        <v>-1.7999999999999999E-2</v>
      </c>
    </row>
    <row r="1140" spans="2:7" x14ac:dyDescent="0.3">
      <c r="B1140" s="6">
        <v>1.6000000000000001E-3</v>
      </c>
      <c r="C1140" s="17">
        <v>-1.55E-2</v>
      </c>
      <c r="D1140" s="17">
        <v>-1.37E-2</v>
      </c>
      <c r="E1140" s="17">
        <v>-4.8999999999999998E-3</v>
      </c>
      <c r="F1140" s="17">
        <v>2.1600000000000001E-2</v>
      </c>
      <c r="G1140" s="17">
        <v>1E-4</v>
      </c>
    </row>
    <row r="1141" spans="2:7" x14ac:dyDescent="0.3">
      <c r="B1141" s="5">
        <v>-6.0000000000000001E-3</v>
      </c>
      <c r="C1141" s="16">
        <v>0.01</v>
      </c>
      <c r="D1141" s="16">
        <v>2.52E-2</v>
      </c>
      <c r="E1141" s="16">
        <v>1.1000000000000001E-3</v>
      </c>
      <c r="F1141" s="16">
        <v>-1.0200000000000001E-2</v>
      </c>
      <c r="G1141" s="16">
        <v>-1.6000000000000001E-3</v>
      </c>
    </row>
    <row r="1142" spans="2:7" x14ac:dyDescent="0.3">
      <c r="B1142" s="6">
        <v>-2.5000000000000001E-3</v>
      </c>
      <c r="C1142" s="17">
        <v>-3.0999999999999999E-3</v>
      </c>
      <c r="D1142" s="17">
        <v>-8.6E-3</v>
      </c>
      <c r="E1142" s="17">
        <v>6.1000000000000004E-3</v>
      </c>
      <c r="F1142" s="17">
        <v>4.3E-3</v>
      </c>
      <c r="G1142" s="17">
        <v>-5.7999999999999996E-3</v>
      </c>
    </row>
    <row r="1143" spans="2:7" x14ac:dyDescent="0.3">
      <c r="B1143" s="5">
        <v>-8.2000000000000007E-3</v>
      </c>
      <c r="C1143" s="16">
        <v>1.2200000000000001E-2</v>
      </c>
      <c r="D1143" s="16">
        <v>1.6000000000000001E-3</v>
      </c>
      <c r="E1143" s="16">
        <v>-1.2200000000000001E-2</v>
      </c>
      <c r="F1143" s="16">
        <v>-8.3000000000000001E-3</v>
      </c>
      <c r="G1143" s="16">
        <v>-7.4999999999999997E-3</v>
      </c>
    </row>
    <row r="1144" spans="2:7" x14ac:dyDescent="0.3">
      <c r="B1144" s="6">
        <v>-2.9999999999999997E-4</v>
      </c>
      <c r="C1144" s="17">
        <v>5.0000000000000001E-4</v>
      </c>
      <c r="D1144" s="17">
        <v>2.0999999999999999E-3</v>
      </c>
      <c r="E1144" s="17">
        <v>-3.0000000000000001E-3</v>
      </c>
      <c r="F1144" s="17">
        <v>-2.3999999999999998E-3</v>
      </c>
      <c r="G1144" s="17">
        <v>-2.8E-3</v>
      </c>
    </row>
    <row r="1145" spans="2:7" x14ac:dyDescent="0.3">
      <c r="B1145" s="5">
        <v>2.7000000000000001E-3</v>
      </c>
      <c r="C1145" s="16">
        <v>-1.8E-3</v>
      </c>
      <c r="D1145" s="16">
        <v>2.8999999999999998E-3</v>
      </c>
      <c r="E1145" s="16">
        <v>-4.0000000000000002E-4</v>
      </c>
      <c r="F1145" s="16">
        <v>5.7999999999999996E-3</v>
      </c>
      <c r="G1145" s="16">
        <v>-1.7299999999999999E-2</v>
      </c>
    </row>
    <row r="1146" spans="2:7" x14ac:dyDescent="0.3">
      <c r="B1146" s="6">
        <v>1.7100000000000001E-2</v>
      </c>
      <c r="C1146" s="17">
        <v>3.4599999999999999E-2</v>
      </c>
      <c r="D1146" s="17">
        <v>1.8599999999999998E-2</v>
      </c>
      <c r="E1146" s="17">
        <v>8.2000000000000007E-3</v>
      </c>
      <c r="F1146" s="17">
        <v>2.4400000000000002E-2</v>
      </c>
      <c r="G1146" s="17">
        <v>1.84E-2</v>
      </c>
    </row>
    <row r="1147" spans="2:7" x14ac:dyDescent="0.3">
      <c r="B1147" s="5">
        <v>1.5599999999999999E-2</v>
      </c>
      <c r="C1147" s="16">
        <v>2.0400000000000001E-2</v>
      </c>
      <c r="D1147" s="16">
        <v>8.8999999999999999E-3</v>
      </c>
      <c r="E1147" s="16">
        <v>6.4999999999999997E-3</v>
      </c>
      <c r="F1147" s="16">
        <v>9.5999999999999992E-3</v>
      </c>
      <c r="G1147" s="16">
        <v>1.46E-2</v>
      </c>
    </row>
    <row r="1148" spans="2:7" x14ac:dyDescent="0.3">
      <c r="B1148" s="6">
        <v>-1.6500000000000001E-2</v>
      </c>
      <c r="C1148" s="17">
        <v>-2.3E-2</v>
      </c>
      <c r="D1148" s="17">
        <v>-1.95E-2</v>
      </c>
      <c r="E1148" s="17">
        <v>-1.5900000000000001E-2</v>
      </c>
      <c r="F1148" s="17">
        <v>-2.3199999999999998E-2</v>
      </c>
      <c r="G1148" s="17">
        <v>-6.4000000000000003E-3</v>
      </c>
    </row>
    <row r="1149" spans="2:7" x14ac:dyDescent="0.3">
      <c r="B1149" s="5">
        <v>-1.18E-2</v>
      </c>
      <c r="C1149" s="16">
        <v>-1.5900000000000001E-2</v>
      </c>
      <c r="D1149" s="16">
        <v>-1.89E-2</v>
      </c>
      <c r="E1149" s="16">
        <v>-1.66E-2</v>
      </c>
      <c r="F1149" s="16">
        <v>-7.3000000000000001E-3</v>
      </c>
      <c r="G1149" s="16">
        <v>-8.0000000000000002E-3</v>
      </c>
    </row>
    <row r="1150" spans="2:7" x14ac:dyDescent="0.3">
      <c r="B1150" s="6">
        <v>1.37E-2</v>
      </c>
      <c r="C1150" s="17">
        <v>7.1000000000000004E-3</v>
      </c>
      <c r="D1150" s="17">
        <v>2.8000000000000001E-2</v>
      </c>
      <c r="E1150" s="17">
        <v>1.6400000000000001E-2</v>
      </c>
      <c r="F1150" s="17">
        <v>1.9400000000000001E-2</v>
      </c>
      <c r="G1150" s="17">
        <v>1.4E-2</v>
      </c>
    </row>
    <row r="1151" spans="2:7" x14ac:dyDescent="0.3">
      <c r="B1151" s="5">
        <v>1.0800000000000001E-2</v>
      </c>
      <c r="C1151" s="16">
        <v>2.9100000000000001E-2</v>
      </c>
      <c r="D1151" s="16">
        <v>-1.09E-2</v>
      </c>
      <c r="E1151" s="16">
        <v>1.18E-2</v>
      </c>
      <c r="F1151" s="16">
        <v>1.2999999999999999E-3</v>
      </c>
      <c r="G1151" s="16">
        <v>7.4000000000000003E-3</v>
      </c>
    </row>
    <row r="1152" spans="2:7" x14ac:dyDescent="0.3">
      <c r="B1152" s="6">
        <v>-4.1000000000000003E-3</v>
      </c>
      <c r="C1152" s="17">
        <v>-1.14E-2</v>
      </c>
      <c r="D1152" s="17">
        <v>3.3999999999999998E-3</v>
      </c>
      <c r="E1152" s="17">
        <v>-5.1000000000000004E-3</v>
      </c>
      <c r="F1152" s="17">
        <v>9.5999999999999992E-3</v>
      </c>
      <c r="G1152" s="17">
        <v>-5.1000000000000004E-3</v>
      </c>
    </row>
    <row r="1153" spans="2:7" x14ac:dyDescent="0.3">
      <c r="B1153" s="5">
        <v>1.6000000000000001E-3</v>
      </c>
      <c r="C1153" s="16">
        <v>-2.8999999999999998E-3</v>
      </c>
      <c r="D1153" s="16">
        <v>-2.12E-2</v>
      </c>
      <c r="E1153" s="16">
        <v>-2.3999999999999998E-3</v>
      </c>
      <c r="F1153" s="16">
        <v>2.8E-3</v>
      </c>
      <c r="G1153" s="16">
        <v>7.6E-3</v>
      </c>
    </row>
    <row r="1154" spans="2:7" x14ac:dyDescent="0.3">
      <c r="B1154" s="6">
        <v>-2.9100000000000001E-2</v>
      </c>
      <c r="C1154" s="17">
        <v>-5.3100000000000001E-2</v>
      </c>
      <c r="D1154" s="17">
        <v>-1.9900000000000001E-2</v>
      </c>
      <c r="E1154" s="17">
        <v>-5.8999999999999999E-3</v>
      </c>
      <c r="F1154" s="17">
        <v>-1.7899999999999999E-2</v>
      </c>
      <c r="G1154" s="17">
        <v>-2.3599999999999999E-2</v>
      </c>
    </row>
    <row r="1155" spans="2:7" x14ac:dyDescent="0.3">
      <c r="B1155" s="5">
        <v>7.0000000000000001E-3</v>
      </c>
      <c r="C1155" s="16">
        <v>-1.26E-2</v>
      </c>
      <c r="D1155" s="16">
        <v>5.1000000000000004E-3</v>
      </c>
      <c r="E1155" s="16">
        <v>-1.0800000000000001E-2</v>
      </c>
      <c r="F1155" s="16">
        <v>1.5599999999999999E-2</v>
      </c>
      <c r="G1155" s="16">
        <v>5.1999999999999998E-3</v>
      </c>
    </row>
    <row r="1156" spans="2:7" x14ac:dyDescent="0.3">
      <c r="B1156" s="6">
        <v>-5.0000000000000001E-3</v>
      </c>
      <c r="C1156" s="17">
        <v>-2.35E-2</v>
      </c>
      <c r="D1156" s="17">
        <v>-8.0000000000000002E-3</v>
      </c>
      <c r="E1156" s="17">
        <v>-8.0999999999999996E-3</v>
      </c>
      <c r="F1156" s="17">
        <v>-2.35E-2</v>
      </c>
      <c r="G1156" s="17">
        <v>1.6000000000000001E-3</v>
      </c>
    </row>
    <row r="1157" spans="2:7" x14ac:dyDescent="0.3">
      <c r="B1157" s="5">
        <v>5.0000000000000001E-3</v>
      </c>
      <c r="C1157" s="16">
        <v>-1.2999999999999999E-3</v>
      </c>
      <c r="D1157" s="16">
        <v>1.8700000000000001E-2</v>
      </c>
      <c r="E1157" s="16">
        <v>2.3999999999999998E-3</v>
      </c>
      <c r="F1157" s="16">
        <v>-1.2800000000000001E-2</v>
      </c>
      <c r="G1157" s="16">
        <v>1E-4</v>
      </c>
    </row>
    <row r="1158" spans="2:7" x14ac:dyDescent="0.3">
      <c r="B1158" s="6">
        <v>-1.9599999999999999E-2</v>
      </c>
      <c r="C1158" s="17">
        <v>-3.1099999999999999E-2</v>
      </c>
      <c r="D1158" s="17">
        <v>-2.52E-2</v>
      </c>
      <c r="E1158" s="17">
        <v>-4.4999999999999997E-3</v>
      </c>
      <c r="F1158" s="17">
        <v>-1.12E-2</v>
      </c>
      <c r="G1158" s="17">
        <v>-1.5599999999999999E-2</v>
      </c>
    </row>
    <row r="1159" spans="2:7" x14ac:dyDescent="0.3">
      <c r="B1159" s="5">
        <v>-7.4999999999999997E-3</v>
      </c>
      <c r="C1159" s="16">
        <v>-1.9E-2</v>
      </c>
      <c r="D1159" s="16">
        <v>-8.9999999999999998E-4</v>
      </c>
      <c r="E1159" s="16">
        <v>3.5000000000000001E-3</v>
      </c>
      <c r="F1159" s="16">
        <v>-4.4999999999999997E-3</v>
      </c>
      <c r="G1159" s="16">
        <v>5.5999999999999999E-3</v>
      </c>
    </row>
    <row r="1160" spans="2:7" x14ac:dyDescent="0.3">
      <c r="B1160" s="6">
        <v>-5.5999999999999999E-3</v>
      </c>
      <c r="C1160" s="17">
        <v>2.7900000000000001E-2</v>
      </c>
      <c r="D1160" s="17">
        <v>-8.8999999999999999E-3</v>
      </c>
      <c r="E1160" s="17">
        <v>-6.4000000000000003E-3</v>
      </c>
      <c r="F1160" s="17">
        <v>-2.7000000000000001E-3</v>
      </c>
      <c r="G1160" s="17">
        <v>-1.11E-2</v>
      </c>
    </row>
    <row r="1161" spans="2:7" x14ac:dyDescent="0.3">
      <c r="B1161" s="5">
        <v>-6.1000000000000004E-3</v>
      </c>
      <c r="C1161" s="16">
        <v>7.2900000000000006E-2</v>
      </c>
      <c r="D1161" s="16">
        <v>-1.5100000000000001E-2</v>
      </c>
      <c r="E1161" s="16">
        <v>-7.4999999999999997E-3</v>
      </c>
      <c r="F1161" s="16">
        <v>2.8999999999999998E-3</v>
      </c>
      <c r="G1161" s="16">
        <v>-5.8999999999999999E-3</v>
      </c>
    </row>
    <row r="1162" spans="2:7" x14ac:dyDescent="0.3">
      <c r="B1162" s="6">
        <v>4.0000000000000002E-4</v>
      </c>
      <c r="C1162" s="17">
        <v>3.0999999999999999E-3</v>
      </c>
      <c r="D1162" s="17">
        <v>5.1999999999999998E-3</v>
      </c>
      <c r="E1162" s="17">
        <v>8.2000000000000007E-3</v>
      </c>
      <c r="F1162" s="17">
        <v>3.8999999999999998E-3</v>
      </c>
      <c r="G1162" s="17">
        <v>2.7000000000000001E-3</v>
      </c>
    </row>
    <row r="1163" spans="2:7" x14ac:dyDescent="0.3">
      <c r="B1163" s="5">
        <v>1.2800000000000001E-2</v>
      </c>
      <c r="C1163" s="16">
        <v>3.5000000000000001E-3</v>
      </c>
      <c r="D1163" s="16">
        <v>1.47E-2</v>
      </c>
      <c r="E1163" s="16">
        <v>1.21E-2</v>
      </c>
      <c r="F1163" s="16">
        <v>2.7099999999999999E-2</v>
      </c>
      <c r="G1163" s="16">
        <v>3.0000000000000001E-3</v>
      </c>
    </row>
    <row r="1164" spans="2:7" x14ac:dyDescent="0.3">
      <c r="B1164" s="6">
        <v>-8.0000000000000002E-3</v>
      </c>
      <c r="C1164" s="17">
        <v>-7.7000000000000002E-3</v>
      </c>
      <c r="D1164" s="17">
        <v>-0.02</v>
      </c>
      <c r="E1164" s="17">
        <v>-0.01</v>
      </c>
      <c r="F1164" s="17">
        <v>-3.8999999999999998E-3</v>
      </c>
      <c r="G1164" s="17">
        <v>-4.4999999999999997E-3</v>
      </c>
    </row>
    <row r="1165" spans="2:7" x14ac:dyDescent="0.3">
      <c r="B1165" s="5">
        <v>-1.5E-3</v>
      </c>
      <c r="C1165" s="16">
        <v>-8.6999999999999994E-3</v>
      </c>
      <c r="D1165" s="16">
        <v>1.2200000000000001E-2</v>
      </c>
      <c r="E1165" s="16">
        <v>-1.2800000000000001E-2</v>
      </c>
      <c r="F1165" s="16">
        <v>-1.2999999999999999E-3</v>
      </c>
      <c r="G1165" s="16">
        <v>-1.0800000000000001E-2</v>
      </c>
    </row>
    <row r="1166" spans="2:7" x14ac:dyDescent="0.3">
      <c r="B1166" s="6">
        <v>-1.2999999999999999E-3</v>
      </c>
      <c r="C1166" s="17">
        <v>-1.3899999999999999E-2</v>
      </c>
      <c r="D1166" s="17">
        <v>1.6999999999999999E-3</v>
      </c>
      <c r="E1166" s="17">
        <v>-2.9999999999999997E-4</v>
      </c>
      <c r="F1166" s="17">
        <v>2.8999999999999998E-3</v>
      </c>
      <c r="G1166" s="17">
        <v>-1.7500000000000002E-2</v>
      </c>
    </row>
    <row r="1167" spans="2:7" x14ac:dyDescent="0.3">
      <c r="B1167" s="5">
        <v>8.5000000000000006E-3</v>
      </c>
      <c r="C1167" s="16">
        <v>-8.0999999999999996E-3</v>
      </c>
      <c r="D1167" s="16">
        <v>5.7000000000000002E-3</v>
      </c>
      <c r="E1167" s="16">
        <v>3.7000000000000002E-3</v>
      </c>
      <c r="F1167" s="16">
        <v>1.6899999999999998E-2</v>
      </c>
      <c r="G1167" s="16">
        <v>4.0000000000000001E-3</v>
      </c>
    </row>
    <row r="1168" spans="2:7" x14ac:dyDescent="0.3">
      <c r="B1168" s="6">
        <v>4.8999999999999998E-3</v>
      </c>
      <c r="C1168" s="17">
        <v>1.6999999999999999E-3</v>
      </c>
      <c r="D1168" s="17">
        <v>9.4999999999999998E-3</v>
      </c>
      <c r="E1168" s="17">
        <v>4.7999999999999996E-3</v>
      </c>
      <c r="F1168" s="17">
        <v>3.5999999999999999E-3</v>
      </c>
      <c r="G1168" s="17">
        <v>7.9000000000000008E-3</v>
      </c>
    </row>
    <row r="1169" spans="2:7" x14ac:dyDescent="0.3">
      <c r="B1169" s="5">
        <v>-3.3E-3</v>
      </c>
      <c r="C1169" s="16">
        <v>-7.4000000000000003E-3</v>
      </c>
      <c r="D1169" s="16">
        <v>-3.3700000000000001E-2</v>
      </c>
      <c r="E1169" s="16">
        <v>-3.0999999999999999E-3</v>
      </c>
      <c r="F1169" s="16">
        <v>2.7000000000000001E-3</v>
      </c>
      <c r="G1169" s="16">
        <v>-1.5699999999999999E-2</v>
      </c>
    </row>
    <row r="1170" spans="2:7" x14ac:dyDescent="0.3">
      <c r="B1170" s="6">
        <v>-2.3E-3</v>
      </c>
      <c r="C1170" s="17">
        <v>2.3099999999999999E-2</v>
      </c>
      <c r="D1170" s="17">
        <v>4.4000000000000003E-3</v>
      </c>
      <c r="E1170" s="17">
        <v>4.8999999999999998E-3</v>
      </c>
      <c r="F1170" s="17">
        <v>-1.2999999999999999E-3</v>
      </c>
      <c r="G1170" s="17">
        <v>8.9999999999999998E-4</v>
      </c>
    </row>
    <row r="1171" spans="2:7" x14ac:dyDescent="0.3">
      <c r="B1171" s="5">
        <v>1.46E-2</v>
      </c>
      <c r="C1171" s="16">
        <v>1.78E-2</v>
      </c>
      <c r="D1171" s="16">
        <v>2.1100000000000001E-2</v>
      </c>
      <c r="E1171" s="16">
        <v>5.7999999999999996E-3</v>
      </c>
      <c r="F1171" s="16">
        <v>1.9400000000000001E-2</v>
      </c>
      <c r="G1171" s="16">
        <v>1.4200000000000001E-2</v>
      </c>
    </row>
    <row r="1172" spans="2:7" x14ac:dyDescent="0.3">
      <c r="B1172" s="6">
        <v>-1.04E-2</v>
      </c>
      <c r="C1172" s="17">
        <v>1.5299999999999999E-2</v>
      </c>
      <c r="D1172" s="17">
        <v>-1.5599999999999999E-2</v>
      </c>
      <c r="E1172" s="17">
        <v>1.5E-3</v>
      </c>
      <c r="F1172" s="17">
        <v>-2.12E-2</v>
      </c>
      <c r="G1172" s="17">
        <v>-6.7000000000000002E-3</v>
      </c>
    </row>
    <row r="1173" spans="2:7" x14ac:dyDescent="0.3">
      <c r="B1173" s="5">
        <v>-1.9400000000000001E-2</v>
      </c>
      <c r="C1173" s="16">
        <v>1.8E-3</v>
      </c>
      <c r="D1173" s="16">
        <v>-2.12E-2</v>
      </c>
      <c r="E1173" s="16">
        <v>-2.8999999999999998E-3</v>
      </c>
      <c r="F1173" s="16">
        <v>-1.4500000000000001E-2</v>
      </c>
      <c r="G1173" s="16">
        <v>-2.9899999999999999E-2</v>
      </c>
    </row>
    <row r="1174" spans="2:7" x14ac:dyDescent="0.3">
      <c r="B1174" s="6">
        <v>-3.0999999999999999E-3</v>
      </c>
      <c r="C1174" s="17">
        <v>8.0999999999999996E-3</v>
      </c>
      <c r="D1174" s="17">
        <v>1.43E-2</v>
      </c>
      <c r="E1174" s="17">
        <v>-1.6500000000000001E-2</v>
      </c>
      <c r="F1174" s="17">
        <v>1.4800000000000001E-2</v>
      </c>
      <c r="G1174" s="17">
        <v>-6.0000000000000001E-3</v>
      </c>
    </row>
    <row r="1175" spans="2:7" x14ac:dyDescent="0.3">
      <c r="B1175" s="5">
        <v>7.9000000000000008E-3</v>
      </c>
      <c r="C1175" s="16">
        <v>5.1000000000000004E-3</v>
      </c>
      <c r="D1175" s="16">
        <v>4.0000000000000002E-4</v>
      </c>
      <c r="E1175" s="16">
        <v>-7.7000000000000002E-3</v>
      </c>
      <c r="F1175" s="16">
        <v>-2.3E-3</v>
      </c>
      <c r="G1175" s="16">
        <v>-2.5999999999999999E-3</v>
      </c>
    </row>
    <row r="1176" spans="2:7" x14ac:dyDescent="0.3">
      <c r="B1176" s="6">
        <v>5.9999999999999995E-4</v>
      </c>
      <c r="C1176" s="17">
        <v>-0.02</v>
      </c>
      <c r="D1176" s="17">
        <v>8.0000000000000004E-4</v>
      </c>
      <c r="E1176" s="17">
        <v>6.9999999999999999E-4</v>
      </c>
      <c r="F1176" s="17">
        <v>-7.1000000000000004E-3</v>
      </c>
      <c r="G1176" s="17">
        <v>-1.41E-2</v>
      </c>
    </row>
    <row r="1177" spans="2:7" x14ac:dyDescent="0.3">
      <c r="B1177" s="5">
        <v>-3.5000000000000001E-3</v>
      </c>
      <c r="C1177" s="16">
        <v>-2.1999999999999999E-2</v>
      </c>
      <c r="D1177" s="16">
        <v>-7.1000000000000004E-3</v>
      </c>
      <c r="E1177" s="16">
        <v>3.3999999999999998E-3</v>
      </c>
      <c r="F1177" s="16">
        <v>-1.9300000000000001E-2</v>
      </c>
      <c r="G1177" s="16">
        <v>2.7000000000000001E-3</v>
      </c>
    </row>
    <row r="1178" spans="2:7" x14ac:dyDescent="0.3">
      <c r="B1178" s="6">
        <v>-4.7999999999999996E-3</v>
      </c>
      <c r="C1178" s="17">
        <v>-2E-3</v>
      </c>
      <c r="D1178" s="17">
        <v>4.3E-3</v>
      </c>
      <c r="E1178" s="17">
        <v>-1.3299999999999999E-2</v>
      </c>
      <c r="F1178" s="17">
        <v>-2.7E-2</v>
      </c>
      <c r="G1178" s="17">
        <v>1.5E-3</v>
      </c>
    </row>
    <row r="1179" spans="2:7" x14ac:dyDescent="0.3">
      <c r="B1179" s="5">
        <v>-8.3000000000000001E-3</v>
      </c>
      <c r="C1179" s="16">
        <v>-8.5000000000000006E-3</v>
      </c>
      <c r="D1179" s="16">
        <v>-1.4999999999999999E-2</v>
      </c>
      <c r="E1179" s="16">
        <v>-2.6800000000000001E-2</v>
      </c>
      <c r="F1179" s="16">
        <v>-1.09E-2</v>
      </c>
      <c r="G1179" s="16">
        <v>-8.8000000000000005E-3</v>
      </c>
    </row>
    <row r="1180" spans="2:7" x14ac:dyDescent="0.3">
      <c r="B1180" s="6">
        <v>-3.2000000000000002E-3</v>
      </c>
      <c r="C1180" s="17">
        <v>-2.0000000000000001E-4</v>
      </c>
      <c r="D1180" s="17">
        <v>-1.0200000000000001E-2</v>
      </c>
      <c r="E1180" s="17">
        <v>-4.0399999999999998E-2</v>
      </c>
      <c r="F1180" s="17">
        <v>1.67E-2</v>
      </c>
      <c r="G1180" s="17">
        <v>1.0999999999999999E-2</v>
      </c>
    </row>
    <row r="1181" spans="2:7" x14ac:dyDescent="0.3">
      <c r="B1181" s="5">
        <v>7.6E-3</v>
      </c>
      <c r="C1181" s="16">
        <v>2.1399999999999999E-2</v>
      </c>
      <c r="D1181" s="16">
        <v>-6.4000000000000003E-3</v>
      </c>
      <c r="E1181" s="16">
        <v>1.6999999999999999E-3</v>
      </c>
      <c r="F1181" s="16">
        <v>4.4499999999999998E-2</v>
      </c>
      <c r="G1181" s="16">
        <v>-1.01E-2</v>
      </c>
    </row>
    <row r="1182" spans="2:7" x14ac:dyDescent="0.3">
      <c r="B1182" s="6">
        <v>9.7000000000000003E-3</v>
      </c>
      <c r="C1182" s="17">
        <v>2E-3</v>
      </c>
      <c r="D1182" s="17">
        <v>-1.5E-3</v>
      </c>
      <c r="E1182" s="17">
        <v>1.1000000000000001E-3</v>
      </c>
      <c r="F1182" s="17">
        <v>3.8E-3</v>
      </c>
      <c r="G1182" s="17">
        <v>2.93E-2</v>
      </c>
    </row>
    <row r="1183" spans="2:7" x14ac:dyDescent="0.3">
      <c r="B1183" s="5">
        <v>9.4000000000000004E-3</v>
      </c>
      <c r="C1183" s="16">
        <v>-2.75E-2</v>
      </c>
      <c r="D1183" s="16">
        <v>1.55E-2</v>
      </c>
      <c r="E1183" s="16">
        <v>-1.0999999999999999E-2</v>
      </c>
      <c r="F1183" s="16">
        <v>1.43E-2</v>
      </c>
      <c r="G1183" s="16">
        <v>6.0000000000000001E-3</v>
      </c>
    </row>
    <row r="1184" spans="2:7" x14ac:dyDescent="0.3">
      <c r="B1184" s="6">
        <v>2.5999999999999999E-3</v>
      </c>
      <c r="C1184" s="17">
        <v>-8.9999999999999998E-4</v>
      </c>
      <c r="D1184" s="17">
        <v>-3.3999999999999998E-3</v>
      </c>
      <c r="E1184" s="17">
        <v>1.17E-2</v>
      </c>
      <c r="F1184" s="17">
        <v>-3.3999999999999998E-3</v>
      </c>
      <c r="G1184" s="17">
        <v>-2.5999999999999999E-3</v>
      </c>
    </row>
    <row r="1185" spans="2:7" x14ac:dyDescent="0.3">
      <c r="B1185" s="5">
        <v>2.8E-3</v>
      </c>
      <c r="C1185" s="16">
        <v>3.6400000000000002E-2</v>
      </c>
      <c r="D1185" s="16">
        <v>1.3599999999999999E-2</v>
      </c>
      <c r="E1185" s="16">
        <v>1.9E-3</v>
      </c>
      <c r="F1185" s="16">
        <v>-1.9099999999999999E-2</v>
      </c>
      <c r="G1185" s="16">
        <v>1.9400000000000001E-2</v>
      </c>
    </row>
    <row r="1186" spans="2:7" x14ac:dyDescent="0.3">
      <c r="B1186" s="6">
        <v>5.8999999999999999E-3</v>
      </c>
      <c r="C1186" s="17">
        <v>-8.3000000000000001E-3</v>
      </c>
      <c r="D1186" s="17">
        <v>-2.2000000000000001E-3</v>
      </c>
      <c r="E1186" s="17">
        <v>-1.0999999999999999E-2</v>
      </c>
      <c r="F1186" s="17">
        <v>1.9400000000000001E-2</v>
      </c>
      <c r="G1186" s="17">
        <v>-4.8999999999999998E-3</v>
      </c>
    </row>
    <row r="1187" spans="2:7" x14ac:dyDescent="0.3">
      <c r="B1187" s="5">
        <v>8.2000000000000007E-3</v>
      </c>
      <c r="C1187" s="16">
        <v>4.07E-2</v>
      </c>
      <c r="D1187" s="16">
        <v>2.8299999999999999E-2</v>
      </c>
      <c r="E1187" s="16">
        <v>-6.1999999999999998E-3</v>
      </c>
      <c r="F1187" s="16">
        <v>1.04E-2</v>
      </c>
      <c r="G1187" s="16">
        <v>-2.7000000000000001E-3</v>
      </c>
    </row>
    <row r="1188" spans="2:7" x14ac:dyDescent="0.3">
      <c r="B1188" s="6">
        <v>-9.9000000000000008E-3</v>
      </c>
      <c r="C1188" s="17">
        <v>-8.0999999999999996E-3</v>
      </c>
      <c r="D1188" s="17">
        <v>-2.4299999999999999E-2</v>
      </c>
      <c r="E1188" s="17">
        <v>-8.3000000000000001E-3</v>
      </c>
      <c r="F1188" s="17">
        <v>-1.14E-2</v>
      </c>
      <c r="G1188" s="17">
        <v>1.2200000000000001E-2</v>
      </c>
    </row>
    <row r="1189" spans="2:7" x14ac:dyDescent="0.3">
      <c r="B1189" s="5">
        <v>7.4000000000000003E-3</v>
      </c>
      <c r="C1189" s="16">
        <v>1.23E-2</v>
      </c>
      <c r="D1189" s="16">
        <v>-1.38E-2</v>
      </c>
      <c r="E1189" s="16">
        <v>8.3999999999999995E-3</v>
      </c>
      <c r="F1189" s="16">
        <v>8.3999999999999995E-3</v>
      </c>
      <c r="G1189" s="16">
        <v>6.1000000000000004E-3</v>
      </c>
    </row>
    <row r="1190" spans="2:7" x14ac:dyDescent="0.3">
      <c r="B1190" s="6">
        <v>9.1000000000000004E-3</v>
      </c>
      <c r="C1190" s="17">
        <v>1.1000000000000001E-3</v>
      </c>
      <c r="D1190" s="17">
        <v>6.4999999999999997E-3</v>
      </c>
      <c r="E1190" s="17">
        <v>-6.6E-3</v>
      </c>
      <c r="F1190" s="17">
        <v>8.2000000000000007E-3</v>
      </c>
      <c r="G1190" s="17">
        <v>1.9E-3</v>
      </c>
    </row>
    <row r="1191" spans="2:7" x14ac:dyDescent="0.3">
      <c r="B1191" s="5">
        <v>-4.8999999999999998E-3</v>
      </c>
      <c r="C1191" s="16">
        <v>-2.4E-2</v>
      </c>
      <c r="D1191" s="16">
        <v>1.0200000000000001E-2</v>
      </c>
      <c r="E1191" s="16">
        <v>8.0000000000000004E-4</v>
      </c>
      <c r="F1191" s="16">
        <v>-6.0000000000000001E-3</v>
      </c>
      <c r="G1191" s="16">
        <v>-7.7000000000000002E-3</v>
      </c>
    </row>
    <row r="1192" spans="2:7" x14ac:dyDescent="0.3">
      <c r="B1192" s="6">
        <v>-5.3E-3</v>
      </c>
      <c r="C1192" s="17">
        <v>-6.1999999999999998E-3</v>
      </c>
      <c r="D1192" s="17">
        <v>8.6E-3</v>
      </c>
      <c r="E1192" s="17">
        <v>6.1000000000000004E-3</v>
      </c>
      <c r="F1192" s="17">
        <v>-1.01E-2</v>
      </c>
      <c r="G1192" s="17">
        <v>6.9999999999999999E-4</v>
      </c>
    </row>
    <row r="1193" spans="2:7" x14ac:dyDescent="0.3">
      <c r="B1193" s="5">
        <v>-2.0999999999999999E-3</v>
      </c>
      <c r="C1193" s="16">
        <v>-5.4000000000000003E-3</v>
      </c>
      <c r="D1193" s="16">
        <v>4.6699999999999998E-2</v>
      </c>
      <c r="E1193" s="16">
        <v>-1.4200000000000001E-2</v>
      </c>
      <c r="F1193" s="16">
        <v>3.0999999999999999E-3</v>
      </c>
      <c r="G1193" s="16">
        <v>-1.3100000000000001E-2</v>
      </c>
    </row>
    <row r="1194" spans="2:7" x14ac:dyDescent="0.3">
      <c r="B1194" s="6">
        <v>-6.0000000000000001E-3</v>
      </c>
      <c r="C1194" s="17">
        <v>2.8E-3</v>
      </c>
      <c r="D1194" s="17">
        <v>1.5800000000000002E-2</v>
      </c>
      <c r="E1194" s="17">
        <v>5.3E-3</v>
      </c>
      <c r="F1194" s="17">
        <v>-1.9800000000000002E-2</v>
      </c>
      <c r="G1194" s="17">
        <v>-6.1999999999999998E-3</v>
      </c>
    </row>
    <row r="1195" spans="2:7" x14ac:dyDescent="0.3">
      <c r="B1195" s="5">
        <v>1E-4</v>
      </c>
      <c r="C1195" s="16">
        <v>6.4899999999999999E-2</v>
      </c>
      <c r="D1195" s="16">
        <v>-9.5999999999999992E-3</v>
      </c>
      <c r="E1195" s="16">
        <v>-1.35E-2</v>
      </c>
      <c r="F1195" s="16">
        <v>-2.4199999999999999E-2</v>
      </c>
      <c r="G1195" s="16">
        <v>1.47E-2</v>
      </c>
    </row>
    <row r="1196" spans="2:7" x14ac:dyDescent="0.3">
      <c r="B1196" s="6">
        <v>1.6999999999999999E-3</v>
      </c>
      <c r="C1196" s="17">
        <v>1.54E-2</v>
      </c>
      <c r="D1196" s="17">
        <v>8.0000000000000004E-4</v>
      </c>
      <c r="E1196" s="17">
        <v>-1.2800000000000001E-2</v>
      </c>
      <c r="F1196" s="17">
        <v>1.2200000000000001E-2</v>
      </c>
      <c r="G1196" s="17">
        <v>2.01E-2</v>
      </c>
    </row>
    <row r="1197" spans="2:7" x14ac:dyDescent="0.3">
      <c r="B1197" s="5">
        <v>1.5699999999999999E-2</v>
      </c>
      <c r="C1197" s="16">
        <v>2.3E-3</v>
      </c>
      <c r="D1197" s="16">
        <v>-2.9999999999999997E-4</v>
      </c>
      <c r="E1197" s="16">
        <v>-8.0000000000000004E-4</v>
      </c>
      <c r="F1197" s="16">
        <v>1.49E-2</v>
      </c>
      <c r="G1197" s="16">
        <v>2.3699999999999999E-2</v>
      </c>
    </row>
    <row r="1198" spans="2:7" x14ac:dyDescent="0.3">
      <c r="B1198" s="6">
        <v>-8.9999999999999998E-4</v>
      </c>
      <c r="C1198" s="17">
        <v>8.0000000000000002E-3</v>
      </c>
      <c r="D1198" s="17">
        <v>7.3000000000000001E-3</v>
      </c>
      <c r="E1198" s="17">
        <v>-9.9000000000000008E-3</v>
      </c>
      <c r="F1198" s="17">
        <v>-8.9999999999999998E-4</v>
      </c>
      <c r="G1198" s="17">
        <v>-1.18E-2</v>
      </c>
    </row>
    <row r="1199" spans="2:7" x14ac:dyDescent="0.3">
      <c r="B1199" s="5">
        <v>9.4999999999999998E-3</v>
      </c>
      <c r="C1199" s="16">
        <v>-2.4899999999999999E-2</v>
      </c>
      <c r="D1199" s="16">
        <v>1.06E-2</v>
      </c>
      <c r="E1199" s="16">
        <v>4.3E-3</v>
      </c>
      <c r="F1199" s="16">
        <v>1.8100000000000002E-2</v>
      </c>
      <c r="G1199" s="16">
        <v>-5.1000000000000004E-3</v>
      </c>
    </row>
    <row r="1200" spans="2:7" x14ac:dyDescent="0.3">
      <c r="B1200" s="6">
        <v>-1.0699999999999999E-2</v>
      </c>
      <c r="C1200" s="17">
        <v>-9.1000000000000004E-3</v>
      </c>
      <c r="D1200" s="17">
        <v>-1.7399999999999999E-2</v>
      </c>
      <c r="E1200" s="17">
        <v>2.87E-2</v>
      </c>
      <c r="F1200" s="17">
        <v>-2E-3</v>
      </c>
      <c r="G1200" s="17">
        <v>-1.41E-2</v>
      </c>
    </row>
    <row r="1201" spans="2:7" x14ac:dyDescent="0.3">
      <c r="B1201" s="5">
        <v>-2.5000000000000001E-3</v>
      </c>
      <c r="C1201" s="16">
        <v>1.2E-2</v>
      </c>
      <c r="D1201" s="16">
        <v>-1.43E-2</v>
      </c>
      <c r="E1201" s="16">
        <v>-1.66E-2</v>
      </c>
      <c r="F1201" s="16">
        <v>-6.4000000000000003E-3</v>
      </c>
      <c r="G1201" s="16">
        <v>1.4200000000000001E-2</v>
      </c>
    </row>
    <row r="1202" spans="2:7" x14ac:dyDescent="0.3">
      <c r="B1202" s="6">
        <v>6.3E-3</v>
      </c>
      <c r="C1202" s="17">
        <v>3.2000000000000002E-3</v>
      </c>
      <c r="D1202" s="17">
        <v>5.0000000000000001E-4</v>
      </c>
      <c r="E1202" s="17">
        <v>-2.5999999999999999E-3</v>
      </c>
      <c r="F1202" s="17">
        <v>-5.4000000000000003E-3</v>
      </c>
      <c r="G1202" s="17">
        <v>8.5000000000000006E-3</v>
      </c>
    </row>
    <row r="1203" spans="2:7" x14ac:dyDescent="0.3">
      <c r="B1203" s="5">
        <v>8.0000000000000002E-3</v>
      </c>
      <c r="C1203" s="16">
        <v>2.0999999999999999E-3</v>
      </c>
      <c r="D1203" s="16">
        <v>-1E-3</v>
      </c>
      <c r="E1203" s="16">
        <v>4.7000000000000002E-3</v>
      </c>
      <c r="F1203" s="16">
        <v>1.4999999999999999E-2</v>
      </c>
      <c r="G1203" s="16">
        <v>-1.1000000000000001E-3</v>
      </c>
    </row>
    <row r="1204" spans="2:7" x14ac:dyDescent="0.3">
      <c r="B1204" s="6">
        <v>1.4E-3</v>
      </c>
      <c r="C1204" s="17">
        <v>3.0000000000000001E-3</v>
      </c>
      <c r="D1204" s="17">
        <v>1.4E-3</v>
      </c>
      <c r="E1204" s="17">
        <v>-8.5000000000000006E-3</v>
      </c>
      <c r="F1204" s="17">
        <v>-3.3999999999999998E-3</v>
      </c>
      <c r="G1204" s="17">
        <v>-4.4999999999999997E-3</v>
      </c>
    </row>
    <row r="1205" spans="2:7" x14ac:dyDescent="0.3">
      <c r="B1205" s="5">
        <v>-8.0000000000000004E-4</v>
      </c>
      <c r="C1205" s="16">
        <v>1.0500000000000001E-2</v>
      </c>
      <c r="D1205" s="16">
        <v>5.1999999999999998E-3</v>
      </c>
      <c r="E1205" s="16">
        <v>-8.6E-3</v>
      </c>
      <c r="F1205" s="16">
        <v>2.0000000000000001E-4</v>
      </c>
      <c r="G1205" s="16">
        <v>-8.3000000000000001E-3</v>
      </c>
    </row>
    <row r="1206" spans="2:7" x14ac:dyDescent="0.3">
      <c r="B1206" s="6">
        <v>8.9999999999999998E-4</v>
      </c>
      <c r="C1206" s="17">
        <v>3.0999999999999999E-3</v>
      </c>
      <c r="D1206" s="17">
        <v>-1.5E-3</v>
      </c>
      <c r="E1206" s="17">
        <v>3.5000000000000001E-3</v>
      </c>
      <c r="F1206" s="17">
        <v>-1E-3</v>
      </c>
      <c r="G1206" s="17">
        <v>-4.8999999999999998E-3</v>
      </c>
    </row>
    <row r="1207" spans="2:7" x14ac:dyDescent="0.3">
      <c r="B1207" s="5">
        <v>-5.0000000000000001E-4</v>
      </c>
      <c r="C1207" s="16">
        <v>-1.3899999999999999E-2</v>
      </c>
      <c r="D1207" s="16">
        <v>9.7999999999999997E-3</v>
      </c>
      <c r="E1207" s="16">
        <v>8.3999999999999995E-3</v>
      </c>
      <c r="F1207" s="16">
        <v>-7.9000000000000008E-3</v>
      </c>
      <c r="G1207" s="16">
        <v>4.5999999999999999E-3</v>
      </c>
    </row>
    <row r="1208" spans="2:7" x14ac:dyDescent="0.3">
      <c r="B1208" s="6">
        <v>-8.9999999999999998E-4</v>
      </c>
      <c r="C1208" s="17">
        <v>4.4000000000000003E-3</v>
      </c>
      <c r="D1208" s="17">
        <v>-1.83E-2</v>
      </c>
      <c r="E1208" s="17">
        <v>-1E-3</v>
      </c>
      <c r="F1208" s="17">
        <v>-1.37E-2</v>
      </c>
      <c r="G1208" s="17">
        <v>2.3E-3</v>
      </c>
    </row>
    <row r="1209" spans="2:7" x14ac:dyDescent="0.3">
      <c r="B1209" s="5">
        <v>3.0999999999999999E-3</v>
      </c>
      <c r="C1209" s="16">
        <v>-2.3999999999999998E-3</v>
      </c>
      <c r="D1209" s="16">
        <v>-6.4999999999999997E-3</v>
      </c>
      <c r="E1209" s="16">
        <v>5.0000000000000001E-3</v>
      </c>
      <c r="F1209" s="16">
        <v>1.7500000000000002E-2</v>
      </c>
      <c r="G1209" s="16">
        <v>-6.6E-3</v>
      </c>
    </row>
    <row r="1210" spans="2:7" x14ac:dyDescent="0.3">
      <c r="B1210" s="6">
        <v>5.1999999999999998E-3</v>
      </c>
      <c r="C1210" s="17">
        <v>1.03E-2</v>
      </c>
      <c r="D1210" s="17">
        <v>-6.9999999999999999E-4</v>
      </c>
      <c r="E1210" s="17">
        <v>-1.23E-2</v>
      </c>
      <c r="F1210" s="17">
        <v>6.7999999999999996E-3</v>
      </c>
      <c r="G1210" s="17">
        <v>-8.0999999999999996E-3</v>
      </c>
    </row>
    <row r="1211" spans="2:7" x14ac:dyDescent="0.3">
      <c r="B1211" s="5">
        <v>9.1999999999999998E-3</v>
      </c>
      <c r="C1211" s="16">
        <v>1.1999999999999999E-3</v>
      </c>
      <c r="D1211" s="16">
        <v>1.8E-3</v>
      </c>
      <c r="E1211" s="16">
        <v>2.4899999999999999E-2</v>
      </c>
      <c r="F1211" s="16">
        <v>6.7999999999999996E-3</v>
      </c>
      <c r="G1211" s="16">
        <v>6.3E-3</v>
      </c>
    </row>
    <row r="1212" spans="2:7" x14ac:dyDescent="0.3">
      <c r="B1212" s="6">
        <v>-3.3E-3</v>
      </c>
      <c r="C1212" s="17">
        <v>-8.8999999999999999E-3</v>
      </c>
      <c r="D1212" s="17">
        <v>-7.0000000000000001E-3</v>
      </c>
      <c r="E1212" s="17">
        <v>3.2000000000000002E-3</v>
      </c>
      <c r="F1212" s="17">
        <v>-1.6799999999999999E-2</v>
      </c>
      <c r="G1212" s="17">
        <v>-1.5E-3</v>
      </c>
    </row>
    <row r="1213" spans="2:7" x14ac:dyDescent="0.3">
      <c r="B1213" s="5">
        <v>1.1900000000000001E-2</v>
      </c>
      <c r="C1213" s="16">
        <v>7.1999999999999998E-3</v>
      </c>
      <c r="D1213" s="16">
        <v>8.6999999999999994E-3</v>
      </c>
      <c r="E1213" s="16">
        <v>1.35E-2</v>
      </c>
      <c r="F1213" s="16">
        <v>4.8999999999999998E-3</v>
      </c>
      <c r="G1213" s="16">
        <v>8.3999999999999995E-3</v>
      </c>
    </row>
    <row r="1214" spans="2:7" x14ac:dyDescent="0.3">
      <c r="B1214" s="6">
        <v>1.35E-2</v>
      </c>
      <c r="C1214" s="17">
        <v>2.5999999999999999E-2</v>
      </c>
      <c r="D1214" s="17">
        <v>0.02</v>
      </c>
      <c r="E1214" s="17">
        <v>3.5999999999999999E-3</v>
      </c>
      <c r="F1214" s="17">
        <v>-6.3E-3</v>
      </c>
      <c r="G1214" s="17">
        <v>1.2800000000000001E-2</v>
      </c>
    </row>
    <row r="1215" spans="2:7" x14ac:dyDescent="0.3">
      <c r="B1215" s="5">
        <v>4.1000000000000003E-3</v>
      </c>
      <c r="C1215" s="16">
        <v>2.5000000000000001E-3</v>
      </c>
      <c r="D1215" s="16">
        <v>1.4800000000000001E-2</v>
      </c>
      <c r="E1215" s="16">
        <v>4.3E-3</v>
      </c>
      <c r="F1215" s="16">
        <v>-1.09E-2</v>
      </c>
      <c r="G1215" s="16">
        <v>-4.1000000000000003E-3</v>
      </c>
    </row>
    <row r="1216" spans="2:7" x14ac:dyDescent="0.3">
      <c r="B1216" s="6">
        <v>1E-4</v>
      </c>
      <c r="C1216" s="17">
        <v>-1.5299999999999999E-2</v>
      </c>
      <c r="D1216" s="17">
        <v>-1.11E-2</v>
      </c>
      <c r="E1216" s="17">
        <v>8.0999999999999996E-3</v>
      </c>
      <c r="F1216" s="17">
        <v>-4.4999999999999997E-3</v>
      </c>
      <c r="G1216" s="17">
        <v>-1.6999999999999999E-3</v>
      </c>
    </row>
    <row r="1217" spans="2:7" x14ac:dyDescent="0.3">
      <c r="B1217" s="5">
        <v>5.9999999999999995E-4</v>
      </c>
      <c r="C1217" s="16">
        <v>-1.35E-2</v>
      </c>
      <c r="D1217" s="16">
        <v>-3.0000000000000001E-3</v>
      </c>
      <c r="E1217" s="16">
        <v>4.5999999999999999E-3</v>
      </c>
      <c r="F1217" s="16">
        <v>8.5000000000000006E-3</v>
      </c>
      <c r="G1217" s="16">
        <v>-8.9999999999999998E-4</v>
      </c>
    </row>
    <row r="1218" spans="2:7" x14ac:dyDescent="0.3">
      <c r="B1218" s="6">
        <v>7.7999999999999996E-3</v>
      </c>
      <c r="C1218" s="17">
        <v>-3.3E-3</v>
      </c>
      <c r="D1218" s="17">
        <v>1.5800000000000002E-2</v>
      </c>
      <c r="E1218" s="17">
        <v>-4.0000000000000002E-4</v>
      </c>
      <c r="F1218" s="17">
        <v>-1.03E-2</v>
      </c>
      <c r="G1218" s="17">
        <v>2.2499999999999999E-2</v>
      </c>
    </row>
    <row r="1219" spans="2:7" x14ac:dyDescent="0.3">
      <c r="B1219" s="5">
        <v>2.8E-3</v>
      </c>
      <c r="C1219" s="16">
        <v>-3.5999999999999999E-3</v>
      </c>
      <c r="D1219" s="16">
        <v>-2.3999999999999998E-3</v>
      </c>
      <c r="E1219" s="16">
        <v>5.5999999999999999E-3</v>
      </c>
      <c r="F1219" s="16">
        <v>3.3E-3</v>
      </c>
      <c r="G1219" s="16">
        <v>6.4999999999999997E-3</v>
      </c>
    </row>
    <row r="1220" spans="2:7" x14ac:dyDescent="0.3">
      <c r="B1220" s="6">
        <v>-7.1000000000000004E-3</v>
      </c>
      <c r="C1220" s="17">
        <v>1.6000000000000001E-3</v>
      </c>
      <c r="D1220" s="17">
        <v>-2.7799999999999998E-2</v>
      </c>
      <c r="E1220" s="17">
        <v>5.3600000000000002E-2</v>
      </c>
      <c r="F1220" s="17">
        <v>-2.9999999999999997E-4</v>
      </c>
      <c r="G1220" s="17">
        <v>1.1999999999999999E-3</v>
      </c>
    </row>
    <row r="1221" spans="2:7" x14ac:dyDescent="0.3">
      <c r="B1221" s="5">
        <v>-2.8E-3</v>
      </c>
      <c r="C1221" s="16">
        <v>-6.6E-3</v>
      </c>
      <c r="D1221" s="16">
        <v>-1.6000000000000001E-3</v>
      </c>
      <c r="E1221" s="16">
        <v>8.9999999999999998E-4</v>
      </c>
      <c r="F1221" s="16">
        <v>-4.7000000000000002E-3</v>
      </c>
      <c r="G1221" s="16">
        <v>-1.1000000000000001E-3</v>
      </c>
    </row>
    <row r="1222" spans="2:7" x14ac:dyDescent="0.3">
      <c r="B1222" s="6">
        <v>3.0999999999999999E-3</v>
      </c>
      <c r="C1222" s="17">
        <v>8.6E-3</v>
      </c>
      <c r="D1222" s="17">
        <v>4.3E-3</v>
      </c>
      <c r="E1222" s="17">
        <v>2.3699999999999999E-2</v>
      </c>
      <c r="F1222" s="17">
        <v>2.1899999999999999E-2</v>
      </c>
      <c r="G1222" s="17">
        <v>-1.04E-2</v>
      </c>
    </row>
    <row r="1223" spans="2:7" x14ac:dyDescent="0.3">
      <c r="B1223" s="5">
        <v>2.0999999999999999E-3</v>
      </c>
      <c r="C1223" s="16">
        <v>-2.5000000000000001E-2</v>
      </c>
      <c r="D1223" s="16">
        <v>3.2000000000000002E-3</v>
      </c>
      <c r="E1223" s="16">
        <v>9.1000000000000004E-3</v>
      </c>
      <c r="F1223" s="16">
        <v>-4.5999999999999999E-3</v>
      </c>
      <c r="G1223" s="16">
        <v>2.8999999999999998E-3</v>
      </c>
    </row>
    <row r="1224" spans="2:7" x14ac:dyDescent="0.3">
      <c r="B1224" s="6">
        <v>1.01E-2</v>
      </c>
      <c r="C1224" s="17">
        <v>-1.4E-3</v>
      </c>
      <c r="D1224" s="17">
        <v>-4.0000000000000002E-4</v>
      </c>
      <c r="E1224" s="17">
        <v>5.1000000000000004E-3</v>
      </c>
      <c r="F1224" s="17">
        <v>1.34E-2</v>
      </c>
      <c r="G1224" s="17">
        <v>1.6500000000000001E-2</v>
      </c>
    </row>
    <row r="1225" spans="2:7" x14ac:dyDescent="0.3">
      <c r="B1225" s="5">
        <v>5.0000000000000001E-3</v>
      </c>
      <c r="C1225" s="16">
        <v>-1.4E-3</v>
      </c>
      <c r="D1225" s="16">
        <v>-1.1999999999999999E-3</v>
      </c>
      <c r="E1225" s="16">
        <v>8.0000000000000004E-4</v>
      </c>
      <c r="F1225" s="16">
        <v>7.1999999999999998E-3</v>
      </c>
      <c r="G1225" s="16">
        <v>4.3E-3</v>
      </c>
    </row>
    <row r="1226" spans="2:7" x14ac:dyDescent="0.3">
      <c r="B1226" s="6">
        <v>1E-4</v>
      </c>
      <c r="C1226" s="17">
        <v>2.8E-3</v>
      </c>
      <c r="D1226" s="17">
        <v>-1.7399999999999999E-2</v>
      </c>
      <c r="E1226" s="17">
        <v>3.5999999999999999E-3</v>
      </c>
      <c r="F1226" s="17">
        <v>2.0000000000000001E-4</v>
      </c>
      <c r="G1226" s="17">
        <v>-8.3999999999999995E-3</v>
      </c>
    </row>
    <row r="1227" spans="2:7" x14ac:dyDescent="0.3">
      <c r="B1227" s="5">
        <v>1.2999999999999999E-3</v>
      </c>
      <c r="C1227" s="16">
        <v>-1.1299999999999999E-2</v>
      </c>
      <c r="D1227" s="16">
        <v>5.7999999999999996E-3</v>
      </c>
      <c r="E1227" s="16">
        <v>-1.1000000000000001E-3</v>
      </c>
      <c r="F1227" s="16">
        <v>8.3999999999999995E-3</v>
      </c>
      <c r="G1227" s="16">
        <v>2.5000000000000001E-3</v>
      </c>
    </row>
    <row r="1228" spans="2:7" x14ac:dyDescent="0.3">
      <c r="B1228" s="6">
        <v>1.1999999999999999E-3</v>
      </c>
      <c r="C1228" s="17">
        <v>-2.7000000000000001E-3</v>
      </c>
      <c r="D1228" s="17">
        <v>4.5999999999999999E-3</v>
      </c>
      <c r="E1228" s="17">
        <v>5.4999999999999997E-3</v>
      </c>
      <c r="F1228" s="17">
        <v>7.9000000000000008E-3</v>
      </c>
      <c r="G1228" s="17">
        <v>7.4999999999999997E-3</v>
      </c>
    </row>
    <row r="1229" spans="2:7" x14ac:dyDescent="0.3">
      <c r="B1229" s="5">
        <v>-3.5000000000000001E-3</v>
      </c>
      <c r="C1229" s="16">
        <v>1.04E-2</v>
      </c>
      <c r="D1229" s="16">
        <v>-1.1999999999999999E-3</v>
      </c>
      <c r="E1229" s="16">
        <v>5.8999999999999999E-3</v>
      </c>
      <c r="F1229" s="16">
        <v>-2E-3</v>
      </c>
      <c r="G1229" s="16">
        <v>5.3E-3</v>
      </c>
    </row>
    <row r="1230" spans="2:7" x14ac:dyDescent="0.3">
      <c r="B1230" s="6">
        <v>2.2000000000000001E-3</v>
      </c>
      <c r="C1230" s="17">
        <v>-1.06E-2</v>
      </c>
      <c r="D1230" s="17">
        <v>5.0000000000000001E-4</v>
      </c>
      <c r="E1230" s="17">
        <v>-8.2000000000000007E-3</v>
      </c>
      <c r="F1230" s="17">
        <v>2.5999999999999999E-3</v>
      </c>
      <c r="G1230" s="17">
        <v>1.3299999999999999E-2</v>
      </c>
    </row>
    <row r="1231" spans="2:7" x14ac:dyDescent="0.3">
      <c r="B1231" s="5">
        <v>7.9000000000000008E-3</v>
      </c>
      <c r="C1231" s="16">
        <v>-1.34E-2</v>
      </c>
      <c r="D1231" s="16">
        <v>-1.14E-2</v>
      </c>
      <c r="E1231" s="16">
        <v>-4.1000000000000003E-3</v>
      </c>
      <c r="F1231" s="16">
        <v>-3.5999999999999999E-3</v>
      </c>
      <c r="G1231" s="16">
        <v>2.1299999999999999E-2</v>
      </c>
    </row>
    <row r="1232" spans="2:7" x14ac:dyDescent="0.3">
      <c r="B1232" s="6">
        <v>1.55E-2</v>
      </c>
      <c r="C1232" s="17">
        <v>1.7299999999999999E-2</v>
      </c>
      <c r="D1232" s="17">
        <v>2.5499999999999998E-2</v>
      </c>
      <c r="E1232" s="17">
        <v>2.3199999999999998E-2</v>
      </c>
      <c r="F1232" s="17">
        <v>1.4500000000000001E-2</v>
      </c>
      <c r="G1232" s="17">
        <v>8.5000000000000006E-3</v>
      </c>
    </row>
    <row r="1233" spans="2:7" x14ac:dyDescent="0.3">
      <c r="B1233" s="5">
        <v>7.7000000000000002E-3</v>
      </c>
      <c r="C1233" s="16">
        <v>1.4200000000000001E-2</v>
      </c>
      <c r="D1233" s="16">
        <v>1.4E-3</v>
      </c>
      <c r="E1233" s="16">
        <v>-2.0000000000000001E-4</v>
      </c>
      <c r="F1233" s="16">
        <v>1.3100000000000001E-2</v>
      </c>
      <c r="G1233" s="16">
        <v>-2.7000000000000001E-3</v>
      </c>
    </row>
    <row r="1234" spans="2:7" x14ac:dyDescent="0.3">
      <c r="B1234" s="6">
        <v>-1E-3</v>
      </c>
      <c r="C1234" s="17">
        <v>-2.3E-3</v>
      </c>
      <c r="D1234" s="17">
        <v>0.1009</v>
      </c>
      <c r="E1234" s="17">
        <v>-5.9999999999999995E-4</v>
      </c>
      <c r="F1234" s="17">
        <v>-4.0000000000000001E-3</v>
      </c>
      <c r="G1234" s="17">
        <v>5.7999999999999996E-3</v>
      </c>
    </row>
    <row r="1235" spans="2:7" x14ac:dyDescent="0.3">
      <c r="B1235" s="5">
        <v>4.4000000000000003E-3</v>
      </c>
      <c r="C1235" s="16">
        <v>-2.3900000000000001E-2</v>
      </c>
      <c r="D1235" s="16">
        <v>2.2100000000000002E-2</v>
      </c>
      <c r="E1235" s="16">
        <v>-1.1299999999999999E-2</v>
      </c>
      <c r="F1235" s="16">
        <v>7.1000000000000004E-3</v>
      </c>
      <c r="G1235" s="16">
        <v>6.9999999999999999E-4</v>
      </c>
    </row>
    <row r="1236" spans="2:7" x14ac:dyDescent="0.3">
      <c r="B1236" s="6">
        <v>-2.3999999999999998E-3</v>
      </c>
      <c r="C1236" s="17">
        <v>-1.04E-2</v>
      </c>
      <c r="D1236" s="17">
        <v>-6.9999999999999999E-4</v>
      </c>
      <c r="E1236" s="17">
        <v>8.0999999999999996E-3</v>
      </c>
      <c r="F1236" s="17">
        <v>1.9E-3</v>
      </c>
      <c r="G1236" s="17">
        <v>-1.5599999999999999E-2</v>
      </c>
    </row>
    <row r="1237" spans="2:7" x14ac:dyDescent="0.3">
      <c r="B1237" s="5">
        <v>-4.8999999999999998E-3</v>
      </c>
      <c r="C1237" s="16">
        <v>5.9999999999999995E-4</v>
      </c>
      <c r="D1237" s="16">
        <v>-2.1499999999999998E-2</v>
      </c>
      <c r="E1237" s="16">
        <v>-2.7000000000000001E-3</v>
      </c>
      <c r="F1237" s="16">
        <v>-8.0000000000000004E-4</v>
      </c>
      <c r="G1237" s="16">
        <v>3.5999999999999999E-3</v>
      </c>
    </row>
    <row r="1238" spans="2:7" x14ac:dyDescent="0.3">
      <c r="B1238" s="6">
        <v>-2E-3</v>
      </c>
      <c r="C1238" s="17">
        <v>-8.0000000000000002E-3</v>
      </c>
      <c r="D1238" s="17">
        <v>1.35E-2</v>
      </c>
      <c r="E1238" s="17">
        <v>-4.0000000000000001E-3</v>
      </c>
      <c r="F1238" s="17">
        <v>8.5000000000000006E-3</v>
      </c>
      <c r="G1238" s="17">
        <v>-5.7000000000000002E-3</v>
      </c>
    </row>
    <row r="1239" spans="2:7" x14ac:dyDescent="0.3">
      <c r="B1239" s="5">
        <v>2E-3</v>
      </c>
      <c r="C1239" s="16">
        <v>-8.0000000000000004E-4</v>
      </c>
      <c r="D1239" s="16">
        <v>9.7000000000000003E-3</v>
      </c>
      <c r="E1239" s="16">
        <v>-8.3999999999999995E-3</v>
      </c>
      <c r="F1239" s="16">
        <v>2.0000000000000001E-4</v>
      </c>
      <c r="G1239" s="16">
        <v>-4.1000000000000003E-3</v>
      </c>
    </row>
    <row r="1240" spans="2:7" x14ac:dyDescent="0.3">
      <c r="B1240" s="6">
        <v>1.23E-2</v>
      </c>
      <c r="C1240" s="17">
        <v>9.1999999999999998E-3</v>
      </c>
      <c r="D1240" s="17">
        <v>1.6E-2</v>
      </c>
      <c r="E1240" s="17">
        <v>-2.3300000000000001E-2</v>
      </c>
      <c r="F1240" s="17">
        <v>2.5899999999999999E-2</v>
      </c>
      <c r="G1240" s="17">
        <v>3.8E-3</v>
      </c>
    </row>
    <row r="1241" spans="2:7" x14ac:dyDescent="0.3">
      <c r="B1241" s="5">
        <v>-7.6E-3</v>
      </c>
      <c r="C1241" s="16">
        <v>9.4000000000000004E-3</v>
      </c>
      <c r="D1241" s="16">
        <v>-1.8599999999999998E-2</v>
      </c>
      <c r="E1241" s="16">
        <v>1.09E-2</v>
      </c>
      <c r="F1241" s="16">
        <v>5.4000000000000003E-3</v>
      </c>
      <c r="G1241" s="16">
        <v>-1.89E-2</v>
      </c>
    </row>
    <row r="1242" spans="2:7" x14ac:dyDescent="0.3">
      <c r="B1242" s="6">
        <v>-1.0699999999999999E-2</v>
      </c>
      <c r="C1242" s="17">
        <v>-1.89E-2</v>
      </c>
      <c r="D1242" s="17">
        <v>8.9999999999999998E-4</v>
      </c>
      <c r="E1242" s="17">
        <v>-3.5999999999999999E-3</v>
      </c>
      <c r="F1242" s="17">
        <v>-8.8000000000000005E-3</v>
      </c>
      <c r="G1242" s="17">
        <v>-3.3700000000000001E-2</v>
      </c>
    </row>
    <row r="1243" spans="2:7" x14ac:dyDescent="0.3">
      <c r="B1243" s="7">
        <v>-1E-4</v>
      </c>
      <c r="C1243" s="18">
        <v>-5.0000000000000001E-4</v>
      </c>
      <c r="D1243" s="18">
        <v>8.2000000000000007E-3</v>
      </c>
      <c r="E1243" s="18">
        <v>2.0999999999999999E-3</v>
      </c>
      <c r="F1243" s="18">
        <v>-1.6E-2</v>
      </c>
      <c r="G1243" s="18">
        <v>1.1000000000000001E-3</v>
      </c>
    </row>
  </sheetData>
  <mergeCells count="2">
    <mergeCell ref="I4:J4"/>
    <mergeCell ref="B1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AC1D-77A1-448C-A0DD-218EF514D93B}">
  <dimension ref="A1:G32"/>
  <sheetViews>
    <sheetView showGridLines="0" workbookViewId="0">
      <selection activeCell="J20" sqref="J20"/>
    </sheetView>
  </sheetViews>
  <sheetFormatPr defaultRowHeight="14.4" x14ac:dyDescent="0.3"/>
  <cols>
    <col min="1" max="1" width="26.6640625" bestFit="1" customWidth="1"/>
    <col min="2" max="3" width="8" bestFit="1" customWidth="1"/>
    <col min="4" max="4" width="11.21875" bestFit="1" customWidth="1"/>
    <col min="5" max="6" width="8" bestFit="1" customWidth="1"/>
    <col min="7" max="7" width="10.5546875" bestFit="1" customWidth="1"/>
  </cols>
  <sheetData>
    <row r="1" spans="1:7" ht="21" x14ac:dyDescent="0.4">
      <c r="A1" s="172" t="s">
        <v>5286</v>
      </c>
      <c r="B1" s="172"/>
      <c r="C1" s="172"/>
      <c r="D1" s="172"/>
      <c r="E1" s="172"/>
      <c r="F1" s="172"/>
      <c r="G1" s="172"/>
    </row>
    <row r="3" spans="1:7" x14ac:dyDescent="0.3">
      <c r="A3" s="30" t="s">
        <v>5285</v>
      </c>
      <c r="B3" s="42" t="s">
        <v>5243</v>
      </c>
      <c r="C3" s="40" t="s">
        <v>5244</v>
      </c>
      <c r="D3" s="40" t="s">
        <v>5245</v>
      </c>
      <c r="E3" s="40" t="s">
        <v>5246</v>
      </c>
      <c r="F3" s="40" t="s">
        <v>5247</v>
      </c>
      <c r="G3" s="40" t="s">
        <v>5248</v>
      </c>
    </row>
    <row r="4" spans="1:7" x14ac:dyDescent="0.3">
      <c r="A4" s="14" t="s">
        <v>5249</v>
      </c>
      <c r="B4" s="43">
        <v>3.7304277643260682E-4</v>
      </c>
      <c r="C4" s="10">
        <v>6.2001614205003995E-4</v>
      </c>
      <c r="D4" s="10">
        <v>9.3075060532687667E-4</v>
      </c>
      <c r="E4" s="10">
        <v>-3.1557707828894465E-5</v>
      </c>
      <c r="F4" s="12">
        <v>-1.7522195318805508E-4</v>
      </c>
      <c r="G4" s="12">
        <v>1.3712671509281678E-4</v>
      </c>
    </row>
    <row r="5" spans="1:7" x14ac:dyDescent="0.3">
      <c r="A5" s="14" t="s">
        <v>5250</v>
      </c>
      <c r="B5" s="43">
        <v>2.4764641333361708E-4</v>
      </c>
      <c r="C5" s="10">
        <v>4.2183372354847812E-4</v>
      </c>
      <c r="D5" s="10">
        <v>3.6862112462811216E-4</v>
      </c>
      <c r="E5" s="10">
        <v>3.6050201450279004E-4</v>
      </c>
      <c r="F5" s="12">
        <v>4.5928985564616843E-4</v>
      </c>
      <c r="G5" s="12">
        <v>3.7441030015774614E-4</v>
      </c>
    </row>
    <row r="6" spans="1:7" x14ac:dyDescent="0.3">
      <c r="A6" s="14" t="s">
        <v>5251</v>
      </c>
      <c r="B6" s="43">
        <v>5.0000000000000001E-4</v>
      </c>
      <c r="C6" s="10">
        <v>2.0000000000000001E-4</v>
      </c>
      <c r="D6" s="10">
        <v>5.9999999999999995E-4</v>
      </c>
      <c r="E6" s="10">
        <v>-4.0000000000000002E-4</v>
      </c>
      <c r="F6" s="12">
        <v>-2.0000000000000001E-4</v>
      </c>
      <c r="G6" s="12">
        <v>4.0000000000000002E-4</v>
      </c>
    </row>
    <row r="7" spans="1:7" x14ac:dyDescent="0.3">
      <c r="A7" s="14" t="s">
        <v>5252</v>
      </c>
      <c r="B7" s="43">
        <v>1.4E-3</v>
      </c>
      <c r="C7" s="10">
        <v>-1.8E-3</v>
      </c>
      <c r="D7" s="10">
        <v>-1.5E-3</v>
      </c>
      <c r="E7" s="10">
        <v>-1E-3</v>
      </c>
      <c r="F7" s="12">
        <v>-2.7000000000000001E-3</v>
      </c>
      <c r="G7" s="12">
        <v>6.4999999999999997E-3</v>
      </c>
    </row>
    <row r="8" spans="1:7" x14ac:dyDescent="0.3">
      <c r="A8" s="14" t="s">
        <v>5416</v>
      </c>
      <c r="B8" s="43">
        <f>0.871701304001829%*SQRT(252)</f>
        <v>0.13837829207517313</v>
      </c>
      <c r="C8" s="10">
        <f>1.484830738872%*SQRT(252)</f>
        <v>0.23570957244477592</v>
      </c>
      <c r="D8" s="10">
        <f>1.29752541413983%*SQRT(252)</f>
        <v>0.20597577393600486</v>
      </c>
      <c r="E8" s="10">
        <f>1.2689466078155%*SQRT(252)</f>
        <v>0.20143902907792943</v>
      </c>
      <c r="F8" s="12">
        <f>1.61667419564937%*SQRT(252)</f>
        <v>0.25663907236221678</v>
      </c>
      <c r="G8" s="12">
        <f>1.31790298307106%*SQRT(252)</f>
        <v>0.20921061271897151</v>
      </c>
    </row>
    <row r="9" spans="1:7" x14ac:dyDescent="0.3">
      <c r="A9" s="14" t="s">
        <v>5384</v>
      </c>
      <c r="B9" s="43">
        <f>B8/SQRT(252)</f>
        <v>8.7170130400182899E-3</v>
      </c>
      <c r="C9" s="43">
        <f t="shared" ref="C9:G9" si="0">C8/SQRT(252)</f>
        <v>1.4848307388719999E-2</v>
      </c>
      <c r="D9" s="43">
        <f t="shared" si="0"/>
        <v>1.29752541413983E-2</v>
      </c>
      <c r="E9" s="43">
        <f t="shared" si="0"/>
        <v>1.2689466078155E-2</v>
      </c>
      <c r="F9" s="43">
        <f t="shared" si="0"/>
        <v>1.6166741956493699E-2</v>
      </c>
      <c r="G9" s="43">
        <f t="shared" si="0"/>
        <v>1.3179029830710599E-2</v>
      </c>
    </row>
    <row r="10" spans="1:7" x14ac:dyDescent="0.3">
      <c r="A10" s="14" t="s">
        <v>5254</v>
      </c>
      <c r="B10" s="43">
        <v>7.5986316339848848E-5</v>
      </c>
      <c r="C10" s="10">
        <v>2.2047223230991687E-4</v>
      </c>
      <c r="D10" s="10">
        <v>1.6835722003387472E-4</v>
      </c>
      <c r="E10" s="10">
        <v>1.6102254934864609E-4</v>
      </c>
      <c r="F10" s="12">
        <v>2.6136354548785353E-4</v>
      </c>
      <c r="G10" s="12">
        <v>1.7368682727876062E-4</v>
      </c>
    </row>
    <row r="11" spans="1:7" x14ac:dyDescent="0.3">
      <c r="A11" s="14" t="s">
        <v>5255</v>
      </c>
      <c r="B11" s="43">
        <v>3.7349877334953394</v>
      </c>
      <c r="C11" s="10">
        <v>3.8193863647327637</v>
      </c>
      <c r="D11" s="10">
        <v>4.5899238631388473</v>
      </c>
      <c r="E11" s="10">
        <v>2.3040380432826213</v>
      </c>
      <c r="F11" s="12">
        <v>3.6255003618424873</v>
      </c>
      <c r="G11" s="12">
        <v>5.6180530895203233</v>
      </c>
    </row>
    <row r="12" spans="1:7" x14ac:dyDescent="0.3">
      <c r="A12" s="14" t="s">
        <v>5256</v>
      </c>
      <c r="B12" s="43">
        <v>-0.39514262545654349</v>
      </c>
      <c r="C12" s="10">
        <v>0.4245663379638917</v>
      </c>
      <c r="D12" s="10">
        <v>0.64015946055786188</v>
      </c>
      <c r="E12" s="10">
        <v>0.2242462575414331</v>
      </c>
      <c r="F12" s="12">
        <v>-0.23779929280452114</v>
      </c>
      <c r="G12" s="12">
        <v>-7.1208586446330199E-2</v>
      </c>
    </row>
    <row r="13" spans="1:7" x14ac:dyDescent="0.3">
      <c r="A13" s="14" t="s">
        <v>5257</v>
      </c>
      <c r="B13" s="43">
        <v>9.7500000000000003E-2</v>
      </c>
      <c r="C13" s="10">
        <v>0.1535</v>
      </c>
      <c r="D13" s="10">
        <v>0.1464</v>
      </c>
      <c r="E13" s="10">
        <v>0.11760000000000001</v>
      </c>
      <c r="F13" s="12">
        <v>0.17349999999999999</v>
      </c>
      <c r="G13" s="12">
        <v>0.1845</v>
      </c>
    </row>
    <row r="14" spans="1:7" x14ac:dyDescent="0.3">
      <c r="A14" s="14" t="s">
        <v>5258</v>
      </c>
      <c r="B14" s="43">
        <v>-5.9299999999999999E-2</v>
      </c>
      <c r="C14" s="10">
        <v>-6.6000000000000003E-2</v>
      </c>
      <c r="D14" s="10">
        <v>-4.5499999999999999E-2</v>
      </c>
      <c r="E14" s="10">
        <v>-5.8000000000000003E-2</v>
      </c>
      <c r="F14" s="12">
        <v>-9.4200000000000006E-2</v>
      </c>
      <c r="G14" s="12">
        <v>-8.4400000000000003E-2</v>
      </c>
    </row>
    <row r="15" spans="1:7" x14ac:dyDescent="0.3">
      <c r="A15" s="14" t="s">
        <v>5259</v>
      </c>
      <c r="B15" s="43">
        <v>3.8199999999999998E-2</v>
      </c>
      <c r="C15" s="10">
        <v>8.7499999999999994E-2</v>
      </c>
      <c r="D15" s="10">
        <v>0.1009</v>
      </c>
      <c r="E15" s="10">
        <v>5.96E-2</v>
      </c>
      <c r="F15" s="12">
        <v>7.9299999999999995E-2</v>
      </c>
      <c r="G15" s="12">
        <v>0.10009999999999999</v>
      </c>
    </row>
    <row r="16" spans="1:7" x14ac:dyDescent="0.3">
      <c r="A16" s="14" t="s">
        <v>5260</v>
      </c>
      <c r="B16" s="43">
        <v>0.46219999999999983</v>
      </c>
      <c r="C16" s="10">
        <v>0.76819999999999944</v>
      </c>
      <c r="D16" s="10">
        <v>1.1532000000000002</v>
      </c>
      <c r="E16" s="10">
        <v>-3.9100000000000246E-2</v>
      </c>
      <c r="F16" s="12">
        <v>-0.21710000000000024</v>
      </c>
      <c r="G16" s="12">
        <v>0.1699</v>
      </c>
    </row>
    <row r="17" spans="1:7" x14ac:dyDescent="0.3">
      <c r="A17" s="15" t="s">
        <v>5261</v>
      </c>
      <c r="B17" s="135">
        <v>1239</v>
      </c>
      <c r="C17" s="11">
        <v>1239</v>
      </c>
      <c r="D17" s="11">
        <v>1239</v>
      </c>
      <c r="E17" s="11">
        <v>1239</v>
      </c>
      <c r="F17" s="13">
        <v>1239</v>
      </c>
      <c r="G17" s="13">
        <v>1239</v>
      </c>
    </row>
    <row r="20" spans="1:7" x14ac:dyDescent="0.3">
      <c r="B20" s="8"/>
      <c r="C20" s="8"/>
    </row>
    <row r="21" spans="1:7" x14ac:dyDescent="0.3">
      <c r="B21" s="8"/>
      <c r="C21" s="8"/>
    </row>
    <row r="22" spans="1:7" x14ac:dyDescent="0.3">
      <c r="B22" s="8"/>
      <c r="C22" s="8"/>
    </row>
    <row r="23" spans="1:7" x14ac:dyDescent="0.3">
      <c r="B23" s="8"/>
      <c r="C23" s="8"/>
    </row>
    <row r="24" spans="1:7" x14ac:dyDescent="0.3">
      <c r="B24" s="8"/>
      <c r="C24" s="8"/>
    </row>
    <row r="25" spans="1:7" x14ac:dyDescent="0.3">
      <c r="B25" s="8"/>
      <c r="C25" s="8"/>
    </row>
    <row r="26" spans="1:7" x14ac:dyDescent="0.3">
      <c r="B26" s="8"/>
      <c r="C26" s="8"/>
    </row>
    <row r="27" spans="1:7" x14ac:dyDescent="0.3">
      <c r="B27" s="8"/>
      <c r="C27" s="8"/>
    </row>
    <row r="28" spans="1:7" x14ac:dyDescent="0.3">
      <c r="B28" s="8"/>
      <c r="C28" s="8"/>
    </row>
    <row r="29" spans="1:7" x14ac:dyDescent="0.3">
      <c r="B29" s="8"/>
      <c r="C29" s="8"/>
    </row>
    <row r="30" spans="1:7" x14ac:dyDescent="0.3">
      <c r="B30" s="8"/>
      <c r="C30" s="8"/>
    </row>
    <row r="31" spans="1:7" x14ac:dyDescent="0.3">
      <c r="B31" s="8"/>
      <c r="C31" s="8"/>
    </row>
    <row r="32" spans="1:7" x14ac:dyDescent="0.3">
      <c r="C32" s="41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2FBE-481B-4BC8-80D5-4950F1DE734A}">
  <dimension ref="B2:H20"/>
  <sheetViews>
    <sheetView showGridLines="0" workbookViewId="0">
      <selection activeCell="D16" sqref="D16:H20"/>
    </sheetView>
  </sheetViews>
  <sheetFormatPr defaultRowHeight="14.4" x14ac:dyDescent="0.3"/>
  <cols>
    <col min="1" max="1" width="10.5546875" bestFit="1" customWidth="1"/>
    <col min="2" max="6" width="12" bestFit="1" customWidth="1"/>
    <col min="7" max="7" width="10.88671875" bestFit="1" customWidth="1"/>
    <col min="8" max="8" width="10.5546875" bestFit="1" customWidth="1"/>
  </cols>
  <sheetData>
    <row r="2" spans="2:8" ht="21" x14ac:dyDescent="0.4">
      <c r="B2" s="172" t="s">
        <v>5267</v>
      </c>
      <c r="C2" s="172"/>
      <c r="D2" s="172"/>
      <c r="E2" s="172"/>
      <c r="F2" s="172"/>
      <c r="G2" s="172"/>
      <c r="H2" s="172"/>
    </row>
    <row r="4" spans="2:8" ht="15" thickBot="1" x14ac:dyDescent="0.35">
      <c r="B4" s="136" t="s">
        <v>5268</v>
      </c>
      <c r="C4" s="137" t="s">
        <v>5243</v>
      </c>
      <c r="D4" s="137" t="s">
        <v>5244</v>
      </c>
      <c r="E4" s="137" t="s">
        <v>5245</v>
      </c>
      <c r="F4" s="137" t="s">
        <v>5246</v>
      </c>
      <c r="G4" s="137" t="s">
        <v>5247</v>
      </c>
      <c r="H4" s="137" t="s">
        <v>5248</v>
      </c>
    </row>
    <row r="5" spans="2:8" x14ac:dyDescent="0.3">
      <c r="B5" s="26" t="s">
        <v>5243</v>
      </c>
      <c r="C5" s="24">
        <v>1</v>
      </c>
      <c r="D5" s="24">
        <v>0.51236598807672495</v>
      </c>
      <c r="E5" s="24">
        <v>0.38301643285760834</v>
      </c>
      <c r="F5" s="24">
        <v>0.37043133071965761</v>
      </c>
      <c r="G5" s="24">
        <v>0.51310908018583812</v>
      </c>
      <c r="H5" s="24">
        <v>0.70305387994289414</v>
      </c>
    </row>
    <row r="6" spans="2:8" x14ac:dyDescent="0.3">
      <c r="B6" s="26" t="s">
        <v>5244</v>
      </c>
      <c r="C6" s="24">
        <v>0.51236598807672495</v>
      </c>
      <c r="D6" s="24">
        <v>1</v>
      </c>
      <c r="E6" s="24">
        <v>0.17420770463511243</v>
      </c>
      <c r="F6" s="24">
        <v>0.28356529302773392</v>
      </c>
      <c r="G6" s="24">
        <v>0.13848171477322399</v>
      </c>
      <c r="H6" s="24">
        <v>0.30959182802656648</v>
      </c>
    </row>
    <row r="7" spans="2:8" x14ac:dyDescent="0.3">
      <c r="B7" s="26" t="s">
        <v>5245</v>
      </c>
      <c r="C7" s="24">
        <v>0.38301643285760834</v>
      </c>
      <c r="D7" s="24">
        <v>0.17420770463511243</v>
      </c>
      <c r="E7" s="24">
        <v>1</v>
      </c>
      <c r="F7" s="24">
        <v>0.14667670418801187</v>
      </c>
      <c r="G7" s="24">
        <v>0.19215707031859869</v>
      </c>
      <c r="H7" s="24">
        <v>0.16541623991680807</v>
      </c>
    </row>
    <row r="8" spans="2:8" x14ac:dyDescent="0.3">
      <c r="B8" s="26" t="s">
        <v>5246</v>
      </c>
      <c r="C8" s="24">
        <v>0.37043133071965761</v>
      </c>
      <c r="D8" s="24">
        <v>0.28356529302773392</v>
      </c>
      <c r="E8" s="24">
        <v>0.14667670418801187</v>
      </c>
      <c r="F8" s="24">
        <v>1</v>
      </c>
      <c r="G8" s="24">
        <v>0.19056642123292516</v>
      </c>
      <c r="H8" s="24">
        <v>0.21165571978034059</v>
      </c>
    </row>
    <row r="9" spans="2:8" x14ac:dyDescent="0.3">
      <c r="B9" s="26" t="s">
        <v>5247</v>
      </c>
      <c r="C9" s="24">
        <v>0.51310908018583812</v>
      </c>
      <c r="D9" s="24">
        <v>0.13848171477322399</v>
      </c>
      <c r="E9" s="24">
        <v>0.19215707031859869</v>
      </c>
      <c r="F9" s="24">
        <v>0.19056642123292516</v>
      </c>
      <c r="G9" s="24">
        <v>1</v>
      </c>
      <c r="H9" s="24">
        <v>0.24570262809339452</v>
      </c>
    </row>
    <row r="10" spans="2:8" ht="15" thickBot="1" x14ac:dyDescent="0.35">
      <c r="B10" s="27" t="s">
        <v>5248</v>
      </c>
      <c r="C10" s="25">
        <v>0.70305387994289414</v>
      </c>
      <c r="D10" s="25">
        <v>0.30959182802656648</v>
      </c>
      <c r="E10" s="25">
        <v>0.16541623991680807</v>
      </c>
      <c r="F10" s="25">
        <v>0.21165571978034059</v>
      </c>
      <c r="G10" s="25">
        <v>0.24570262809339452</v>
      </c>
      <c r="H10" s="25">
        <v>1</v>
      </c>
    </row>
    <row r="12" spans="2:8" ht="21" x14ac:dyDescent="0.4">
      <c r="B12" s="172" t="s">
        <v>5269</v>
      </c>
      <c r="C12" s="172"/>
      <c r="D12" s="172"/>
      <c r="E12" s="172"/>
      <c r="F12" s="172"/>
      <c r="G12" s="172"/>
      <c r="H12" s="172"/>
    </row>
    <row r="14" spans="2:8" ht="15" thickBot="1" x14ac:dyDescent="0.35">
      <c r="B14" s="136" t="s">
        <v>5268</v>
      </c>
      <c r="C14" s="137" t="s">
        <v>5243</v>
      </c>
      <c r="D14" s="137" t="s">
        <v>5244</v>
      </c>
      <c r="E14" s="137" t="s">
        <v>5245</v>
      </c>
      <c r="F14" s="137" t="s">
        <v>5246</v>
      </c>
      <c r="G14" s="137" t="s">
        <v>5247</v>
      </c>
      <c r="H14" s="137" t="s">
        <v>5248</v>
      </c>
    </row>
    <row r="15" spans="2:8" x14ac:dyDescent="0.3">
      <c r="B15" s="26" t="s">
        <v>5243</v>
      </c>
      <c r="C15" s="28">
        <f>VARP(Returns!$B$5:$B$1243)</f>
        <v>7.5924987593811838E-5</v>
      </c>
      <c r="D15" s="28">
        <v>6.6263485503748463E-5</v>
      </c>
      <c r="E15" s="28">
        <v>4.3286284963856249E-5</v>
      </c>
      <c r="F15" s="28">
        <v>4.0941909582371695E-5</v>
      </c>
      <c r="G15" s="28">
        <v>7.2251894743150593E-5</v>
      </c>
      <c r="H15" s="28">
        <v>8.0702889453013765E-5</v>
      </c>
    </row>
    <row r="16" spans="2:8" x14ac:dyDescent="0.3">
      <c r="B16" s="26" t="s">
        <v>5244</v>
      </c>
      <c r="C16" s="28">
        <v>6.6263485503748463E-5</v>
      </c>
      <c r="D16" s="28">
        <f>VARP(Returns!$C$5:$C$1243)</f>
        <v>2.2029428861959407E-4</v>
      </c>
      <c r="E16" s="28">
        <v>3.3535865524606877E-5</v>
      </c>
      <c r="F16" s="28">
        <v>5.3385425852424651E-5</v>
      </c>
      <c r="G16" s="28">
        <v>3.321553309478539E-5</v>
      </c>
      <c r="H16" s="28">
        <v>6.0533978416033635E-5</v>
      </c>
    </row>
    <row r="17" spans="2:8" x14ac:dyDescent="0.3">
      <c r="B17" s="26" t="s">
        <v>5245</v>
      </c>
      <c r="C17" s="28">
        <v>4.3286284963856249E-5</v>
      </c>
      <c r="D17" s="28">
        <v>3.3535865524606877E-5</v>
      </c>
      <c r="E17" s="28">
        <f>VARP(Returns!$D$5:$D$1243)</f>
        <v>1.6822133850035264E-4</v>
      </c>
      <c r="F17" s="28">
        <v>2.4130687932742768E-5</v>
      </c>
      <c r="G17" s="28">
        <v>4.0275791732378134E-5</v>
      </c>
      <c r="H17" s="28">
        <v>2.8263555667598858E-5</v>
      </c>
    </row>
    <row r="18" spans="2:8" x14ac:dyDescent="0.3">
      <c r="B18" s="26" t="s">
        <v>5246</v>
      </c>
      <c r="C18" s="28">
        <v>4.0941909582371695E-5</v>
      </c>
      <c r="D18" s="28">
        <v>5.3385425852424651E-5</v>
      </c>
      <c r="E18" s="28">
        <v>2.4130687932742768E-5</v>
      </c>
      <c r="F18" s="28">
        <f>VARP(Returns!$E$5:$E$1243)</f>
        <v>1.6089258764618553E-4</v>
      </c>
      <c r="G18" s="28">
        <v>3.9062638274116503E-5</v>
      </c>
      <c r="H18" s="28">
        <v>3.5367644596093755E-5</v>
      </c>
    </row>
    <row r="19" spans="2:8" x14ac:dyDescent="0.3">
      <c r="B19" s="26" t="s">
        <v>5247</v>
      </c>
      <c r="C19" s="28">
        <v>7.2251894743150593E-5</v>
      </c>
      <c r="D19" s="28">
        <v>3.321553309478539E-5</v>
      </c>
      <c r="E19" s="28">
        <v>4.0275791732378134E-5</v>
      </c>
      <c r="F19" s="28">
        <v>3.9062638274116503E-5</v>
      </c>
      <c r="G19" s="28">
        <f>VARP(Returns!$F$5:$F$1243)</f>
        <v>2.6115259831635404E-4</v>
      </c>
      <c r="H19" s="28">
        <v>5.2307635359036859E-5</v>
      </c>
    </row>
    <row r="20" spans="2:8" ht="15" thickBot="1" x14ac:dyDescent="0.35">
      <c r="B20" s="27" t="s">
        <v>5248</v>
      </c>
      <c r="C20" s="29">
        <v>8.0702889453013765E-5</v>
      </c>
      <c r="D20" s="29">
        <v>6.0533978416033635E-5</v>
      </c>
      <c r="E20" s="29">
        <v>2.8263555667598858E-5</v>
      </c>
      <c r="F20" s="29">
        <v>3.5367644596093755E-5</v>
      </c>
      <c r="G20" s="29">
        <v>5.2307635359036859E-5</v>
      </c>
      <c r="H20" s="29">
        <f>VARP(Returns!$G$5:$G$1243)</f>
        <v>1.735466442058964E-4</v>
      </c>
    </row>
  </sheetData>
  <mergeCells count="2">
    <mergeCell ref="B2:H2"/>
    <mergeCell ref="B12:H12"/>
  </mergeCells>
  <conditionalFormatting sqref="B15:B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H10 B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H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H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E825-A375-4BF5-B6C8-E7694E1E3C40}">
  <dimension ref="B1:G13"/>
  <sheetViews>
    <sheetView showGridLines="0" workbookViewId="0">
      <selection activeCell="C4" sqref="C4"/>
    </sheetView>
  </sheetViews>
  <sheetFormatPr defaultRowHeight="14.4" x14ac:dyDescent="0.3"/>
  <cols>
    <col min="1" max="1" width="8.88671875" style="20"/>
    <col min="2" max="2" width="21.6640625" style="20" bestFit="1" customWidth="1"/>
    <col min="3" max="7" width="12" style="20" bestFit="1" customWidth="1"/>
    <col min="8" max="16384" width="8.88671875" style="20"/>
  </cols>
  <sheetData>
    <row r="1" spans="2:7" ht="21" x14ac:dyDescent="0.4">
      <c r="B1" s="173" t="s">
        <v>5287</v>
      </c>
      <c r="C1" s="173"/>
      <c r="D1" s="173"/>
      <c r="E1" s="173"/>
      <c r="F1" s="173"/>
      <c r="G1" s="173"/>
    </row>
    <row r="2" spans="2:7" ht="15" customHeight="1" x14ac:dyDescent="0.3"/>
    <row r="3" spans="2:7" x14ac:dyDescent="0.3">
      <c r="B3" s="21" t="s">
        <v>5265</v>
      </c>
      <c r="C3" s="21" t="s">
        <v>5244</v>
      </c>
      <c r="D3" s="21" t="s">
        <v>5245</v>
      </c>
      <c r="E3" s="21" t="s">
        <v>5246</v>
      </c>
      <c r="F3" s="21" t="s">
        <v>5247</v>
      </c>
      <c r="G3" s="21" t="s">
        <v>5248</v>
      </c>
    </row>
    <row r="4" spans="2:7" x14ac:dyDescent="0.3">
      <c r="B4" s="20" t="s">
        <v>5263</v>
      </c>
      <c r="C4" s="20">
        <f>_xlfn.COVARIANCE.P(Market,Maruti)</f>
        <v>6.6263485503748463E-5</v>
      </c>
      <c r="D4" s="20">
        <f>_xlfn.COVARIANCE.P(Market,SunPharma)</f>
        <v>4.3286284963856249E-5</v>
      </c>
      <c r="E4" s="20">
        <f>_xlfn.COVARIANCE.P(Market,HUL)</f>
        <v>4.0941909582371695E-5</v>
      </c>
      <c r="F4" s="20">
        <f>_xlfn.COVARIANCE.P(Market,Infosys)</f>
        <v>7.2251894743150593E-5</v>
      </c>
      <c r="G4" s="20">
        <f>_xlfn.COVARIANCE.P(Market,HDFC)</f>
        <v>8.0702889453013765E-5</v>
      </c>
    </row>
    <row r="5" spans="2:7" x14ac:dyDescent="0.3">
      <c r="B5" s="20" t="s">
        <v>5262</v>
      </c>
      <c r="C5" s="20">
        <f>_xlfn.VAR.S(Market)</f>
        <v>7.5986316339848848E-5</v>
      </c>
      <c r="D5" s="20">
        <f>C5</f>
        <v>7.5986316339848848E-5</v>
      </c>
      <c r="E5" s="20">
        <f t="shared" ref="E5:G5" si="0">D5</f>
        <v>7.5986316339848848E-5</v>
      </c>
      <c r="F5" s="20">
        <f t="shared" si="0"/>
        <v>7.5986316339848848E-5</v>
      </c>
      <c r="G5" s="20">
        <f t="shared" si="0"/>
        <v>7.5986316339848848E-5</v>
      </c>
    </row>
    <row r="6" spans="2:7" ht="15" thickBot="1" x14ac:dyDescent="0.35">
      <c r="B6" s="22" t="s">
        <v>5264</v>
      </c>
      <c r="C6" s="23">
        <f>C4/C5</f>
        <v>0.87204497724807428</v>
      </c>
      <c r="D6" s="23">
        <f>D4/D5</f>
        <v>0.56965894714856702</v>
      </c>
      <c r="E6" s="23">
        <f>E4/E5</f>
        <v>0.53880634770159119</v>
      </c>
      <c r="F6" s="23">
        <f>F4/F5</f>
        <v>0.95085402508530548</v>
      </c>
      <c r="G6" s="23">
        <f>G4/G5</f>
        <v>1.0620713483736999</v>
      </c>
    </row>
    <row r="8" spans="2:7" x14ac:dyDescent="0.3">
      <c r="B8" s="36" t="s">
        <v>5271</v>
      </c>
      <c r="C8" s="159">
        <f>Returns!$J$12+(Returns!$J$6-Returns!$J$12)*'Performance Metrics'!C6</f>
        <v>8.3781465202594191E-2</v>
      </c>
      <c r="D8" s="156">
        <f>Returns!$J$12+(Returns!$J$6-Returns!$J$12)*'Performance Metrics'!D6</f>
        <v>7.8135784354397317E-2</v>
      </c>
      <c r="E8" s="156">
        <f>Returns!$J$12+(Returns!$J$6-Returns!$J$12)*'Performance Metrics'!E6</f>
        <v>7.7559752684688371E-2</v>
      </c>
      <c r="F8" s="156">
        <f>Returns!$J$12+(Returns!$J$6-Returns!$J$12)*'Performance Metrics'!F6</f>
        <v>8.525286496234126E-2</v>
      </c>
      <c r="G8" s="160">
        <f>Returns!$J$12+(Returns!$J$6-Returns!$J$12)*'Performance Metrics'!G6</f>
        <v>8.7329341550464012E-2</v>
      </c>
    </row>
    <row r="9" spans="2:7" x14ac:dyDescent="0.3">
      <c r="B9" s="37" t="s">
        <v>5272</v>
      </c>
      <c r="C9" s="161">
        <v>0.13543414394922837</v>
      </c>
      <c r="D9" s="157">
        <v>0.23145337345963224</v>
      </c>
      <c r="E9" s="157">
        <v>-2.790669523736633E-2</v>
      </c>
      <c r="F9" s="157">
        <v>-6.9949895976404441E-2</v>
      </c>
      <c r="G9" s="162">
        <v>1.2588474219813239E-2</v>
      </c>
    </row>
    <row r="10" spans="2:7" x14ac:dyDescent="0.3">
      <c r="B10" s="37" t="s">
        <v>5273</v>
      </c>
      <c r="C10" s="161">
        <f>C9-C8</f>
        <v>5.1652678746634179E-2</v>
      </c>
      <c r="D10" s="157">
        <f>D9-D8</f>
        <v>0.15331758910523491</v>
      </c>
      <c r="E10" s="157">
        <f>E9-E8</f>
        <v>-0.1054664479220547</v>
      </c>
      <c r="F10" s="157">
        <f>F9-F8</f>
        <v>-0.15520276093874569</v>
      </c>
      <c r="G10" s="162">
        <f>G9-G8</f>
        <v>-7.4740867330650773E-2</v>
      </c>
    </row>
    <row r="11" spans="2:7" ht="15" thickBot="1" x14ac:dyDescent="0.35">
      <c r="B11" s="38" t="s">
        <v>5274</v>
      </c>
      <c r="C11" s="163">
        <f>(C9-Returns!$J$12)/Statistics!C8</f>
        <v>0.28821122216046008</v>
      </c>
      <c r="D11" s="158">
        <f>(D9-Returns!$J$12)/Statistics!D8</f>
        <v>0.79598377190985248</v>
      </c>
      <c r="E11" s="158">
        <f>(E9-Returns!$J$12)/Statistics!E8</f>
        <v>-0.47362567062640554</v>
      </c>
      <c r="F11" s="158">
        <f>(F9-Returns!$J$12)/Statistics!F8</f>
        <v>-0.53557665522734432</v>
      </c>
      <c r="G11" s="164">
        <f>(G9-Returns!$J$12)/Statistics!G8</f>
        <v>-0.26247007771994979</v>
      </c>
    </row>
    <row r="12" spans="2:7" x14ac:dyDescent="0.3">
      <c r="B12" s="34"/>
      <c r="C12" s="35"/>
      <c r="D12" s="35"/>
      <c r="E12" s="35"/>
      <c r="F12" s="35"/>
      <c r="G12" s="35"/>
    </row>
    <row r="13" spans="2:7" x14ac:dyDescent="0.3">
      <c r="B13" s="34"/>
      <c r="C13" s="35"/>
      <c r="D13" s="35"/>
      <c r="E13" s="35"/>
      <c r="F13" s="35"/>
      <c r="G13" s="35"/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FF4E-D034-4353-A5B9-8C10326A42A8}">
  <dimension ref="B1:G24"/>
  <sheetViews>
    <sheetView showGridLines="0" workbookViewId="0">
      <selection activeCell="K8" sqref="K8"/>
    </sheetView>
  </sheetViews>
  <sheetFormatPr defaultRowHeight="14.4" x14ac:dyDescent="0.3"/>
  <cols>
    <col min="2" max="2" width="17.21875" bestFit="1" customWidth="1"/>
    <col min="3" max="3" width="12.5546875" bestFit="1" customWidth="1"/>
    <col min="4" max="4" width="12.44140625" bestFit="1" customWidth="1"/>
    <col min="5" max="5" width="11.5546875" bestFit="1" customWidth="1"/>
    <col min="6" max="6" width="9.77734375" bestFit="1" customWidth="1"/>
    <col min="7" max="7" width="11.77734375" bestFit="1" customWidth="1"/>
  </cols>
  <sheetData>
    <row r="1" spans="2:7" ht="21" x14ac:dyDescent="0.4">
      <c r="B1" s="172" t="s">
        <v>5284</v>
      </c>
      <c r="C1" s="172"/>
      <c r="D1" s="172"/>
      <c r="E1" s="172"/>
      <c r="F1" s="172"/>
      <c r="G1" s="172"/>
    </row>
    <row r="3" spans="2:7" x14ac:dyDescent="0.3">
      <c r="B3" s="30" t="s">
        <v>5351</v>
      </c>
      <c r="C3" s="139">
        <v>100000000</v>
      </c>
      <c r="D3" s="138" t="s">
        <v>5385</v>
      </c>
    </row>
    <row r="5" spans="2:7" x14ac:dyDescent="0.3">
      <c r="B5" s="132" t="s">
        <v>5275</v>
      </c>
      <c r="C5" s="133" t="s">
        <v>5244</v>
      </c>
      <c r="D5" s="133" t="s">
        <v>5245</v>
      </c>
      <c r="E5" s="133" t="s">
        <v>5246</v>
      </c>
      <c r="F5" s="133" t="s">
        <v>5247</v>
      </c>
      <c r="G5" s="134" t="s">
        <v>5248</v>
      </c>
    </row>
    <row r="6" spans="2:7" x14ac:dyDescent="0.3">
      <c r="B6" s="130" t="s">
        <v>5276</v>
      </c>
      <c r="C6" s="1">
        <f>'Performance Metrics'!C9</f>
        <v>0.13543414394922837</v>
      </c>
      <c r="D6" s="1">
        <f>'Performance Metrics'!D9</f>
        <v>0.23145337345963224</v>
      </c>
      <c r="E6" s="1">
        <f>'Performance Metrics'!E9</f>
        <v>-2.790669523736633E-2</v>
      </c>
      <c r="F6" s="1">
        <f>'Performance Metrics'!F9</f>
        <v>-6.9949895976404441E-2</v>
      </c>
      <c r="G6" s="128">
        <f>'Performance Metrics'!G9</f>
        <v>1.2588474219813239E-2</v>
      </c>
    </row>
    <row r="7" spans="2:7" x14ac:dyDescent="0.3">
      <c r="B7" s="130" t="s">
        <v>5277</v>
      </c>
      <c r="C7" s="1">
        <f>Statistics!C8</f>
        <v>0.23570957244477592</v>
      </c>
      <c r="D7" s="1">
        <f>Statistics!D8</f>
        <v>0.20597577393600486</v>
      </c>
      <c r="E7" s="1">
        <f>Statistics!E8</f>
        <v>0.20143902907792943</v>
      </c>
      <c r="F7" s="1">
        <f>Statistics!F8</f>
        <v>0.25663907236221678</v>
      </c>
      <c r="G7" s="128">
        <f>Statistics!G8</f>
        <v>0.20921061271897151</v>
      </c>
    </row>
    <row r="8" spans="2:7" x14ac:dyDescent="0.3">
      <c r="B8" s="130" t="s">
        <v>5278</v>
      </c>
      <c r="C8" s="1">
        <v>0.05</v>
      </c>
      <c r="D8" s="1">
        <v>0.05</v>
      </c>
      <c r="E8" s="1">
        <v>0.05</v>
      </c>
      <c r="F8" s="1">
        <v>0.05</v>
      </c>
      <c r="G8" s="128">
        <v>0.05</v>
      </c>
    </row>
    <row r="9" spans="2:7" ht="15" thickBot="1" x14ac:dyDescent="0.35">
      <c r="B9" s="130" t="s">
        <v>5279</v>
      </c>
      <c r="C9" s="1">
        <v>0.25</v>
      </c>
      <c r="D9" s="1">
        <v>0.25</v>
      </c>
      <c r="E9" s="1">
        <v>0.25</v>
      </c>
      <c r="F9" s="1">
        <v>0.25</v>
      </c>
      <c r="G9" s="128">
        <v>0.25</v>
      </c>
    </row>
    <row r="10" spans="2:7" x14ac:dyDescent="0.3">
      <c r="B10" s="140" t="s">
        <v>5280</v>
      </c>
      <c r="C10" s="141">
        <v>0.25</v>
      </c>
      <c r="D10" s="141">
        <v>0.25</v>
      </c>
      <c r="E10" s="141">
        <v>0.20000000000001472</v>
      </c>
      <c r="F10" s="141">
        <v>0.05</v>
      </c>
      <c r="G10" s="142">
        <v>0.25</v>
      </c>
    </row>
    <row r="11" spans="2:7" ht="15" thickBot="1" x14ac:dyDescent="0.35">
      <c r="B11" s="143" t="s">
        <v>5350</v>
      </c>
      <c r="C11" s="144">
        <f>$C$3*C10</f>
        <v>25000000</v>
      </c>
      <c r="D11" s="144">
        <f t="shared" ref="D11:G11" si="0">$C$3*D10</f>
        <v>25000000</v>
      </c>
      <c r="E11" s="144">
        <f t="shared" si="0"/>
        <v>20000000.000001471</v>
      </c>
      <c r="F11" s="144">
        <f t="shared" si="0"/>
        <v>5000000</v>
      </c>
      <c r="G11" s="145">
        <f t="shared" si="0"/>
        <v>25000000</v>
      </c>
    </row>
    <row r="13" spans="2:7" ht="20.399999999999999" customHeight="1" x14ac:dyDescent="0.3">
      <c r="D13" s="39"/>
    </row>
    <row r="14" spans="2:7" x14ac:dyDescent="0.3">
      <c r="B14" s="174" t="s">
        <v>5281</v>
      </c>
      <c r="C14" s="175"/>
    </row>
    <row r="15" spans="2:7" x14ac:dyDescent="0.3">
      <c r="B15" s="60" t="s">
        <v>5282</v>
      </c>
      <c r="C15" s="127">
        <f>SUMPRODUCT(C6:G6,C10:G10)</f>
        <v>8.5790164060874557E-2</v>
      </c>
    </row>
    <row r="16" spans="2:7" x14ac:dyDescent="0.3">
      <c r="B16" s="130" t="s">
        <v>5253</v>
      </c>
      <c r="C16" s="52">
        <f t="array" ref="C16">SQRT(MMULT(MMULT(C10:G10,'Correlation &amp; Covariance'!D16:H20),TRANSPOSE(C10:G10)*252))</f>
        <v>0.13537498343023824</v>
      </c>
    </row>
    <row r="17" spans="2:7" x14ac:dyDescent="0.3">
      <c r="B17" s="130" t="s">
        <v>5266</v>
      </c>
      <c r="C17" s="128">
        <f>Returns!J12</f>
        <v>6.7500000000000004E-2</v>
      </c>
    </row>
    <row r="18" spans="2:7" x14ac:dyDescent="0.3">
      <c r="B18" s="130" t="s">
        <v>5283</v>
      </c>
      <c r="C18" s="129">
        <f>SUM(C10:G10)</f>
        <v>1.0000000000000147</v>
      </c>
    </row>
    <row r="19" spans="2:7" x14ac:dyDescent="0.3">
      <c r="B19" s="130" t="s">
        <v>5274</v>
      </c>
      <c r="C19" s="126">
        <f>(C15-C17)/C16</f>
        <v>0.13510741495528888</v>
      </c>
    </row>
    <row r="20" spans="2:7" x14ac:dyDescent="0.3">
      <c r="B20" s="130" t="s">
        <v>5289</v>
      </c>
      <c r="C20" s="52">
        <f>SUMPRODUCT(C10:G10,'Performance Metrics'!C10:G10)</f>
        <v>3.7039224989548029E-3</v>
      </c>
      <c r="D20" s="19"/>
      <c r="E20" s="19"/>
      <c r="F20" s="19"/>
      <c r="G20" s="19"/>
    </row>
    <row r="21" spans="2:7" x14ac:dyDescent="0.3">
      <c r="B21" s="131" t="s">
        <v>5290</v>
      </c>
      <c r="C21" s="62">
        <f>SUMPRODUCT(C10:G10,'Performance Metrics'!C6:G6)</f>
        <v>0.78124778898717673</v>
      </c>
      <c r="D21" s="19"/>
      <c r="E21" s="19"/>
      <c r="F21" s="19"/>
      <c r="G21" s="19"/>
    </row>
    <row r="22" spans="2:7" x14ac:dyDescent="0.3">
      <c r="C22" s="19"/>
      <c r="D22" s="19"/>
      <c r="E22" s="19"/>
      <c r="F22" s="19"/>
      <c r="G22" s="19"/>
    </row>
    <row r="23" spans="2:7" x14ac:dyDescent="0.3">
      <c r="C23" s="19"/>
      <c r="D23" s="19"/>
      <c r="E23" s="19"/>
      <c r="F23" s="19"/>
      <c r="G23" s="19"/>
    </row>
    <row r="24" spans="2:7" x14ac:dyDescent="0.3">
      <c r="C24" s="19"/>
      <c r="D24" s="19"/>
      <c r="E24" s="19"/>
      <c r="F24" s="19"/>
      <c r="G24" s="19"/>
    </row>
  </sheetData>
  <mergeCells count="2">
    <mergeCell ref="B14:C14"/>
    <mergeCell ref="B1:G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096B-45E7-4C3B-B0A2-C81BE8884E1A}">
  <dimension ref="A1:M102"/>
  <sheetViews>
    <sheetView showGridLines="0" workbookViewId="0">
      <selection activeCell="R25" sqref="R25"/>
    </sheetView>
  </sheetViews>
  <sheetFormatPr defaultRowHeight="14.4" x14ac:dyDescent="0.3"/>
  <cols>
    <col min="1" max="1" width="8.33203125" bestFit="1" customWidth="1"/>
    <col min="2" max="2" width="7.5546875" bestFit="1" customWidth="1"/>
    <col min="3" max="3" width="12.109375" bestFit="1" customWidth="1"/>
    <col min="4" max="4" width="5.44140625" bestFit="1" customWidth="1"/>
    <col min="5" max="5" width="7.88671875" bestFit="1" customWidth="1"/>
    <col min="6" max="6" width="11.44140625" bestFit="1" customWidth="1"/>
    <col min="7" max="7" width="7.5546875" bestFit="1" customWidth="1"/>
    <col min="8" max="8" width="12.109375" bestFit="1" customWidth="1"/>
    <col min="9" max="9" width="5.33203125" bestFit="1" customWidth="1"/>
    <col min="10" max="10" width="7.88671875" bestFit="1" customWidth="1"/>
    <col min="11" max="11" width="11.44140625" bestFit="1" customWidth="1"/>
    <col min="13" max="13" width="10.5546875" bestFit="1" customWidth="1"/>
  </cols>
  <sheetData>
    <row r="1" spans="1:13" x14ac:dyDescent="0.3">
      <c r="A1" s="181" t="s">
        <v>5417</v>
      </c>
      <c r="B1" s="176" t="s">
        <v>5418</v>
      </c>
      <c r="C1" s="177"/>
      <c r="D1" s="177"/>
      <c r="E1" s="177"/>
      <c r="F1" s="178"/>
      <c r="G1" s="176" t="s">
        <v>5419</v>
      </c>
      <c r="H1" s="177"/>
      <c r="I1" s="177"/>
      <c r="J1" s="177"/>
      <c r="K1" s="178"/>
      <c r="L1" s="179" t="s">
        <v>5420</v>
      </c>
      <c r="M1" s="180"/>
    </row>
    <row r="2" spans="1:13" x14ac:dyDescent="0.3">
      <c r="A2" s="181"/>
      <c r="B2" s="167" t="s">
        <v>5244</v>
      </c>
      <c r="C2" s="133" t="s">
        <v>5245</v>
      </c>
      <c r="D2" s="133" t="s">
        <v>5246</v>
      </c>
      <c r="E2" s="133" t="s">
        <v>5247</v>
      </c>
      <c r="F2" s="134" t="s">
        <v>5248</v>
      </c>
      <c r="G2" s="133" t="s">
        <v>5244</v>
      </c>
      <c r="H2" s="133" t="s">
        <v>5245</v>
      </c>
      <c r="I2" s="133" t="s">
        <v>5246</v>
      </c>
      <c r="J2" s="133" t="s">
        <v>5247</v>
      </c>
      <c r="K2" s="134" t="s">
        <v>5248</v>
      </c>
      <c r="L2" s="168" t="s">
        <v>5421</v>
      </c>
      <c r="M2" s="168" t="s">
        <v>5422</v>
      </c>
    </row>
    <row r="3" spans="1:13" x14ac:dyDescent="0.3">
      <c r="A3">
        <v>1</v>
      </c>
      <c r="B3" s="165">
        <f ca="1">RAND()</f>
        <v>0.51935209203052057</v>
      </c>
      <c r="C3" s="165">
        <f t="shared" ref="C3:F18" ca="1" si="0">RAND()</f>
        <v>0.68865021569564044</v>
      </c>
      <c r="D3" s="165">
        <f t="shared" ca="1" si="0"/>
        <v>0.41068977643792648</v>
      </c>
      <c r="E3" s="165">
        <f t="shared" ca="1" si="0"/>
        <v>0.43730741222242264</v>
      </c>
      <c r="F3" s="165">
        <f t="shared" ca="1" si="0"/>
        <v>0.26129633710564215</v>
      </c>
      <c r="G3" s="166">
        <f ca="1">B3/SUM($B3:$F3)</f>
        <v>0.22411989204151797</v>
      </c>
      <c r="H3" s="166">
        <f t="shared" ref="H3:K3" ca="1" si="1">C3/SUM($B3:$F3)</f>
        <v>0.29717837737525654</v>
      </c>
      <c r="I3" s="166">
        <f t="shared" ca="1" si="1"/>
        <v>0.17722803040603546</v>
      </c>
      <c r="J3" s="166">
        <f t="shared" ca="1" si="1"/>
        <v>0.18871453782549755</v>
      </c>
      <c r="K3" s="166">
        <f t="shared" ca="1" si="1"/>
        <v>0.11275916235169248</v>
      </c>
      <c r="L3" s="9">
        <f t="array" aca="1" ref="L3" ca="1">SQRT(MMULT(MMULT(G3:K3,'Correlation &amp; Covariance'!$D$16:$H$20),TRANSPOSE(G3:K3)*252))</f>
        <v>0.13494833181419166</v>
      </c>
      <c r="M3" s="166">
        <f ca="1">SUMPRODUCT(G3:K3,'Performance Metrics'!$C$9:$G$9)</f>
        <v>8.2409478569522548E-2</v>
      </c>
    </row>
    <row r="4" spans="1:13" x14ac:dyDescent="0.3">
      <c r="A4">
        <v>2</v>
      </c>
      <c r="B4" s="165">
        <f t="shared" ref="B4:F35" ca="1" si="2">RAND()</f>
        <v>0.58382445627922186</v>
      </c>
      <c r="C4" s="165">
        <f t="shared" ca="1" si="0"/>
        <v>2.9397049154587629E-2</v>
      </c>
      <c r="D4" s="165">
        <f t="shared" ca="1" si="0"/>
        <v>0.70312285560649013</v>
      </c>
      <c r="E4" s="165">
        <f t="shared" ca="1" si="0"/>
        <v>0.39407182935646068</v>
      </c>
      <c r="F4" s="165">
        <f t="shared" ca="1" si="0"/>
        <v>0.30100152863402008</v>
      </c>
      <c r="G4" s="166">
        <f t="shared" ref="G4:G67" ca="1" si="3">B4/SUM($B4:$F4)</f>
        <v>0.29025520196796462</v>
      </c>
      <c r="H4" s="166">
        <f t="shared" ref="H4:H67" ca="1" si="4">C4/SUM($B4:$F4)</f>
        <v>1.4615089086891835E-2</v>
      </c>
      <c r="I4" s="166">
        <f t="shared" ref="I4:I67" ca="1" si="5">D4/SUM($B4:$F4)</f>
        <v>0.34956580572696561</v>
      </c>
      <c r="J4" s="166">
        <f t="shared" ref="J4:J67" ca="1" si="6">E4/SUM($B4:$F4)</f>
        <v>0.19591744948252107</v>
      </c>
      <c r="K4" s="166">
        <f t="shared" ref="K4:K67" ca="1" si="7">F4/SUM($B4:$F4)</f>
        <v>0.14964645373565683</v>
      </c>
      <c r="L4" s="9">
        <f t="array" aca="1" ref="L4" ca="1">SQRT(MMULT(MMULT(G4:K4,'Correlation &amp; Covariance'!$D$16:$H$20),TRANSPOSE(G4:K4)*252))</f>
        <v>0.14638938842534041</v>
      </c>
      <c r="M4" s="166">
        <f ca="1">SUMPRODUCT(G4:K4,'Performance Metrics'!$C$9:$G$9)</f>
        <v>2.1117365385761977E-2</v>
      </c>
    </row>
    <row r="5" spans="1:13" x14ac:dyDescent="0.3">
      <c r="A5">
        <v>3</v>
      </c>
      <c r="B5" s="165">
        <f t="shared" ca="1" si="2"/>
        <v>0.16811700135488594</v>
      </c>
      <c r="C5" s="165">
        <f t="shared" ca="1" si="0"/>
        <v>9.0946326978814773E-2</v>
      </c>
      <c r="D5" s="165">
        <f t="shared" ca="1" si="0"/>
        <v>0.71522535506511509</v>
      </c>
      <c r="E5" s="165">
        <f t="shared" ca="1" si="0"/>
        <v>0.17922824883965816</v>
      </c>
      <c r="F5" s="165">
        <f t="shared" ca="1" si="0"/>
        <v>2.5433376267138041E-2</v>
      </c>
      <c r="G5" s="166">
        <f t="shared" ca="1" si="3"/>
        <v>0.14259888660446088</v>
      </c>
      <c r="H5" s="166">
        <f t="shared" ca="1" si="4"/>
        <v>7.7141781398822926E-2</v>
      </c>
      <c r="I5" s="166">
        <f t="shared" ca="1" si="5"/>
        <v>0.6066628507623063</v>
      </c>
      <c r="J5" s="166">
        <f t="shared" ca="1" si="6"/>
        <v>0.15202358194964158</v>
      </c>
      <c r="K5" s="166">
        <f t="shared" ca="1" si="7"/>
        <v>2.1572899284768261E-2</v>
      </c>
      <c r="L5" s="9">
        <f t="array" aca="1" ref="L5" ca="1">SQRT(MMULT(MMULT(G5:K5,'Correlation &amp; Covariance'!$D$16:$H$20),TRANSPOSE(G5:K5)*252))</f>
        <v>0.15421190669307616</v>
      </c>
      <c r="M5" s="166">
        <f ca="1">SUMPRODUCT(G5:K5,'Performance Metrics'!$C$9:$G$9)</f>
        <v>9.8750645299308971E-3</v>
      </c>
    </row>
    <row r="6" spans="1:13" x14ac:dyDescent="0.3">
      <c r="A6">
        <v>4</v>
      </c>
      <c r="B6" s="165">
        <f t="shared" ca="1" si="2"/>
        <v>0.59449799800482006</v>
      </c>
      <c r="C6" s="165">
        <f t="shared" ca="1" si="0"/>
        <v>0.21037432113402121</v>
      </c>
      <c r="D6" s="165">
        <f t="shared" ca="1" si="0"/>
        <v>0.93987759501732138</v>
      </c>
      <c r="E6" s="165">
        <f t="shared" ca="1" si="0"/>
        <v>0.41743431729735614</v>
      </c>
      <c r="F6" s="165">
        <f t="shared" ca="1" si="0"/>
        <v>0.12838208089405823</v>
      </c>
      <c r="G6" s="166">
        <f t="shared" ca="1" si="3"/>
        <v>0.25954192847424062</v>
      </c>
      <c r="H6" s="166">
        <f t="shared" ca="1" si="4"/>
        <v>9.1843802993160584E-2</v>
      </c>
      <c r="I6" s="166">
        <f t="shared" ca="1" si="5"/>
        <v>0.41032542474356515</v>
      </c>
      <c r="J6" s="166">
        <f t="shared" ca="1" si="6"/>
        <v>0.1822406603323927</v>
      </c>
      <c r="K6" s="166">
        <f t="shared" ca="1" si="7"/>
        <v>5.604818345664081E-2</v>
      </c>
      <c r="L6" s="9">
        <f t="array" aca="1" ref="L6" ca="1">SQRT(MMULT(MMULT(G6:K6,'Correlation &amp; Covariance'!$D$16:$H$20),TRANSPOSE(G6:K6)*252))</f>
        <v>0.14412983985531719</v>
      </c>
      <c r="M6" s="166">
        <f ca="1">SUMPRODUCT(G6:K6,'Performance Metrics'!$C$9:$G$9)</f>
        <v>3.2915416239097113E-2</v>
      </c>
    </row>
    <row r="7" spans="1:13" x14ac:dyDescent="0.3">
      <c r="A7">
        <v>5</v>
      </c>
      <c r="B7" s="165">
        <f t="shared" ca="1" si="2"/>
        <v>0.60311602007812515</v>
      </c>
      <c r="C7" s="165">
        <f t="shared" ca="1" si="0"/>
        <v>0.10975893979216766</v>
      </c>
      <c r="D7" s="165">
        <f t="shared" ca="1" si="0"/>
        <v>0.63410628461337715</v>
      </c>
      <c r="E7" s="165">
        <f t="shared" ca="1" si="0"/>
        <v>0.71287560615579859</v>
      </c>
      <c r="F7" s="165">
        <f t="shared" ca="1" si="0"/>
        <v>0.95208962759961502</v>
      </c>
      <c r="G7" s="166">
        <f t="shared" ca="1" si="3"/>
        <v>0.20024128065872318</v>
      </c>
      <c r="H7" s="166">
        <f t="shared" ca="1" si="4"/>
        <v>3.6441198602020837E-2</v>
      </c>
      <c r="I7" s="166">
        <f t="shared" ca="1" si="5"/>
        <v>0.21053039593987194</v>
      </c>
      <c r="J7" s="166">
        <f t="shared" ca="1" si="6"/>
        <v>0.23668269383477791</v>
      </c>
      <c r="K7" s="166">
        <f t="shared" ca="1" si="7"/>
        <v>0.31610443096460616</v>
      </c>
      <c r="L7" s="9">
        <f t="array" aca="1" ref="L7" ca="1">SQRT(MMULT(MMULT(G7:K7,'Correlation &amp; Covariance'!$D$16:$H$20),TRANSPOSE(G7:K7)*252))</f>
        <v>0.1438408011141587</v>
      </c>
      <c r="M7" s="166">
        <f ca="1">SUMPRODUCT(G7:K7,'Performance Metrics'!$C$9:$G$9)</f>
        <v>1.7102079847774225E-2</v>
      </c>
    </row>
    <row r="8" spans="1:13" x14ac:dyDescent="0.3">
      <c r="A8">
        <v>6</v>
      </c>
      <c r="B8" s="165">
        <f t="shared" ca="1" si="2"/>
        <v>0.82103862766992408</v>
      </c>
      <c r="C8" s="165">
        <f t="shared" ca="1" si="0"/>
        <v>0.75044021619725021</v>
      </c>
      <c r="D8" s="165">
        <f t="shared" ca="1" si="0"/>
        <v>0.57573065469498752</v>
      </c>
      <c r="E8" s="165">
        <f t="shared" ca="1" si="0"/>
        <v>0.24759089700915304</v>
      </c>
      <c r="F8" s="165">
        <f t="shared" ca="1" si="0"/>
        <v>0.44533543747883242</v>
      </c>
      <c r="G8" s="166">
        <f t="shared" ca="1" si="3"/>
        <v>0.28908428185569368</v>
      </c>
      <c r="H8" s="166">
        <f t="shared" ca="1" si="4"/>
        <v>0.26422687516016419</v>
      </c>
      <c r="I8" s="166">
        <f t="shared" ca="1" si="5"/>
        <v>0.20271236607605664</v>
      </c>
      <c r="J8" s="166">
        <f t="shared" ca="1" si="6"/>
        <v>8.717572382559402E-2</v>
      </c>
      <c r="K8" s="166">
        <f t="shared" ca="1" si="7"/>
        <v>0.1568007530824915</v>
      </c>
      <c r="L8" s="9">
        <f t="array" aca="1" ref="L8" ca="1">SQRT(MMULT(MMULT(G8:K8,'Correlation &amp; Covariance'!$D$16:$H$20),TRANSPOSE(G8:K8)*252))</f>
        <v>0.13600373402586027</v>
      </c>
      <c r="M8" s="166">
        <f ca="1">SUMPRODUCT(G8:K8,'Performance Metrics'!$C$9:$G$9)</f>
        <v>9.0527001060448656E-2</v>
      </c>
    </row>
    <row r="9" spans="1:13" x14ac:dyDescent="0.3">
      <c r="A9">
        <v>7</v>
      </c>
      <c r="B9" s="165">
        <f t="shared" ca="1" si="2"/>
        <v>0.81808424889778941</v>
      </c>
      <c r="C9" s="165">
        <f t="shared" ca="1" si="0"/>
        <v>0.15693352701409058</v>
      </c>
      <c r="D9" s="165">
        <f t="shared" ca="1" si="0"/>
        <v>0.73463911579191155</v>
      </c>
      <c r="E9" s="165">
        <f t="shared" ca="1" si="0"/>
        <v>0.31281909876757918</v>
      </c>
      <c r="F9" s="165">
        <f t="shared" ca="1" si="0"/>
        <v>0.45150206671907711</v>
      </c>
      <c r="G9" s="166">
        <f t="shared" ca="1" si="3"/>
        <v>0.33067562847620396</v>
      </c>
      <c r="H9" s="166">
        <f t="shared" ca="1" si="4"/>
        <v>6.3433677820211073E-2</v>
      </c>
      <c r="I9" s="166">
        <f t="shared" ca="1" si="5"/>
        <v>0.29694649621355101</v>
      </c>
      <c r="J9" s="166">
        <f t="shared" ca="1" si="6"/>
        <v>0.12644376447009784</v>
      </c>
      <c r="K9" s="166">
        <f t="shared" ca="1" si="7"/>
        <v>0.18250043301993615</v>
      </c>
      <c r="L9" s="9">
        <f t="array" aca="1" ref="L9" ca="1">SQRT(MMULT(MMULT(G9:K9,'Correlation &amp; Covariance'!$D$16:$H$20),TRANSPOSE(G9:K9)*252))</f>
        <v>0.14398901408128345</v>
      </c>
      <c r="M9" s="166">
        <f ca="1">SUMPRODUCT(G9:K9,'Performance Metrics'!$C$9:$G$9)</f>
        <v>4.4632587842979632E-2</v>
      </c>
    </row>
    <row r="10" spans="1:13" x14ac:dyDescent="0.3">
      <c r="A10">
        <v>8</v>
      </c>
      <c r="B10" s="165">
        <f t="shared" ca="1" si="2"/>
        <v>0.96928359006428799</v>
      </c>
      <c r="C10" s="165">
        <f t="shared" ca="1" si="0"/>
        <v>0.21723859264360268</v>
      </c>
      <c r="D10" s="165">
        <f t="shared" ca="1" si="0"/>
        <v>0.68303556338045779</v>
      </c>
      <c r="E10" s="165">
        <f t="shared" ca="1" si="0"/>
        <v>0.87044950101830154</v>
      </c>
      <c r="F10" s="165">
        <f t="shared" ca="1" si="0"/>
        <v>0.73277661975097164</v>
      </c>
      <c r="G10" s="166">
        <f t="shared" ca="1" si="3"/>
        <v>0.27910852711411394</v>
      </c>
      <c r="H10" s="166">
        <f t="shared" ca="1" si="4"/>
        <v>6.2554596246777908E-2</v>
      </c>
      <c r="I10" s="166">
        <f t="shared" ca="1" si="5"/>
        <v>0.19668242815194495</v>
      </c>
      <c r="J10" s="166">
        <f t="shared" ca="1" si="6"/>
        <v>0.25064891291548624</v>
      </c>
      <c r="K10" s="166">
        <f t="shared" ca="1" si="7"/>
        <v>0.21100553557167692</v>
      </c>
      <c r="L10" s="9">
        <f t="array" aca="1" ref="L10" ca="1">SQRT(MMULT(MMULT(G10:K10,'Correlation &amp; Covariance'!$D$16:$H$20),TRANSPOSE(G10:K10)*252))</f>
        <v>0.14367079736270011</v>
      </c>
      <c r="M10" s="166">
        <f ca="1">SUMPRODUCT(G10:K10,'Performance Metrics'!$C$9:$G$9)</f>
        <v>3.1913912544115304E-2</v>
      </c>
    </row>
    <row r="11" spans="1:13" x14ac:dyDescent="0.3">
      <c r="A11">
        <v>9</v>
      </c>
      <c r="B11" s="165">
        <f t="shared" ca="1" si="2"/>
        <v>0.87623710305199587</v>
      </c>
      <c r="C11" s="165">
        <f t="shared" ca="1" si="0"/>
        <v>0.58712491552662438</v>
      </c>
      <c r="D11" s="165">
        <f t="shared" ca="1" si="0"/>
        <v>0.40780968866697964</v>
      </c>
      <c r="E11" s="165">
        <f t="shared" ca="1" si="0"/>
        <v>0.93029101757128674</v>
      </c>
      <c r="F11" s="165">
        <f t="shared" ca="1" si="0"/>
        <v>0.97234008926087401</v>
      </c>
      <c r="G11" s="166">
        <f t="shared" ca="1" si="3"/>
        <v>0.23218942436083007</v>
      </c>
      <c r="H11" s="166">
        <f t="shared" ca="1" si="4"/>
        <v>0.15557911858468565</v>
      </c>
      <c r="I11" s="166">
        <f t="shared" ca="1" si="5"/>
        <v>0.10806332730096284</v>
      </c>
      <c r="J11" s="166">
        <f t="shared" ca="1" si="6"/>
        <v>0.24651288458976642</v>
      </c>
      <c r="K11" s="166">
        <f t="shared" ca="1" si="7"/>
        <v>0.25765524516375504</v>
      </c>
      <c r="L11" s="9">
        <f t="array" aca="1" ref="L11" ca="1">SQRT(MMULT(MMULT(G11:K11,'Correlation &amp; Covariance'!$D$16:$H$20),TRANSPOSE(G11:K11)*252))</f>
        <v>0.14040391847121678</v>
      </c>
      <c r="M11" s="166">
        <f ca="1">SUMPRODUCT(G11:K11,'Performance Metrics'!$C$9:$G$9)</f>
        <v>5.0439933194797087E-2</v>
      </c>
    </row>
    <row r="12" spans="1:13" x14ac:dyDescent="0.3">
      <c r="A12">
        <v>10</v>
      </c>
      <c r="B12" s="165">
        <f t="shared" ca="1" si="2"/>
        <v>0.29386474102740923</v>
      </c>
      <c r="C12" s="165">
        <f t="shared" ca="1" si="0"/>
        <v>0.19914811292897039</v>
      </c>
      <c r="D12" s="165">
        <f t="shared" ca="1" si="0"/>
        <v>0.7685276809580488</v>
      </c>
      <c r="E12" s="165">
        <f t="shared" ca="1" si="0"/>
        <v>0.67799162083594344</v>
      </c>
      <c r="F12" s="165">
        <f t="shared" ca="1" si="0"/>
        <v>0.77966129187239142</v>
      </c>
      <c r="G12" s="166">
        <f t="shared" ca="1" si="3"/>
        <v>0.10807055352546488</v>
      </c>
      <c r="H12" s="166">
        <f t="shared" ca="1" si="4"/>
        <v>7.3237934985123723E-2</v>
      </c>
      <c r="I12" s="166">
        <f t="shared" ca="1" si="5"/>
        <v>0.28263074906639279</v>
      </c>
      <c r="J12" s="166">
        <f t="shared" ca="1" si="6"/>
        <v>0.24933555993549228</v>
      </c>
      <c r="K12" s="166">
        <f t="shared" ca="1" si="7"/>
        <v>0.28672520248752625</v>
      </c>
      <c r="L12" s="9">
        <f t="array" aca="1" ref="L12" ca="1">SQRT(MMULT(MMULT(G12:K12,'Correlation &amp; Covariance'!$D$16:$H$20),TRANSPOSE(G12:K12)*252))</f>
        <v>0.14068203182935707</v>
      </c>
      <c r="M12" s="166">
        <f ca="1">SUMPRODUCT(G12:K12,'Performance Metrics'!$C$9:$G$9)</f>
        <v>9.868756180439045E-3</v>
      </c>
    </row>
    <row r="13" spans="1:13" x14ac:dyDescent="0.3">
      <c r="A13">
        <v>11</v>
      </c>
      <c r="B13" s="165">
        <f t="shared" ca="1" si="2"/>
        <v>0.71963040732643369</v>
      </c>
      <c r="C13" s="165">
        <f t="shared" ca="1" si="0"/>
        <v>0.21216166971835015</v>
      </c>
      <c r="D13" s="165">
        <f t="shared" ca="1" si="0"/>
        <v>0.53501701593762419</v>
      </c>
      <c r="E13" s="165">
        <f t="shared" ca="1" si="0"/>
        <v>0.46707977934204925</v>
      </c>
      <c r="F13" s="165">
        <f t="shared" ca="1" si="0"/>
        <v>0.16235008981904075</v>
      </c>
      <c r="G13" s="166">
        <f t="shared" ca="1" si="3"/>
        <v>0.34329597928595867</v>
      </c>
      <c r="H13" s="166">
        <f t="shared" ca="1" si="4"/>
        <v>0.10121063177902456</v>
      </c>
      <c r="I13" s="166">
        <f t="shared" ca="1" si="5"/>
        <v>0.25522711179385077</v>
      </c>
      <c r="J13" s="166">
        <f t="shared" ca="1" si="6"/>
        <v>0.22281800299353244</v>
      </c>
      <c r="K13" s="166">
        <f t="shared" ca="1" si="7"/>
        <v>7.7448274147633694E-2</v>
      </c>
      <c r="L13" s="9">
        <f t="array" aca="1" ref="L13" ca="1">SQRT(MMULT(MMULT(G13:K13,'Correlation &amp; Covariance'!$D$16:$H$20),TRANSPOSE(G13:K13)*252))</f>
        <v>0.14489467908852768</v>
      </c>
      <c r="M13" s="166">
        <f ca="1">SUMPRODUCT(G13:K13,'Performance Metrics'!$C$9:$G$9)</f>
        <v>4.8185853477306272E-2</v>
      </c>
    </row>
    <row r="14" spans="1:13" x14ac:dyDescent="0.3">
      <c r="A14">
        <v>12</v>
      </c>
      <c r="B14" s="165">
        <f t="shared" ca="1" si="2"/>
        <v>0.74427888716039314</v>
      </c>
      <c r="C14" s="165">
        <f t="shared" ca="1" si="0"/>
        <v>0.9931487331395813</v>
      </c>
      <c r="D14" s="165">
        <f t="shared" ca="1" si="0"/>
        <v>0.3663401638787549</v>
      </c>
      <c r="E14" s="165">
        <f t="shared" ca="1" si="0"/>
        <v>0.37642489082462227</v>
      </c>
      <c r="F14" s="165">
        <f t="shared" ca="1" si="0"/>
        <v>0.54615223364556942</v>
      </c>
      <c r="G14" s="166">
        <f t="shared" ca="1" si="3"/>
        <v>0.24593326591206963</v>
      </c>
      <c r="H14" s="166">
        <f t="shared" ca="1" si="4"/>
        <v>0.32816772810702594</v>
      </c>
      <c r="I14" s="166">
        <f t="shared" ca="1" si="5"/>
        <v>0.12105036766688418</v>
      </c>
      <c r="J14" s="166">
        <f t="shared" ca="1" si="6"/>
        <v>0.12438268015943797</v>
      </c>
      <c r="K14" s="166">
        <f t="shared" ca="1" si="7"/>
        <v>0.18046595815458233</v>
      </c>
      <c r="L14" s="9">
        <f t="array" aca="1" ref="L14" ca="1">SQRT(MMULT(MMULT(G14:K14,'Correlation &amp; Covariance'!$D$16:$H$20),TRANSPOSE(G14:K14)*252))</f>
        <v>0.13573437308080954</v>
      </c>
      <c r="M14" s="166">
        <f ca="1">SUMPRODUCT(G14:K14,'Performance Metrics'!$C$9:$G$9)</f>
        <v>9.9456408872906521E-2</v>
      </c>
    </row>
    <row r="15" spans="1:13" x14ac:dyDescent="0.3">
      <c r="A15">
        <v>13</v>
      </c>
      <c r="B15" s="165">
        <f t="shared" ca="1" si="2"/>
        <v>0.81095393676706118</v>
      </c>
      <c r="C15" s="165">
        <f t="shared" ca="1" si="0"/>
        <v>0.70729639073647355</v>
      </c>
      <c r="D15" s="165">
        <f t="shared" ca="1" si="0"/>
        <v>0.52830600827632002</v>
      </c>
      <c r="E15" s="165">
        <f t="shared" ca="1" si="0"/>
        <v>0.45338263211688401</v>
      </c>
      <c r="F15" s="165">
        <f t="shared" ca="1" si="0"/>
        <v>0.81938393002107346</v>
      </c>
      <c r="G15" s="166">
        <f t="shared" ca="1" si="3"/>
        <v>0.24431306073770856</v>
      </c>
      <c r="H15" s="166">
        <f t="shared" ca="1" si="4"/>
        <v>0.21308453937402586</v>
      </c>
      <c r="I15" s="166">
        <f t="shared" ca="1" si="5"/>
        <v>0.15916077601480794</v>
      </c>
      <c r="J15" s="166">
        <f t="shared" ca="1" si="6"/>
        <v>0.13658889058406695</v>
      </c>
      <c r="K15" s="166">
        <f t="shared" ca="1" si="7"/>
        <v>0.24685273328939084</v>
      </c>
      <c r="L15" s="9">
        <f t="array" aca="1" ref="L15" ca="1">SQRT(MMULT(MMULT(G15:K15,'Correlation &amp; Covariance'!$D$16:$H$20),TRANSPOSE(G15:K15)*252))</f>
        <v>0.13510296631659172</v>
      </c>
      <c r="M15" s="166">
        <f ca="1">SUMPRODUCT(G15:K15,'Performance Metrics'!$C$9:$G$9)</f>
        <v>7.1518935018065513E-2</v>
      </c>
    </row>
    <row r="16" spans="1:13" x14ac:dyDescent="0.3">
      <c r="A16">
        <v>14</v>
      </c>
      <c r="B16" s="165">
        <f t="shared" ca="1" si="2"/>
        <v>0.82970079942238573</v>
      </c>
      <c r="C16" s="165">
        <f t="shared" ca="1" si="0"/>
        <v>0.81207286703968518</v>
      </c>
      <c r="D16" s="165">
        <f t="shared" ca="1" si="0"/>
        <v>0.79534153483167591</v>
      </c>
      <c r="E16" s="165">
        <f t="shared" ca="1" si="0"/>
        <v>0.91571117745816433</v>
      </c>
      <c r="F16" s="165">
        <f t="shared" ca="1" si="0"/>
        <v>0.30720427901693681</v>
      </c>
      <c r="G16" s="166">
        <f t="shared" ca="1" si="3"/>
        <v>0.22669230861802966</v>
      </c>
      <c r="H16" s="166">
        <f t="shared" ca="1" si="4"/>
        <v>0.22187597399381465</v>
      </c>
      <c r="I16" s="166">
        <f t="shared" ca="1" si="5"/>
        <v>0.21730461004294307</v>
      </c>
      <c r="J16" s="166">
        <f t="shared" ca="1" si="6"/>
        <v>0.25019221506094741</v>
      </c>
      <c r="K16" s="166">
        <f t="shared" ca="1" si="7"/>
        <v>8.3934892284265275E-2</v>
      </c>
      <c r="L16" s="9">
        <f t="array" aca="1" ref="L16" ca="1">SQRT(MMULT(MMULT(G16:K16,'Correlation &amp; Covariance'!$D$16:$H$20),TRANSPOSE(G16:K16)*252))</f>
        <v>0.13753209202050948</v>
      </c>
      <c r="M16" s="166">
        <f ca="1">SUMPRODUCT(G16:K16,'Performance Metrics'!$C$9:$G$9)</f>
        <v>5.9547260711967809E-2</v>
      </c>
    </row>
    <row r="17" spans="1:13" x14ac:dyDescent="0.3">
      <c r="A17">
        <v>15</v>
      </c>
      <c r="B17" s="165">
        <f t="shared" ca="1" si="2"/>
        <v>0.41344895314119123</v>
      </c>
      <c r="C17" s="165">
        <f t="shared" ca="1" si="0"/>
        <v>0.34634641810043487</v>
      </c>
      <c r="D17" s="165">
        <f t="shared" ca="1" si="0"/>
        <v>0.22638825969170873</v>
      </c>
      <c r="E17" s="165">
        <f t="shared" ca="1" si="0"/>
        <v>0.71746047134919799</v>
      </c>
      <c r="F17" s="165">
        <f t="shared" ca="1" si="0"/>
        <v>0.68969256283899605</v>
      </c>
      <c r="G17" s="166">
        <f t="shared" ca="1" si="3"/>
        <v>0.17275001848525856</v>
      </c>
      <c r="H17" s="166">
        <f t="shared" ca="1" si="4"/>
        <v>0.14471278660783315</v>
      </c>
      <c r="I17" s="166">
        <f t="shared" ca="1" si="5"/>
        <v>9.4591063175900145E-2</v>
      </c>
      <c r="J17" s="166">
        <f t="shared" ca="1" si="6"/>
        <v>0.29977415288240139</v>
      </c>
      <c r="K17" s="166">
        <f t="shared" ca="1" si="7"/>
        <v>0.28817197884860662</v>
      </c>
      <c r="L17" s="9">
        <f t="array" aca="1" ref="L17" ca="1">SQRT(MMULT(MMULT(G17:K17,'Correlation &amp; Covariance'!$D$16:$H$20),TRANSPOSE(G17:K17)*252))</f>
        <v>0.14374851365282459</v>
      </c>
      <c r="M17" s="166">
        <f ca="1">SUMPRODUCT(G17:K17,'Performance Metrics'!$C$9:$G$9)</f>
        <v>3.6909264257732451E-2</v>
      </c>
    </row>
    <row r="18" spans="1:13" x14ac:dyDescent="0.3">
      <c r="A18">
        <v>16</v>
      </c>
      <c r="B18" s="165">
        <f t="shared" ca="1" si="2"/>
        <v>0.1853453927693236</v>
      </c>
      <c r="C18" s="165">
        <f t="shared" ca="1" si="0"/>
        <v>0.91139187590998416</v>
      </c>
      <c r="D18" s="165">
        <f t="shared" ca="1" si="0"/>
        <v>0.38854344464749535</v>
      </c>
      <c r="E18" s="165">
        <f t="shared" ca="1" si="0"/>
        <v>0.98536391656542743</v>
      </c>
      <c r="F18" s="165">
        <f t="shared" ca="1" si="0"/>
        <v>0.54782803032873961</v>
      </c>
      <c r="G18" s="166">
        <f t="shared" ca="1" si="3"/>
        <v>6.1403701021348733E-2</v>
      </c>
      <c r="H18" s="166">
        <f t="shared" ca="1" si="4"/>
        <v>0.30193809204263755</v>
      </c>
      <c r="I18" s="166">
        <f t="shared" ca="1" si="5"/>
        <v>0.1287218697614613</v>
      </c>
      <c r="J18" s="166">
        <f t="shared" ca="1" si="6"/>
        <v>0.3264445391707782</v>
      </c>
      <c r="K18" s="166">
        <f t="shared" ca="1" si="7"/>
        <v>0.18149179800377432</v>
      </c>
      <c r="L18" s="9">
        <f t="array" aca="1" ref="L18" ca="1">SQRT(MMULT(MMULT(G18:K18,'Correlation &amp; Covariance'!$D$16:$H$20),TRANSPOSE(G18:K18)*252))</f>
        <v>0.14304151604557994</v>
      </c>
      <c r="M18" s="166">
        <f ca="1">SUMPRODUCT(G18:K18,'Performance Metrics'!$C$9:$G$9)</f>
        <v>5.4058488935773912E-2</v>
      </c>
    </row>
    <row r="19" spans="1:13" x14ac:dyDescent="0.3">
      <c r="A19">
        <v>17</v>
      </c>
      <c r="B19" s="165">
        <f t="shared" ca="1" si="2"/>
        <v>0.34082281907216783</v>
      </c>
      <c r="C19" s="165">
        <f t="shared" ca="1" si="2"/>
        <v>0.98386412161797254</v>
      </c>
      <c r="D19" s="165">
        <f t="shared" ca="1" si="2"/>
        <v>0.26633485345367724</v>
      </c>
      <c r="E19" s="165">
        <f t="shared" ca="1" si="2"/>
        <v>0.84708321804764974</v>
      </c>
      <c r="F19" s="165">
        <f t="shared" ca="1" si="2"/>
        <v>0.3892941197673162</v>
      </c>
      <c r="G19" s="166">
        <f t="shared" ca="1" si="3"/>
        <v>0.12054287462274577</v>
      </c>
      <c r="H19" s="166">
        <f t="shared" ca="1" si="4"/>
        <v>0.34797496769986097</v>
      </c>
      <c r="I19" s="166">
        <f t="shared" ca="1" si="5"/>
        <v>9.4197826703428369E-2</v>
      </c>
      <c r="J19" s="166">
        <f t="shared" ca="1" si="6"/>
        <v>0.29959803286096437</v>
      </c>
      <c r="K19" s="166">
        <f t="shared" ca="1" si="7"/>
        <v>0.13768629811300062</v>
      </c>
      <c r="L19" s="9">
        <f t="array" aca="1" ref="L19" ca="1">SQRT(MMULT(MMULT(G19:K19,'Correlation &amp; Covariance'!$D$16:$H$20),TRANSPOSE(G19:K19)*252))</f>
        <v>0.14224183571459892</v>
      </c>
      <c r="M19" s="166">
        <f ca="1">SUMPRODUCT(G19:K19,'Performance Metrics'!$C$9:$G$9)</f>
        <v>7.5013260326372469E-2</v>
      </c>
    </row>
    <row r="20" spans="1:13" x14ac:dyDescent="0.3">
      <c r="A20">
        <v>18</v>
      </c>
      <c r="B20" s="165">
        <f t="shared" ca="1" si="2"/>
        <v>0.23240313195180362</v>
      </c>
      <c r="C20" s="165">
        <f t="shared" ca="1" si="2"/>
        <v>0.66802583547542704</v>
      </c>
      <c r="D20" s="165">
        <f t="shared" ca="1" si="2"/>
        <v>0.7840841807011083</v>
      </c>
      <c r="E20" s="165">
        <f t="shared" ca="1" si="2"/>
        <v>0.93091777232337736</v>
      </c>
      <c r="F20" s="165">
        <f t="shared" ca="1" si="2"/>
        <v>0.29096278444220958</v>
      </c>
      <c r="G20" s="166">
        <f t="shared" ca="1" si="3"/>
        <v>7.9962715154685352E-2</v>
      </c>
      <c r="H20" s="166">
        <f t="shared" ca="1" si="4"/>
        <v>0.22984698678316462</v>
      </c>
      <c r="I20" s="166">
        <f t="shared" ca="1" si="5"/>
        <v>0.26977906653899969</v>
      </c>
      <c r="J20" s="166">
        <f t="shared" ca="1" si="6"/>
        <v>0.32029995480510887</v>
      </c>
      <c r="K20" s="166">
        <f t="shared" ca="1" si="7"/>
        <v>0.10011127671804147</v>
      </c>
      <c r="L20" s="9">
        <f t="array" aca="1" ref="L20" ca="1">SQRT(MMULT(MMULT(G20:K20,'Correlation &amp; Covariance'!$D$16:$H$20),TRANSPOSE(G20:K20)*252))</f>
        <v>0.14108048188837971</v>
      </c>
      <c r="M20" s="166">
        <f ca="1">SUMPRODUCT(G20:K20,'Performance Metrics'!$C$9:$G$9)</f>
        <v>3.5355199860213973E-2</v>
      </c>
    </row>
    <row r="21" spans="1:13" x14ac:dyDescent="0.3">
      <c r="A21">
        <v>19</v>
      </c>
      <c r="B21" s="165">
        <f t="shared" ca="1" si="2"/>
        <v>0.14447280164813603</v>
      </c>
      <c r="C21" s="165">
        <f t="shared" ca="1" si="2"/>
        <v>0.18053260086031075</v>
      </c>
      <c r="D21" s="165">
        <f t="shared" ca="1" si="2"/>
        <v>0.16295092623432972</v>
      </c>
      <c r="E21" s="165">
        <f t="shared" ca="1" si="2"/>
        <v>5.4108198066352364E-2</v>
      </c>
      <c r="F21" s="165">
        <f t="shared" ca="1" si="2"/>
        <v>0.83230088906070776</v>
      </c>
      <c r="G21" s="166">
        <f t="shared" ca="1" si="3"/>
        <v>0.10511964284018244</v>
      </c>
      <c r="H21" s="166">
        <f t="shared" ca="1" si="4"/>
        <v>0.13135706033904496</v>
      </c>
      <c r="I21" s="166">
        <f t="shared" ca="1" si="5"/>
        <v>0.11856448390852296</v>
      </c>
      <c r="J21" s="166">
        <f t="shared" ca="1" si="6"/>
        <v>3.9369586459003889E-2</v>
      </c>
      <c r="K21" s="166">
        <f t="shared" ca="1" si="7"/>
        <v>0.60558922645324575</v>
      </c>
      <c r="L21" s="9">
        <f t="array" aca="1" ref="L21" ca="1">SQRT(MMULT(MMULT(G21:K21,'Correlation &amp; Covariance'!$D$16:$H$20),TRANSPOSE(G21:K21)*252))</f>
        <v>0.15512501983759966</v>
      </c>
      <c r="M21" s="166">
        <f ca="1">SUMPRODUCT(G21:K21,'Performance Metrics'!$C$9:$G$9)</f>
        <v>4.6200626552672326E-2</v>
      </c>
    </row>
    <row r="22" spans="1:13" x14ac:dyDescent="0.3">
      <c r="A22">
        <v>20</v>
      </c>
      <c r="B22" s="165">
        <f t="shared" ca="1" si="2"/>
        <v>0.6270633295288971</v>
      </c>
      <c r="C22" s="165">
        <f t="shared" ca="1" si="2"/>
        <v>0.34884773989261164</v>
      </c>
      <c r="D22" s="165">
        <f t="shared" ca="1" si="2"/>
        <v>0.62320877797759178</v>
      </c>
      <c r="E22" s="165">
        <f t="shared" ca="1" si="2"/>
        <v>0.58747237449553413</v>
      </c>
      <c r="F22" s="165">
        <f t="shared" ca="1" si="2"/>
        <v>0.30000543776857236</v>
      </c>
      <c r="G22" s="166">
        <f t="shared" ca="1" si="3"/>
        <v>0.25217723787845459</v>
      </c>
      <c r="H22" s="166">
        <f t="shared" ca="1" si="4"/>
        <v>0.14029118805647903</v>
      </c>
      <c r="I22" s="166">
        <f t="shared" ca="1" si="5"/>
        <v>0.25062710710586011</v>
      </c>
      <c r="J22" s="166">
        <f t="shared" ca="1" si="6"/>
        <v>0.23625550044758881</v>
      </c>
      <c r="K22" s="166">
        <f t="shared" ca="1" si="7"/>
        <v>0.12064896651161734</v>
      </c>
      <c r="L22" s="9">
        <f t="array" aca="1" ref="L22" ca="1">SQRT(MMULT(MMULT(G22:K22,'Correlation &amp; Covariance'!$D$16:$H$20),TRANSPOSE(G22:K22)*252))</f>
        <v>0.13871992843750472</v>
      </c>
      <c r="M22" s="166">
        <f ca="1">SUMPRODUCT(G22:K22,'Performance Metrics'!$C$9:$G$9)</f>
        <v>4.4622841506071549E-2</v>
      </c>
    </row>
    <row r="23" spans="1:13" x14ac:dyDescent="0.3">
      <c r="A23">
        <v>21</v>
      </c>
      <c r="B23" s="165">
        <f t="shared" ca="1" si="2"/>
        <v>0.62723885229859377</v>
      </c>
      <c r="C23" s="165">
        <f t="shared" ca="1" si="2"/>
        <v>0.57699972132722066</v>
      </c>
      <c r="D23" s="165">
        <f t="shared" ca="1" si="2"/>
        <v>7.6777898886852047E-2</v>
      </c>
      <c r="E23" s="165">
        <f t="shared" ca="1" si="2"/>
        <v>0.10938277640514893</v>
      </c>
      <c r="F23" s="165">
        <f t="shared" ca="1" si="2"/>
        <v>0.72442218940948855</v>
      </c>
      <c r="G23" s="166">
        <f t="shared" ca="1" si="3"/>
        <v>0.29659187339934567</v>
      </c>
      <c r="H23" s="166">
        <f t="shared" ca="1" si="4"/>
        <v>0.27283614156266195</v>
      </c>
      <c r="I23" s="166">
        <f t="shared" ca="1" si="5"/>
        <v>3.6304672108666884E-2</v>
      </c>
      <c r="J23" s="166">
        <f t="shared" ca="1" si="6"/>
        <v>5.1721991475395725E-2</v>
      </c>
      <c r="K23" s="166">
        <f t="shared" ca="1" si="7"/>
        <v>0.34254532145392985</v>
      </c>
      <c r="L23" s="9">
        <f t="array" aca="1" ref="L23" ca="1">SQRT(MMULT(MMULT(G23:K23,'Correlation &amp; Covariance'!$D$16:$H$20),TRANSPOSE(G23:K23)*252))</f>
        <v>0.14449196754566054</v>
      </c>
      <c r="M23" s="166">
        <f ca="1">SUMPRODUCT(G23:K23,'Performance Metrics'!$C$9:$G$9)</f>
        <v>0.10299854344714113</v>
      </c>
    </row>
    <row r="24" spans="1:13" x14ac:dyDescent="0.3">
      <c r="A24">
        <v>22</v>
      </c>
      <c r="B24" s="165">
        <f t="shared" ca="1" si="2"/>
        <v>0.61561220912084635</v>
      </c>
      <c r="C24" s="165">
        <f t="shared" ca="1" si="2"/>
        <v>0.80959480498183356</v>
      </c>
      <c r="D24" s="165">
        <f t="shared" ca="1" si="2"/>
        <v>0.44838045534517712</v>
      </c>
      <c r="E24" s="165">
        <f t="shared" ca="1" si="2"/>
        <v>0.34193779912257749</v>
      </c>
      <c r="F24" s="165">
        <f t="shared" ca="1" si="2"/>
        <v>0.24709341730109236</v>
      </c>
      <c r="G24" s="166">
        <f t="shared" ca="1" si="3"/>
        <v>0.24998275723835001</v>
      </c>
      <c r="H24" s="166">
        <f t="shared" ca="1" si="4"/>
        <v>0.32875361891250982</v>
      </c>
      <c r="I24" s="166">
        <f t="shared" ca="1" si="5"/>
        <v>0.1820746581342918</v>
      </c>
      <c r="J24" s="166">
        <f t="shared" ca="1" si="6"/>
        <v>0.13885129723263059</v>
      </c>
      <c r="K24" s="166">
        <f t="shared" ca="1" si="7"/>
        <v>0.10033766848221791</v>
      </c>
      <c r="L24" s="9">
        <f t="array" aca="1" ref="L24" ca="1">SQRT(MMULT(MMULT(G24:K24,'Correlation &amp; Covariance'!$D$16:$H$20),TRANSPOSE(G24:K24)*252))</f>
        <v>0.13556992396856604</v>
      </c>
      <c r="M24" s="166">
        <f ca="1">SUMPRODUCT(G24:K24,'Performance Metrics'!$C$9:$G$9)</f>
        <v>9.6416697223358341E-2</v>
      </c>
    </row>
    <row r="25" spans="1:13" x14ac:dyDescent="0.3">
      <c r="A25">
        <v>23</v>
      </c>
      <c r="B25" s="165">
        <f t="shared" ca="1" si="2"/>
        <v>0.29075979040734234</v>
      </c>
      <c r="C25" s="165">
        <f t="shared" ca="1" si="2"/>
        <v>0.46327086031483034</v>
      </c>
      <c r="D25" s="165">
        <f t="shared" ca="1" si="2"/>
        <v>0.62427521643305661</v>
      </c>
      <c r="E25" s="165">
        <f t="shared" ca="1" si="2"/>
        <v>7.746992652399598E-2</v>
      </c>
      <c r="F25" s="165">
        <f t="shared" ca="1" si="2"/>
        <v>0.75973470666664</v>
      </c>
      <c r="G25" s="166">
        <f t="shared" ca="1" si="3"/>
        <v>0.13123828136312221</v>
      </c>
      <c r="H25" s="166">
        <f t="shared" ca="1" si="4"/>
        <v>0.20910343699229081</v>
      </c>
      <c r="I25" s="166">
        <f t="shared" ca="1" si="5"/>
        <v>0.28177488499178877</v>
      </c>
      <c r="J25" s="166">
        <f t="shared" ca="1" si="6"/>
        <v>3.4967077119202133E-2</v>
      </c>
      <c r="K25" s="166">
        <f t="shared" ca="1" si="7"/>
        <v>0.34291631953359603</v>
      </c>
      <c r="L25" s="9">
        <f t="array" aca="1" ref="L25" ca="1">SQRT(MMULT(MMULT(G25:K25,'Correlation &amp; Covariance'!$D$16:$H$20),TRANSPOSE(G25:K25)*252))</f>
        <v>0.13520202800032957</v>
      </c>
      <c r="M25" s="166">
        <f ca="1">SUMPRODUCT(G25:K25,'Performance Metrics'!$C$9:$G$9)</f>
        <v>6.0179284183556815E-2</v>
      </c>
    </row>
    <row r="26" spans="1:13" x14ac:dyDescent="0.3">
      <c r="A26">
        <v>24</v>
      </c>
      <c r="B26" s="165">
        <f t="shared" ca="1" si="2"/>
        <v>0.22148034772768388</v>
      </c>
      <c r="C26" s="165">
        <f t="shared" ca="1" si="2"/>
        <v>0.20541516465574106</v>
      </c>
      <c r="D26" s="165">
        <f t="shared" ca="1" si="2"/>
        <v>0.55545204702902173</v>
      </c>
      <c r="E26" s="165">
        <f t="shared" ca="1" si="2"/>
        <v>0.53127266961198782</v>
      </c>
      <c r="F26" s="165">
        <f t="shared" ca="1" si="2"/>
        <v>0.70612655232597354</v>
      </c>
      <c r="G26" s="166">
        <f t="shared" ca="1" si="3"/>
        <v>9.9777303243996057E-2</v>
      </c>
      <c r="H26" s="166">
        <f t="shared" ca="1" si="4"/>
        <v>9.2539908777691485E-2</v>
      </c>
      <c r="I26" s="166">
        <f t="shared" ca="1" si="5"/>
        <v>0.25023216688306499</v>
      </c>
      <c r="J26" s="166">
        <f t="shared" ca="1" si="6"/>
        <v>0.23933931296829364</v>
      </c>
      <c r="K26" s="166">
        <f t="shared" ca="1" si="7"/>
        <v>0.31811130812695376</v>
      </c>
      <c r="L26" s="9">
        <f t="array" aca="1" ref="L26" ca="1">SQRT(MMULT(MMULT(G26:K26,'Correlation &amp; Covariance'!$D$16:$H$20),TRANSPOSE(G26:K26)*252))</f>
        <v>0.14000604643248277</v>
      </c>
      <c r="M26" s="166">
        <f ca="1">SUMPRODUCT(G26:K26,'Performance Metrics'!$C$9:$G$9)</f>
        <v>1.5211550853055988E-2</v>
      </c>
    </row>
    <row r="27" spans="1:13" x14ac:dyDescent="0.3">
      <c r="A27">
        <v>25</v>
      </c>
      <c r="B27" s="165">
        <f t="shared" ca="1" si="2"/>
        <v>0.92366149184727198</v>
      </c>
      <c r="C27" s="165">
        <f t="shared" ca="1" si="2"/>
        <v>0.9890645176829358</v>
      </c>
      <c r="D27" s="165">
        <f t="shared" ca="1" si="2"/>
        <v>0.26793719100521907</v>
      </c>
      <c r="E27" s="165">
        <f t="shared" ca="1" si="2"/>
        <v>0.25316226413073517</v>
      </c>
      <c r="F27" s="165">
        <f t="shared" ca="1" si="2"/>
        <v>0.38047881834203279</v>
      </c>
      <c r="G27" s="166">
        <f t="shared" ca="1" si="3"/>
        <v>0.32820242552449769</v>
      </c>
      <c r="H27" s="166">
        <f t="shared" ca="1" si="4"/>
        <v>0.3514419260399696</v>
      </c>
      <c r="I27" s="166">
        <f t="shared" ca="1" si="5"/>
        <v>9.5205480311042423E-2</v>
      </c>
      <c r="J27" s="166">
        <f t="shared" ca="1" si="6"/>
        <v>8.9955540933950237E-2</v>
      </c>
      <c r="K27" s="166">
        <f t="shared" ca="1" si="7"/>
        <v>0.13519462719053996</v>
      </c>
      <c r="L27" s="9">
        <f t="array" aca="1" ref="L27" ca="1">SQRT(MMULT(MMULT(G27:K27,'Correlation &amp; Covariance'!$D$16:$H$20),TRANSPOSE(G27:K27)*252))</f>
        <v>0.14141236999041618</v>
      </c>
      <c r="M27" s="166">
        <f ca="1">SUMPRODUCT(G27:K27,'Performance Metrics'!$C$9:$G$9)</f>
        <v>0.1185448769243193</v>
      </c>
    </row>
    <row r="28" spans="1:13" x14ac:dyDescent="0.3">
      <c r="A28">
        <v>26</v>
      </c>
      <c r="B28" s="165">
        <f t="shared" ca="1" si="2"/>
        <v>0.9010884127875799</v>
      </c>
      <c r="C28" s="165">
        <f t="shared" ca="1" si="2"/>
        <v>0.57924515390959574</v>
      </c>
      <c r="D28" s="165">
        <f t="shared" ca="1" si="2"/>
        <v>0.60612063550307549</v>
      </c>
      <c r="E28" s="165">
        <f t="shared" ca="1" si="2"/>
        <v>0.37973672856358687</v>
      </c>
      <c r="F28" s="165">
        <f t="shared" ca="1" si="2"/>
        <v>0.99818426063610366</v>
      </c>
      <c r="G28" s="166">
        <f t="shared" ca="1" si="3"/>
        <v>0.26010127743220945</v>
      </c>
      <c r="H28" s="166">
        <f t="shared" ca="1" si="4"/>
        <v>0.16720046816739989</v>
      </c>
      <c r="I28" s="166">
        <f t="shared" ca="1" si="5"/>
        <v>0.17495813877426608</v>
      </c>
      <c r="J28" s="166">
        <f t="shared" ca="1" si="6"/>
        <v>0.10961189466610187</v>
      </c>
      <c r="K28" s="166">
        <f t="shared" ca="1" si="7"/>
        <v>0.28812822096002283</v>
      </c>
      <c r="L28" s="9">
        <f t="array" aca="1" ref="L28" ca="1">SQRT(MMULT(MMULT(G28:K28,'Correlation &amp; Covariance'!$D$16:$H$20),TRANSPOSE(G28:K28)*252))</f>
        <v>0.13729249610144542</v>
      </c>
      <c r="M28" s="166">
        <f ca="1">SUMPRODUCT(G28:K28,'Performance Metrics'!$C$9:$G$9)</f>
        <v>6.500295684432178E-2</v>
      </c>
    </row>
    <row r="29" spans="1:13" x14ac:dyDescent="0.3">
      <c r="A29">
        <v>27</v>
      </c>
      <c r="B29" s="165">
        <f t="shared" ca="1" si="2"/>
        <v>0.15652855766989926</v>
      </c>
      <c r="C29" s="165">
        <f t="shared" ca="1" si="2"/>
        <v>0.50133528736726907</v>
      </c>
      <c r="D29" s="165">
        <f t="shared" ca="1" si="2"/>
        <v>7.0082671674933095E-2</v>
      </c>
      <c r="E29" s="165">
        <f t="shared" ca="1" si="2"/>
        <v>0.21413959006752525</v>
      </c>
      <c r="F29" s="165">
        <f t="shared" ca="1" si="2"/>
        <v>5.2972472838976659E-2</v>
      </c>
      <c r="G29" s="166">
        <f t="shared" ca="1" si="3"/>
        <v>0.15730587211246919</v>
      </c>
      <c r="H29" s="166">
        <f t="shared" ca="1" si="4"/>
        <v>0.50382489798683627</v>
      </c>
      <c r="I29" s="166">
        <f t="shared" ca="1" si="5"/>
        <v>7.0430699368267471E-2</v>
      </c>
      <c r="J29" s="166">
        <f t="shared" ca="1" si="6"/>
        <v>0.21520299855070138</v>
      </c>
      <c r="K29" s="166">
        <f t="shared" ca="1" si="7"/>
        <v>5.3235531981725655E-2</v>
      </c>
      <c r="L29" s="9">
        <f t="array" aca="1" ref="L29" ca="1">SQRT(MMULT(MMULT(G29:K29,'Correlation &amp; Covariance'!$D$16:$H$20),TRANSPOSE(G29:K29)*252))</f>
        <v>0.14713595690951525</v>
      </c>
      <c r="M29" s="166">
        <f ca="1">SUMPRODUCT(G29:K29,'Performance Metrics'!$C$9:$G$9)</f>
        <v>0.12156779709662072</v>
      </c>
    </row>
    <row r="30" spans="1:13" x14ac:dyDescent="0.3">
      <c r="A30">
        <v>28</v>
      </c>
      <c r="B30" s="165">
        <f t="shared" ca="1" si="2"/>
        <v>0.56749019199764872</v>
      </c>
      <c r="C30" s="165">
        <f t="shared" ca="1" si="2"/>
        <v>0.6780105498558523</v>
      </c>
      <c r="D30" s="165">
        <f t="shared" ca="1" si="2"/>
        <v>0.8202016263622004</v>
      </c>
      <c r="E30" s="165">
        <f t="shared" ca="1" si="2"/>
        <v>0.56674824704155025</v>
      </c>
      <c r="F30" s="165">
        <f t="shared" ca="1" si="2"/>
        <v>0.74300299305455708</v>
      </c>
      <c r="G30" s="166">
        <f t="shared" ca="1" si="3"/>
        <v>0.16812264597571286</v>
      </c>
      <c r="H30" s="166">
        <f t="shared" ca="1" si="4"/>
        <v>0.20086501801900067</v>
      </c>
      <c r="I30" s="166">
        <f t="shared" ca="1" si="5"/>
        <v>0.242990045646758</v>
      </c>
      <c r="J30" s="166">
        <f t="shared" ca="1" si="6"/>
        <v>0.16790283997563288</v>
      </c>
      <c r="K30" s="166">
        <f t="shared" ca="1" si="7"/>
        <v>0.2201194503828956</v>
      </c>
      <c r="L30" s="9">
        <f t="array" aca="1" ref="L30" ca="1">SQRT(MMULT(MMULT(G30:K30,'Correlation &amp; Covariance'!$D$16:$H$20),TRANSPOSE(G30:K30)*252))</f>
        <v>0.13250780324310202</v>
      </c>
      <c r="M30" s="166">
        <f ca="1">SUMPRODUCT(G30:K30,'Performance Metrics'!$C$9:$G$9)</f>
        <v>5.3505565353135713E-2</v>
      </c>
    </row>
    <row r="31" spans="1:13" x14ac:dyDescent="0.3">
      <c r="A31">
        <v>29</v>
      </c>
      <c r="B31" s="165">
        <f t="shared" ca="1" si="2"/>
        <v>0.13574068875149792</v>
      </c>
      <c r="C31" s="165">
        <f t="shared" ca="1" si="2"/>
        <v>0.50585201856595052</v>
      </c>
      <c r="D31" s="165">
        <f t="shared" ca="1" si="2"/>
        <v>0.96975789207092777</v>
      </c>
      <c r="E31" s="165">
        <f t="shared" ca="1" si="2"/>
        <v>0.32359403385188168</v>
      </c>
      <c r="F31" s="165">
        <f t="shared" ca="1" si="2"/>
        <v>0.26405355908480299</v>
      </c>
      <c r="G31" s="166">
        <f t="shared" ca="1" si="3"/>
        <v>6.1728422162992132E-2</v>
      </c>
      <c r="H31" s="166">
        <f t="shared" ca="1" si="4"/>
        <v>0.23003748722098738</v>
      </c>
      <c r="I31" s="166">
        <f t="shared" ca="1" si="5"/>
        <v>0.44099985868818575</v>
      </c>
      <c r="J31" s="166">
        <f t="shared" ca="1" si="6"/>
        <v>0.14715520684886824</v>
      </c>
      <c r="K31" s="166">
        <f t="shared" ca="1" si="7"/>
        <v>0.12007902507896651</v>
      </c>
      <c r="L31" s="9">
        <f t="array" aca="1" ref="L31" ca="1">SQRT(MMULT(MMULT(G31:K31,'Correlation &amp; Covariance'!$D$16:$H$20),TRANSPOSE(G31:K31)*252))</f>
        <v>0.13692398816591475</v>
      </c>
      <c r="M31" s="166">
        <f ca="1">SUMPRODUCT(G31:K31,'Performance Metrics'!$C$9:$G$9)</f>
        <v>4.0514360096405445E-2</v>
      </c>
    </row>
    <row r="32" spans="1:13" x14ac:dyDescent="0.3">
      <c r="A32">
        <v>30</v>
      </c>
      <c r="B32" s="165">
        <f t="shared" ca="1" si="2"/>
        <v>0.70591338096762535</v>
      </c>
      <c r="C32" s="165">
        <f t="shared" ca="1" si="2"/>
        <v>0.43221746689476614</v>
      </c>
      <c r="D32" s="165">
        <f t="shared" ca="1" si="2"/>
        <v>0.97252523311587413</v>
      </c>
      <c r="E32" s="165">
        <f t="shared" ca="1" si="2"/>
        <v>0.49637403675373315</v>
      </c>
      <c r="F32" s="165">
        <f t="shared" ca="1" si="2"/>
        <v>0.16127635015101194</v>
      </c>
      <c r="G32" s="166">
        <f t="shared" ca="1" si="3"/>
        <v>0.25499827752360599</v>
      </c>
      <c r="H32" s="166">
        <f t="shared" ca="1" si="4"/>
        <v>0.1561306422931176</v>
      </c>
      <c r="I32" s="166">
        <f t="shared" ca="1" si="5"/>
        <v>0.3513069251539867</v>
      </c>
      <c r="J32" s="166">
        <f t="shared" ca="1" si="6"/>
        <v>0.17930602789557551</v>
      </c>
      <c r="K32" s="166">
        <f t="shared" ca="1" si="7"/>
        <v>5.8258127133714276E-2</v>
      </c>
      <c r="L32" s="9">
        <f t="array" aca="1" ref="L32" ca="1">SQRT(MMULT(MMULT(G32:K32,'Correlation &amp; Covariance'!$D$16:$H$20),TRANSPOSE(G32:K32)*252))</f>
        <v>0.13949383161135445</v>
      </c>
      <c r="M32" s="166">
        <f ca="1">SUMPRODUCT(G32:K32,'Performance Metrics'!$C$9:$G$9)</f>
        <v>4.9059564921329554E-2</v>
      </c>
    </row>
    <row r="33" spans="1:13" x14ac:dyDescent="0.3">
      <c r="A33">
        <v>31</v>
      </c>
      <c r="B33" s="165">
        <f t="shared" ca="1" si="2"/>
        <v>0.3918759926604819</v>
      </c>
      <c r="C33" s="165">
        <f t="shared" ca="1" si="2"/>
        <v>0.8180721837879541</v>
      </c>
      <c r="D33" s="165">
        <f t="shared" ca="1" si="2"/>
        <v>0.8392131742998109</v>
      </c>
      <c r="E33" s="165">
        <f t="shared" ca="1" si="2"/>
        <v>0.55524975584951541</v>
      </c>
      <c r="F33" s="165">
        <f t="shared" ca="1" si="2"/>
        <v>0.55165180761203925</v>
      </c>
      <c r="G33" s="166">
        <f t="shared" ca="1" si="3"/>
        <v>0.12416609025634641</v>
      </c>
      <c r="H33" s="166">
        <f t="shared" ca="1" si="4"/>
        <v>0.25920655133479137</v>
      </c>
      <c r="I33" s="166">
        <f t="shared" ca="1" si="5"/>
        <v>0.26590508399606116</v>
      </c>
      <c r="J33" s="166">
        <f t="shared" ca="1" si="6"/>
        <v>0.17593114299134177</v>
      </c>
      <c r="K33" s="166">
        <f t="shared" ca="1" si="7"/>
        <v>0.1747911314214593</v>
      </c>
      <c r="L33" s="9">
        <f t="array" aca="1" ref="L33" ca="1">SQRT(MMULT(MMULT(G33:K33,'Correlation &amp; Covariance'!$D$16:$H$20),TRANSPOSE(G33:K33)*252))</f>
        <v>0.13180903974754848</v>
      </c>
      <c r="M33" s="166">
        <f ca="1">SUMPRODUCT(G33:K33,'Performance Metrics'!$C$9:$G$9)</f>
        <v>5.9284015230018063E-2</v>
      </c>
    </row>
    <row r="34" spans="1:13" x14ac:dyDescent="0.3">
      <c r="A34">
        <v>32</v>
      </c>
      <c r="B34" s="165">
        <f t="shared" ca="1" si="2"/>
        <v>4.2857799549467668E-2</v>
      </c>
      <c r="C34" s="165">
        <f t="shared" ca="1" si="2"/>
        <v>0.82556995451003345</v>
      </c>
      <c r="D34" s="165">
        <f t="shared" ca="1" si="2"/>
        <v>0.36530175451525171</v>
      </c>
      <c r="E34" s="165">
        <f t="shared" ca="1" si="2"/>
        <v>0.22448185528498155</v>
      </c>
      <c r="F34" s="165">
        <f t="shared" ca="1" si="2"/>
        <v>0.76386047889486985</v>
      </c>
      <c r="G34" s="166">
        <f t="shared" ca="1" si="3"/>
        <v>1.928731498453207E-2</v>
      </c>
      <c r="H34" s="166">
        <f t="shared" ca="1" si="4"/>
        <v>0.37153162135685541</v>
      </c>
      <c r="I34" s="166">
        <f t="shared" ca="1" si="5"/>
        <v>0.16439691439607251</v>
      </c>
      <c r="J34" s="166">
        <f t="shared" ca="1" si="6"/>
        <v>0.10102367122689487</v>
      </c>
      <c r="K34" s="166">
        <f t="shared" ca="1" si="7"/>
        <v>0.34376047803564524</v>
      </c>
      <c r="L34" s="9">
        <f t="array" aca="1" ref="L34" ca="1">SQRT(MMULT(MMULT(G34:K34,'Correlation &amp; Covariance'!$D$16:$H$20),TRANSPOSE(G34:K34)*252))</f>
        <v>0.1371968555390542</v>
      </c>
      <c r="M34" s="166">
        <f ca="1">SUMPRODUCT(G34:K34,'Performance Metrics'!$C$9:$G$9)</f>
        <v>8.1277458138032166E-2</v>
      </c>
    </row>
    <row r="35" spans="1:13" x14ac:dyDescent="0.3">
      <c r="A35">
        <v>33</v>
      </c>
      <c r="B35" s="165">
        <f t="shared" ca="1" si="2"/>
        <v>0.33824115530662957</v>
      </c>
      <c r="C35" s="165">
        <f t="shared" ca="1" si="2"/>
        <v>8.6046586030898653E-2</v>
      </c>
      <c r="D35" s="165">
        <f t="shared" ca="1" si="2"/>
        <v>0.9282046651505923</v>
      </c>
      <c r="E35" s="165">
        <f t="shared" ca="1" si="2"/>
        <v>0.99699846280379401</v>
      </c>
      <c r="F35" s="165">
        <f t="shared" ca="1" si="2"/>
        <v>0.44777588960700965</v>
      </c>
      <c r="G35" s="166">
        <f t="shared" ca="1" si="3"/>
        <v>0.12091844806384143</v>
      </c>
      <c r="H35" s="166">
        <f t="shared" ca="1" si="4"/>
        <v>3.0760951116713949E-2</v>
      </c>
      <c r="I35" s="166">
        <f t="shared" ca="1" si="5"/>
        <v>0.33182558016596087</v>
      </c>
      <c r="J35" s="166">
        <f t="shared" ca="1" si="6"/>
        <v>0.35641880047087043</v>
      </c>
      <c r="K35" s="166">
        <f t="shared" ca="1" si="7"/>
        <v>0.16007622018261347</v>
      </c>
      <c r="L35" s="9">
        <f t="array" aca="1" ref="L35" ca="1">SQRT(MMULT(MMULT(G35:K35,'Correlation &amp; Covariance'!$D$16:$H$20),TRANSPOSE(G35:K35)*252))</f>
        <v>0.14982543038739415</v>
      </c>
      <c r="M35" s="166">
        <f ca="1">SUMPRODUCT(G35:K35,'Performance Metrics'!$C$9:$G$9)</f>
        <v>-8.6802855756661183E-3</v>
      </c>
    </row>
    <row r="36" spans="1:13" x14ac:dyDescent="0.3">
      <c r="A36">
        <v>34</v>
      </c>
      <c r="B36" s="165">
        <f t="shared" ref="B36:F67" ca="1" si="8">RAND()</f>
        <v>0.94044035808725712</v>
      </c>
      <c r="C36" s="165">
        <f t="shared" ca="1" si="8"/>
        <v>0.19932227188447293</v>
      </c>
      <c r="D36" s="165">
        <f t="shared" ca="1" si="8"/>
        <v>0.76936579211955081</v>
      </c>
      <c r="E36" s="165">
        <f t="shared" ca="1" si="8"/>
        <v>0.26917729004796576</v>
      </c>
      <c r="F36" s="165">
        <f t="shared" ca="1" si="8"/>
        <v>0.85125749514423177</v>
      </c>
      <c r="G36" s="166">
        <f t="shared" ca="1" si="3"/>
        <v>0.31042110487291097</v>
      </c>
      <c r="H36" s="166">
        <f t="shared" ca="1" si="4"/>
        <v>6.5792412386470545E-2</v>
      </c>
      <c r="I36" s="166">
        <f t="shared" ca="1" si="5"/>
        <v>0.25395271181993884</v>
      </c>
      <c r="J36" s="166">
        <f t="shared" ca="1" si="6"/>
        <v>8.8850197744951245E-2</v>
      </c>
      <c r="K36" s="166">
        <f t="shared" ca="1" si="7"/>
        <v>0.28098357317572842</v>
      </c>
      <c r="L36" s="9">
        <f t="array" aca="1" ref="L36" ca="1">SQRT(MMULT(MMULT(G36:K36,'Correlation &amp; Covariance'!$D$16:$H$20),TRANSPOSE(G36:K36)*252))</f>
        <v>0.14376638895275307</v>
      </c>
      <c r="M36" s="166">
        <f ca="1">SUMPRODUCT(G36:K36,'Performance Metrics'!$C$9:$G$9)</f>
        <v>4.7504603841041847E-2</v>
      </c>
    </row>
    <row r="37" spans="1:13" x14ac:dyDescent="0.3">
      <c r="A37">
        <v>35</v>
      </c>
      <c r="B37" s="165">
        <f t="shared" ca="1" si="8"/>
        <v>0.62927448112817097</v>
      </c>
      <c r="C37" s="165">
        <f t="shared" ca="1" si="8"/>
        <v>0.89960376023969268</v>
      </c>
      <c r="D37" s="165">
        <f t="shared" ca="1" si="8"/>
        <v>3.1678124025332099E-2</v>
      </c>
      <c r="E37" s="165">
        <f t="shared" ca="1" si="8"/>
        <v>0.75345966992040669</v>
      </c>
      <c r="F37" s="165">
        <f t="shared" ca="1" si="8"/>
        <v>0.37642144915788667</v>
      </c>
      <c r="G37" s="166">
        <f t="shared" ca="1" si="3"/>
        <v>0.23389299500924327</v>
      </c>
      <c r="H37" s="166">
        <f t="shared" ca="1" si="4"/>
        <v>0.33437080974078509</v>
      </c>
      <c r="I37" s="166">
        <f t="shared" ca="1" si="5"/>
        <v>1.1774339380925987E-2</v>
      </c>
      <c r="J37" s="166">
        <f t="shared" ca="1" si="6"/>
        <v>0.2800509858598022</v>
      </c>
      <c r="K37" s="166">
        <f t="shared" ca="1" si="7"/>
        <v>0.13991087000924354</v>
      </c>
      <c r="L37" s="9">
        <f t="array" aca="1" ref="L37" ca="1">SQRT(MMULT(MMULT(G37:K37,'Correlation &amp; Covariance'!$D$16:$H$20),TRANSPOSE(G37:K37)*252))</f>
        <v>0.14502717371753715</v>
      </c>
      <c r="M37" s="166">
        <f ca="1">SUMPRODUCT(G37:K37,'Performance Metrics'!$C$9:$G$9)</f>
        <v>9.0911493606207081E-2</v>
      </c>
    </row>
    <row r="38" spans="1:13" x14ac:dyDescent="0.3">
      <c r="A38">
        <v>36</v>
      </c>
      <c r="B38" s="165">
        <f t="shared" ca="1" si="8"/>
        <v>0.4409573192001921</v>
      </c>
      <c r="C38" s="165">
        <f t="shared" ca="1" si="8"/>
        <v>0.867123343780836</v>
      </c>
      <c r="D38" s="165">
        <f t="shared" ca="1" si="8"/>
        <v>0.65522666507015825</v>
      </c>
      <c r="E38" s="165">
        <f t="shared" ca="1" si="8"/>
        <v>0.94093107492341233</v>
      </c>
      <c r="F38" s="165">
        <f t="shared" ca="1" si="8"/>
        <v>0.91570737541759151</v>
      </c>
      <c r="G38" s="166">
        <f t="shared" ca="1" si="3"/>
        <v>0.1154354917010865</v>
      </c>
      <c r="H38" s="166">
        <f t="shared" ca="1" si="4"/>
        <v>0.22699886178641179</v>
      </c>
      <c r="I38" s="166">
        <f t="shared" ca="1" si="5"/>
        <v>0.17152773968062504</v>
      </c>
      <c r="J38" s="166">
        <f t="shared" ca="1" si="6"/>
        <v>0.24632053162792505</v>
      </c>
      <c r="K38" s="166">
        <f t="shared" ca="1" si="7"/>
        <v>0.23971737520395156</v>
      </c>
      <c r="L38" s="9">
        <f t="array" aca="1" ref="L38" ca="1">SQRT(MMULT(MMULT(G38:K38,'Correlation &amp; Covariance'!$D$16:$H$20),TRANSPOSE(G38:K38)*252))</f>
        <v>0.1357356167511396</v>
      </c>
      <c r="M38" s="166">
        <f ca="1">SUMPRODUCT(G38:K38,'Performance Metrics'!$C$9:$G$9)</f>
        <v>4.9174367409405444E-2</v>
      </c>
    </row>
    <row r="39" spans="1:13" x14ac:dyDescent="0.3">
      <c r="A39">
        <v>37</v>
      </c>
      <c r="B39" s="165">
        <f t="shared" ca="1" si="8"/>
        <v>0.64620097956784239</v>
      </c>
      <c r="C39" s="165">
        <f t="shared" ca="1" si="8"/>
        <v>0.56203136511233698</v>
      </c>
      <c r="D39" s="165">
        <f t="shared" ca="1" si="8"/>
        <v>0.73027207643614622</v>
      </c>
      <c r="E39" s="165">
        <f t="shared" ca="1" si="8"/>
        <v>0.27873937040531727</v>
      </c>
      <c r="F39" s="165">
        <f t="shared" ca="1" si="8"/>
        <v>0.64543868507494617</v>
      </c>
      <c r="G39" s="166">
        <f t="shared" ca="1" si="3"/>
        <v>0.22573267725315577</v>
      </c>
      <c r="H39" s="166">
        <f t="shared" ca="1" si="4"/>
        <v>0.19633031944937526</v>
      </c>
      <c r="I39" s="166">
        <f t="shared" ca="1" si="5"/>
        <v>0.25510062062641281</v>
      </c>
      <c r="J39" s="166">
        <f t="shared" ca="1" si="6"/>
        <v>9.7369992195818864E-2</v>
      </c>
      <c r="K39" s="166">
        <f t="shared" ca="1" si="7"/>
        <v>0.22546639047523742</v>
      </c>
      <c r="L39" s="9">
        <f t="array" aca="1" ref="L39" ca="1">SQRT(MMULT(MMULT(G39:K39,'Correlation &amp; Covariance'!$D$16:$H$20),TRANSPOSE(G39:K39)*252))</f>
        <v>0.13374735950956726</v>
      </c>
      <c r="M39" s="166">
        <f ca="1">SUMPRODUCT(G39:K39,'Performance Metrics'!$C$9:$G$9)</f>
        <v>6.4921468398040472E-2</v>
      </c>
    </row>
    <row r="40" spans="1:13" x14ac:dyDescent="0.3">
      <c r="A40">
        <v>38</v>
      </c>
      <c r="B40" s="165">
        <f t="shared" ca="1" si="8"/>
        <v>0.92102459539478987</v>
      </c>
      <c r="C40" s="165">
        <f t="shared" ca="1" si="8"/>
        <v>0.89540790388564073</v>
      </c>
      <c r="D40" s="165">
        <f t="shared" ca="1" si="8"/>
        <v>0.46487114514004668</v>
      </c>
      <c r="E40" s="165">
        <f t="shared" ca="1" si="8"/>
        <v>4.1733847028457949E-2</v>
      </c>
      <c r="F40" s="165">
        <f t="shared" ca="1" si="8"/>
        <v>0.60003560253842103</v>
      </c>
      <c r="G40" s="166">
        <f t="shared" ca="1" si="3"/>
        <v>0.31508777433219182</v>
      </c>
      <c r="H40" s="166">
        <f t="shared" ca="1" si="4"/>
        <v>0.30632415786230555</v>
      </c>
      <c r="I40" s="166">
        <f t="shared" ca="1" si="5"/>
        <v>0.15903507377091183</v>
      </c>
      <c r="J40" s="166">
        <f t="shared" ca="1" si="6"/>
        <v>1.427738742294977E-2</v>
      </c>
      <c r="K40" s="166">
        <f t="shared" ca="1" si="7"/>
        <v>0.20527560661164107</v>
      </c>
      <c r="L40" s="9">
        <f t="array" aca="1" ref="L40" ca="1">SQRT(MMULT(MMULT(G40:K40,'Correlation &amp; Covariance'!$D$16:$H$20),TRANSPOSE(G40:K40)*252))</f>
        <v>0.14028603438055584</v>
      </c>
      <c r="M40" s="166">
        <f ca="1">SUMPRODUCT(G40:K40,'Performance Metrics'!$C$9:$G$9)</f>
        <v>0.1107206642759197</v>
      </c>
    </row>
    <row r="41" spans="1:13" x14ac:dyDescent="0.3">
      <c r="A41">
        <v>39</v>
      </c>
      <c r="B41" s="165">
        <f t="shared" ca="1" si="8"/>
        <v>0.320434575078136</v>
      </c>
      <c r="C41" s="165">
        <f t="shared" ca="1" si="8"/>
        <v>0.25218268378700814</v>
      </c>
      <c r="D41" s="165">
        <f t="shared" ca="1" si="8"/>
        <v>0.34196811088094992</v>
      </c>
      <c r="E41" s="165">
        <f t="shared" ca="1" si="8"/>
        <v>0.30710683444105014</v>
      </c>
      <c r="F41" s="165">
        <f t="shared" ca="1" si="8"/>
        <v>0.25966769766011044</v>
      </c>
      <c r="G41" s="166">
        <f t="shared" ca="1" si="3"/>
        <v>0.21631109001840429</v>
      </c>
      <c r="H41" s="166">
        <f t="shared" ca="1" si="4"/>
        <v>0.17023728229212667</v>
      </c>
      <c r="I41" s="166">
        <f t="shared" ca="1" si="5"/>
        <v>0.23084741962740857</v>
      </c>
      <c r="J41" s="166">
        <f t="shared" ca="1" si="6"/>
        <v>0.20731412674130587</v>
      </c>
      <c r="K41" s="166">
        <f t="shared" ca="1" si="7"/>
        <v>0.17529008132075469</v>
      </c>
      <c r="L41" s="9">
        <f t="array" aca="1" ref="L41" ca="1">SQRT(MMULT(MMULT(G41:K41,'Correlation &amp; Covariance'!$D$16:$H$20),TRANSPOSE(G41:K41)*252))</f>
        <v>0.13517948791708045</v>
      </c>
      <c r="M41" s="166">
        <f ca="1">SUMPRODUCT(G41:K41,'Performance Metrics'!$C$9:$G$9)</f>
        <v>4.9960745062306799E-2</v>
      </c>
    </row>
    <row r="42" spans="1:13" x14ac:dyDescent="0.3">
      <c r="A42">
        <v>40</v>
      </c>
      <c r="B42" s="165">
        <f t="shared" ca="1" si="8"/>
        <v>0.84943086647948163</v>
      </c>
      <c r="C42" s="165">
        <f t="shared" ca="1" si="8"/>
        <v>0.93524449732989401</v>
      </c>
      <c r="D42" s="165">
        <f t="shared" ca="1" si="8"/>
        <v>0.1052316091129667</v>
      </c>
      <c r="E42" s="165">
        <f t="shared" ca="1" si="8"/>
        <v>6.1376365352099671E-2</v>
      </c>
      <c r="F42" s="165">
        <f t="shared" ca="1" si="8"/>
        <v>0.30135905817313202</v>
      </c>
      <c r="G42" s="166">
        <f t="shared" ca="1" si="3"/>
        <v>0.37708198505854168</v>
      </c>
      <c r="H42" s="166">
        <f t="shared" ca="1" si="4"/>
        <v>0.4151766382470552</v>
      </c>
      <c r="I42" s="166">
        <f t="shared" ca="1" si="5"/>
        <v>4.6714742330570248E-2</v>
      </c>
      <c r="J42" s="166">
        <f t="shared" ca="1" si="6"/>
        <v>2.7246386487660198E-2</v>
      </c>
      <c r="K42" s="166">
        <f t="shared" ca="1" si="7"/>
        <v>0.13378024787617263</v>
      </c>
      <c r="L42" s="9">
        <f t="array" aca="1" ref="L42" ca="1">SQRT(MMULT(MMULT(G42:K42,'Correlation &amp; Covariance'!$D$16:$H$20),TRANSPOSE(G42:K42)*252))</f>
        <v>0.14980378607650363</v>
      </c>
      <c r="M42" s="166">
        <f ca="1">SUMPRODUCT(G42:K42,'Performance Metrics'!$C$9:$G$9)</f>
        <v>0.14563836257264298</v>
      </c>
    </row>
    <row r="43" spans="1:13" x14ac:dyDescent="0.3">
      <c r="A43">
        <v>41</v>
      </c>
      <c r="B43" s="165">
        <f t="shared" ca="1" si="8"/>
        <v>0.54996461135574526</v>
      </c>
      <c r="C43" s="165">
        <f t="shared" ca="1" si="8"/>
        <v>2.1571500871781168E-2</v>
      </c>
      <c r="D43" s="165">
        <f t="shared" ca="1" si="8"/>
        <v>0.42638705372931029</v>
      </c>
      <c r="E43" s="165">
        <f t="shared" ca="1" si="8"/>
        <v>1.0502783142396388E-2</v>
      </c>
      <c r="F43" s="165">
        <f t="shared" ca="1" si="8"/>
        <v>0.17272410172998931</v>
      </c>
      <c r="G43" s="166">
        <f t="shared" ca="1" si="3"/>
        <v>0.46561790432100014</v>
      </c>
      <c r="H43" s="166">
        <f t="shared" ca="1" si="4"/>
        <v>1.826313333910198E-2</v>
      </c>
      <c r="I43" s="166">
        <f t="shared" ca="1" si="5"/>
        <v>0.36099312989909005</v>
      </c>
      <c r="J43" s="166">
        <f t="shared" ca="1" si="6"/>
        <v>8.8919973673310566E-3</v>
      </c>
      <c r="K43" s="166">
        <f t="shared" ca="1" si="7"/>
        <v>0.14623383507347687</v>
      </c>
      <c r="L43" s="9">
        <f t="array" aca="1" ref="L43" ca="1">SQRT(MMULT(MMULT(G43:K43,'Correlation &amp; Covariance'!$D$16:$H$20),TRANSPOSE(G43:K43)*252))</f>
        <v>0.16200797591325961</v>
      </c>
      <c r="M43" s="166">
        <f ca="1">SUMPRODUCT(G43:K43,'Performance Metrics'!$C$9:$G$9)</f>
        <v>5.8432367413569317E-2</v>
      </c>
    </row>
    <row r="44" spans="1:13" x14ac:dyDescent="0.3">
      <c r="A44">
        <v>42</v>
      </c>
      <c r="B44" s="165">
        <f t="shared" ca="1" si="8"/>
        <v>0.32017826387883164</v>
      </c>
      <c r="C44" s="165">
        <f t="shared" ca="1" si="8"/>
        <v>0.31134771488380109</v>
      </c>
      <c r="D44" s="165">
        <f t="shared" ca="1" si="8"/>
        <v>0.8180704897419937</v>
      </c>
      <c r="E44" s="165">
        <f t="shared" ca="1" si="8"/>
        <v>2.1537002834302266E-2</v>
      </c>
      <c r="F44" s="165">
        <f t="shared" ca="1" si="8"/>
        <v>0.89110341811732097</v>
      </c>
      <c r="G44" s="166">
        <f t="shared" ca="1" si="3"/>
        <v>0.13554028611945509</v>
      </c>
      <c r="H44" s="166">
        <f t="shared" ca="1" si="4"/>
        <v>0.13180207127976423</v>
      </c>
      <c r="I44" s="166">
        <f t="shared" ca="1" si="5"/>
        <v>0.34631179175696514</v>
      </c>
      <c r="J44" s="166">
        <f t="shared" ca="1" si="6"/>
        <v>9.1172070550721747E-3</v>
      </c>
      <c r="K44" s="166">
        <f t="shared" ca="1" si="7"/>
        <v>0.37722864378874349</v>
      </c>
      <c r="L44" s="9">
        <f t="array" aca="1" ref="L44" ca="1">SQRT(MMULT(MMULT(G44:K44,'Correlation &amp; Covariance'!$D$16:$H$20),TRANSPOSE(G44:K44)*252))</f>
        <v>0.14057929489926085</v>
      </c>
      <c r="M44" s="166">
        <f ca="1">SUMPRODUCT(G44:K44,'Performance Metrics'!$C$9:$G$9)</f>
        <v>4.3309384390434393E-2</v>
      </c>
    </row>
    <row r="45" spans="1:13" x14ac:dyDescent="0.3">
      <c r="A45">
        <v>43</v>
      </c>
      <c r="B45" s="165">
        <f t="shared" ca="1" si="8"/>
        <v>0.35455002686676151</v>
      </c>
      <c r="C45" s="165">
        <f t="shared" ca="1" si="8"/>
        <v>0.80162514791113004</v>
      </c>
      <c r="D45" s="165">
        <f t="shared" ca="1" si="8"/>
        <v>2.0340173383141757E-2</v>
      </c>
      <c r="E45" s="165">
        <f t="shared" ca="1" si="8"/>
        <v>0.62819521447505267</v>
      </c>
      <c r="F45" s="165">
        <f t="shared" ca="1" si="8"/>
        <v>0.63047862958173218</v>
      </c>
      <c r="G45" s="166">
        <f t="shared" ca="1" si="3"/>
        <v>0.14559444826701926</v>
      </c>
      <c r="H45" s="166">
        <f t="shared" ca="1" si="4"/>
        <v>0.32918392972213384</v>
      </c>
      <c r="I45" s="166">
        <f t="shared" ca="1" si="5"/>
        <v>8.352604983688023E-3</v>
      </c>
      <c r="J45" s="166">
        <f t="shared" ca="1" si="6"/>
        <v>0.25796567120229857</v>
      </c>
      <c r="K45" s="166">
        <f t="shared" ca="1" si="7"/>
        <v>0.25890334582486041</v>
      </c>
      <c r="L45" s="9">
        <f t="array" aca="1" ref="L45" ca="1">SQRT(MMULT(MMULT(G45:K45,'Correlation &amp; Covariance'!$D$16:$H$20),TRANSPOSE(G45:K45)*252))</f>
        <v>0.14324365242398474</v>
      </c>
      <c r="M45" s="166">
        <f ca="1">SUMPRODUCT(G45:K45,'Performance Metrics'!$C$9:$G$9)</f>
        <v>8.0890623114227969E-2</v>
      </c>
    </row>
    <row r="46" spans="1:13" x14ac:dyDescent="0.3">
      <c r="A46">
        <v>44</v>
      </c>
      <c r="B46" s="165">
        <f t="shared" ca="1" si="8"/>
        <v>0.10206979398319038</v>
      </c>
      <c r="C46" s="165">
        <f t="shared" ca="1" si="8"/>
        <v>0.87112625255378895</v>
      </c>
      <c r="D46" s="165">
        <f t="shared" ca="1" si="8"/>
        <v>0.97187962381946791</v>
      </c>
      <c r="E46" s="165">
        <f t="shared" ca="1" si="8"/>
        <v>0.3764622387292117</v>
      </c>
      <c r="F46" s="165">
        <f t="shared" ca="1" si="8"/>
        <v>0.52249343760115508</v>
      </c>
      <c r="G46" s="166">
        <f t="shared" ca="1" si="3"/>
        <v>3.5889124113240779E-2</v>
      </c>
      <c r="H46" s="166">
        <f t="shared" ca="1" si="4"/>
        <v>0.30629980698652182</v>
      </c>
      <c r="I46" s="166">
        <f t="shared" ca="1" si="5"/>
        <v>0.34172605901537262</v>
      </c>
      <c r="J46" s="166">
        <f t="shared" ca="1" si="6"/>
        <v>0.13236922974417126</v>
      </c>
      <c r="K46" s="166">
        <f t="shared" ca="1" si="7"/>
        <v>0.18371578014069345</v>
      </c>
      <c r="L46" s="9">
        <f t="array" aca="1" ref="L46" ca="1">SQRT(MMULT(MMULT(G46:K46,'Correlation &amp; Covariance'!$D$16:$H$20),TRANSPOSE(G46:K46)*252))</f>
        <v>0.13325678280009859</v>
      </c>
      <c r="M46" s="166">
        <f ca="1">SUMPRODUCT(G46:K46,'Performance Metrics'!$C$9:$G$9)</f>
        <v>5.9271778945813251E-2</v>
      </c>
    </row>
    <row r="47" spans="1:13" x14ac:dyDescent="0.3">
      <c r="A47">
        <v>45</v>
      </c>
      <c r="B47" s="165">
        <f t="shared" ca="1" si="8"/>
        <v>0.16580173053747149</v>
      </c>
      <c r="C47" s="165">
        <f t="shared" ca="1" si="8"/>
        <v>0.79291498279993766</v>
      </c>
      <c r="D47" s="165">
        <f t="shared" ca="1" si="8"/>
        <v>3.7631401870589887E-2</v>
      </c>
      <c r="E47" s="165">
        <f t="shared" ca="1" si="8"/>
        <v>0.52078497952920932</v>
      </c>
      <c r="F47" s="165">
        <f t="shared" ca="1" si="8"/>
        <v>0.18866288329694647</v>
      </c>
      <c r="G47" s="166">
        <f t="shared" ca="1" si="3"/>
        <v>9.7199039435272777E-2</v>
      </c>
      <c r="H47" s="166">
        <f t="shared" ca="1" si="4"/>
        <v>0.46483576758911865</v>
      </c>
      <c r="I47" s="166">
        <f t="shared" ca="1" si="5"/>
        <v>2.2060904325708525E-2</v>
      </c>
      <c r="J47" s="166">
        <f t="shared" ca="1" si="6"/>
        <v>0.30530320521061854</v>
      </c>
      <c r="K47" s="166">
        <f t="shared" ca="1" si="7"/>
        <v>0.11060108343928157</v>
      </c>
      <c r="L47" s="9">
        <f t="array" aca="1" ref="L47" ca="1">SQRT(MMULT(MMULT(G47:K47,'Correlation &amp; Covariance'!$D$16:$H$20),TRANSPOSE(G47:K47)*252))</f>
        <v>0.15107381530520281</v>
      </c>
      <c r="M47" s="166">
        <f ca="1">SUMPRODUCT(G47:K47,'Performance Metrics'!$C$9:$G$9)</f>
        <v>0.10017259971993749</v>
      </c>
    </row>
    <row r="48" spans="1:13" x14ac:dyDescent="0.3">
      <c r="A48">
        <v>46</v>
      </c>
      <c r="B48" s="165">
        <f t="shared" ca="1" si="8"/>
        <v>0.27668441821449086</v>
      </c>
      <c r="C48" s="165">
        <f t="shared" ca="1" si="8"/>
        <v>0.98524577835617311</v>
      </c>
      <c r="D48" s="165">
        <f t="shared" ca="1" si="8"/>
        <v>0.72929550184290126</v>
      </c>
      <c r="E48" s="165">
        <f t="shared" ca="1" si="8"/>
        <v>0.73373660215463832</v>
      </c>
      <c r="F48" s="165">
        <f t="shared" ca="1" si="8"/>
        <v>0.22862402177890195</v>
      </c>
      <c r="G48" s="166">
        <f t="shared" ca="1" si="3"/>
        <v>9.3677444305951402E-2</v>
      </c>
      <c r="H48" s="166">
        <f t="shared" ca="1" si="4"/>
        <v>0.33357609049774944</v>
      </c>
      <c r="I48" s="166">
        <f t="shared" ca="1" si="5"/>
        <v>0.24691863458500751</v>
      </c>
      <c r="J48" s="166">
        <f t="shared" ca="1" si="6"/>
        <v>0.24842226435134793</v>
      </c>
      <c r="K48" s="166">
        <f t="shared" ca="1" si="7"/>
        <v>7.7405566259943576E-2</v>
      </c>
      <c r="L48" s="9">
        <f t="array" aca="1" ref="L48" ca="1">SQRT(MMULT(MMULT(G48:K48,'Correlation &amp; Covariance'!$D$16:$H$20),TRANSPOSE(G48:K48)*252))</f>
        <v>0.13736051458588708</v>
      </c>
      <c r="M48" s="166">
        <f ca="1">SUMPRODUCT(G48:K48,'Performance Metrics'!$C$9:$G$9)</f>
        <v>6.6601059270051013E-2</v>
      </c>
    </row>
    <row r="49" spans="1:13" x14ac:dyDescent="0.3">
      <c r="A49">
        <v>47</v>
      </c>
      <c r="B49" s="165">
        <f t="shared" ca="1" si="8"/>
        <v>0.21358319195800302</v>
      </c>
      <c r="C49" s="165">
        <f t="shared" ca="1" si="8"/>
        <v>0.88261849778928592</v>
      </c>
      <c r="D49" s="165">
        <f t="shared" ca="1" si="8"/>
        <v>0.33915213442976422</v>
      </c>
      <c r="E49" s="165">
        <f t="shared" ca="1" si="8"/>
        <v>0.27433769711781164</v>
      </c>
      <c r="F49" s="165">
        <f t="shared" ca="1" si="8"/>
        <v>0.10782062427447969</v>
      </c>
      <c r="G49" s="166">
        <f t="shared" ca="1" si="3"/>
        <v>0.11751403834008332</v>
      </c>
      <c r="H49" s="166">
        <f t="shared" ca="1" si="4"/>
        <v>0.48561903695713765</v>
      </c>
      <c r="I49" s="166">
        <f t="shared" ca="1" si="5"/>
        <v>0.18660240332177985</v>
      </c>
      <c r="J49" s="166">
        <f t="shared" ca="1" si="6"/>
        <v>0.15094132811523747</v>
      </c>
      <c r="K49" s="166">
        <f t="shared" ca="1" si="7"/>
        <v>5.9323193265761853E-2</v>
      </c>
      <c r="L49" s="9">
        <f t="array" aca="1" ref="L49" ca="1">SQRT(MMULT(MMULT(G49:K49,'Correlation &amp; Covariance'!$D$16:$H$20),TRANSPOSE(G49:K49)*252))</f>
        <v>0.14100088876055356</v>
      </c>
      <c r="M49" s="166">
        <f ca="1">SUMPRODUCT(G49:K49,'Performance Metrics'!$C$9:$G$9)</f>
        <v>0.11329457939335412</v>
      </c>
    </row>
    <row r="50" spans="1:13" x14ac:dyDescent="0.3">
      <c r="A50">
        <v>48</v>
      </c>
      <c r="B50" s="165">
        <f t="shared" ca="1" si="8"/>
        <v>0.69655625522994802</v>
      </c>
      <c r="C50" s="165">
        <f t="shared" ca="1" si="8"/>
        <v>0.46687720865391791</v>
      </c>
      <c r="D50" s="165">
        <f t="shared" ca="1" si="8"/>
        <v>0.71420380608686174</v>
      </c>
      <c r="E50" s="165">
        <f t="shared" ca="1" si="8"/>
        <v>0.17556484616526136</v>
      </c>
      <c r="F50" s="165">
        <f t="shared" ca="1" si="8"/>
        <v>0.29901145830478404</v>
      </c>
      <c r="G50" s="166">
        <f t="shared" ca="1" si="3"/>
        <v>0.29612798038356308</v>
      </c>
      <c r="H50" s="166">
        <f t="shared" ca="1" si="4"/>
        <v>0.19848419111556043</v>
      </c>
      <c r="I50" s="166">
        <f t="shared" ca="1" si="5"/>
        <v>0.30363050951130577</v>
      </c>
      <c r="J50" s="166">
        <f t="shared" ca="1" si="6"/>
        <v>7.4638140036667813E-2</v>
      </c>
      <c r="K50" s="166">
        <f t="shared" ca="1" si="7"/>
        <v>0.12711917895290292</v>
      </c>
      <c r="L50" s="9">
        <f t="array" aca="1" ref="L50" ca="1">SQRT(MMULT(MMULT(G50:K50,'Correlation &amp; Covariance'!$D$16:$H$20),TRANSPOSE(G50:K50)*252))</f>
        <v>0.13805062059321924</v>
      </c>
      <c r="M50" s="166">
        <f ca="1">SUMPRODUCT(G50:K50,'Performance Metrics'!$C$9:$G$9)</f>
        <v>7.3951657416721522E-2</v>
      </c>
    </row>
    <row r="51" spans="1:13" x14ac:dyDescent="0.3">
      <c r="A51">
        <v>49</v>
      </c>
      <c r="B51" s="165">
        <f t="shared" ca="1" si="8"/>
        <v>9.6699210326094742E-2</v>
      </c>
      <c r="C51" s="165">
        <f t="shared" ca="1" si="8"/>
        <v>0.53075635354485418</v>
      </c>
      <c r="D51" s="165">
        <f t="shared" ca="1" si="8"/>
        <v>0.78917658558125714</v>
      </c>
      <c r="E51" s="165">
        <f t="shared" ca="1" si="8"/>
        <v>0.17237399558158473</v>
      </c>
      <c r="F51" s="165">
        <f t="shared" ca="1" si="8"/>
        <v>0.39861778353544264</v>
      </c>
      <c r="G51" s="166">
        <f t="shared" ca="1" si="3"/>
        <v>4.8650657167174718E-2</v>
      </c>
      <c r="H51" s="166">
        <f t="shared" ca="1" si="4"/>
        <v>0.26703057148588094</v>
      </c>
      <c r="I51" s="166">
        <f t="shared" ca="1" si="5"/>
        <v>0.39704522280999921</v>
      </c>
      <c r="J51" s="166">
        <f t="shared" ca="1" si="6"/>
        <v>8.672364681464971E-2</v>
      </c>
      <c r="K51" s="166">
        <f t="shared" ca="1" si="7"/>
        <v>0.2005499017222955</v>
      </c>
      <c r="L51" s="9">
        <f t="array" aca="1" ref="L51" ca="1">SQRT(MMULT(MMULT(G51:K51,'Correlation &amp; Covariance'!$D$16:$H$20),TRANSPOSE(G51:K51)*252))</f>
        <v>0.13411039645292602</v>
      </c>
      <c r="M51" s="166">
        <f ca="1">SUMPRODUCT(G51:K51,'Performance Metrics'!$C$9:$G$9)</f>
        <v>5.3772173859091485E-2</v>
      </c>
    </row>
    <row r="52" spans="1:13" x14ac:dyDescent="0.3">
      <c r="A52">
        <v>50</v>
      </c>
      <c r="B52" s="165">
        <f t="shared" ca="1" si="8"/>
        <v>0.22392670467586218</v>
      </c>
      <c r="C52" s="165">
        <f t="shared" ca="1" si="8"/>
        <v>0.30555570607918459</v>
      </c>
      <c r="D52" s="165">
        <f t="shared" ca="1" si="8"/>
        <v>0.86137024400817175</v>
      </c>
      <c r="E52" s="165">
        <f t="shared" ca="1" si="8"/>
        <v>3.3139478418796942E-2</v>
      </c>
      <c r="F52" s="165">
        <f t="shared" ca="1" si="8"/>
        <v>0.9529887562360041</v>
      </c>
      <c r="G52" s="166">
        <f t="shared" ca="1" si="3"/>
        <v>9.420635465465961E-2</v>
      </c>
      <c r="H52" s="166">
        <f t="shared" ca="1" si="4"/>
        <v>0.12854781771257612</v>
      </c>
      <c r="I52" s="166">
        <f t="shared" ca="1" si="5"/>
        <v>0.36237996184271798</v>
      </c>
      <c r="J52" s="166">
        <f t="shared" ca="1" si="6"/>
        <v>1.3941836287506216E-2</v>
      </c>
      <c r="K52" s="166">
        <f t="shared" ca="1" si="7"/>
        <v>0.40092402950254014</v>
      </c>
      <c r="L52" s="9">
        <f t="array" aca="1" ref="L52" ca="1">SQRT(MMULT(MMULT(G52:K52,'Correlation &amp; Covariance'!$D$16:$H$20),TRANSPOSE(G52:K52)*252))</f>
        <v>0.14153188021516816</v>
      </c>
      <c r="M52" s="166">
        <f ca="1">SUMPRODUCT(G52:K52,'Performance Metrics'!$C$9:$G$9)</f>
        <v>3.6470547713872918E-2</v>
      </c>
    </row>
    <row r="53" spans="1:13" x14ac:dyDescent="0.3">
      <c r="A53">
        <v>51</v>
      </c>
      <c r="B53" s="165">
        <f t="shared" ca="1" si="8"/>
        <v>0.14178026031745961</v>
      </c>
      <c r="C53" s="165">
        <f t="shared" ca="1" si="8"/>
        <v>0.33555342425404544</v>
      </c>
      <c r="D53" s="165">
        <f t="shared" ca="1" si="8"/>
        <v>0.88486503709516517</v>
      </c>
      <c r="E53" s="165">
        <f t="shared" ca="1" si="8"/>
        <v>0.70534245812627205</v>
      </c>
      <c r="F53" s="165">
        <f t="shared" ca="1" si="8"/>
        <v>0.77015404048513358</v>
      </c>
      <c r="G53" s="166">
        <f t="shared" ca="1" si="3"/>
        <v>4.9963174094350436E-2</v>
      </c>
      <c r="H53" s="166">
        <f t="shared" ca="1" si="4"/>
        <v>0.11824857787974967</v>
      </c>
      <c r="I53" s="166">
        <f t="shared" ca="1" si="5"/>
        <v>0.31182525550029089</v>
      </c>
      <c r="J53" s="166">
        <f t="shared" ca="1" si="6"/>
        <v>0.24856173879630139</v>
      </c>
      <c r="K53" s="166">
        <f t="shared" ca="1" si="7"/>
        <v>0.27140125372930762</v>
      </c>
      <c r="L53" s="9">
        <f t="array" aca="1" ref="L53" ca="1">SQRT(MMULT(MMULT(G53:K53,'Correlation &amp; Covariance'!$D$16:$H$20),TRANSPOSE(G53:K53)*252))</f>
        <v>0.13934447145347115</v>
      </c>
      <c r="M53" s="166">
        <f ca="1">SUMPRODUCT(G53:K53,'Performance Metrics'!$C$9:$G$9)</f>
        <v>1.1463399510247104E-2</v>
      </c>
    </row>
    <row r="54" spans="1:13" x14ac:dyDescent="0.3">
      <c r="A54">
        <v>52</v>
      </c>
      <c r="B54" s="165">
        <f t="shared" ca="1" si="8"/>
        <v>0.86321187368837304</v>
      </c>
      <c r="C54" s="165">
        <f t="shared" ca="1" si="8"/>
        <v>0.63054269358120607</v>
      </c>
      <c r="D54" s="165">
        <f t="shared" ca="1" si="8"/>
        <v>0.63284036411740197</v>
      </c>
      <c r="E54" s="165">
        <f t="shared" ca="1" si="8"/>
        <v>0.14641912562164516</v>
      </c>
      <c r="F54" s="165">
        <f t="shared" ca="1" si="8"/>
        <v>0.65048742489553057</v>
      </c>
      <c r="G54" s="166">
        <f t="shared" ca="1" si="3"/>
        <v>0.29526643958673132</v>
      </c>
      <c r="H54" s="166">
        <f t="shared" ca="1" si="4"/>
        <v>0.21568064784099797</v>
      </c>
      <c r="I54" s="166">
        <f t="shared" ca="1" si="5"/>
        <v>0.21646657887281648</v>
      </c>
      <c r="J54" s="166">
        <f t="shared" ca="1" si="6"/>
        <v>5.0083479186840835E-2</v>
      </c>
      <c r="K54" s="166">
        <f t="shared" ca="1" si="7"/>
        <v>0.22250285451261353</v>
      </c>
      <c r="L54" s="9">
        <f t="array" aca="1" ref="L54" ca="1">SQRT(MMULT(MMULT(G54:K54,'Correlation &amp; Covariance'!$D$16:$H$20),TRANSPOSE(G54:K54)*252))</f>
        <v>0.13757324428124362</v>
      </c>
      <c r="M54" s="166">
        <f ca="1">SUMPRODUCT(G54:K54,'Performance Metrics'!$C$9:$G$9)</f>
        <v>8.3165941458055392E-2</v>
      </c>
    </row>
    <row r="55" spans="1:13" x14ac:dyDescent="0.3">
      <c r="A55">
        <v>53</v>
      </c>
      <c r="B55" s="165">
        <f t="shared" ca="1" si="8"/>
        <v>4.6406151224848813E-2</v>
      </c>
      <c r="C55" s="165">
        <f t="shared" ca="1" si="8"/>
        <v>0.18740197203700804</v>
      </c>
      <c r="D55" s="165">
        <f t="shared" ca="1" si="8"/>
        <v>0.27053259907966443</v>
      </c>
      <c r="E55" s="165">
        <f t="shared" ca="1" si="8"/>
        <v>0.6779840616205105</v>
      </c>
      <c r="F55" s="165">
        <f t="shared" ca="1" si="8"/>
        <v>0.31617436561973222</v>
      </c>
      <c r="G55" s="166">
        <f t="shared" ca="1" si="3"/>
        <v>3.0968420127432787E-2</v>
      </c>
      <c r="H55" s="166">
        <f t="shared" ca="1" si="4"/>
        <v>0.12505977870545509</v>
      </c>
      <c r="I55" s="166">
        <f t="shared" ca="1" si="5"/>
        <v>0.1805357041111241</v>
      </c>
      <c r="J55" s="166">
        <f t="shared" ca="1" si="6"/>
        <v>0.45244207299666345</v>
      </c>
      <c r="K55" s="166">
        <f t="shared" ca="1" si="7"/>
        <v>0.21099402405932466</v>
      </c>
      <c r="L55" s="9">
        <f t="array" aca="1" ref="L55" ca="1">SQRT(MMULT(MMULT(G55:K55,'Correlation &amp; Covariance'!$D$16:$H$20),TRANSPOSE(G55:K55)*252))</f>
        <v>0.1571908975116689</v>
      </c>
      <c r="M55" s="166">
        <f ca="1">SUMPRODUCT(G55:K55,'Performance Metrics'!$C$9:$G$9)</f>
        <v>-8.9064884824083951E-4</v>
      </c>
    </row>
    <row r="56" spans="1:13" x14ac:dyDescent="0.3">
      <c r="A56">
        <v>54</v>
      </c>
      <c r="B56" s="165">
        <f t="shared" ca="1" si="8"/>
        <v>0.33796177134394612</v>
      </c>
      <c r="C56" s="165">
        <f t="shared" ca="1" si="8"/>
        <v>0.48462976155462467</v>
      </c>
      <c r="D56" s="165">
        <f t="shared" ca="1" si="8"/>
        <v>0.19854790577633086</v>
      </c>
      <c r="E56" s="165">
        <f t="shared" ca="1" si="8"/>
        <v>0.11218713566535465</v>
      </c>
      <c r="F56" s="165">
        <f t="shared" ca="1" si="8"/>
        <v>0.98617836428903283</v>
      </c>
      <c r="G56" s="166">
        <f t="shared" ca="1" si="3"/>
        <v>0.1594531653049652</v>
      </c>
      <c r="H56" s="166">
        <f t="shared" ca="1" si="4"/>
        <v>0.228652338912709</v>
      </c>
      <c r="I56" s="166">
        <f t="shared" ca="1" si="5"/>
        <v>9.3676547837974994E-2</v>
      </c>
      <c r="J56" s="166">
        <f t="shared" ca="1" si="6"/>
        <v>5.2930820599034561E-2</v>
      </c>
      <c r="K56" s="166">
        <f t="shared" ca="1" si="7"/>
        <v>0.4652871273453163</v>
      </c>
      <c r="L56" s="9">
        <f t="array" aca="1" ref="L56" ca="1">SQRT(MMULT(MMULT(G56:K56,'Correlation &amp; Covariance'!$D$16:$H$20),TRANSPOSE(G56:K56)*252))</f>
        <v>0.14354238511887252</v>
      </c>
      <c r="M56" s="166">
        <f ca="1">SUMPRODUCT(G56:K56,'Performance Metrics'!$C$9:$G$9)</f>
        <v>7.4058304875000758E-2</v>
      </c>
    </row>
    <row r="57" spans="1:13" x14ac:dyDescent="0.3">
      <c r="A57">
        <v>55</v>
      </c>
      <c r="B57" s="165">
        <f t="shared" ca="1" si="8"/>
        <v>0.30503960759852322</v>
      </c>
      <c r="C57" s="165">
        <f t="shared" ca="1" si="8"/>
        <v>0.49597688056672784</v>
      </c>
      <c r="D57" s="165">
        <f t="shared" ca="1" si="8"/>
        <v>0.74033874017616319</v>
      </c>
      <c r="E57" s="165">
        <f t="shared" ca="1" si="8"/>
        <v>0.79343420094515982</v>
      </c>
      <c r="F57" s="165">
        <f t="shared" ca="1" si="8"/>
        <v>0.53554296944167001</v>
      </c>
      <c r="G57" s="166">
        <f t="shared" ca="1" si="3"/>
        <v>0.10627326916341706</v>
      </c>
      <c r="H57" s="166">
        <f t="shared" ca="1" si="4"/>
        <v>0.17279423135330246</v>
      </c>
      <c r="I57" s="166">
        <f t="shared" ca="1" si="5"/>
        <v>0.25792787640350801</v>
      </c>
      <c r="J57" s="166">
        <f t="shared" ca="1" si="6"/>
        <v>0.27642589453984706</v>
      </c>
      <c r="K57" s="166">
        <f t="shared" ca="1" si="7"/>
        <v>0.18657872853992541</v>
      </c>
      <c r="L57" s="9">
        <f t="array" aca="1" ref="L57" ca="1">SQRT(MMULT(MMULT(G57:K57,'Correlation &amp; Covariance'!$D$16:$H$20),TRANSPOSE(G57:K57)*252))</f>
        <v>0.13739654765902201</v>
      </c>
      <c r="M57" s="166">
        <f ca="1">SUMPRODUCT(G57:K57,'Performance Metrics'!$C$9:$G$9)</f>
        <v>3.0201701300849065E-2</v>
      </c>
    </row>
    <row r="58" spans="1:13" x14ac:dyDescent="0.3">
      <c r="A58">
        <v>56</v>
      </c>
      <c r="B58" s="165">
        <f t="shared" ca="1" si="8"/>
        <v>0.1562605961373974</v>
      </c>
      <c r="C58" s="165">
        <f t="shared" ca="1" si="8"/>
        <v>0.61867633591140703</v>
      </c>
      <c r="D58" s="165">
        <f t="shared" ca="1" si="8"/>
        <v>1.9137635773681549E-2</v>
      </c>
      <c r="E58" s="165">
        <f t="shared" ca="1" si="8"/>
        <v>0.52847429281614144</v>
      </c>
      <c r="F58" s="165">
        <f t="shared" ca="1" si="8"/>
        <v>0.35635497414464823</v>
      </c>
      <c r="G58" s="166">
        <f t="shared" ca="1" si="3"/>
        <v>9.3072987803121315E-2</v>
      </c>
      <c r="H58" s="166">
        <f t="shared" ca="1" si="4"/>
        <v>0.36850016248326101</v>
      </c>
      <c r="I58" s="166">
        <f t="shared" ca="1" si="5"/>
        <v>1.1398887403310964E-2</v>
      </c>
      <c r="J58" s="166">
        <f t="shared" ca="1" si="6"/>
        <v>0.31477341457401614</v>
      </c>
      <c r="K58" s="166">
        <f t="shared" ca="1" si="7"/>
        <v>0.21225454773629068</v>
      </c>
      <c r="L58" s="9">
        <f t="array" aca="1" ref="L58" ca="1">SQRT(MMULT(MMULT(G58:K58,'Correlation &amp; Covariance'!$D$16:$H$20),TRANSPOSE(G58:K58)*252))</f>
        <v>0.147749624008884</v>
      </c>
      <c r="M58" s="166">
        <f ca="1">SUMPRODUCT(G58:K58,'Performance Metrics'!$C$9:$G$9)</f>
        <v>7.8231354174903178E-2</v>
      </c>
    </row>
    <row r="59" spans="1:13" x14ac:dyDescent="0.3">
      <c r="A59">
        <v>57</v>
      </c>
      <c r="B59" s="165">
        <f t="shared" ca="1" si="8"/>
        <v>1.6158721747328797E-2</v>
      </c>
      <c r="C59" s="165">
        <f t="shared" ca="1" si="8"/>
        <v>0.71177207717426516</v>
      </c>
      <c r="D59" s="165">
        <f t="shared" ca="1" si="8"/>
        <v>0.87971284689404161</v>
      </c>
      <c r="E59" s="165">
        <f t="shared" ca="1" si="8"/>
        <v>0.31237010466882309</v>
      </c>
      <c r="F59" s="165">
        <f t="shared" ca="1" si="8"/>
        <v>0.68335551820438911</v>
      </c>
      <c r="G59" s="166">
        <f t="shared" ca="1" si="3"/>
        <v>6.2068496934616279E-3</v>
      </c>
      <c r="H59" s="166">
        <f t="shared" ca="1" si="4"/>
        <v>0.27340419422433287</v>
      </c>
      <c r="I59" s="166">
        <f t="shared" ca="1" si="5"/>
        <v>0.33791320250818557</v>
      </c>
      <c r="J59" s="166">
        <f t="shared" ca="1" si="6"/>
        <v>0.11998686026824927</v>
      </c>
      <c r="K59" s="166">
        <f t="shared" ca="1" si="7"/>
        <v>0.26248889330577063</v>
      </c>
      <c r="L59" s="9">
        <f t="array" aca="1" ref="L59" ca="1">SQRT(MMULT(MMULT(G59:K59,'Correlation &amp; Covariance'!$D$16:$H$20),TRANSPOSE(G59:K59)*252))</f>
        <v>0.1339029269075534</v>
      </c>
      <c r="M59" s="166">
        <f ca="1">SUMPRODUCT(G59:K59,'Performance Metrics'!$C$9:$G$9)</f>
        <v>4.9602167959079069E-2</v>
      </c>
    </row>
    <row r="60" spans="1:13" x14ac:dyDescent="0.3">
      <c r="A60">
        <v>58</v>
      </c>
      <c r="B60" s="165">
        <f t="shared" ca="1" si="8"/>
        <v>0.41211035585892863</v>
      </c>
      <c r="C60" s="165">
        <f t="shared" ca="1" si="8"/>
        <v>0.62229648176418051</v>
      </c>
      <c r="D60" s="165">
        <f t="shared" ca="1" si="8"/>
        <v>0.5066258521682544</v>
      </c>
      <c r="E60" s="165">
        <f t="shared" ca="1" si="8"/>
        <v>0.98267853859105891</v>
      </c>
      <c r="F60" s="165">
        <f t="shared" ca="1" si="8"/>
        <v>4.6656341007493829E-2</v>
      </c>
      <c r="G60" s="166">
        <f t="shared" ca="1" si="3"/>
        <v>0.16033129298964202</v>
      </c>
      <c r="H60" s="166">
        <f t="shared" ca="1" si="4"/>
        <v>0.24210408237911449</v>
      </c>
      <c r="I60" s="166">
        <f t="shared" ca="1" si="5"/>
        <v>0.19710249156641182</v>
      </c>
      <c r="J60" s="166">
        <f t="shared" ca="1" si="6"/>
        <v>0.38231051087541551</v>
      </c>
      <c r="K60" s="166">
        <f t="shared" ca="1" si="7"/>
        <v>1.8151622189416218E-2</v>
      </c>
      <c r="L60" s="9">
        <f t="array" aca="1" ref="L60" ca="1">SQRT(MMULT(MMULT(G60:K60,'Correlation &amp; Covariance'!$D$16:$H$20),TRANSPOSE(G60:K60)*252))</f>
        <v>0.1483027124657646</v>
      </c>
      <c r="M60" s="166">
        <f ca="1">SUMPRODUCT(G60:K60,'Performance Metrics'!$C$9:$G$9)</f>
        <v>4.5735579608208329E-2</v>
      </c>
    </row>
    <row r="61" spans="1:13" x14ac:dyDescent="0.3">
      <c r="A61">
        <v>59</v>
      </c>
      <c r="B61" s="165">
        <f t="shared" ca="1" si="8"/>
        <v>0.76216354293622812</v>
      </c>
      <c r="C61" s="165">
        <f t="shared" ca="1" si="8"/>
        <v>0.75378606765778677</v>
      </c>
      <c r="D61" s="165">
        <f t="shared" ca="1" si="8"/>
        <v>0.52342995547671411</v>
      </c>
      <c r="E61" s="165">
        <f t="shared" ca="1" si="8"/>
        <v>0.9103139091044693</v>
      </c>
      <c r="F61" s="165">
        <f t="shared" ca="1" si="8"/>
        <v>0.27270412167342384</v>
      </c>
      <c r="G61" s="166">
        <f t="shared" ca="1" si="3"/>
        <v>0.23652064030881662</v>
      </c>
      <c r="H61" s="166">
        <f t="shared" ca="1" si="4"/>
        <v>0.23392087568429165</v>
      </c>
      <c r="I61" s="166">
        <f t="shared" ca="1" si="5"/>
        <v>0.16243493850312199</v>
      </c>
      <c r="J61" s="166">
        <f t="shared" ca="1" si="6"/>
        <v>0.28249583788006805</v>
      </c>
      <c r="K61" s="166">
        <f t="shared" ca="1" si="7"/>
        <v>8.4627707623701587E-2</v>
      </c>
      <c r="L61" s="9">
        <f t="array" aca="1" ref="L61" ca="1">SQRT(MMULT(MMULT(G61:K61,'Correlation &amp; Covariance'!$D$16:$H$20),TRANSPOSE(G61:K61)*252))</f>
        <v>0.14008004512511923</v>
      </c>
      <c r="M61" s="166">
        <f ca="1">SUMPRODUCT(G61:K61,'Performance Metrics'!$C$9:$G$9)</f>
        <v>6.2946503163826412E-2</v>
      </c>
    </row>
    <row r="62" spans="1:13" x14ac:dyDescent="0.3">
      <c r="A62">
        <v>60</v>
      </c>
      <c r="B62" s="165">
        <f t="shared" ca="1" si="8"/>
        <v>5.6864317704225731E-2</v>
      </c>
      <c r="C62" s="165">
        <f t="shared" ca="1" si="8"/>
        <v>0.28615381376731164</v>
      </c>
      <c r="D62" s="165">
        <f t="shared" ca="1" si="8"/>
        <v>0.89486513138137924</v>
      </c>
      <c r="E62" s="165">
        <f t="shared" ca="1" si="8"/>
        <v>0.69431703294886926</v>
      </c>
      <c r="F62" s="165">
        <f t="shared" ca="1" si="8"/>
        <v>0.39672922506887232</v>
      </c>
      <c r="G62" s="166">
        <f t="shared" ca="1" si="3"/>
        <v>2.4416504318673971E-2</v>
      </c>
      <c r="H62" s="166">
        <f t="shared" ca="1" si="4"/>
        <v>0.12286924580711851</v>
      </c>
      <c r="I62" s="166">
        <f t="shared" ca="1" si="5"/>
        <v>0.38423882017985611</v>
      </c>
      <c r="J62" s="166">
        <f t="shared" ca="1" si="6"/>
        <v>0.29812711236074779</v>
      </c>
      <c r="K62" s="166">
        <f t="shared" ca="1" si="7"/>
        <v>0.17034831733360362</v>
      </c>
      <c r="L62" s="9">
        <f t="array" aca="1" ref="L62" ca="1">SQRT(MMULT(MMULT(G62:K62,'Correlation &amp; Covariance'!$D$16:$H$20),TRANSPOSE(G62:K62)*252))</f>
        <v>0.14389599615582685</v>
      </c>
      <c r="M62" s="166">
        <f ca="1">SUMPRODUCT(G62:K62,'Performance Metrics'!$C$9:$G$9)</f>
        <v>2.3129590477686387E-3</v>
      </c>
    </row>
    <row r="63" spans="1:13" x14ac:dyDescent="0.3">
      <c r="A63">
        <v>61</v>
      </c>
      <c r="B63" s="165">
        <f t="shared" ca="1" si="8"/>
        <v>0.74973855793284905</v>
      </c>
      <c r="C63" s="165">
        <f t="shared" ca="1" si="8"/>
        <v>0.51744120083598599</v>
      </c>
      <c r="D63" s="165">
        <f t="shared" ca="1" si="8"/>
        <v>8.7228542137600673E-3</v>
      </c>
      <c r="E63" s="165">
        <f t="shared" ca="1" si="8"/>
        <v>0.27802066572386741</v>
      </c>
      <c r="F63" s="165">
        <f t="shared" ca="1" si="8"/>
        <v>0.31655242102291747</v>
      </c>
      <c r="G63" s="166">
        <f t="shared" ca="1" si="3"/>
        <v>0.40082774560574136</v>
      </c>
      <c r="H63" s="166">
        <f t="shared" ca="1" si="4"/>
        <v>0.27663615245621703</v>
      </c>
      <c r="I63" s="166">
        <f t="shared" ca="1" si="5"/>
        <v>4.6634416127523531E-3</v>
      </c>
      <c r="J63" s="166">
        <f t="shared" ca="1" si="6"/>
        <v>0.14863634195519962</v>
      </c>
      <c r="K63" s="166">
        <f t="shared" ca="1" si="7"/>
        <v>0.16923631837008959</v>
      </c>
      <c r="L63" s="9">
        <f t="array" aca="1" ref="L63" ca="1">SQRT(MMULT(MMULT(G63:K63,'Correlation &amp; Covariance'!$D$16:$H$20),TRANSPOSE(G63:K63)*252))</f>
        <v>0.14856011028131771</v>
      </c>
      <c r="M63" s="166">
        <f ca="1">SUMPRODUCT(G63:K63,'Performance Metrics'!$C$9:$G$9)</f>
        <v>0.10991732243303139</v>
      </c>
    </row>
    <row r="64" spans="1:13" x14ac:dyDescent="0.3">
      <c r="A64">
        <v>62</v>
      </c>
      <c r="B64" s="165">
        <f t="shared" ca="1" si="8"/>
        <v>0.60016108842068372</v>
      </c>
      <c r="C64" s="165">
        <f t="shared" ca="1" si="8"/>
        <v>2.0484160334401369E-2</v>
      </c>
      <c r="D64" s="165">
        <f t="shared" ca="1" si="8"/>
        <v>0.80928652035297688</v>
      </c>
      <c r="E64" s="165">
        <f t="shared" ca="1" si="8"/>
        <v>0.75916042247384308</v>
      </c>
      <c r="F64" s="165">
        <f t="shared" ca="1" si="8"/>
        <v>0.41978139323486152</v>
      </c>
      <c r="G64" s="166">
        <f t="shared" ca="1" si="3"/>
        <v>0.2300460596916335</v>
      </c>
      <c r="H64" s="166">
        <f t="shared" ca="1" si="4"/>
        <v>7.8517259148223797E-3</v>
      </c>
      <c r="I64" s="166">
        <f t="shared" ca="1" si="5"/>
        <v>0.31020534113377396</v>
      </c>
      <c r="J64" s="166">
        <f t="shared" ca="1" si="6"/>
        <v>0.2909916474650352</v>
      </c>
      <c r="K64" s="166">
        <f t="shared" ca="1" si="7"/>
        <v>0.16090522579473499</v>
      </c>
      <c r="L64" s="9">
        <f t="array" aca="1" ref="L64" ca="1">SQRT(MMULT(MMULT(G64:K64,'Correlation &amp; Covariance'!$D$16:$H$20),TRANSPOSE(G64:K64)*252))</f>
        <v>0.14745398621414896</v>
      </c>
      <c r="M64" s="166">
        <f ca="1">SUMPRODUCT(G64:K64,'Performance Metrics'!$C$9:$G$9)</f>
        <v>5.9873095142405179E-3</v>
      </c>
    </row>
    <row r="65" spans="1:13" x14ac:dyDescent="0.3">
      <c r="A65">
        <v>63</v>
      </c>
      <c r="B65" s="165">
        <f t="shared" ca="1" si="8"/>
        <v>0.66360125847583384</v>
      </c>
      <c r="C65" s="165">
        <f t="shared" ca="1" si="8"/>
        <v>0.79163829438732791</v>
      </c>
      <c r="D65" s="165">
        <f t="shared" ca="1" si="8"/>
        <v>0.35377411966104655</v>
      </c>
      <c r="E65" s="165">
        <f t="shared" ca="1" si="8"/>
        <v>0.52679479487335812</v>
      </c>
      <c r="F65" s="165">
        <f t="shared" ca="1" si="8"/>
        <v>0.15501440973700142</v>
      </c>
      <c r="G65" s="166">
        <f t="shared" ca="1" si="3"/>
        <v>0.26641848546020985</v>
      </c>
      <c r="H65" s="166">
        <f t="shared" ca="1" si="4"/>
        <v>0.31782199435153152</v>
      </c>
      <c r="I65" s="166">
        <f t="shared" ca="1" si="5"/>
        <v>0.14203102232143736</v>
      </c>
      <c r="J65" s="166">
        <f t="shared" ca="1" si="6"/>
        <v>0.21149428155219963</v>
      </c>
      <c r="K65" s="166">
        <f t="shared" ca="1" si="7"/>
        <v>6.2234216314621851E-2</v>
      </c>
      <c r="L65" s="9">
        <f t="array" aca="1" ref="L65" ca="1">SQRT(MMULT(MMULT(G65:K65,'Correlation &amp; Covariance'!$D$16:$H$20),TRANSPOSE(G65:K65)*252))</f>
        <v>0.13907870103588557</v>
      </c>
      <c r="M65" s="166">
        <f ca="1">SUMPRODUCT(G65:K65,'Performance Metrics'!$C$9:$G$9)</f>
        <v>9.1668946642193841E-2</v>
      </c>
    </row>
    <row r="66" spans="1:13" x14ac:dyDescent="0.3">
      <c r="A66">
        <v>64</v>
      </c>
      <c r="B66" s="165">
        <f t="shared" ca="1" si="8"/>
        <v>0.99915351941877928</v>
      </c>
      <c r="C66" s="165">
        <f t="shared" ca="1" si="8"/>
        <v>0.28725428869005121</v>
      </c>
      <c r="D66" s="165">
        <f t="shared" ca="1" si="8"/>
        <v>0.5757755974310792</v>
      </c>
      <c r="E66" s="165">
        <f t="shared" ca="1" si="8"/>
        <v>0.67825189106678219</v>
      </c>
      <c r="F66" s="165">
        <f t="shared" ca="1" si="8"/>
        <v>0.55960815575406209</v>
      </c>
      <c r="G66" s="166">
        <f t="shared" ca="1" si="3"/>
        <v>0.32230306922243329</v>
      </c>
      <c r="H66" s="166">
        <f t="shared" ca="1" si="4"/>
        <v>9.2661374946631958E-2</v>
      </c>
      <c r="I66" s="166">
        <f t="shared" ca="1" si="5"/>
        <v>0.1857314603098911</v>
      </c>
      <c r="J66" s="166">
        <f t="shared" ca="1" si="6"/>
        <v>0.21878786587661467</v>
      </c>
      <c r="K66" s="166">
        <f t="shared" ca="1" si="7"/>
        <v>0.1805162296444289</v>
      </c>
      <c r="L66" s="9">
        <f t="array" aca="1" ref="L66" ca="1">SQRT(MMULT(MMULT(G66:K66,'Correlation &amp; Covariance'!$D$16:$H$20),TRANSPOSE(G66:K66)*252))</f>
        <v>0.1430862264125449</v>
      </c>
      <c r="M66" s="166">
        <f ca="1">SUMPRODUCT(G66:K66,'Performance Metrics'!$C$9:$G$9)</f>
        <v>4.6882712278463884E-2</v>
      </c>
    </row>
    <row r="67" spans="1:13" x14ac:dyDescent="0.3">
      <c r="A67">
        <v>65</v>
      </c>
      <c r="B67" s="165">
        <f t="shared" ca="1" si="8"/>
        <v>0.81317559786067661</v>
      </c>
      <c r="C67" s="165">
        <f t="shared" ca="1" si="8"/>
        <v>0.27887095498574577</v>
      </c>
      <c r="D67" s="165">
        <f t="shared" ca="1" si="8"/>
        <v>0.36237842215591931</v>
      </c>
      <c r="E67" s="165">
        <f t="shared" ca="1" si="8"/>
        <v>0.23110340058174994</v>
      </c>
      <c r="F67" s="165">
        <f t="shared" ca="1" si="8"/>
        <v>0.39817397605789273</v>
      </c>
      <c r="G67" s="166">
        <f t="shared" ca="1" si="3"/>
        <v>0.39025516154928935</v>
      </c>
      <c r="H67" s="166">
        <f t="shared" ca="1" si="4"/>
        <v>0.13383435247649064</v>
      </c>
      <c r="I67" s="166">
        <f t="shared" ca="1" si="5"/>
        <v>0.17391083801885643</v>
      </c>
      <c r="J67" s="166">
        <f t="shared" ca="1" si="6"/>
        <v>0.11090998692766148</v>
      </c>
      <c r="K67" s="166">
        <f t="shared" ca="1" si="7"/>
        <v>0.19108966102770222</v>
      </c>
      <c r="L67" s="9">
        <f t="array" aca="1" ref="L67" ca="1">SQRT(MMULT(MMULT(G67:K67,'Correlation &amp; Covariance'!$D$16:$H$20),TRANSPOSE(G67:K67)*252))</f>
        <v>0.14503460650857286</v>
      </c>
      <c r="M67" s="166">
        <f ca="1">SUMPRODUCT(G67:K67,'Performance Metrics'!$C$9:$G$9)</f>
        <v>7.3624394559783646E-2</v>
      </c>
    </row>
    <row r="68" spans="1:13" x14ac:dyDescent="0.3">
      <c r="A68">
        <v>66</v>
      </c>
      <c r="B68" s="165">
        <f t="shared" ref="B68:F102" ca="1" si="9">RAND()</f>
        <v>0.60704540559198961</v>
      </c>
      <c r="C68" s="165">
        <f t="shared" ca="1" si="9"/>
        <v>0.8816934998743744</v>
      </c>
      <c r="D68" s="165">
        <f t="shared" ca="1" si="9"/>
        <v>0.43778933682302645</v>
      </c>
      <c r="E68" s="165">
        <f t="shared" ca="1" si="9"/>
        <v>0.66250407131250411</v>
      </c>
      <c r="F68" s="165">
        <f t="shared" ca="1" si="9"/>
        <v>0.21442453560176111</v>
      </c>
      <c r="G68" s="166">
        <f t="shared" ref="G68:G102" ca="1" si="10">B68/SUM($B68:$F68)</f>
        <v>0.21653459933382807</v>
      </c>
      <c r="H68" s="166">
        <f t="shared" ref="H68:H102" ca="1" si="11">C68/SUM($B68:$F68)</f>
        <v>0.31450225464494896</v>
      </c>
      <c r="I68" s="166">
        <f t="shared" ref="I68:I102" ca="1" si="12">D68/SUM($B68:$F68)</f>
        <v>0.15616054049392059</v>
      </c>
      <c r="J68" s="166">
        <f t="shared" ref="J68:J102" ca="1" si="13">E68/SUM($B68:$F68)</f>
        <v>0.23631684272247447</v>
      </c>
      <c r="K68" s="166">
        <f t="shared" ref="K68:K102" ca="1" si="14">F68/SUM($B68:$F68)</f>
        <v>7.6485762804827953E-2</v>
      </c>
      <c r="L68" s="9">
        <f t="array" aca="1" ref="L68" ca="1">SQRT(MMULT(MMULT(G68:K68,'Correlation &amp; Covariance'!$D$16:$H$20),TRANSPOSE(G68:K68)*252))</f>
        <v>0.13785175387776649</v>
      </c>
      <c r="M68" s="166">
        <f ca="1">SUMPRODUCT(G68:K68,'Performance Metrics'!$C$9:$G$9)</f>
        <v>8.2193361770075538E-2</v>
      </c>
    </row>
    <row r="69" spans="1:13" x14ac:dyDescent="0.3">
      <c r="A69">
        <v>67</v>
      </c>
      <c r="B69" s="165">
        <f t="shared" ca="1" si="9"/>
        <v>0.33834146662367992</v>
      </c>
      <c r="C69" s="165">
        <f t="shared" ca="1" si="9"/>
        <v>8.7721937295431873E-2</v>
      </c>
      <c r="D69" s="165">
        <f t="shared" ca="1" si="9"/>
        <v>0.45150096596063782</v>
      </c>
      <c r="E69" s="165">
        <f t="shared" ca="1" si="9"/>
        <v>0.30851866372514969</v>
      </c>
      <c r="F69" s="165">
        <f t="shared" ca="1" si="9"/>
        <v>0.91525456316775988</v>
      </c>
      <c r="G69" s="166">
        <f t="shared" ca="1" si="10"/>
        <v>0.16101242710515526</v>
      </c>
      <c r="H69" s="166">
        <f t="shared" ca="1" si="11"/>
        <v>4.174576109529457E-2</v>
      </c>
      <c r="I69" s="166">
        <f t="shared" ca="1" si="12"/>
        <v>0.21486360242831798</v>
      </c>
      <c r="J69" s="166">
        <f t="shared" ca="1" si="13"/>
        <v>0.14682013218579837</v>
      </c>
      <c r="K69" s="166">
        <f t="shared" ca="1" si="14"/>
        <v>0.43555807718543377</v>
      </c>
      <c r="L69" s="9">
        <f t="array" aca="1" ref="L69" ca="1">SQRT(MMULT(MMULT(G69:K69,'Correlation &amp; Covariance'!$D$16:$H$20),TRANSPOSE(G69:K69)*252))</f>
        <v>0.14542264179307199</v>
      </c>
      <c r="M69" s="166">
        <f ca="1">SUMPRODUCT(G69:K69,'Performance Metrics'!$C$9:$G$9)</f>
        <v>2.0685603044992038E-2</v>
      </c>
    </row>
    <row r="70" spans="1:13" x14ac:dyDescent="0.3">
      <c r="A70">
        <v>68</v>
      </c>
      <c r="B70" s="165">
        <f t="shared" ca="1" si="9"/>
        <v>0.76359093803706168</v>
      </c>
      <c r="C70" s="165">
        <f t="shared" ca="1" si="9"/>
        <v>0.79696862079861241</v>
      </c>
      <c r="D70" s="165">
        <f t="shared" ca="1" si="9"/>
        <v>0.12664881438822306</v>
      </c>
      <c r="E70" s="165">
        <f t="shared" ca="1" si="9"/>
        <v>0.20531356542227985</v>
      </c>
      <c r="F70" s="165">
        <f t="shared" ca="1" si="9"/>
        <v>0.83989089737280975</v>
      </c>
      <c r="G70" s="166">
        <f t="shared" ca="1" si="10"/>
        <v>0.27945665017061705</v>
      </c>
      <c r="H70" s="166">
        <f t="shared" ca="1" si="11"/>
        <v>0.29167211129038717</v>
      </c>
      <c r="I70" s="166">
        <f t="shared" ca="1" si="12"/>
        <v>4.6350541440416143E-2</v>
      </c>
      <c r="J70" s="166">
        <f t="shared" ca="1" si="13"/>
        <v>7.5140023760616376E-2</v>
      </c>
      <c r="K70" s="166">
        <f t="shared" ca="1" si="14"/>
        <v>0.30738067333796315</v>
      </c>
      <c r="L70" s="9">
        <f t="array" aca="1" ref="L70" ca="1">SQRT(MMULT(MMULT(G70:K70,'Correlation &amp; Covariance'!$D$16:$H$20),TRANSPOSE(G70:K70)*252))</f>
        <v>0.14159398936211456</v>
      </c>
      <c r="M70" s="166">
        <f ca="1">SUMPRODUCT(G70:K70,'Performance Metrics'!$C$9:$G$9)</f>
        <v>0.1026763926912294</v>
      </c>
    </row>
    <row r="71" spans="1:13" x14ac:dyDescent="0.3">
      <c r="A71">
        <v>69</v>
      </c>
      <c r="B71" s="165">
        <f t="shared" ca="1" si="9"/>
        <v>0.86514283282976279</v>
      </c>
      <c r="C71" s="165">
        <f t="shared" ca="1" si="9"/>
        <v>0.87848416729638812</v>
      </c>
      <c r="D71" s="165">
        <f t="shared" ca="1" si="9"/>
        <v>0.32971122021109689</v>
      </c>
      <c r="E71" s="165">
        <f t="shared" ca="1" si="9"/>
        <v>0.85276339818496016</v>
      </c>
      <c r="F71" s="165">
        <f t="shared" ca="1" si="9"/>
        <v>0.79113130485914229</v>
      </c>
      <c r="G71" s="166">
        <f t="shared" ca="1" si="10"/>
        <v>0.2327383972599685</v>
      </c>
      <c r="H71" s="166">
        <f t="shared" ca="1" si="11"/>
        <v>0.23632744716391951</v>
      </c>
      <c r="I71" s="166">
        <f t="shared" ca="1" si="12"/>
        <v>8.8698025387975374E-2</v>
      </c>
      <c r="J71" s="166">
        <f t="shared" ca="1" si="13"/>
        <v>0.22940811505813605</v>
      </c>
      <c r="K71" s="166">
        <f t="shared" ca="1" si="14"/>
        <v>0.21282801513000058</v>
      </c>
      <c r="L71" s="9">
        <f t="array" aca="1" ref="L71" ca="1">SQRT(MMULT(MMULT(G71:K71,'Correlation &amp; Covariance'!$D$16:$H$20),TRANSPOSE(G71:K71)*252))</f>
        <v>0.13829092866455447</v>
      </c>
      <c r="M71" s="166">
        <f ca="1">SUMPRODUCT(G71:K71,'Performance Metrics'!$C$9:$G$9)</f>
        <v>7.0376347918811435E-2</v>
      </c>
    </row>
    <row r="72" spans="1:13" x14ac:dyDescent="0.3">
      <c r="A72">
        <v>70</v>
      </c>
      <c r="B72" s="165">
        <f t="shared" ca="1" si="9"/>
        <v>0.72407518895393386</v>
      </c>
      <c r="C72" s="165">
        <f t="shared" ca="1" si="9"/>
        <v>9.6566498213370267E-2</v>
      </c>
      <c r="D72" s="165">
        <f t="shared" ca="1" si="9"/>
        <v>0.79447078059171239</v>
      </c>
      <c r="E72" s="165">
        <f t="shared" ca="1" si="9"/>
        <v>0.41167127981030527</v>
      </c>
      <c r="F72" s="165">
        <f t="shared" ca="1" si="9"/>
        <v>0.70902285614051141</v>
      </c>
      <c r="G72" s="166">
        <f t="shared" ca="1" si="10"/>
        <v>0.26466607251114416</v>
      </c>
      <c r="H72" s="166">
        <f t="shared" ca="1" si="11"/>
        <v>3.529726775365747E-2</v>
      </c>
      <c r="I72" s="166">
        <f t="shared" ca="1" si="12"/>
        <v>0.2903972742497174</v>
      </c>
      <c r="J72" s="166">
        <f t="shared" ca="1" si="13"/>
        <v>0.15047528551618636</v>
      </c>
      <c r="K72" s="166">
        <f t="shared" ca="1" si="14"/>
        <v>0.25916409996929451</v>
      </c>
      <c r="L72" s="9">
        <f t="array" aca="1" ref="L72" ca="1">SQRT(MMULT(MMULT(G72:K72,'Correlation &amp; Covariance'!$D$16:$H$20),TRANSPOSE(G72:K72)*252))</f>
        <v>0.14271018303569247</v>
      </c>
      <c r="M72" s="166">
        <f ca="1">SUMPRODUCT(G72:K72,'Performance Metrics'!$C$9:$G$9)</f>
        <v>2.8647216450481947E-2</v>
      </c>
    </row>
    <row r="73" spans="1:13" x14ac:dyDescent="0.3">
      <c r="A73">
        <v>71</v>
      </c>
      <c r="B73" s="165">
        <f t="shared" ca="1" si="9"/>
        <v>0.71139945435959429</v>
      </c>
      <c r="C73" s="165">
        <f t="shared" ca="1" si="9"/>
        <v>0.34601466616104726</v>
      </c>
      <c r="D73" s="165">
        <f t="shared" ca="1" si="9"/>
        <v>0.28478287354511145</v>
      </c>
      <c r="E73" s="165">
        <f t="shared" ca="1" si="9"/>
        <v>0.29754120818777385</v>
      </c>
      <c r="F73" s="165">
        <f t="shared" ca="1" si="9"/>
        <v>0.75566916402564921</v>
      </c>
      <c r="G73" s="166">
        <f t="shared" ca="1" si="10"/>
        <v>0.29698474855432305</v>
      </c>
      <c r="H73" s="166">
        <f t="shared" ca="1" si="11"/>
        <v>0.14444919516905272</v>
      </c>
      <c r="I73" s="166">
        <f t="shared" ca="1" si="12"/>
        <v>0.11888703255825299</v>
      </c>
      <c r="J73" s="166">
        <f t="shared" ca="1" si="13"/>
        <v>0.12421319746125241</v>
      </c>
      <c r="K73" s="166">
        <f t="shared" ca="1" si="14"/>
        <v>0.31546582625711889</v>
      </c>
      <c r="L73" s="9">
        <f t="array" aca="1" ref="L73" ca="1">SQRT(MMULT(MMULT(G73:K73,'Correlation &amp; Covariance'!$D$16:$H$20),TRANSPOSE(G73:K73)*252))</f>
        <v>0.14172909447851237</v>
      </c>
      <c r="M73" s="166">
        <f ca="1">SUMPRODUCT(G73:K73,'Performance Metrics'!$C$9:$G$9)</f>
        <v>6.5619917696318267E-2</v>
      </c>
    </row>
    <row r="74" spans="1:13" x14ac:dyDescent="0.3">
      <c r="A74">
        <v>72</v>
      </c>
      <c r="B74" s="165">
        <f t="shared" ca="1" si="9"/>
        <v>0.99369207442151219</v>
      </c>
      <c r="C74" s="165">
        <f t="shared" ca="1" si="9"/>
        <v>0.91471801141085041</v>
      </c>
      <c r="D74" s="165">
        <f t="shared" ca="1" si="9"/>
        <v>0.27503828180345069</v>
      </c>
      <c r="E74" s="165">
        <f t="shared" ca="1" si="9"/>
        <v>0.77869031250022669</v>
      </c>
      <c r="F74" s="165">
        <f t="shared" ca="1" si="9"/>
        <v>7.2280077668569365E-2</v>
      </c>
      <c r="G74" s="166">
        <f t="shared" ca="1" si="10"/>
        <v>0.32747361314772677</v>
      </c>
      <c r="H74" s="166">
        <f t="shared" ca="1" si="11"/>
        <v>0.30144752073462844</v>
      </c>
      <c r="I74" s="166">
        <f t="shared" ca="1" si="12"/>
        <v>9.0639527288725263E-2</v>
      </c>
      <c r="J74" s="166">
        <f t="shared" ca="1" si="13"/>
        <v>0.2566192653856405</v>
      </c>
      <c r="K74" s="166">
        <f t="shared" ca="1" si="14"/>
        <v>2.3820073443279046E-2</v>
      </c>
      <c r="L74" s="9">
        <f t="array" aca="1" ref="L74" ca="1">SQRT(MMULT(MMULT(G74:K74,'Correlation &amp; Covariance'!$D$16:$H$20),TRANSPOSE(G74:K74)*252))</f>
        <v>0.14584776281984152</v>
      </c>
      <c r="M74" s="166">
        <f ca="1">SUMPRODUCT(G74:K74,'Performance Metrics'!$C$9:$G$9)</f>
        <v>9.3942071854377848E-2</v>
      </c>
    </row>
    <row r="75" spans="1:13" x14ac:dyDescent="0.3">
      <c r="A75">
        <v>73</v>
      </c>
      <c r="B75" s="165">
        <f t="shared" ca="1" si="9"/>
        <v>5.6091121503900387E-2</v>
      </c>
      <c r="C75" s="165">
        <f t="shared" ca="1" si="9"/>
        <v>0.62739474140534435</v>
      </c>
      <c r="D75" s="165">
        <f t="shared" ca="1" si="9"/>
        <v>0.28233934929965609</v>
      </c>
      <c r="E75" s="165">
        <f t="shared" ca="1" si="9"/>
        <v>0.98909552663624012</v>
      </c>
      <c r="F75" s="165">
        <f t="shared" ca="1" si="9"/>
        <v>0.29751423196645188</v>
      </c>
      <c r="G75" s="166">
        <f t="shared" ca="1" si="10"/>
        <v>2.4902437686664822E-2</v>
      </c>
      <c r="H75" s="166">
        <f t="shared" ca="1" si="11"/>
        <v>0.27854066800396138</v>
      </c>
      <c r="I75" s="166">
        <f t="shared" ca="1" si="12"/>
        <v>0.12534850193607328</v>
      </c>
      <c r="J75" s="166">
        <f t="shared" ca="1" si="13"/>
        <v>0.43912278909426233</v>
      </c>
      <c r="K75" s="166">
        <f t="shared" ca="1" si="14"/>
        <v>0.13208560327903812</v>
      </c>
      <c r="L75" s="9">
        <f t="array" aca="1" ref="L75" ca="1">SQRT(MMULT(MMULT(G75:K75,'Correlation &amp; Covariance'!$D$16:$H$20),TRANSPOSE(G75:K75)*252))</f>
        <v>0.15568460774106554</v>
      </c>
      <c r="M75" s="166">
        <f ca="1">SUMPRODUCT(G75:K75,'Performance Metrics'!$C$9:$G$9)</f>
        <v>3.5289917937242753E-2</v>
      </c>
    </row>
    <row r="76" spans="1:13" x14ac:dyDescent="0.3">
      <c r="A76">
        <v>74</v>
      </c>
      <c r="B76" s="165">
        <f t="shared" ca="1" si="9"/>
        <v>0.71760514729942215</v>
      </c>
      <c r="C76" s="165">
        <f t="shared" ca="1" si="9"/>
        <v>0.3091082000998383</v>
      </c>
      <c r="D76" s="165">
        <f t="shared" ca="1" si="9"/>
        <v>0.9340668667649209</v>
      </c>
      <c r="E76" s="165">
        <f t="shared" ca="1" si="9"/>
        <v>0.19324412159671145</v>
      </c>
      <c r="F76" s="165">
        <f t="shared" ca="1" si="9"/>
        <v>0.31811384160084621</v>
      </c>
      <c r="G76" s="166">
        <f t="shared" ca="1" si="10"/>
        <v>0.29027711875929563</v>
      </c>
      <c r="H76" s="166">
        <f t="shared" ca="1" si="11"/>
        <v>0.12503678108709845</v>
      </c>
      <c r="I76" s="166">
        <f t="shared" ca="1" si="12"/>
        <v>0.37783764488510724</v>
      </c>
      <c r="J76" s="166">
        <f t="shared" ca="1" si="13"/>
        <v>7.816881894641553E-2</v>
      </c>
      <c r="K76" s="166">
        <f t="shared" ca="1" si="14"/>
        <v>0.12867963632208321</v>
      </c>
      <c r="L76" s="9">
        <f t="array" aca="1" ref="L76" ca="1">SQRT(MMULT(MMULT(G76:K76,'Correlation &amp; Covariance'!$D$16:$H$20),TRANSPOSE(G76:K76)*252))</f>
        <v>0.14161351329228325</v>
      </c>
      <c r="M76" s="166">
        <f ca="1">SUMPRODUCT(G76:K76,'Performance Metrics'!$C$9:$G$9)</f>
        <v>5.3861397401898589E-2</v>
      </c>
    </row>
    <row r="77" spans="1:13" x14ac:dyDescent="0.3">
      <c r="A77">
        <v>75</v>
      </c>
      <c r="B77" s="165">
        <f t="shared" ca="1" si="9"/>
        <v>0.59480649836099331</v>
      </c>
      <c r="C77" s="165">
        <f t="shared" ca="1" si="9"/>
        <v>0.63640394778009657</v>
      </c>
      <c r="D77" s="165">
        <f t="shared" ca="1" si="9"/>
        <v>0.41310876206309088</v>
      </c>
      <c r="E77" s="165">
        <f t="shared" ca="1" si="9"/>
        <v>0.82580415972171095</v>
      </c>
      <c r="F77" s="165">
        <f t="shared" ca="1" si="9"/>
        <v>0.50043516939000754</v>
      </c>
      <c r="G77" s="166">
        <f t="shared" ca="1" si="10"/>
        <v>0.20023389234350564</v>
      </c>
      <c r="H77" s="166">
        <f t="shared" ca="1" si="11"/>
        <v>0.21423713412331227</v>
      </c>
      <c r="I77" s="166">
        <f t="shared" ca="1" si="12"/>
        <v>0.13906770624906206</v>
      </c>
      <c r="J77" s="166">
        <f t="shared" ca="1" si="13"/>
        <v>0.27799625873317446</v>
      </c>
      <c r="K77" s="166">
        <f t="shared" ca="1" si="14"/>
        <v>0.16846500855094565</v>
      </c>
      <c r="L77" s="9">
        <f t="array" aca="1" ref="L77" ca="1">SQRT(MMULT(MMULT(G77:K77,'Correlation &amp; Covariance'!$D$16:$H$20),TRANSPOSE(G77:K77)*252))</f>
        <v>0.13862470669579016</v>
      </c>
      <c r="M77" s="166">
        <f ca="1">SUMPRODUCT(G77:K77,'Performance Metrics'!$C$9:$G$9)</f>
        <v>5.5498401153545818E-2</v>
      </c>
    </row>
    <row r="78" spans="1:13" x14ac:dyDescent="0.3">
      <c r="A78">
        <v>76</v>
      </c>
      <c r="B78" s="165">
        <f t="shared" ca="1" si="9"/>
        <v>0.47498738595122381</v>
      </c>
      <c r="C78" s="165">
        <f t="shared" ca="1" si="9"/>
        <v>0.48770643969384897</v>
      </c>
      <c r="D78" s="165">
        <f t="shared" ca="1" si="9"/>
        <v>0.48104916147396182</v>
      </c>
      <c r="E78" s="165">
        <f t="shared" ca="1" si="9"/>
        <v>0.20430572549623904</v>
      </c>
      <c r="F78" s="165">
        <f t="shared" ca="1" si="9"/>
        <v>0.29641883537284652</v>
      </c>
      <c r="G78" s="166">
        <f t="shared" ca="1" si="10"/>
        <v>0.24427632461270871</v>
      </c>
      <c r="H78" s="166">
        <f t="shared" ca="1" si="11"/>
        <v>0.25081747453099107</v>
      </c>
      <c r="I78" s="166">
        <f t="shared" ca="1" si="12"/>
        <v>0.24739377212630181</v>
      </c>
      <c r="J78" s="166">
        <f t="shared" ca="1" si="13"/>
        <v>0.1050702675432294</v>
      </c>
      <c r="K78" s="166">
        <f t="shared" ca="1" si="14"/>
        <v>0.15244216118676901</v>
      </c>
      <c r="L78" s="9">
        <f t="array" aca="1" ref="L78" ca="1">SQRT(MMULT(MMULT(G78:K78,'Correlation &amp; Covariance'!$D$16:$H$20),TRANSPOSE(G78:K78)*252))</f>
        <v>0.1336848168366907</v>
      </c>
      <c r="M78" s="166">
        <f ca="1">SUMPRODUCT(G78:K78,'Performance Metrics'!$C$9:$G$9)</f>
        <v>7.8801322842708493E-2</v>
      </c>
    </row>
    <row r="79" spans="1:13" x14ac:dyDescent="0.3">
      <c r="A79">
        <v>77</v>
      </c>
      <c r="B79" s="165">
        <f t="shared" ca="1" si="9"/>
        <v>0.83878414800081125</v>
      </c>
      <c r="C79" s="165">
        <f t="shared" ca="1" si="9"/>
        <v>0.59043113085720633</v>
      </c>
      <c r="D79" s="165">
        <f t="shared" ca="1" si="9"/>
        <v>0.66855885641148016</v>
      </c>
      <c r="E79" s="165">
        <f t="shared" ca="1" si="9"/>
        <v>0.32932521146289928</v>
      </c>
      <c r="F79" s="165">
        <f t="shared" ca="1" si="9"/>
        <v>0.61157120926567377</v>
      </c>
      <c r="G79" s="166">
        <f t="shared" ca="1" si="10"/>
        <v>0.27603655366493229</v>
      </c>
      <c r="H79" s="166">
        <f t="shared" ca="1" si="11"/>
        <v>0.1943057399531998</v>
      </c>
      <c r="I79" s="166">
        <f t="shared" ca="1" si="12"/>
        <v>0.22001689360230353</v>
      </c>
      <c r="J79" s="166">
        <f t="shared" ca="1" si="13"/>
        <v>0.10837805724376404</v>
      </c>
      <c r="K79" s="166">
        <f t="shared" ca="1" si="14"/>
        <v>0.20126275553580014</v>
      </c>
      <c r="L79" s="9">
        <f t="array" aca="1" ref="L79" ca="1">SQRT(MMULT(MMULT(G79:K79,'Correlation &amp; Covariance'!$D$16:$H$20),TRANSPOSE(G79:K79)*252))</f>
        <v>0.13569206265795894</v>
      </c>
      <c r="M79" s="166">
        <f ca="1">SUMPRODUCT(G79:K79,'Performance Metrics'!$C$9:$G$9)</f>
        <v>7.1170106121356852E-2</v>
      </c>
    </row>
    <row r="80" spans="1:13" x14ac:dyDescent="0.3">
      <c r="A80">
        <v>78</v>
      </c>
      <c r="B80" s="165">
        <f t="shared" ca="1" si="9"/>
        <v>0.45288957984376677</v>
      </c>
      <c r="C80" s="165">
        <f t="shared" ca="1" si="9"/>
        <v>0.6189777796095105</v>
      </c>
      <c r="D80" s="165">
        <f t="shared" ca="1" si="9"/>
        <v>0.20615644532518285</v>
      </c>
      <c r="E80" s="165">
        <f t="shared" ca="1" si="9"/>
        <v>6.9141865930882895E-2</v>
      </c>
      <c r="F80" s="165">
        <f t="shared" ca="1" si="9"/>
        <v>0.9589730634495568</v>
      </c>
      <c r="G80" s="166">
        <f t="shared" ca="1" si="10"/>
        <v>0.19638436020153216</v>
      </c>
      <c r="H80" s="166">
        <f t="shared" ca="1" si="11"/>
        <v>0.26840439841762836</v>
      </c>
      <c r="I80" s="166">
        <f t="shared" ca="1" si="12"/>
        <v>8.939464147215441E-2</v>
      </c>
      <c r="J80" s="166">
        <f t="shared" ca="1" si="13"/>
        <v>2.9981659345442838E-2</v>
      </c>
      <c r="K80" s="166">
        <f t="shared" ca="1" si="14"/>
        <v>0.41583494056324227</v>
      </c>
      <c r="L80" s="9">
        <f t="array" aca="1" ref="L80" ca="1">SQRT(MMULT(MMULT(G80:K80,'Correlation &amp; Covariance'!$D$16:$H$20),TRANSPOSE(G80:K80)*252))</f>
        <v>0.14206670593244572</v>
      </c>
      <c r="M80" s="166">
        <f ca="1">SUMPRODUCT(G80:K80,'Performance Metrics'!$C$9:$G$9)</f>
        <v>8.9363055635221872E-2</v>
      </c>
    </row>
    <row r="81" spans="1:13" x14ac:dyDescent="0.3">
      <c r="A81">
        <v>79</v>
      </c>
      <c r="B81" s="165">
        <f t="shared" ca="1" si="9"/>
        <v>0.18898766599831751</v>
      </c>
      <c r="C81" s="165">
        <f t="shared" ca="1" si="9"/>
        <v>0.84850641339604949</v>
      </c>
      <c r="D81" s="165">
        <f t="shared" ca="1" si="9"/>
        <v>0.10537759354459508</v>
      </c>
      <c r="E81" s="165">
        <f t="shared" ca="1" si="9"/>
        <v>0.97489604768322369</v>
      </c>
      <c r="F81" s="165">
        <f t="shared" ca="1" si="9"/>
        <v>3.7134798499095956E-2</v>
      </c>
      <c r="G81" s="166">
        <f t="shared" ca="1" si="10"/>
        <v>8.7701259950905899E-2</v>
      </c>
      <c r="H81" s="166">
        <f t="shared" ca="1" si="11"/>
        <v>0.39375628635955667</v>
      </c>
      <c r="I81" s="166">
        <f t="shared" ca="1" si="12"/>
        <v>4.8901327373066308E-2</v>
      </c>
      <c r="J81" s="166">
        <f t="shared" ca="1" si="13"/>
        <v>0.45240842174186291</v>
      </c>
      <c r="K81" s="166">
        <f t="shared" ca="1" si="14"/>
        <v>1.7232704574608158E-2</v>
      </c>
      <c r="L81" s="9">
        <f t="array" aca="1" ref="L81" ca="1">SQRT(MMULT(MMULT(G81:K81,'Correlation &amp; Covariance'!$D$16:$H$20),TRANSPOSE(G81:K81)*252))</f>
        <v>0.16306915447691456</v>
      </c>
      <c r="M81" s="166">
        <f ca="1">SUMPRODUCT(G81:K81,'Performance Metrics'!$C$9:$G$9)</f>
        <v>7.0220302841455695E-2</v>
      </c>
    </row>
    <row r="82" spans="1:13" x14ac:dyDescent="0.3">
      <c r="A82">
        <v>80</v>
      </c>
      <c r="B82" s="165">
        <f t="shared" ca="1" si="9"/>
        <v>0.31960241388061605</v>
      </c>
      <c r="C82" s="165">
        <f t="shared" ca="1" si="9"/>
        <v>0.61903045128868006</v>
      </c>
      <c r="D82" s="165">
        <f t="shared" ca="1" si="9"/>
        <v>0.91372173420205793</v>
      </c>
      <c r="E82" s="165">
        <f t="shared" ca="1" si="9"/>
        <v>0.55924613460263262</v>
      </c>
      <c r="F82" s="165">
        <f t="shared" ca="1" si="9"/>
        <v>0.94647505279411914</v>
      </c>
      <c r="G82" s="166">
        <f t="shared" ca="1" si="10"/>
        <v>9.5174270676067513E-2</v>
      </c>
      <c r="H82" s="166">
        <f t="shared" ca="1" si="11"/>
        <v>0.18434082212434227</v>
      </c>
      <c r="I82" s="166">
        <f t="shared" ca="1" si="12"/>
        <v>0.27209681741026043</v>
      </c>
      <c r="J82" s="166">
        <f t="shared" ca="1" si="13"/>
        <v>0.16653767517881565</v>
      </c>
      <c r="K82" s="166">
        <f t="shared" ca="1" si="14"/>
        <v>0.28185041461051419</v>
      </c>
      <c r="L82" s="9">
        <f t="array" aca="1" ref="L82" ca="1">SQRT(MMULT(MMULT(G82:K82,'Correlation &amp; Covariance'!$D$16:$H$20),TRANSPOSE(G82:K82)*252))</f>
        <v>0.13338523260137247</v>
      </c>
      <c r="M82" s="166">
        <f ca="1">SUMPRODUCT(G82:K82,'Performance Metrics'!$C$9:$G$9)</f>
        <v>3.9861601686738669E-2</v>
      </c>
    </row>
    <row r="83" spans="1:13" x14ac:dyDescent="0.3">
      <c r="A83">
        <v>81</v>
      </c>
      <c r="B83" s="165">
        <f t="shared" ca="1" si="9"/>
        <v>0.30772923760090931</v>
      </c>
      <c r="C83" s="165">
        <f t="shared" ca="1" si="9"/>
        <v>0.93547861753329375</v>
      </c>
      <c r="D83" s="165">
        <f t="shared" ca="1" si="9"/>
        <v>0.8939816258334391</v>
      </c>
      <c r="E83" s="165">
        <f t="shared" ca="1" si="9"/>
        <v>0.23428194260457491</v>
      </c>
      <c r="F83" s="165">
        <f t="shared" ca="1" si="9"/>
        <v>0.28971913645599168</v>
      </c>
      <c r="G83" s="166">
        <f t="shared" ca="1" si="10"/>
        <v>0.11563592710085646</v>
      </c>
      <c r="H83" s="166">
        <f t="shared" ca="1" si="11"/>
        <v>0.3515263550023181</v>
      </c>
      <c r="I83" s="166">
        <f t="shared" ca="1" si="12"/>
        <v>0.33593296145765783</v>
      </c>
      <c r="J83" s="166">
        <f t="shared" ca="1" si="13"/>
        <v>8.8036514980757902E-2</v>
      </c>
      <c r="K83" s="166">
        <f t="shared" ca="1" si="14"/>
        <v>0.10886824145840975</v>
      </c>
      <c r="L83" s="9">
        <f t="array" aca="1" ref="L83" ca="1">SQRT(MMULT(MMULT(G83:K83,'Correlation &amp; Covariance'!$D$16:$H$20),TRANSPOSE(G83:K83)*252))</f>
        <v>0.13404389310452858</v>
      </c>
      <c r="M83" s="166">
        <f ca="1">SUMPRODUCT(G83:K83,'Performance Metrics'!$C$9:$G$9)</f>
        <v>8.2860574732276288E-2</v>
      </c>
    </row>
    <row r="84" spans="1:13" x14ac:dyDescent="0.3">
      <c r="A84">
        <v>82</v>
      </c>
      <c r="B84" s="165">
        <f t="shared" ca="1" si="9"/>
        <v>0.29558456737342786</v>
      </c>
      <c r="C84" s="165">
        <f t="shared" ca="1" si="9"/>
        <v>0.70326025116467039</v>
      </c>
      <c r="D84" s="165">
        <f t="shared" ca="1" si="9"/>
        <v>0.73054455100145665</v>
      </c>
      <c r="E84" s="165">
        <f t="shared" ca="1" si="9"/>
        <v>0.73638096879034654</v>
      </c>
      <c r="F84" s="165">
        <f t="shared" ca="1" si="9"/>
        <v>0.17000224941529052</v>
      </c>
      <c r="G84" s="166">
        <f t="shared" ca="1" si="10"/>
        <v>0.11214342570665012</v>
      </c>
      <c r="H84" s="166">
        <f t="shared" ca="1" si="11"/>
        <v>0.26681370556565509</v>
      </c>
      <c r="I84" s="166">
        <f t="shared" ca="1" si="12"/>
        <v>0.27716524346526084</v>
      </c>
      <c r="J84" s="166">
        <f t="shared" ca="1" si="13"/>
        <v>0.27937955353739141</v>
      </c>
      <c r="K84" s="166">
        <f t="shared" ca="1" si="14"/>
        <v>6.4498071725042599E-2</v>
      </c>
      <c r="L84" s="9">
        <f t="array" aca="1" ref="L84" ca="1">SQRT(MMULT(MMULT(G84:K84,'Correlation &amp; Covariance'!$D$16:$H$20),TRANSPOSE(G84:K84)*252))</f>
        <v>0.13860875998689631</v>
      </c>
      <c r="M84" s="166">
        <f ca="1">SUMPRODUCT(G84:K84,'Performance Metrics'!$C$9:$G$9)</f>
        <v>5.0477576724038013E-2</v>
      </c>
    </row>
    <row r="85" spans="1:13" x14ac:dyDescent="0.3">
      <c r="A85">
        <v>83</v>
      </c>
      <c r="B85" s="165">
        <f t="shared" ca="1" si="9"/>
        <v>0.24955532918724199</v>
      </c>
      <c r="C85" s="165">
        <f t="shared" ca="1" si="9"/>
        <v>0.23528926406011552</v>
      </c>
      <c r="D85" s="165">
        <f t="shared" ca="1" si="9"/>
        <v>0.53513172245345431</v>
      </c>
      <c r="E85" s="165">
        <f t="shared" ca="1" si="9"/>
        <v>0.53251158064451853</v>
      </c>
      <c r="F85" s="165">
        <f t="shared" ca="1" si="9"/>
        <v>0.75679493179016677</v>
      </c>
      <c r="G85" s="166">
        <f t="shared" ca="1" si="10"/>
        <v>0.10806616069142627</v>
      </c>
      <c r="H85" s="166">
        <f t="shared" ca="1" si="11"/>
        <v>0.10188845696743296</v>
      </c>
      <c r="I85" s="166">
        <f t="shared" ca="1" si="12"/>
        <v>0.23173069835084548</v>
      </c>
      <c r="J85" s="166">
        <f t="shared" ca="1" si="13"/>
        <v>0.23059608557106256</v>
      </c>
      <c r="K85" s="166">
        <f t="shared" ca="1" si="14"/>
        <v>0.32771859841923257</v>
      </c>
      <c r="L85" s="9">
        <f t="array" aca="1" ref="L85" ca="1">SQRT(MMULT(MMULT(G85:K85,'Correlation &amp; Covariance'!$D$16:$H$20),TRANSPOSE(G85:K85)*252))</f>
        <v>0.13948949014302203</v>
      </c>
      <c r="M85" s="166">
        <f ca="1">SUMPRODUCT(G85:K85,'Performance Metrics'!$C$9:$G$9)</f>
        <v>1.9746741998104833E-2</v>
      </c>
    </row>
    <row r="86" spans="1:13" x14ac:dyDescent="0.3">
      <c r="A86">
        <v>84</v>
      </c>
      <c r="B86" s="165">
        <f t="shared" ca="1" si="9"/>
        <v>0.85706122305381749</v>
      </c>
      <c r="C86" s="165">
        <f t="shared" ca="1" si="9"/>
        <v>0.68780432077140563</v>
      </c>
      <c r="D86" s="165">
        <f t="shared" ca="1" si="9"/>
        <v>1.0058768419375141E-2</v>
      </c>
      <c r="E86" s="165">
        <f t="shared" ca="1" si="9"/>
        <v>0.92505113831347785</v>
      </c>
      <c r="F86" s="165">
        <f t="shared" ca="1" si="9"/>
        <v>5.261750987158087E-2</v>
      </c>
      <c r="G86" s="166">
        <f t="shared" ca="1" si="10"/>
        <v>0.33841254257787096</v>
      </c>
      <c r="H86" s="166">
        <f t="shared" ca="1" si="11"/>
        <v>0.27158107580569085</v>
      </c>
      <c r="I86" s="166">
        <f t="shared" ca="1" si="12"/>
        <v>3.9717272283930939E-3</v>
      </c>
      <c r="J86" s="166">
        <f t="shared" ca="1" si="13"/>
        <v>0.36525851282337213</v>
      </c>
      <c r="K86" s="166">
        <f t="shared" ca="1" si="14"/>
        <v>2.0776141564673015E-2</v>
      </c>
      <c r="L86" s="9">
        <f t="array" aca="1" ref="L86" ca="1">SQRT(MMULT(MMULT(G86:K86,'Correlation &amp; Covariance'!$D$16:$H$20),TRANSPOSE(G86:K86)*252))</f>
        <v>0.15650686378316828</v>
      </c>
      <c r="M86" s="166">
        <f ca="1">SUMPRODUCT(G86:K86,'Performance Metrics'!$C$9:$G$9)</f>
        <v>8.3291876333393286E-2</v>
      </c>
    </row>
    <row r="87" spans="1:13" x14ac:dyDescent="0.3">
      <c r="A87">
        <v>85</v>
      </c>
      <c r="B87" s="165">
        <f t="shared" ca="1" si="9"/>
        <v>7.9938491628241515E-2</v>
      </c>
      <c r="C87" s="165">
        <f t="shared" ca="1" si="9"/>
        <v>0.46921833596341922</v>
      </c>
      <c r="D87" s="165">
        <f t="shared" ca="1" si="9"/>
        <v>0.51700128490822761</v>
      </c>
      <c r="E87" s="165">
        <f t="shared" ca="1" si="9"/>
        <v>0.27609672198758883</v>
      </c>
      <c r="F87" s="165">
        <f t="shared" ca="1" si="9"/>
        <v>0.98830116141381397</v>
      </c>
      <c r="G87" s="166">
        <f t="shared" ca="1" si="10"/>
        <v>3.4300180630213555E-2</v>
      </c>
      <c r="H87" s="166">
        <f t="shared" ca="1" si="11"/>
        <v>0.20133321696137127</v>
      </c>
      <c r="I87" s="166">
        <f t="shared" ca="1" si="12"/>
        <v>0.22183602789097065</v>
      </c>
      <c r="J87" s="166">
        <f t="shared" ca="1" si="13"/>
        <v>0.11846817775378728</v>
      </c>
      <c r="K87" s="166">
        <f t="shared" ca="1" si="14"/>
        <v>0.42406239676365748</v>
      </c>
      <c r="L87" s="9">
        <f t="array" aca="1" ref="L87" ca="1">SQRT(MMULT(MMULT(G87:K87,'Correlation &amp; Covariance'!$D$16:$H$20),TRANSPOSE(G87:K87)*252))</f>
        <v>0.13842916005658373</v>
      </c>
      <c r="M87" s="166">
        <f ca="1">SUMPRODUCT(G87:K87,'Performance Metrics'!$C$9:$G$9)</f>
        <v>4.2105419271984988E-2</v>
      </c>
    </row>
    <row r="88" spans="1:13" x14ac:dyDescent="0.3">
      <c r="A88">
        <v>86</v>
      </c>
      <c r="B88" s="165">
        <f t="shared" ca="1" si="9"/>
        <v>0.32806586197822118</v>
      </c>
      <c r="C88" s="165">
        <f t="shared" ca="1" si="9"/>
        <v>0.84911973621771797</v>
      </c>
      <c r="D88" s="165">
        <f t="shared" ca="1" si="9"/>
        <v>0.40673515964907014</v>
      </c>
      <c r="E88" s="165">
        <f t="shared" ca="1" si="9"/>
        <v>0.58729310181115224</v>
      </c>
      <c r="F88" s="165">
        <f t="shared" ca="1" si="9"/>
        <v>0.15336359474686145</v>
      </c>
      <c r="G88" s="166">
        <f t="shared" ca="1" si="10"/>
        <v>0.14112924538471533</v>
      </c>
      <c r="H88" s="166">
        <f t="shared" ca="1" si="11"/>
        <v>0.36527917562367529</v>
      </c>
      <c r="I88" s="166">
        <f t="shared" ca="1" si="12"/>
        <v>0.17497165296801184</v>
      </c>
      <c r="J88" s="166">
        <f t="shared" ca="1" si="13"/>
        <v>0.25264509930557488</v>
      </c>
      <c r="K88" s="166">
        <f t="shared" ca="1" si="14"/>
        <v>6.5974826718022558E-2</v>
      </c>
      <c r="L88" s="9">
        <f t="array" aca="1" ref="L88" ca="1">SQRT(MMULT(MMULT(G88:K88,'Correlation &amp; Covariance'!$D$16:$H$20),TRANSPOSE(G88:K88)*252))</f>
        <v>0.13899785137997434</v>
      </c>
      <c r="M88" s="166">
        <f ca="1">SUMPRODUCT(G88:K88,'Performance Metrics'!$C$9:$G$9)</f>
        <v>8.1933959382899227E-2</v>
      </c>
    </row>
    <row r="89" spans="1:13" x14ac:dyDescent="0.3">
      <c r="A89">
        <v>87</v>
      </c>
      <c r="B89" s="165">
        <f t="shared" ca="1" si="9"/>
        <v>0.42104514222659029</v>
      </c>
      <c r="C89" s="165">
        <f t="shared" ca="1" si="9"/>
        <v>0.77099869306823177</v>
      </c>
      <c r="D89" s="165">
        <f t="shared" ca="1" si="9"/>
        <v>0.99790991032613074</v>
      </c>
      <c r="E89" s="165">
        <f t="shared" ca="1" si="9"/>
        <v>0.79430705590310435</v>
      </c>
      <c r="F89" s="165">
        <f t="shared" ca="1" si="9"/>
        <v>0.6883748348643064</v>
      </c>
      <c r="G89" s="166">
        <f t="shared" ca="1" si="10"/>
        <v>0.11464386449199797</v>
      </c>
      <c r="H89" s="166">
        <f t="shared" ca="1" si="11"/>
        <v>0.20993062459809511</v>
      </c>
      <c r="I89" s="166">
        <f t="shared" ca="1" si="12"/>
        <v>0.27171492332069896</v>
      </c>
      <c r="J89" s="166">
        <f t="shared" ca="1" si="13"/>
        <v>0.21627711936167418</v>
      </c>
      <c r="K89" s="166">
        <f t="shared" ca="1" si="14"/>
        <v>0.18743346822753371</v>
      </c>
      <c r="L89" s="9">
        <f t="array" aca="1" ref="L89" ca="1">SQRT(MMULT(MMULT(G89:K89,'Correlation &amp; Covariance'!$D$16:$H$20),TRANSPOSE(G89:K89)*252))</f>
        <v>0.13353261221851648</v>
      </c>
      <c r="M89" s="166">
        <f ca="1">SUMPRODUCT(G89:K89,'Performance Metrics'!$C$9:$G$9)</f>
        <v>4.376411872695371E-2</v>
      </c>
    </row>
    <row r="90" spans="1:13" x14ac:dyDescent="0.3">
      <c r="A90">
        <v>88</v>
      </c>
      <c r="B90" s="165">
        <f t="shared" ca="1" si="9"/>
        <v>0.81041748139850922</v>
      </c>
      <c r="C90" s="165">
        <f t="shared" ca="1" si="9"/>
        <v>0.80285741399349986</v>
      </c>
      <c r="D90" s="165">
        <f t="shared" ca="1" si="9"/>
        <v>0.13849500939553172</v>
      </c>
      <c r="E90" s="165">
        <f t="shared" ca="1" si="9"/>
        <v>0.70929888076563996</v>
      </c>
      <c r="F90" s="165">
        <f t="shared" ca="1" si="9"/>
        <v>0.57791667937726299</v>
      </c>
      <c r="G90" s="166">
        <f t="shared" ca="1" si="10"/>
        <v>0.26667369447818601</v>
      </c>
      <c r="H90" s="166">
        <f t="shared" ca="1" si="11"/>
        <v>0.26418599998531933</v>
      </c>
      <c r="I90" s="166">
        <f t="shared" ca="1" si="12"/>
        <v>4.5572777821331761E-2</v>
      </c>
      <c r="J90" s="166">
        <f t="shared" ca="1" si="13"/>
        <v>0.23339989248085277</v>
      </c>
      <c r="K90" s="166">
        <f t="shared" ca="1" si="14"/>
        <v>0.19016763523431013</v>
      </c>
      <c r="L90" s="9">
        <f t="array" aca="1" ref="L90" ca="1">SQRT(MMULT(MMULT(G90:K90,'Correlation &amp; Covariance'!$D$16:$H$20),TRANSPOSE(G90:K90)*252))</f>
        <v>0.14111028803881492</v>
      </c>
      <c r="M90" s="166">
        <f ca="1">SUMPRODUCT(G90:K90,'Performance Metrics'!$C$9:$G$9)</f>
        <v>8.2059300994709913E-2</v>
      </c>
    </row>
    <row r="91" spans="1:13" x14ac:dyDescent="0.3">
      <c r="A91">
        <v>89</v>
      </c>
      <c r="B91" s="165">
        <f t="shared" ca="1" si="9"/>
        <v>0.28100125062552039</v>
      </c>
      <c r="C91" s="165">
        <f t="shared" ca="1" si="9"/>
        <v>0.37352734765784212</v>
      </c>
      <c r="D91" s="165">
        <f t="shared" ca="1" si="9"/>
        <v>0.26388136887621705</v>
      </c>
      <c r="E91" s="165">
        <f t="shared" ca="1" si="9"/>
        <v>0.81823026936571519</v>
      </c>
      <c r="F91" s="165">
        <f t="shared" ca="1" si="9"/>
        <v>0.78550001935974811</v>
      </c>
      <c r="G91" s="166">
        <f t="shared" ca="1" si="10"/>
        <v>0.11141380816147925</v>
      </c>
      <c r="H91" s="166">
        <f t="shared" ca="1" si="11"/>
        <v>0.14809935600776802</v>
      </c>
      <c r="I91" s="166">
        <f t="shared" ca="1" si="12"/>
        <v>0.10462596925785103</v>
      </c>
      <c r="J91" s="166">
        <f t="shared" ca="1" si="13"/>
        <v>0.32441901970221332</v>
      </c>
      <c r="K91" s="166">
        <f t="shared" ca="1" si="14"/>
        <v>0.31144184687068827</v>
      </c>
      <c r="L91" s="9">
        <f t="array" aca="1" ref="L91" ca="1">SQRT(MMULT(MMULT(G91:K91,'Correlation &amp; Covariance'!$D$16:$H$20),TRANSPOSE(G91:K91)*252))</f>
        <v>0.14567391989055936</v>
      </c>
      <c r="M91" s="166">
        <f ca="1">SUMPRODUCT(G91:K91,'Performance Metrics'!$C$9:$G$9)</f>
        <v>2.7675065229043311E-2</v>
      </c>
    </row>
    <row r="92" spans="1:13" x14ac:dyDescent="0.3">
      <c r="A92">
        <v>90</v>
      </c>
      <c r="B92" s="165">
        <f t="shared" ca="1" si="9"/>
        <v>0.77969647186135349</v>
      </c>
      <c r="C92" s="165">
        <f t="shared" ca="1" si="9"/>
        <v>6.6239182452354384E-2</v>
      </c>
      <c r="D92" s="165">
        <f t="shared" ca="1" si="9"/>
        <v>0.98371930980502842</v>
      </c>
      <c r="E92" s="165">
        <f t="shared" ca="1" si="9"/>
        <v>0.40785420755664537</v>
      </c>
      <c r="F92" s="165">
        <f t="shared" ca="1" si="9"/>
        <v>0.49564732544605949</v>
      </c>
      <c r="G92" s="166">
        <f t="shared" ca="1" si="10"/>
        <v>0.28527326286750482</v>
      </c>
      <c r="H92" s="166">
        <f t="shared" ca="1" si="11"/>
        <v>2.4235415177329748E-2</v>
      </c>
      <c r="I92" s="166">
        <f t="shared" ca="1" si="12"/>
        <v>0.35992059395101639</v>
      </c>
      <c r="J92" s="166">
        <f t="shared" ca="1" si="13"/>
        <v>0.14922460824552022</v>
      </c>
      <c r="K92" s="166">
        <f t="shared" ca="1" si="14"/>
        <v>0.18134611975862888</v>
      </c>
      <c r="L92" s="9">
        <f t="array" aca="1" ref="L92" ca="1">SQRT(MMULT(MMULT(G92:K92,'Correlation &amp; Covariance'!$D$16:$H$20),TRANSPOSE(G92:K92)*252))</f>
        <v>0.14507082098983162</v>
      </c>
      <c r="M92" s="166">
        <f ca="1">SUMPRODUCT(G92:K92,'Performance Metrics'!$C$9:$G$9)</f>
        <v>2.6045539552559383E-2</v>
      </c>
    </row>
    <row r="93" spans="1:13" x14ac:dyDescent="0.3">
      <c r="A93">
        <v>91</v>
      </c>
      <c r="B93" s="165">
        <f t="shared" ca="1" si="9"/>
        <v>0.65417263882011434</v>
      </c>
      <c r="C93" s="165">
        <f t="shared" ca="1" si="9"/>
        <v>0.23789786299119653</v>
      </c>
      <c r="D93" s="165">
        <f t="shared" ca="1" si="9"/>
        <v>0.63427381003236261</v>
      </c>
      <c r="E93" s="165">
        <f t="shared" ca="1" si="9"/>
        <v>0.79991113073762243</v>
      </c>
      <c r="F93" s="165">
        <f t="shared" ca="1" si="9"/>
        <v>6.2435354837691359E-2</v>
      </c>
      <c r="G93" s="166">
        <f t="shared" ca="1" si="10"/>
        <v>0.27386241849592119</v>
      </c>
      <c r="H93" s="166">
        <f t="shared" ca="1" si="11"/>
        <v>9.9593410435644653E-2</v>
      </c>
      <c r="I93" s="166">
        <f t="shared" ca="1" si="12"/>
        <v>0.26553198543641732</v>
      </c>
      <c r="J93" s="166">
        <f t="shared" ca="1" si="13"/>
        <v>0.33487428829295834</v>
      </c>
      <c r="K93" s="166">
        <f t="shared" ca="1" si="14"/>
        <v>2.6137897339058535E-2</v>
      </c>
      <c r="L93" s="9">
        <f t="array" aca="1" ref="L93" ca="1">SQRT(MMULT(MMULT(G93:K93,'Correlation &amp; Covariance'!$D$16:$H$20),TRANSPOSE(G93:K93)*252))</f>
        <v>0.14887832568926748</v>
      </c>
      <c r="M93" s="166">
        <f ca="1">SUMPRODUCT(G93:K93,'Performance Metrics'!$C$9:$G$9)</f>
        <v>2.9636047450741169E-2</v>
      </c>
    </row>
    <row r="94" spans="1:13" x14ac:dyDescent="0.3">
      <c r="A94">
        <v>92</v>
      </c>
      <c r="B94" s="165">
        <f t="shared" ca="1" si="9"/>
        <v>0.95616138303610521</v>
      </c>
      <c r="C94" s="165">
        <f t="shared" ca="1" si="9"/>
        <v>0.1312965706973912</v>
      </c>
      <c r="D94" s="165">
        <f t="shared" ca="1" si="9"/>
        <v>0.89285523105813569</v>
      </c>
      <c r="E94" s="165">
        <f t="shared" ca="1" si="9"/>
        <v>0.81888701079648685</v>
      </c>
      <c r="F94" s="165">
        <f t="shared" ca="1" si="9"/>
        <v>0.69078278634020462</v>
      </c>
      <c r="G94" s="166">
        <f t="shared" ca="1" si="10"/>
        <v>0.27397307894830952</v>
      </c>
      <c r="H94" s="166">
        <f t="shared" ca="1" si="11"/>
        <v>3.7620977344951345E-2</v>
      </c>
      <c r="I94" s="166">
        <f t="shared" ca="1" si="12"/>
        <v>0.25583369193531297</v>
      </c>
      <c r="J94" s="166">
        <f t="shared" ca="1" si="13"/>
        <v>0.2346392561329988</v>
      </c>
      <c r="K94" s="166">
        <f t="shared" ca="1" si="14"/>
        <v>0.19793299563842737</v>
      </c>
      <c r="L94" s="9">
        <f t="array" aca="1" ref="L94" ca="1">SQRT(MMULT(MMULT(G94:K94,'Correlation &amp; Covariance'!$D$16:$H$20),TRANSPOSE(G94:K94)*252))</f>
        <v>0.14394150157091037</v>
      </c>
      <c r="M94" s="166">
        <f ca="1">SUMPRODUCT(G94:K94,'Performance Metrics'!$C$9:$G$9)</f>
        <v>2.4752021513907575E-2</v>
      </c>
    </row>
    <row r="95" spans="1:13" x14ac:dyDescent="0.3">
      <c r="A95">
        <v>93</v>
      </c>
      <c r="B95" s="165">
        <f t="shared" ca="1" si="9"/>
        <v>0.54490829582294575</v>
      </c>
      <c r="C95" s="165">
        <f t="shared" ca="1" si="9"/>
        <v>0.66411662527558479</v>
      </c>
      <c r="D95" s="165">
        <f t="shared" ca="1" si="9"/>
        <v>0.24331082640421009</v>
      </c>
      <c r="E95" s="165">
        <f t="shared" ca="1" si="9"/>
        <v>0.24769912313559517</v>
      </c>
      <c r="F95" s="165">
        <f t="shared" ca="1" si="9"/>
        <v>0.24285533023262429</v>
      </c>
      <c r="G95" s="166">
        <f t="shared" ca="1" si="10"/>
        <v>0.28046273308634423</v>
      </c>
      <c r="H95" s="166">
        <f t="shared" ca="1" si="11"/>
        <v>0.34181891749614784</v>
      </c>
      <c r="I95" s="166">
        <f t="shared" ca="1" si="12"/>
        <v>0.1252313827591176</v>
      </c>
      <c r="J95" s="166">
        <f t="shared" ca="1" si="13"/>
        <v>0.12749002646910074</v>
      </c>
      <c r="K95" s="166">
        <f t="shared" ca="1" si="14"/>
        <v>0.12499694018928961</v>
      </c>
      <c r="L95" s="9">
        <f t="array" aca="1" ref="L95" ca="1">SQRT(MMULT(MMULT(G95:K95,'Correlation &amp; Covariance'!$D$16:$H$20),TRANSPOSE(G95:K95)*252))</f>
        <v>0.13772955931293293</v>
      </c>
      <c r="M95" s="166">
        <f ca="1">SUMPRODUCT(G95:K95,'Performance Metrics'!$C$9:$G$9)</f>
        <v>0.10626018436878619</v>
      </c>
    </row>
    <row r="96" spans="1:13" x14ac:dyDescent="0.3">
      <c r="A96">
        <v>94</v>
      </c>
      <c r="B96" s="165">
        <f t="shared" ca="1" si="9"/>
        <v>8.7956260501887873E-2</v>
      </c>
      <c r="C96" s="165">
        <f t="shared" ca="1" si="9"/>
        <v>0.89368155923994441</v>
      </c>
      <c r="D96" s="165">
        <f t="shared" ca="1" si="9"/>
        <v>0.10897168934283674</v>
      </c>
      <c r="E96" s="165">
        <f t="shared" ca="1" si="9"/>
        <v>0.32702858533663293</v>
      </c>
      <c r="F96" s="165">
        <f t="shared" ca="1" si="9"/>
        <v>0.58638731400885302</v>
      </c>
      <c r="G96" s="166">
        <f t="shared" ca="1" si="10"/>
        <v>4.3889793079414118E-2</v>
      </c>
      <c r="H96" s="166">
        <f t="shared" ca="1" si="11"/>
        <v>0.44594322780568246</v>
      </c>
      <c r="I96" s="166">
        <f t="shared" ca="1" si="12"/>
        <v>5.4376401059804555E-2</v>
      </c>
      <c r="J96" s="166">
        <f t="shared" ca="1" si="13"/>
        <v>0.16318584782455897</v>
      </c>
      <c r="K96" s="166">
        <f t="shared" ca="1" si="14"/>
        <v>0.2926047302305399</v>
      </c>
      <c r="L96" s="9">
        <f t="array" aca="1" ref="L96" ca="1">SQRT(MMULT(MMULT(G96:K96,'Correlation &amp; Covariance'!$D$16:$H$20),TRANSPOSE(G96:K96)*252))</f>
        <v>0.14285886517904411</v>
      </c>
      <c r="M96" s="166">
        <f ca="1">SUMPRODUCT(G96:K96,'Performance Metrics'!$C$9:$G$9)</f>
        <v>9.9910389371394223E-2</v>
      </c>
    </row>
    <row r="97" spans="1:13" x14ac:dyDescent="0.3">
      <c r="A97">
        <v>95</v>
      </c>
      <c r="B97" s="165">
        <f t="shared" ca="1" si="9"/>
        <v>0.55321215422601133</v>
      </c>
      <c r="C97" s="165">
        <f t="shared" ca="1" si="9"/>
        <v>0.44212856348584406</v>
      </c>
      <c r="D97" s="165">
        <f t="shared" ca="1" si="9"/>
        <v>1.3034680848888258E-2</v>
      </c>
      <c r="E97" s="165">
        <f t="shared" ca="1" si="9"/>
        <v>0.24461165570432164</v>
      </c>
      <c r="F97" s="165">
        <f t="shared" ca="1" si="9"/>
        <v>7.2734726122494431E-2</v>
      </c>
      <c r="G97" s="166">
        <f t="shared" ca="1" si="10"/>
        <v>0.41729129174017648</v>
      </c>
      <c r="H97" s="166">
        <f t="shared" ca="1" si="11"/>
        <v>0.33350026380089554</v>
      </c>
      <c r="I97" s="166">
        <f t="shared" ca="1" si="12"/>
        <v>9.8321390217166963E-3</v>
      </c>
      <c r="J97" s="166">
        <f t="shared" ca="1" si="13"/>
        <v>0.18451205925938111</v>
      </c>
      <c r="K97" s="166">
        <f t="shared" ca="1" si="14"/>
        <v>5.4864246177830214E-2</v>
      </c>
      <c r="L97" s="9">
        <f t="array" aca="1" ref="L97" ca="1">SQRT(MMULT(MMULT(G97:K97,'Correlation &amp; Covariance'!$D$16:$H$20),TRANSPOSE(G97:K97)*252))</f>
        <v>0.1518868926770677</v>
      </c>
      <c r="M97" s="166">
        <f ca="1">SUMPRODUCT(G97:K97,'Performance Metrics'!$C$9:$G$9)</f>
        <v>0.12121492527049582</v>
      </c>
    </row>
    <row r="98" spans="1:13" x14ac:dyDescent="0.3">
      <c r="A98">
        <v>96</v>
      </c>
      <c r="B98" s="165">
        <f t="shared" ca="1" si="9"/>
        <v>0.11173710697810202</v>
      </c>
      <c r="C98" s="165">
        <f t="shared" ca="1" si="9"/>
        <v>0.55292593152736613</v>
      </c>
      <c r="D98" s="165">
        <f t="shared" ca="1" si="9"/>
        <v>0.58697016124087775</v>
      </c>
      <c r="E98" s="165">
        <f t="shared" ca="1" si="9"/>
        <v>0.93889407433533412</v>
      </c>
      <c r="F98" s="165">
        <f t="shared" ca="1" si="9"/>
        <v>0.87524422744751851</v>
      </c>
      <c r="G98" s="166">
        <f t="shared" ca="1" si="10"/>
        <v>3.6446651983805006E-2</v>
      </c>
      <c r="H98" s="166">
        <f t="shared" ca="1" si="11"/>
        <v>0.18035457999774876</v>
      </c>
      <c r="I98" s="166">
        <f t="shared" ca="1" si="12"/>
        <v>0.19145920070954364</v>
      </c>
      <c r="J98" s="166">
        <f t="shared" ca="1" si="13"/>
        <v>0.30625050623212341</v>
      </c>
      <c r="K98" s="166">
        <f t="shared" ca="1" si="14"/>
        <v>0.28548906107677924</v>
      </c>
      <c r="L98" s="9">
        <f t="array" aca="1" ref="L98" ca="1">SQRT(MMULT(MMULT(G98:K98,'Correlation &amp; Covariance'!$D$16:$H$20),TRANSPOSE(G98:K98)*252))</f>
        <v>0.1420813064828533</v>
      </c>
      <c r="M98" s="166">
        <f ca="1">SUMPRODUCT(G98:K98,'Performance Metrics'!$C$9:$G$9)</f>
        <v>2.3508484137770645E-2</v>
      </c>
    </row>
    <row r="99" spans="1:13" x14ac:dyDescent="0.3">
      <c r="A99">
        <v>97</v>
      </c>
      <c r="B99" s="165">
        <f t="shared" ca="1" si="9"/>
        <v>0.68080017582415109</v>
      </c>
      <c r="C99" s="165">
        <f t="shared" ca="1" si="9"/>
        <v>0.61754982434446681</v>
      </c>
      <c r="D99" s="165">
        <f t="shared" ca="1" si="9"/>
        <v>0.13775165101042075</v>
      </c>
      <c r="E99" s="165">
        <f t="shared" ca="1" si="9"/>
        <v>9.1309254423903141E-2</v>
      </c>
      <c r="F99" s="165">
        <f t="shared" ca="1" si="9"/>
        <v>0.68374899779880971</v>
      </c>
      <c r="G99" s="166">
        <f t="shared" ca="1" si="10"/>
        <v>0.30789278277739041</v>
      </c>
      <c r="H99" s="166">
        <f t="shared" ca="1" si="11"/>
        <v>0.27928772740243679</v>
      </c>
      <c r="I99" s="166">
        <f t="shared" ca="1" si="12"/>
        <v>6.2298366933344437E-2</v>
      </c>
      <c r="J99" s="166">
        <f t="shared" ca="1" si="13"/>
        <v>4.129473145900879E-2</v>
      </c>
      <c r="K99" s="166">
        <f t="shared" ca="1" si="14"/>
        <v>0.30922639142781955</v>
      </c>
      <c r="L99" s="9">
        <f t="array" aca="1" ref="L99" ca="1">SQRT(MMULT(MMULT(G99:K99,'Correlation &amp; Covariance'!$D$16:$H$20),TRANSPOSE(G99:K99)*252))</f>
        <v>0.14322856336139067</v>
      </c>
      <c r="M99" s="166">
        <f ca="1">SUMPRODUCT(G99:K99,'Performance Metrics'!$C$9:$G$9)</f>
        <v>0.10560686688361905</v>
      </c>
    </row>
    <row r="100" spans="1:13" x14ac:dyDescent="0.3">
      <c r="A100">
        <v>98</v>
      </c>
      <c r="B100" s="165">
        <f t="shared" ca="1" si="9"/>
        <v>0.83039089766276553</v>
      </c>
      <c r="C100" s="165">
        <f t="shared" ca="1" si="9"/>
        <v>2.0710348618284136E-2</v>
      </c>
      <c r="D100" s="165">
        <f t="shared" ca="1" si="9"/>
        <v>0.9867351279683565</v>
      </c>
      <c r="E100" s="165">
        <f t="shared" ca="1" si="9"/>
        <v>0.26563440581684272</v>
      </c>
      <c r="F100" s="165">
        <f t="shared" ca="1" si="9"/>
        <v>0.75315446276887077</v>
      </c>
      <c r="G100" s="166">
        <f t="shared" ca="1" si="10"/>
        <v>0.29068947694329905</v>
      </c>
      <c r="H100" s="166">
        <f t="shared" ca="1" si="11"/>
        <v>7.2499354510113141E-3</v>
      </c>
      <c r="I100" s="166">
        <f t="shared" ca="1" si="12"/>
        <v>0.34541987278284003</v>
      </c>
      <c r="J100" s="166">
        <f t="shared" ca="1" si="13"/>
        <v>9.2988888368573025E-2</v>
      </c>
      <c r="K100" s="166">
        <f t="shared" ca="1" si="14"/>
        <v>0.26365182645427665</v>
      </c>
      <c r="L100" s="9">
        <f t="array" aca="1" ref="L100" ca="1">SQRT(MMULT(MMULT(G100:K100,'Correlation &amp; Covariance'!$D$16:$H$20),TRANSPOSE(G100:K100)*252))</f>
        <v>0.14711005554462264</v>
      </c>
      <c r="M100" s="166">
        <f ca="1">SUMPRODUCT(G100:K100,'Performance Metrics'!$C$9:$G$9)</f>
        <v>2.8222186515668414E-2</v>
      </c>
    </row>
    <row r="101" spans="1:13" x14ac:dyDescent="0.3">
      <c r="A101">
        <v>99</v>
      </c>
      <c r="B101" s="165">
        <f t="shared" ca="1" si="9"/>
        <v>0.52938402116967564</v>
      </c>
      <c r="C101" s="165">
        <f t="shared" ca="1" si="9"/>
        <v>6.3112729334716233E-2</v>
      </c>
      <c r="D101" s="165">
        <f t="shared" ca="1" si="9"/>
        <v>4.6945930105257383E-2</v>
      </c>
      <c r="E101" s="165">
        <f t="shared" ca="1" si="9"/>
        <v>0.91370743459147341</v>
      </c>
      <c r="F101" s="165">
        <f t="shared" ca="1" si="9"/>
        <v>0.45303697723107117</v>
      </c>
      <c r="G101" s="166">
        <f t="shared" ca="1" si="10"/>
        <v>0.26387569891493956</v>
      </c>
      <c r="H101" s="166">
        <f t="shared" ca="1" si="11"/>
        <v>3.1459044658791881E-2</v>
      </c>
      <c r="I101" s="166">
        <f t="shared" ca="1" si="12"/>
        <v>2.3400574294565241E-2</v>
      </c>
      <c r="J101" s="166">
        <f t="shared" ca="1" si="13"/>
        <v>0.45544477782664994</v>
      </c>
      <c r="K101" s="166">
        <f t="shared" ca="1" si="14"/>
        <v>0.2258199043050533</v>
      </c>
      <c r="L101" s="9">
        <f t="array" aca="1" ref="L101" ca="1">SQRT(MMULT(MMULT(G101:K101,'Correlation &amp; Covariance'!$D$16:$H$20),TRANSPOSE(G101:K101)*252))</f>
        <v>0.1654195421006282</v>
      </c>
      <c r="M101" s="166">
        <f ca="1">SUMPRODUCT(G101:K101,'Performance Metrics'!$C$9:$G$9)</f>
        <v>1.3350461920120047E-2</v>
      </c>
    </row>
    <row r="102" spans="1:13" x14ac:dyDescent="0.3">
      <c r="A102">
        <v>100</v>
      </c>
      <c r="B102" s="165">
        <f t="shared" ca="1" si="9"/>
        <v>0.12186866340146651</v>
      </c>
      <c r="C102" s="165">
        <f t="shared" ca="1" si="9"/>
        <v>0.48817479177191991</v>
      </c>
      <c r="D102" s="165">
        <f t="shared" ca="1" si="9"/>
        <v>0.58698584345612337</v>
      </c>
      <c r="E102" s="165">
        <f t="shared" ca="1" si="9"/>
        <v>0.66189149203531406</v>
      </c>
      <c r="F102" s="165">
        <f t="shared" ca="1" si="9"/>
        <v>0.77847171101295554</v>
      </c>
      <c r="G102" s="166">
        <f t="shared" ca="1" si="10"/>
        <v>4.6208011634195391E-2</v>
      </c>
      <c r="H102" s="166">
        <f t="shared" ca="1" si="11"/>
        <v>0.18509751258539148</v>
      </c>
      <c r="I102" s="166">
        <f t="shared" ca="1" si="12"/>
        <v>0.22256294544051058</v>
      </c>
      <c r="J102" s="166">
        <f t="shared" ca="1" si="13"/>
        <v>0.25096434892199443</v>
      </c>
      <c r="K102" s="166">
        <f t="shared" ca="1" si="14"/>
        <v>0.29516718141790804</v>
      </c>
      <c r="L102" s="9">
        <f t="array" aca="1" ref="L102" ca="1">SQRT(MMULT(MMULT(G102:K102,'Correlation &amp; Covariance'!$D$16:$H$20),TRANSPOSE(G102:K102)*252))</f>
        <v>0.13788315955146177</v>
      </c>
      <c r="M102" s="166">
        <f ca="1">SUMPRODUCT(G102:K102,'Performance Metrics'!$C$9:$G$9)</f>
        <v>2.9049364269544603E-2</v>
      </c>
    </row>
  </sheetData>
  <mergeCells count="4">
    <mergeCell ref="B1:F1"/>
    <mergeCell ref="G1:K1"/>
    <mergeCell ref="L1:M1"/>
    <mergeCell ref="A1:A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91F8-3141-43DA-A942-EEBF58B3A440}">
  <dimension ref="A1:P10010"/>
  <sheetViews>
    <sheetView showGridLines="0" zoomScale="95" zoomScaleNormal="95" workbookViewId="0">
      <selection activeCell="B11" sqref="B11"/>
    </sheetView>
  </sheetViews>
  <sheetFormatPr defaultRowHeight="14.4" x14ac:dyDescent="0.3"/>
  <cols>
    <col min="1" max="1" width="15.21875" style="73" bestFit="1" customWidth="1"/>
    <col min="2" max="2" width="14" bestFit="1" customWidth="1"/>
    <col min="3" max="3" width="16.44140625" bestFit="1" customWidth="1"/>
    <col min="4" max="4" width="6.6640625" customWidth="1"/>
    <col min="5" max="5" width="18.88671875" bestFit="1" customWidth="1"/>
    <col min="6" max="6" width="12" customWidth="1"/>
    <col min="7" max="7" width="13.77734375" customWidth="1"/>
    <col min="8" max="8" width="11.33203125" bestFit="1" customWidth="1"/>
    <col min="9" max="9" width="9.5546875" customWidth="1"/>
    <col min="10" max="10" width="20.109375" customWidth="1"/>
    <col min="11" max="11" width="26.6640625" bestFit="1" customWidth="1"/>
    <col min="12" max="12" width="12.6640625" bestFit="1" customWidth="1"/>
    <col min="13" max="13" width="5.77734375" customWidth="1"/>
    <col min="14" max="14" width="12.33203125" bestFit="1" customWidth="1"/>
    <col min="15" max="15" width="10.6640625" bestFit="1" customWidth="1"/>
    <col min="16" max="16" width="9.5546875" bestFit="1" customWidth="1"/>
  </cols>
  <sheetData>
    <row r="1" spans="1:16" ht="21" x14ac:dyDescent="0.4">
      <c r="A1" s="172" t="s">
        <v>5349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3" spans="1:16" x14ac:dyDescent="0.3">
      <c r="A3" s="44" t="s">
        <v>5291</v>
      </c>
      <c r="B3" s="45" t="s">
        <v>5292</v>
      </c>
      <c r="C3" s="61"/>
      <c r="D3" s="89"/>
      <c r="E3" s="39"/>
      <c r="F3" s="39"/>
      <c r="G3" s="39"/>
      <c r="H3" s="89"/>
      <c r="I3" s="39"/>
      <c r="J3" s="39"/>
      <c r="K3" s="44" t="s">
        <v>5328</v>
      </c>
      <c r="L3" s="45" t="s">
        <v>5348</v>
      </c>
      <c r="N3" s="44" t="s">
        <v>5300</v>
      </c>
      <c r="O3" s="54" t="s">
        <v>5299</v>
      </c>
      <c r="P3" s="50" t="s">
        <v>5323</v>
      </c>
    </row>
    <row r="4" spans="1:16" x14ac:dyDescent="0.3">
      <c r="A4" s="57" t="s">
        <v>5293</v>
      </c>
      <c r="B4" s="64">
        <f>'Portfolio Optimizer'!C3</f>
        <v>100000000</v>
      </c>
      <c r="C4" s="68"/>
      <c r="D4" s="89"/>
      <c r="E4" s="89"/>
      <c r="F4" s="88"/>
      <c r="G4" s="90"/>
      <c r="H4" s="89"/>
      <c r="I4" s="89"/>
      <c r="J4" s="91"/>
      <c r="K4" s="69" t="s">
        <v>5329</v>
      </c>
      <c r="L4" s="64">
        <f>COUNT(B11:B10010)</f>
        <v>10000</v>
      </c>
      <c r="N4" s="69" t="s">
        <v>5301</v>
      </c>
      <c r="O4" s="70">
        <f>COUNTIF($B$11:$B$10010,"&lt;-50%")</f>
        <v>0</v>
      </c>
      <c r="P4" s="52">
        <f>O4/$O$26</f>
        <v>0</v>
      </c>
    </row>
    <row r="5" spans="1:16" x14ac:dyDescent="0.3">
      <c r="A5" s="57" t="s">
        <v>5282</v>
      </c>
      <c r="B5" s="47">
        <f>'Portfolio Optimizer'!C15</f>
        <v>8.5790164060874557E-2</v>
      </c>
      <c r="C5" s="71"/>
      <c r="D5" s="89"/>
      <c r="E5" s="89"/>
      <c r="F5" s="88"/>
      <c r="G5" s="90"/>
      <c r="H5" s="89"/>
      <c r="I5" s="89"/>
      <c r="J5" s="91"/>
      <c r="K5" s="69" t="s">
        <v>5330</v>
      </c>
      <c r="L5" s="47">
        <f>AVERAGE(B11:B10010)</f>
        <v>8.647303187638529E-2</v>
      </c>
      <c r="N5" s="69" t="s">
        <v>5302</v>
      </c>
      <c r="O5" s="70">
        <f>COUNTIFS($B$11:$B$10010,"&gt;=-50%",$B$11:$B$10010,"&lt;-45%")</f>
        <v>1</v>
      </c>
      <c r="P5" s="52">
        <f t="shared" ref="P5:P25" si="0">O5/$O$26</f>
        <v>1E-4</v>
      </c>
    </row>
    <row r="6" spans="1:16" x14ac:dyDescent="0.3">
      <c r="A6" s="57" t="s">
        <v>5294</v>
      </c>
      <c r="B6" s="47">
        <f>'Portfolio Optimizer'!C16</f>
        <v>0.13537498343023824</v>
      </c>
      <c r="C6" s="71"/>
      <c r="D6" s="89"/>
      <c r="E6" s="89"/>
      <c r="F6" s="89"/>
      <c r="G6" s="90"/>
      <c r="H6" s="89"/>
      <c r="I6" s="89"/>
      <c r="J6" s="91"/>
      <c r="K6" s="69" t="s">
        <v>5331</v>
      </c>
      <c r="L6" s="47">
        <f>MEDIAN(B11:B10010)</f>
        <v>8.7636892245143344E-2</v>
      </c>
      <c r="N6" s="69" t="s">
        <v>5303</v>
      </c>
      <c r="O6" s="70">
        <f>COUNTIFS($B$11:$B$10010,"&gt;=-45%",$B$11:$B$10010,"&lt;-40%")</f>
        <v>2</v>
      </c>
      <c r="P6" s="52">
        <f t="shared" si="0"/>
        <v>2.0000000000000001E-4</v>
      </c>
    </row>
    <row r="7" spans="1:16" x14ac:dyDescent="0.3">
      <c r="A7" s="57" t="s">
        <v>5296</v>
      </c>
      <c r="B7" s="46">
        <v>10000</v>
      </c>
      <c r="C7" s="68"/>
      <c r="D7" s="89"/>
      <c r="E7" s="89"/>
      <c r="F7" s="89"/>
      <c r="G7" s="90"/>
      <c r="H7" s="89"/>
      <c r="I7" s="89"/>
      <c r="J7" s="92"/>
      <c r="K7" s="69" t="s">
        <v>5253</v>
      </c>
      <c r="L7" s="72">
        <f>_xlfn.STDEV.S(B11:B10010)</f>
        <v>0.13644931762613918</v>
      </c>
      <c r="N7" s="69" t="s">
        <v>5304</v>
      </c>
      <c r="O7" s="70">
        <f>COUNTIFS($B$11:$B$10010,"&gt;=-40%",$B$11:$B$10010,"&lt;-35%")</f>
        <v>4</v>
      </c>
      <c r="P7" s="52">
        <f t="shared" si="0"/>
        <v>4.0000000000000002E-4</v>
      </c>
    </row>
    <row r="8" spans="1:16" x14ac:dyDescent="0.3">
      <c r="A8" s="58" t="s">
        <v>5295</v>
      </c>
      <c r="B8" s="48">
        <v>252</v>
      </c>
      <c r="C8" s="68"/>
      <c r="D8" s="89"/>
      <c r="E8" s="89"/>
      <c r="F8" s="89"/>
      <c r="G8" s="88"/>
      <c r="H8" s="89"/>
      <c r="I8" s="89"/>
      <c r="J8" s="92"/>
      <c r="K8" s="69" t="s">
        <v>5332</v>
      </c>
      <c r="L8" s="47">
        <f>MIN(B11:B10010)</f>
        <v>-0.45955913539986393</v>
      </c>
      <c r="N8" s="69" t="s">
        <v>5305</v>
      </c>
      <c r="O8" s="70">
        <f>COUNTIFS($B$11:$B$10010,"&gt;=-35%",$B$11:$B$10010,"&lt;-30%")</f>
        <v>19</v>
      </c>
      <c r="P8" s="52">
        <f t="shared" si="0"/>
        <v>1.9E-3</v>
      </c>
    </row>
    <row r="9" spans="1:16" x14ac:dyDescent="0.3">
      <c r="D9" s="89"/>
      <c r="E9" s="89"/>
      <c r="F9" s="89"/>
      <c r="G9" s="88"/>
      <c r="H9" s="89"/>
      <c r="I9" s="89"/>
      <c r="J9" s="91"/>
      <c r="K9" s="69" t="s">
        <v>5333</v>
      </c>
      <c r="L9" s="47">
        <f>MAX(B11:B10010)</f>
        <v>0.63675798225759928</v>
      </c>
      <c r="N9" s="69" t="s">
        <v>5306</v>
      </c>
      <c r="O9" s="70">
        <f>COUNTIFS($B$11:$B$10010,"&gt;=-30%",$B$11:$B$10010,"&lt;-25%")</f>
        <v>43</v>
      </c>
      <c r="P9" s="52">
        <f t="shared" si="0"/>
        <v>4.3E-3</v>
      </c>
    </row>
    <row r="10" spans="1:16" x14ac:dyDescent="0.3">
      <c r="A10" s="93" t="s">
        <v>5297</v>
      </c>
      <c r="B10" s="49" t="s">
        <v>5298</v>
      </c>
      <c r="C10" s="50" t="s">
        <v>5342</v>
      </c>
      <c r="D10" s="89"/>
      <c r="E10" s="89"/>
      <c r="F10" s="89"/>
      <c r="G10" s="89"/>
      <c r="H10" s="89"/>
      <c r="I10" s="89"/>
      <c r="J10" s="89"/>
      <c r="K10" s="69" t="s">
        <v>5334</v>
      </c>
      <c r="L10" s="74">
        <f>_xlfn.PERCENTILE.INC(B11:B10010,0.05)</f>
        <v>-0.13993940433714527</v>
      </c>
      <c r="N10" s="69" t="s">
        <v>5307</v>
      </c>
      <c r="O10" s="70">
        <f>COUNTIFS($B$11:$B$10010,"&gt;=-25%",$B$11:$B$10010,"&lt;-20%")</f>
        <v>113</v>
      </c>
      <c r="P10" s="52">
        <f t="shared" si="0"/>
        <v>1.1299999999999999E-2</v>
      </c>
    </row>
    <row r="11" spans="1:16" x14ac:dyDescent="0.3">
      <c r="A11" s="94">
        <v>1</v>
      </c>
      <c r="B11" s="51">
        <v>0.10521214831162072</v>
      </c>
      <c r="C11" s="65">
        <f>$B$4*(1+B11)</f>
        <v>110521214.83116207</v>
      </c>
      <c r="K11" s="75" t="s">
        <v>5335</v>
      </c>
      <c r="L11" s="76">
        <f>_xlfn.PERCENTILE.INC(B11:B10010,0.95)</f>
        <v>0.30980713549891353</v>
      </c>
      <c r="N11" s="69" t="s">
        <v>5308</v>
      </c>
      <c r="O11" s="70">
        <f>COUNTIFS($B$11:$B$10010,"&gt;=-20%",$B$11:$B$10010,"&lt;-15%")</f>
        <v>241</v>
      </c>
      <c r="P11" s="52">
        <f t="shared" si="0"/>
        <v>2.41E-2</v>
      </c>
    </row>
    <row r="12" spans="1:16" x14ac:dyDescent="0.3">
      <c r="A12" s="94">
        <v>2</v>
      </c>
      <c r="B12" s="51">
        <v>0.15985980409525885</v>
      </c>
      <c r="C12" s="65">
        <f t="shared" ref="C12:C75" si="1">$B$4*(1+B12)</f>
        <v>115985980.40952589</v>
      </c>
      <c r="N12" s="69" t="s">
        <v>5309</v>
      </c>
      <c r="O12" s="70">
        <f>COUNTIFS($B$11:$B$10010,"&gt;=-15%",$B$11:$B$10010,"&lt;-10%")</f>
        <v>443</v>
      </c>
      <c r="P12" s="52">
        <f t="shared" si="0"/>
        <v>4.4299999999999999E-2</v>
      </c>
    </row>
    <row r="13" spans="1:16" x14ac:dyDescent="0.3">
      <c r="A13" s="94">
        <v>3</v>
      </c>
      <c r="B13" s="51">
        <v>5.3485432509363939E-3</v>
      </c>
      <c r="C13" s="65">
        <f t="shared" si="1"/>
        <v>100534854.32509364</v>
      </c>
      <c r="K13" s="44" t="s">
        <v>5328</v>
      </c>
      <c r="L13" s="45" t="s">
        <v>5348</v>
      </c>
      <c r="N13" s="69" t="s">
        <v>5310</v>
      </c>
      <c r="O13" s="70">
        <f>COUNTIFS($B$11:$B$10010,"&gt;=-10%",$B$11:$B$10010,"&lt;-5%")</f>
        <v>712</v>
      </c>
      <c r="P13" s="52">
        <f t="shared" si="0"/>
        <v>7.1199999999999999E-2</v>
      </c>
    </row>
    <row r="14" spans="1:16" x14ac:dyDescent="0.3">
      <c r="A14" s="94">
        <v>4</v>
      </c>
      <c r="B14" s="51">
        <v>0.13536593866472796</v>
      </c>
      <c r="C14" s="65">
        <f t="shared" si="1"/>
        <v>113536593.8664728</v>
      </c>
      <c r="K14" s="14" t="s">
        <v>5324</v>
      </c>
      <c r="L14" s="97">
        <f>COUNTIF(B9:B10008,"&gt;0")/COUNT(B9:B10008)</f>
        <v>0.73434686937387472</v>
      </c>
      <c r="N14" s="69" t="s">
        <v>5311</v>
      </c>
      <c r="O14" s="70">
        <f>COUNTIFS($B$11:$B$10010,"&gt;=-5%",$B$11:$B$10010,"&lt;0%")</f>
        <v>1079</v>
      </c>
      <c r="P14" s="52">
        <f t="shared" si="0"/>
        <v>0.1079</v>
      </c>
    </row>
    <row r="15" spans="1:16" x14ac:dyDescent="0.3">
      <c r="A15" s="94">
        <v>5</v>
      </c>
      <c r="B15" s="51">
        <v>-1.428300520793073E-2</v>
      </c>
      <c r="C15" s="65">
        <f t="shared" si="1"/>
        <v>98571699.479206935</v>
      </c>
      <c r="K15" s="14" t="s">
        <v>5325</v>
      </c>
      <c r="L15" s="97">
        <f>COUNTIF(B9:B10008,"&lt;0")/COUNT(B9:B10008)</f>
        <v>0.26565313062612522</v>
      </c>
      <c r="N15" s="69" t="s">
        <v>5312</v>
      </c>
      <c r="O15" s="70">
        <f>COUNTIFS($B$11:$B$10010,"&gt;=0%",$B$11:$B$10010,"&lt;5%")</f>
        <v>1273</v>
      </c>
      <c r="P15" s="52">
        <f t="shared" si="0"/>
        <v>0.1273</v>
      </c>
    </row>
    <row r="16" spans="1:16" x14ac:dyDescent="0.3">
      <c r="A16" s="94">
        <v>6</v>
      </c>
      <c r="B16" s="51">
        <v>-9.8449092847660763E-2</v>
      </c>
      <c r="C16" s="65">
        <f t="shared" si="1"/>
        <v>90155090.715233922</v>
      </c>
      <c r="K16" s="69" t="s">
        <v>5336</v>
      </c>
      <c r="L16" s="77">
        <f>COUNTIF(B11:B10010,"&gt;10%")/COUNT(B11:B10010)</f>
        <v>0.4667</v>
      </c>
      <c r="N16" s="69" t="s">
        <v>5313</v>
      </c>
      <c r="O16" s="70">
        <f>COUNTIFS($B$11:$B$10010,"&gt;=5%",$B$11:$B$10010,"&lt;10%")</f>
        <v>1403</v>
      </c>
      <c r="P16" s="52">
        <f t="shared" si="0"/>
        <v>0.14030000000000001</v>
      </c>
    </row>
    <row r="17" spans="1:16" x14ac:dyDescent="0.3">
      <c r="A17" s="94">
        <v>7</v>
      </c>
      <c r="B17" s="51">
        <v>0.14216645945834519</v>
      </c>
      <c r="C17" s="65">
        <f t="shared" si="1"/>
        <v>114216645.94583452</v>
      </c>
      <c r="K17" s="69" t="s">
        <v>5337</v>
      </c>
      <c r="L17" s="77">
        <f>COUNTIF(B11:B10010,"&gt;20%")/COUNT(B11:B10010)</f>
        <v>0.2044</v>
      </c>
      <c r="N17" s="69" t="s">
        <v>5314</v>
      </c>
      <c r="O17" s="70">
        <f>COUNTIFS($B$11:$B$10010,"&gt;=10%",$B$11:$B$10010,"&lt;15%")</f>
        <v>1448</v>
      </c>
      <c r="P17" s="52">
        <f t="shared" si="0"/>
        <v>0.14480000000000001</v>
      </c>
    </row>
    <row r="18" spans="1:16" x14ac:dyDescent="0.3">
      <c r="A18" s="94">
        <v>8</v>
      </c>
      <c r="B18" s="51">
        <v>3.6771117252545366E-2</v>
      </c>
      <c r="C18" s="65">
        <f t="shared" si="1"/>
        <v>103677111.72525454</v>
      </c>
      <c r="K18" s="69" t="s">
        <v>5338</v>
      </c>
      <c r="L18" s="77">
        <f>COUNTIF(B11:B10010,"&gt;30%")/COUNT(B11:B10010)</f>
        <v>5.74E-2</v>
      </c>
      <c r="N18" s="69" t="s">
        <v>5315</v>
      </c>
      <c r="O18" s="70">
        <f>COUNTIFS($B$11:$B$10010,"&gt;=15%",$B$11:$B$10010,"&lt;20%")</f>
        <v>1175</v>
      </c>
      <c r="P18" s="52">
        <f t="shared" si="0"/>
        <v>0.11749999999999999</v>
      </c>
    </row>
    <row r="19" spans="1:16" x14ac:dyDescent="0.3">
      <c r="A19" s="94">
        <v>9</v>
      </c>
      <c r="B19" s="51">
        <v>0.23861482471225234</v>
      </c>
      <c r="C19" s="65">
        <f t="shared" si="1"/>
        <v>123861482.47122523</v>
      </c>
      <c r="E19" s="78"/>
      <c r="K19" s="69" t="s">
        <v>5339</v>
      </c>
      <c r="L19" s="77">
        <f>COUNTIF(B11:B10010,"&lt;-10%")/COUNT(B11:B10010)</f>
        <v>8.6599999999999996E-2</v>
      </c>
      <c r="N19" s="69" t="s">
        <v>5316</v>
      </c>
      <c r="O19" s="70">
        <f>COUNTIFS($B$11:$B$10010,"&gt;=20%",$B$11:$B$10010,"&lt;25%")</f>
        <v>885</v>
      </c>
      <c r="P19" s="52">
        <f t="shared" si="0"/>
        <v>8.8499999999999995E-2</v>
      </c>
    </row>
    <row r="20" spans="1:16" x14ac:dyDescent="0.3">
      <c r="A20" s="94">
        <v>10</v>
      </c>
      <c r="B20" s="51">
        <v>0.23528989647086876</v>
      </c>
      <c r="C20" s="65">
        <f t="shared" si="1"/>
        <v>123528989.64708687</v>
      </c>
      <c r="K20" s="69" t="s">
        <v>5340</v>
      </c>
      <c r="L20" s="77">
        <f>COUNTIF(B11:B10010,"&lt;-20%")/COUNT(B11:B10010)</f>
        <v>1.8200000000000001E-2</v>
      </c>
      <c r="N20" s="69" t="s">
        <v>5317</v>
      </c>
      <c r="O20" s="70">
        <f>COUNTIFS($B$11:$B$10010,"&gt;=25%",$B$11:$B$10010,"&lt;30%")</f>
        <v>585</v>
      </c>
      <c r="P20" s="52">
        <f t="shared" si="0"/>
        <v>5.8500000000000003E-2</v>
      </c>
    </row>
    <row r="21" spans="1:16" x14ac:dyDescent="0.3">
      <c r="A21" s="94">
        <v>11</v>
      </c>
      <c r="B21" s="51">
        <v>0.18228106280454029</v>
      </c>
      <c r="C21" s="65">
        <f t="shared" si="1"/>
        <v>118228106.28045404</v>
      </c>
      <c r="K21" s="75" t="s">
        <v>5341</v>
      </c>
      <c r="L21" s="79">
        <f>COUNTIF(B11:B10010,"&lt;-30%")/COUNT(B11:B10010)</f>
        <v>2.5999999999999999E-3</v>
      </c>
      <c r="N21" s="69" t="s">
        <v>5318</v>
      </c>
      <c r="O21" s="70">
        <f>COUNTIFS($B$11:$B$10010,"&gt;=30%",$B$11:$B$10010,"&lt;35%")</f>
        <v>328</v>
      </c>
      <c r="P21" s="52">
        <f t="shared" si="0"/>
        <v>3.2800000000000003E-2</v>
      </c>
    </row>
    <row r="22" spans="1:16" x14ac:dyDescent="0.3">
      <c r="A22" s="94">
        <v>12</v>
      </c>
      <c r="B22" s="51">
        <v>-0.10398468327200963</v>
      </c>
      <c r="C22" s="65">
        <f t="shared" si="1"/>
        <v>89601531.672799036</v>
      </c>
      <c r="N22" s="69" t="s">
        <v>5319</v>
      </c>
      <c r="O22" s="70">
        <f>COUNTIFS($B$11:$B$10010,"&gt;=35%",$B$11:$B$10010,"&lt;40%")</f>
        <v>154</v>
      </c>
      <c r="P22" s="52">
        <f t="shared" si="0"/>
        <v>1.54E-2</v>
      </c>
    </row>
    <row r="23" spans="1:16" x14ac:dyDescent="0.3">
      <c r="A23" s="94">
        <v>13</v>
      </c>
      <c r="B23" s="51">
        <v>2.9963762337036244E-2</v>
      </c>
      <c r="C23" s="65">
        <f t="shared" si="1"/>
        <v>102996376.23370363</v>
      </c>
      <c r="K23" s="63" t="s">
        <v>5328</v>
      </c>
      <c r="L23" s="45" t="s">
        <v>5348</v>
      </c>
      <c r="N23" s="69" t="s">
        <v>5320</v>
      </c>
      <c r="O23" s="70">
        <f>COUNTIFS($B$11:$B$10010,"&gt;=40%",$B$11:$B$10010,"&lt;45%")</f>
        <v>58</v>
      </c>
      <c r="P23" s="52">
        <f t="shared" si="0"/>
        <v>5.7999999999999996E-3</v>
      </c>
    </row>
    <row r="24" spans="1:16" x14ac:dyDescent="0.3">
      <c r="A24" s="94">
        <v>14</v>
      </c>
      <c r="B24" s="51">
        <v>0.32489142867156984</v>
      </c>
      <c r="C24" s="65">
        <f t="shared" si="1"/>
        <v>132489142.86715698</v>
      </c>
      <c r="K24" s="80" t="s">
        <v>5343</v>
      </c>
      <c r="L24" s="81">
        <f>$B$4*(1+AVERAGE(B11:B10010))</f>
        <v>108647303.18763854</v>
      </c>
      <c r="N24" s="69" t="s">
        <v>5321</v>
      </c>
      <c r="O24" s="70">
        <f>COUNTIFS($B$11:$B$10010,"&gt;=45%",$B$11:$B$10010,"&lt;50%")</f>
        <v>24</v>
      </c>
      <c r="P24" s="52">
        <f t="shared" si="0"/>
        <v>2.3999999999999998E-3</v>
      </c>
    </row>
    <row r="25" spans="1:16" x14ac:dyDescent="0.3">
      <c r="A25" s="94">
        <v>15</v>
      </c>
      <c r="B25" s="51">
        <v>0.28379959649216369</v>
      </c>
      <c r="C25" s="65">
        <f t="shared" si="1"/>
        <v>128379959.64921638</v>
      </c>
      <c r="K25" s="80" t="s">
        <v>5344</v>
      </c>
      <c r="L25" s="81">
        <f>$B$4*(1+MIN(B11:B10010))</f>
        <v>54044086.460013606</v>
      </c>
      <c r="N25" s="75" t="s">
        <v>5322</v>
      </c>
      <c r="O25" s="82">
        <f>COUNTIF($B$11:$B$10010,"&gt;=50%")</f>
        <v>10</v>
      </c>
      <c r="P25" s="53">
        <f t="shared" si="0"/>
        <v>1E-3</v>
      </c>
    </row>
    <row r="26" spans="1:16" x14ac:dyDescent="0.3">
      <c r="A26" s="94">
        <v>16</v>
      </c>
      <c r="B26" s="51">
        <v>0.22346203834037992</v>
      </c>
      <c r="C26" s="65">
        <f t="shared" si="1"/>
        <v>122346203.83403797</v>
      </c>
      <c r="K26" s="80" t="s">
        <v>5345</v>
      </c>
      <c r="L26" s="81">
        <f>$B$4*(1+MAX(B11:B10010))</f>
        <v>163675798.22575992</v>
      </c>
      <c r="N26" s="85" t="s">
        <v>5326</v>
      </c>
      <c r="O26" s="55">
        <f>SUM(O4:O25)</f>
        <v>10000</v>
      </c>
      <c r="P26" s="56">
        <f>SUM(P4:P25)</f>
        <v>1</v>
      </c>
    </row>
    <row r="27" spans="1:16" x14ac:dyDescent="0.3">
      <c r="A27" s="94">
        <v>17</v>
      </c>
      <c r="B27" s="51">
        <v>-7.8626712251152392E-2</v>
      </c>
      <c r="C27" s="65">
        <f t="shared" si="1"/>
        <v>92137328.77488476</v>
      </c>
      <c r="K27" s="80" t="s">
        <v>5346</v>
      </c>
      <c r="L27" s="81">
        <f>$B$4*(1+_xlfn.PERCENTILE.INC(B11:B10010,0.05))</f>
        <v>86006059.566285476</v>
      </c>
    </row>
    <row r="28" spans="1:16" x14ac:dyDescent="0.3">
      <c r="A28" s="94">
        <v>18</v>
      </c>
      <c r="B28" s="51">
        <v>5.3044386706223245E-2</v>
      </c>
      <c r="C28" s="65">
        <f t="shared" si="1"/>
        <v>105304438.67062233</v>
      </c>
      <c r="K28" s="83" t="s">
        <v>5347</v>
      </c>
      <c r="L28" s="84">
        <f>$B$4*(1+_xlfn.PERCENTILE.INC(B11:B10010,0.95))</f>
        <v>130980713.54989135</v>
      </c>
    </row>
    <row r="29" spans="1:16" x14ac:dyDescent="0.3">
      <c r="A29" s="94">
        <v>19</v>
      </c>
      <c r="B29" s="51">
        <v>0.143600498368367</v>
      </c>
      <c r="C29" s="65">
        <f t="shared" si="1"/>
        <v>114360049.8368367</v>
      </c>
    </row>
    <row r="30" spans="1:16" x14ac:dyDescent="0.3">
      <c r="A30" s="94">
        <v>20</v>
      </c>
      <c r="B30" s="51">
        <v>-7.1058921721439794E-2</v>
      </c>
      <c r="C30" s="65">
        <f t="shared" si="1"/>
        <v>92894107.827856019</v>
      </c>
    </row>
    <row r="31" spans="1:16" x14ac:dyDescent="0.3">
      <c r="A31" s="94">
        <v>21</v>
      </c>
      <c r="B31" s="51">
        <v>7.3018207673216914E-2</v>
      </c>
      <c r="C31" s="65">
        <f t="shared" si="1"/>
        <v>107301820.76732169</v>
      </c>
    </row>
    <row r="32" spans="1:16" x14ac:dyDescent="0.3">
      <c r="A32" s="94">
        <v>22</v>
      </c>
      <c r="B32" s="51">
        <v>0.28228612259856756</v>
      </c>
      <c r="C32" s="65">
        <f t="shared" si="1"/>
        <v>128228612.25985676</v>
      </c>
    </row>
    <row r="33" spans="1:3" x14ac:dyDescent="0.3">
      <c r="A33" s="94">
        <v>23</v>
      </c>
      <c r="B33" s="51">
        <v>6.1589667123733614E-2</v>
      </c>
      <c r="C33" s="65">
        <f t="shared" si="1"/>
        <v>106158966.71237338</v>
      </c>
    </row>
    <row r="34" spans="1:3" x14ac:dyDescent="0.3">
      <c r="A34" s="94">
        <v>24</v>
      </c>
      <c r="B34" s="51">
        <v>0.23767627701597902</v>
      </c>
      <c r="C34" s="65">
        <f t="shared" si="1"/>
        <v>123767627.7015979</v>
      </c>
    </row>
    <row r="35" spans="1:3" x14ac:dyDescent="0.3">
      <c r="A35" s="94">
        <v>25</v>
      </c>
      <c r="B35" s="51">
        <v>8.8967416486302936E-2</v>
      </c>
      <c r="C35" s="65">
        <f t="shared" si="1"/>
        <v>108896741.64863031</v>
      </c>
    </row>
    <row r="36" spans="1:3" x14ac:dyDescent="0.3">
      <c r="A36" s="94">
        <v>26</v>
      </c>
      <c r="B36" s="51">
        <v>5.9659092510581449E-2</v>
      </c>
      <c r="C36" s="65">
        <f t="shared" si="1"/>
        <v>105965909.25105816</v>
      </c>
    </row>
    <row r="37" spans="1:3" x14ac:dyDescent="0.3">
      <c r="A37" s="94">
        <v>27</v>
      </c>
      <c r="B37" s="51">
        <v>-3.8938522138640297E-2</v>
      </c>
      <c r="C37" s="65">
        <f t="shared" si="1"/>
        <v>96106147.786135972</v>
      </c>
    </row>
    <row r="38" spans="1:3" x14ac:dyDescent="0.3">
      <c r="A38" s="94">
        <v>28</v>
      </c>
      <c r="B38" s="51">
        <v>0.27091794519673029</v>
      </c>
      <c r="C38" s="65">
        <f t="shared" si="1"/>
        <v>127091794.51967303</v>
      </c>
    </row>
    <row r="39" spans="1:3" x14ac:dyDescent="0.3">
      <c r="A39" s="94">
        <v>29</v>
      </c>
      <c r="B39" s="51">
        <v>-0.29466717531319142</v>
      </c>
      <c r="C39" s="65">
        <f t="shared" si="1"/>
        <v>70533282.468680859</v>
      </c>
    </row>
    <row r="40" spans="1:3" x14ac:dyDescent="0.3">
      <c r="A40" s="94">
        <v>30</v>
      </c>
      <c r="B40" s="51">
        <v>-2.0717060214052688E-2</v>
      </c>
      <c r="C40" s="65">
        <f t="shared" si="1"/>
        <v>97928293.97859472</v>
      </c>
    </row>
    <row r="41" spans="1:3" x14ac:dyDescent="0.3">
      <c r="A41" s="94">
        <v>31</v>
      </c>
      <c r="B41" s="51">
        <v>0.4084155298965696</v>
      </c>
      <c r="C41" s="65">
        <f t="shared" si="1"/>
        <v>140841552.98965696</v>
      </c>
    </row>
    <row r="42" spans="1:3" x14ac:dyDescent="0.3">
      <c r="A42" s="94">
        <v>32</v>
      </c>
      <c r="B42" s="51">
        <v>5.2368851670258683E-2</v>
      </c>
      <c r="C42" s="65">
        <f t="shared" si="1"/>
        <v>105236885.16702588</v>
      </c>
    </row>
    <row r="43" spans="1:3" x14ac:dyDescent="0.3">
      <c r="A43" s="94">
        <v>33</v>
      </c>
      <c r="B43" s="51">
        <v>0.28215357515665285</v>
      </c>
      <c r="C43" s="65">
        <f t="shared" si="1"/>
        <v>128215357.51566528</v>
      </c>
    </row>
    <row r="44" spans="1:3" x14ac:dyDescent="0.3">
      <c r="A44" s="94">
        <v>34</v>
      </c>
      <c r="B44" s="51">
        <v>5.884487585179126E-2</v>
      </c>
      <c r="C44" s="65">
        <f t="shared" si="1"/>
        <v>105884487.58517912</v>
      </c>
    </row>
    <row r="45" spans="1:3" x14ac:dyDescent="0.3">
      <c r="A45" s="94">
        <v>35</v>
      </c>
      <c r="B45" s="51">
        <v>0.13334728879082008</v>
      </c>
      <c r="C45" s="65">
        <f t="shared" si="1"/>
        <v>113334728.87908201</v>
      </c>
    </row>
    <row r="46" spans="1:3" x14ac:dyDescent="0.3">
      <c r="A46" s="94">
        <v>36</v>
      </c>
      <c r="B46" s="51">
        <v>7.0565450834471535E-2</v>
      </c>
      <c r="C46" s="65">
        <f t="shared" si="1"/>
        <v>107056545.08344716</v>
      </c>
    </row>
    <row r="47" spans="1:3" x14ac:dyDescent="0.3">
      <c r="A47" s="94">
        <v>37</v>
      </c>
      <c r="B47" s="51">
        <v>-3.9321857748661926E-2</v>
      </c>
      <c r="C47" s="65">
        <f t="shared" si="1"/>
        <v>96067814.225133806</v>
      </c>
    </row>
    <row r="48" spans="1:3" x14ac:dyDescent="0.3">
      <c r="A48" s="94">
        <v>38</v>
      </c>
      <c r="B48" s="51">
        <v>0.12830071938782328</v>
      </c>
      <c r="C48" s="65">
        <f t="shared" si="1"/>
        <v>112830071.93878233</v>
      </c>
    </row>
    <row r="49" spans="1:3" x14ac:dyDescent="0.3">
      <c r="A49" s="94">
        <v>39</v>
      </c>
      <c r="B49" s="51">
        <v>0.32406774651273129</v>
      </c>
      <c r="C49" s="65">
        <f t="shared" si="1"/>
        <v>132406774.65127313</v>
      </c>
    </row>
    <row r="50" spans="1:3" x14ac:dyDescent="0.3">
      <c r="A50" s="94">
        <v>40</v>
      </c>
      <c r="B50" s="51">
        <v>0.10097134435429857</v>
      </c>
      <c r="C50" s="65">
        <f t="shared" si="1"/>
        <v>110097134.43542986</v>
      </c>
    </row>
    <row r="51" spans="1:3" x14ac:dyDescent="0.3">
      <c r="A51" s="94">
        <v>41</v>
      </c>
      <c r="B51" s="51">
        <v>5.4700776220711761E-3</v>
      </c>
      <c r="C51" s="65">
        <f t="shared" si="1"/>
        <v>100547007.76220711</v>
      </c>
    </row>
    <row r="52" spans="1:3" x14ac:dyDescent="0.3">
      <c r="A52" s="94">
        <v>42</v>
      </c>
      <c r="B52" s="51">
        <v>0.23118006855072706</v>
      </c>
      <c r="C52" s="65">
        <f t="shared" si="1"/>
        <v>123118006.85507271</v>
      </c>
    </row>
    <row r="53" spans="1:3" x14ac:dyDescent="0.3">
      <c r="A53" s="94">
        <v>43</v>
      </c>
      <c r="B53" s="51">
        <v>9.9034171675457291E-2</v>
      </c>
      <c r="C53" s="65">
        <f t="shared" si="1"/>
        <v>109903417.16754572</v>
      </c>
    </row>
    <row r="54" spans="1:3" x14ac:dyDescent="0.3">
      <c r="A54" s="94">
        <v>44</v>
      </c>
      <c r="B54" s="51">
        <v>-4.7962359278230615E-2</v>
      </c>
      <c r="C54" s="65">
        <f t="shared" si="1"/>
        <v>95203764.072176948</v>
      </c>
    </row>
    <row r="55" spans="1:3" x14ac:dyDescent="0.3">
      <c r="A55" s="94">
        <v>45</v>
      </c>
      <c r="B55" s="51">
        <v>0.11123166174056842</v>
      </c>
      <c r="C55" s="65">
        <f t="shared" si="1"/>
        <v>111123166.17405684</v>
      </c>
    </row>
    <row r="56" spans="1:3" x14ac:dyDescent="0.3">
      <c r="A56" s="94">
        <v>46</v>
      </c>
      <c r="B56" s="51">
        <v>0.25154696273843891</v>
      </c>
      <c r="C56" s="65">
        <f t="shared" si="1"/>
        <v>125154696.2738439</v>
      </c>
    </row>
    <row r="57" spans="1:3" x14ac:dyDescent="0.3">
      <c r="A57" s="94">
        <v>47</v>
      </c>
      <c r="B57" s="51">
        <v>0.11724088568645422</v>
      </c>
      <c r="C57" s="65">
        <f t="shared" si="1"/>
        <v>111724088.56864542</v>
      </c>
    </row>
    <row r="58" spans="1:3" x14ac:dyDescent="0.3">
      <c r="A58" s="94">
        <v>48</v>
      </c>
      <c r="B58" s="51">
        <v>-0.18707695969071944</v>
      </c>
      <c r="C58" s="65">
        <f t="shared" si="1"/>
        <v>81292304.03092806</v>
      </c>
    </row>
    <row r="59" spans="1:3" x14ac:dyDescent="0.3">
      <c r="A59" s="94">
        <v>49</v>
      </c>
      <c r="B59" s="51">
        <v>0.18957233237423043</v>
      </c>
      <c r="C59" s="65">
        <f t="shared" si="1"/>
        <v>118957233.23742305</v>
      </c>
    </row>
    <row r="60" spans="1:3" x14ac:dyDescent="0.3">
      <c r="A60" s="94">
        <v>50</v>
      </c>
      <c r="B60" s="51">
        <v>0.13582742227917702</v>
      </c>
      <c r="C60" s="65">
        <f t="shared" si="1"/>
        <v>113582742.22791772</v>
      </c>
    </row>
    <row r="61" spans="1:3" x14ac:dyDescent="0.3">
      <c r="A61" s="94">
        <v>51</v>
      </c>
      <c r="B61" s="51">
        <v>8.5434988022088154E-2</v>
      </c>
      <c r="C61" s="65">
        <f t="shared" si="1"/>
        <v>108543498.80220881</v>
      </c>
    </row>
    <row r="62" spans="1:3" x14ac:dyDescent="0.3">
      <c r="A62" s="94">
        <v>52</v>
      </c>
      <c r="B62" s="51">
        <v>0.15907832125789884</v>
      </c>
      <c r="C62" s="65">
        <f t="shared" si="1"/>
        <v>115907832.12578988</v>
      </c>
    </row>
    <row r="63" spans="1:3" x14ac:dyDescent="0.3">
      <c r="A63" s="94">
        <v>53</v>
      </c>
      <c r="B63" s="51">
        <v>0.26265817588007195</v>
      </c>
      <c r="C63" s="65">
        <f t="shared" si="1"/>
        <v>126265817.5880072</v>
      </c>
    </row>
    <row r="64" spans="1:3" x14ac:dyDescent="0.3">
      <c r="A64" s="94">
        <v>54</v>
      </c>
      <c r="B64" s="51">
        <v>-7.7734436190064399E-2</v>
      </c>
      <c r="C64" s="65">
        <f t="shared" si="1"/>
        <v>92226556.38099356</v>
      </c>
    </row>
    <row r="65" spans="1:3" x14ac:dyDescent="0.3">
      <c r="A65" s="94">
        <v>55</v>
      </c>
      <c r="B65" s="51">
        <v>0.13924970650483914</v>
      </c>
      <c r="C65" s="65">
        <f t="shared" si="1"/>
        <v>113924970.65048391</v>
      </c>
    </row>
    <row r="66" spans="1:3" x14ac:dyDescent="0.3">
      <c r="A66" s="94">
        <v>56</v>
      </c>
      <c r="B66" s="51">
        <v>7.5734515932521951E-2</v>
      </c>
      <c r="C66" s="65">
        <f t="shared" si="1"/>
        <v>107573451.5932522</v>
      </c>
    </row>
    <row r="67" spans="1:3" x14ac:dyDescent="0.3">
      <c r="A67" s="94">
        <v>57</v>
      </c>
      <c r="B67" s="51">
        <v>-0.1116673293682727</v>
      </c>
      <c r="C67" s="65">
        <f t="shared" si="1"/>
        <v>88833267.063172728</v>
      </c>
    </row>
    <row r="68" spans="1:3" x14ac:dyDescent="0.3">
      <c r="A68" s="94">
        <v>58</v>
      </c>
      <c r="B68" s="51">
        <v>5.2328567504387691E-2</v>
      </c>
      <c r="C68" s="65">
        <f t="shared" si="1"/>
        <v>105232856.75043876</v>
      </c>
    </row>
    <row r="69" spans="1:3" x14ac:dyDescent="0.3">
      <c r="A69" s="94">
        <v>59</v>
      </c>
      <c r="B69" s="51">
        <v>0.23246078544960555</v>
      </c>
      <c r="C69" s="65">
        <f t="shared" si="1"/>
        <v>123246078.54496054</v>
      </c>
    </row>
    <row r="70" spans="1:3" x14ac:dyDescent="0.3">
      <c r="A70" s="94">
        <v>60</v>
      </c>
      <c r="B70" s="51">
        <v>2.5412716602223002E-2</v>
      </c>
      <c r="C70" s="65">
        <f t="shared" si="1"/>
        <v>102541271.66022231</v>
      </c>
    </row>
    <row r="71" spans="1:3" x14ac:dyDescent="0.3">
      <c r="A71" s="94">
        <v>61</v>
      </c>
      <c r="B71" s="51">
        <v>2.4497445738450759E-2</v>
      </c>
      <c r="C71" s="65">
        <f t="shared" si="1"/>
        <v>102449744.57384507</v>
      </c>
    </row>
    <row r="72" spans="1:3" x14ac:dyDescent="0.3">
      <c r="A72" s="94">
        <v>62</v>
      </c>
      <c r="B72" s="51">
        <v>0.24052547876687275</v>
      </c>
      <c r="C72" s="65">
        <f t="shared" si="1"/>
        <v>124052547.87668727</v>
      </c>
    </row>
    <row r="73" spans="1:3" x14ac:dyDescent="0.3">
      <c r="A73" s="94">
        <v>63</v>
      </c>
      <c r="B73" s="51">
        <v>-5.3309805063142091E-2</v>
      </c>
      <c r="C73" s="65">
        <f t="shared" si="1"/>
        <v>94669019.493685797</v>
      </c>
    </row>
    <row r="74" spans="1:3" x14ac:dyDescent="0.3">
      <c r="A74" s="94">
        <v>64</v>
      </c>
      <c r="B74" s="51">
        <v>0.18003312421103376</v>
      </c>
      <c r="C74" s="65">
        <f t="shared" si="1"/>
        <v>118003312.42110337</v>
      </c>
    </row>
    <row r="75" spans="1:3" x14ac:dyDescent="0.3">
      <c r="A75" s="94">
        <v>65</v>
      </c>
      <c r="B75" s="51">
        <v>0.32314603990983071</v>
      </c>
      <c r="C75" s="65">
        <f t="shared" si="1"/>
        <v>132314603.99098307</v>
      </c>
    </row>
    <row r="76" spans="1:3" x14ac:dyDescent="0.3">
      <c r="A76" s="94">
        <v>66</v>
      </c>
      <c r="B76" s="51">
        <v>0.19206257530675319</v>
      </c>
      <c r="C76" s="65">
        <f t="shared" ref="C76:C139" si="2">$B$4*(1+B76)</f>
        <v>119206257.53067534</v>
      </c>
    </row>
    <row r="77" spans="1:3" x14ac:dyDescent="0.3">
      <c r="A77" s="94">
        <v>67</v>
      </c>
      <c r="B77" s="51">
        <v>0.13447380823724758</v>
      </c>
      <c r="C77" s="65">
        <f t="shared" si="2"/>
        <v>113447380.82372476</v>
      </c>
    </row>
    <row r="78" spans="1:3" x14ac:dyDescent="0.3">
      <c r="A78" s="94">
        <v>68</v>
      </c>
      <c r="B78" s="51">
        <v>7.412597469194121E-2</v>
      </c>
      <c r="C78" s="65">
        <f t="shared" si="2"/>
        <v>107412597.46919411</v>
      </c>
    </row>
    <row r="79" spans="1:3" x14ac:dyDescent="0.3">
      <c r="A79" s="94">
        <v>69</v>
      </c>
      <c r="B79" s="51">
        <v>0.37657609013588644</v>
      </c>
      <c r="C79" s="65">
        <f t="shared" si="2"/>
        <v>137657609.01358864</v>
      </c>
    </row>
    <row r="80" spans="1:3" x14ac:dyDescent="0.3">
      <c r="A80" s="94">
        <v>70</v>
      </c>
      <c r="B80" s="51">
        <v>-2.6077797422072252E-2</v>
      </c>
      <c r="C80" s="65">
        <f t="shared" si="2"/>
        <v>97392220.257792771</v>
      </c>
    </row>
    <row r="81" spans="1:3" x14ac:dyDescent="0.3">
      <c r="A81" s="94">
        <v>71</v>
      </c>
      <c r="B81" s="51">
        <v>0.20005817335574069</v>
      </c>
      <c r="C81" s="65">
        <f t="shared" si="2"/>
        <v>120005817.33557408</v>
      </c>
    </row>
    <row r="82" spans="1:3" x14ac:dyDescent="0.3">
      <c r="A82" s="94">
        <v>72</v>
      </c>
      <c r="B82" s="51">
        <v>-5.140322630008054E-2</v>
      </c>
      <c r="C82" s="65">
        <f t="shared" si="2"/>
        <v>94859677.369991943</v>
      </c>
    </row>
    <row r="83" spans="1:3" x14ac:dyDescent="0.3">
      <c r="A83" s="94">
        <v>73</v>
      </c>
      <c r="B83" s="51">
        <v>7.089941084597487E-2</v>
      </c>
      <c r="C83" s="65">
        <f t="shared" si="2"/>
        <v>107089941.08459748</v>
      </c>
    </row>
    <row r="84" spans="1:3" x14ac:dyDescent="0.3">
      <c r="A84" s="94">
        <v>74</v>
      </c>
      <c r="B84" s="51">
        <v>6.4424708008136197E-2</v>
      </c>
      <c r="C84" s="65">
        <f t="shared" si="2"/>
        <v>106442470.80081362</v>
      </c>
    </row>
    <row r="85" spans="1:3" x14ac:dyDescent="0.3">
      <c r="A85" s="94">
        <v>75</v>
      </c>
      <c r="B85" s="51">
        <v>0.36473240460602385</v>
      </c>
      <c r="C85" s="65">
        <f t="shared" si="2"/>
        <v>136473240.46060237</v>
      </c>
    </row>
    <row r="86" spans="1:3" x14ac:dyDescent="0.3">
      <c r="A86" s="94">
        <v>76</v>
      </c>
      <c r="B86" s="51">
        <v>2.9606148920452768E-2</v>
      </c>
      <c r="C86" s="65">
        <f t="shared" si="2"/>
        <v>102960614.89204526</v>
      </c>
    </row>
    <row r="87" spans="1:3" x14ac:dyDescent="0.3">
      <c r="A87" s="94">
        <v>77</v>
      </c>
      <c r="B87" s="51">
        <v>9.9194835462713155E-2</v>
      </c>
      <c r="C87" s="65">
        <f t="shared" si="2"/>
        <v>109919483.54627132</v>
      </c>
    </row>
    <row r="88" spans="1:3" x14ac:dyDescent="0.3">
      <c r="A88" s="94">
        <v>78</v>
      </c>
      <c r="B88" s="51">
        <v>4.562993875545554E-2</v>
      </c>
      <c r="C88" s="65">
        <f t="shared" si="2"/>
        <v>104562993.87554555</v>
      </c>
    </row>
    <row r="89" spans="1:3" x14ac:dyDescent="0.3">
      <c r="A89" s="94">
        <v>79</v>
      </c>
      <c r="B89" s="51">
        <v>0.19642262657965698</v>
      </c>
      <c r="C89" s="65">
        <f t="shared" si="2"/>
        <v>119642262.65796569</v>
      </c>
    </row>
    <row r="90" spans="1:3" x14ac:dyDescent="0.3">
      <c r="A90" s="94">
        <v>80</v>
      </c>
      <c r="B90" s="51">
        <v>-0.18641530733886427</v>
      </c>
      <c r="C90" s="65">
        <f t="shared" si="2"/>
        <v>81358469.266113579</v>
      </c>
    </row>
    <row r="91" spans="1:3" x14ac:dyDescent="0.3">
      <c r="A91" s="94">
        <v>81</v>
      </c>
      <c r="B91" s="51">
        <v>7.1203860027048954E-2</v>
      </c>
      <c r="C91" s="65">
        <f t="shared" si="2"/>
        <v>107120386.0027049</v>
      </c>
    </row>
    <row r="92" spans="1:3" x14ac:dyDescent="0.3">
      <c r="A92" s="94">
        <v>82</v>
      </c>
      <c r="B92" s="51">
        <v>-0.11071391116791962</v>
      </c>
      <c r="C92" s="65">
        <f t="shared" si="2"/>
        <v>88928608.883208036</v>
      </c>
    </row>
    <row r="93" spans="1:3" x14ac:dyDescent="0.3">
      <c r="A93" s="94">
        <v>83</v>
      </c>
      <c r="B93" s="51">
        <v>9.9037634115349243E-2</v>
      </c>
      <c r="C93" s="65">
        <f t="shared" si="2"/>
        <v>109903763.41153492</v>
      </c>
    </row>
    <row r="94" spans="1:3" x14ac:dyDescent="0.3">
      <c r="A94" s="94">
        <v>84</v>
      </c>
      <c r="B94" s="51">
        <v>0.17735762543739339</v>
      </c>
      <c r="C94" s="65">
        <f t="shared" si="2"/>
        <v>117735762.54373935</v>
      </c>
    </row>
    <row r="95" spans="1:3" x14ac:dyDescent="0.3">
      <c r="A95" s="94">
        <v>85</v>
      </c>
      <c r="B95" s="51">
        <v>0.20405216393748948</v>
      </c>
      <c r="C95" s="65">
        <f t="shared" si="2"/>
        <v>120405216.39374895</v>
      </c>
    </row>
    <row r="96" spans="1:3" x14ac:dyDescent="0.3">
      <c r="A96" s="94">
        <v>86</v>
      </c>
      <c r="B96" s="51">
        <v>7.8414468694307932E-3</v>
      </c>
      <c r="C96" s="65">
        <f t="shared" si="2"/>
        <v>100784144.68694308</v>
      </c>
    </row>
    <row r="97" spans="1:3" x14ac:dyDescent="0.3">
      <c r="A97" s="94">
        <v>87</v>
      </c>
      <c r="B97" s="51">
        <v>1.3798142425775622E-3</v>
      </c>
      <c r="C97" s="65">
        <f t="shared" si="2"/>
        <v>100137981.42425776</v>
      </c>
    </row>
    <row r="98" spans="1:3" x14ac:dyDescent="0.3">
      <c r="A98" s="94">
        <v>88</v>
      </c>
      <c r="B98" s="51">
        <v>0.11671575015815563</v>
      </c>
      <c r="C98" s="65">
        <f t="shared" si="2"/>
        <v>111671575.01581557</v>
      </c>
    </row>
    <row r="99" spans="1:3" x14ac:dyDescent="0.3">
      <c r="A99" s="94">
        <v>89</v>
      </c>
      <c r="B99" s="51">
        <v>2.9602349789410592E-3</v>
      </c>
      <c r="C99" s="65">
        <f t="shared" si="2"/>
        <v>100296023.49789411</v>
      </c>
    </row>
    <row r="100" spans="1:3" x14ac:dyDescent="0.3">
      <c r="A100" s="94">
        <v>90</v>
      </c>
      <c r="B100" s="51">
        <v>0.16912321449838591</v>
      </c>
      <c r="C100" s="65">
        <f t="shared" si="2"/>
        <v>116912321.44983858</v>
      </c>
    </row>
    <row r="101" spans="1:3" x14ac:dyDescent="0.3">
      <c r="A101" s="94">
        <v>91</v>
      </c>
      <c r="B101" s="51">
        <v>1.4431512085765166E-2</v>
      </c>
      <c r="C101" s="65">
        <f t="shared" si="2"/>
        <v>101443151.20857652</v>
      </c>
    </row>
    <row r="102" spans="1:3" x14ac:dyDescent="0.3">
      <c r="A102" s="94">
        <v>92</v>
      </c>
      <c r="B102" s="51">
        <v>0.21465414305344263</v>
      </c>
      <c r="C102" s="65">
        <f t="shared" si="2"/>
        <v>121465414.30534425</v>
      </c>
    </row>
    <row r="103" spans="1:3" x14ac:dyDescent="0.3">
      <c r="A103" s="94">
        <v>93</v>
      </c>
      <c r="B103" s="51">
        <v>0.16934734510976657</v>
      </c>
      <c r="C103" s="65">
        <f t="shared" si="2"/>
        <v>116934734.51097667</v>
      </c>
    </row>
    <row r="104" spans="1:3" x14ac:dyDescent="0.3">
      <c r="A104" s="94">
        <v>94</v>
      </c>
      <c r="B104" s="51">
        <v>8.2085465265843788E-2</v>
      </c>
      <c r="C104" s="65">
        <f t="shared" si="2"/>
        <v>108208546.52658439</v>
      </c>
    </row>
    <row r="105" spans="1:3" x14ac:dyDescent="0.3">
      <c r="A105" s="94">
        <v>95</v>
      </c>
      <c r="B105" s="51">
        <v>7.2567985931424661E-2</v>
      </c>
      <c r="C105" s="65">
        <f t="shared" si="2"/>
        <v>107256798.59314248</v>
      </c>
    </row>
    <row r="106" spans="1:3" x14ac:dyDescent="0.3">
      <c r="A106" s="94">
        <v>96</v>
      </c>
      <c r="B106" s="51">
        <v>-7.7543183792603249E-2</v>
      </c>
      <c r="C106" s="65">
        <f t="shared" si="2"/>
        <v>92245681.620739669</v>
      </c>
    </row>
    <row r="107" spans="1:3" x14ac:dyDescent="0.3">
      <c r="A107" s="94">
        <v>97</v>
      </c>
      <c r="B107" s="51">
        <v>2.4944213118781151E-2</v>
      </c>
      <c r="C107" s="65">
        <f t="shared" si="2"/>
        <v>102494421.31187811</v>
      </c>
    </row>
    <row r="108" spans="1:3" x14ac:dyDescent="0.3">
      <c r="A108" s="94">
        <v>98</v>
      </c>
      <c r="B108" s="51">
        <v>0.12863504555988997</v>
      </c>
      <c r="C108" s="65">
        <f t="shared" si="2"/>
        <v>112863504.555989</v>
      </c>
    </row>
    <row r="109" spans="1:3" x14ac:dyDescent="0.3">
      <c r="A109" s="94">
        <v>99</v>
      </c>
      <c r="B109" s="51">
        <v>0.19438090183828374</v>
      </c>
      <c r="C109" s="65">
        <f t="shared" si="2"/>
        <v>119438090.18382838</v>
      </c>
    </row>
    <row r="110" spans="1:3" x14ac:dyDescent="0.3">
      <c r="A110" s="94">
        <v>100</v>
      </c>
      <c r="B110" s="51">
        <v>5.1184629097492856E-2</v>
      </c>
      <c r="C110" s="65">
        <f t="shared" si="2"/>
        <v>105118462.90974928</v>
      </c>
    </row>
    <row r="111" spans="1:3" x14ac:dyDescent="0.3">
      <c r="A111" s="94">
        <v>101</v>
      </c>
      <c r="B111" s="51">
        <v>0.12123733395863667</v>
      </c>
      <c r="C111" s="65">
        <f t="shared" si="2"/>
        <v>112123733.39586365</v>
      </c>
    </row>
    <row r="112" spans="1:3" x14ac:dyDescent="0.3">
      <c r="A112" s="94">
        <v>102</v>
      </c>
      <c r="B112" s="51">
        <v>0.26471485156130292</v>
      </c>
      <c r="C112" s="65">
        <f t="shared" si="2"/>
        <v>126471485.1561303</v>
      </c>
    </row>
    <row r="113" spans="1:3" x14ac:dyDescent="0.3">
      <c r="A113" s="94">
        <v>103</v>
      </c>
      <c r="B113" s="51">
        <v>-4.7925709209905715E-3</v>
      </c>
      <c r="C113" s="65">
        <f t="shared" si="2"/>
        <v>99520742.907900944</v>
      </c>
    </row>
    <row r="114" spans="1:3" x14ac:dyDescent="0.3">
      <c r="A114" s="94">
        <v>104</v>
      </c>
      <c r="B114" s="51">
        <v>0.28040426157106435</v>
      </c>
      <c r="C114" s="65">
        <f t="shared" si="2"/>
        <v>128040426.15710643</v>
      </c>
    </row>
    <row r="115" spans="1:3" x14ac:dyDescent="0.3">
      <c r="A115" s="94">
        <v>105</v>
      </c>
      <c r="B115" s="51">
        <v>1.3605088803002166E-2</v>
      </c>
      <c r="C115" s="65">
        <f t="shared" si="2"/>
        <v>101360508.88030021</v>
      </c>
    </row>
    <row r="116" spans="1:3" x14ac:dyDescent="0.3">
      <c r="A116" s="94">
        <v>106</v>
      </c>
      <c r="B116" s="51">
        <v>1.78272693168951E-2</v>
      </c>
      <c r="C116" s="65">
        <f t="shared" si="2"/>
        <v>101782726.9316895</v>
      </c>
    </row>
    <row r="117" spans="1:3" x14ac:dyDescent="0.3">
      <c r="A117" s="94">
        <v>107</v>
      </c>
      <c r="B117" s="51">
        <v>0.14344063968596749</v>
      </c>
      <c r="C117" s="65">
        <f t="shared" si="2"/>
        <v>114344063.96859676</v>
      </c>
    </row>
    <row r="118" spans="1:3" x14ac:dyDescent="0.3">
      <c r="A118" s="94">
        <v>108</v>
      </c>
      <c r="B118" s="51">
        <v>0.12772440480132208</v>
      </c>
      <c r="C118" s="65">
        <f t="shared" si="2"/>
        <v>112772440.48013219</v>
      </c>
    </row>
    <row r="119" spans="1:3" x14ac:dyDescent="0.3">
      <c r="A119" s="94">
        <v>109</v>
      </c>
      <c r="B119" s="51">
        <v>1.2425273967291442E-2</v>
      </c>
      <c r="C119" s="65">
        <f t="shared" si="2"/>
        <v>101242527.39672914</v>
      </c>
    </row>
    <row r="120" spans="1:3" x14ac:dyDescent="0.3">
      <c r="A120" s="94">
        <v>110</v>
      </c>
      <c r="B120" s="51">
        <v>5.688064580189281E-2</v>
      </c>
      <c r="C120" s="65">
        <f t="shared" si="2"/>
        <v>105688064.58018929</v>
      </c>
    </row>
    <row r="121" spans="1:3" x14ac:dyDescent="0.3">
      <c r="A121" s="94">
        <v>111</v>
      </c>
      <c r="B121" s="51">
        <v>-2.5981575438589838E-2</v>
      </c>
      <c r="C121" s="65">
        <f t="shared" si="2"/>
        <v>97401842.456141025</v>
      </c>
    </row>
    <row r="122" spans="1:3" x14ac:dyDescent="0.3">
      <c r="A122" s="94">
        <v>112</v>
      </c>
      <c r="B122" s="51">
        <v>0.18359669579778101</v>
      </c>
      <c r="C122" s="65">
        <f t="shared" si="2"/>
        <v>118359669.57977811</v>
      </c>
    </row>
    <row r="123" spans="1:3" x14ac:dyDescent="0.3">
      <c r="A123" s="94">
        <v>113</v>
      </c>
      <c r="B123" s="51">
        <v>5.6483954848363299E-2</v>
      </c>
      <c r="C123" s="65">
        <f t="shared" si="2"/>
        <v>105648395.48483634</v>
      </c>
    </row>
    <row r="124" spans="1:3" x14ac:dyDescent="0.3">
      <c r="A124" s="94">
        <v>114</v>
      </c>
      <c r="B124" s="51">
        <v>0.23250364763460535</v>
      </c>
      <c r="C124" s="65">
        <f t="shared" si="2"/>
        <v>123250364.76346055</v>
      </c>
    </row>
    <row r="125" spans="1:3" x14ac:dyDescent="0.3">
      <c r="A125" s="94">
        <v>115</v>
      </c>
      <c r="B125" s="51">
        <v>7.3550942453850354E-2</v>
      </c>
      <c r="C125" s="65">
        <f t="shared" si="2"/>
        <v>107355094.24538504</v>
      </c>
    </row>
    <row r="126" spans="1:3" x14ac:dyDescent="0.3">
      <c r="A126" s="94">
        <v>116</v>
      </c>
      <c r="B126" s="51">
        <v>2.5039825019004203E-2</v>
      </c>
      <c r="C126" s="65">
        <f t="shared" si="2"/>
        <v>102503982.50190042</v>
      </c>
    </row>
    <row r="127" spans="1:3" x14ac:dyDescent="0.3">
      <c r="A127" s="94">
        <v>117</v>
      </c>
      <c r="B127" s="51">
        <v>-0.23260737741972334</v>
      </c>
      <c r="C127" s="65">
        <f t="shared" si="2"/>
        <v>76739262.258027658</v>
      </c>
    </row>
    <row r="128" spans="1:3" x14ac:dyDescent="0.3">
      <c r="A128" s="94">
        <v>118</v>
      </c>
      <c r="B128" s="51">
        <v>3.4894385424751317E-2</v>
      </c>
      <c r="C128" s="65">
        <f t="shared" si="2"/>
        <v>103489438.54247512</v>
      </c>
    </row>
    <row r="129" spans="1:3" x14ac:dyDescent="0.3">
      <c r="A129" s="94">
        <v>119</v>
      </c>
      <c r="B129" s="51">
        <v>0.24405337267781471</v>
      </c>
      <c r="C129" s="65">
        <f t="shared" si="2"/>
        <v>124405337.26778147</v>
      </c>
    </row>
    <row r="130" spans="1:3" x14ac:dyDescent="0.3">
      <c r="A130" s="94">
        <v>120</v>
      </c>
      <c r="B130" s="51">
        <v>0.13105778114184269</v>
      </c>
      <c r="C130" s="65">
        <f t="shared" si="2"/>
        <v>113105778.11418428</v>
      </c>
    </row>
    <row r="131" spans="1:3" x14ac:dyDescent="0.3">
      <c r="A131" s="94">
        <v>121</v>
      </c>
      <c r="B131" s="51">
        <v>8.6189760890761594E-2</v>
      </c>
      <c r="C131" s="65">
        <f t="shared" si="2"/>
        <v>108618976.08907616</v>
      </c>
    </row>
    <row r="132" spans="1:3" x14ac:dyDescent="0.3">
      <c r="A132" s="94">
        <v>122</v>
      </c>
      <c r="B132" s="51">
        <v>-8.5750920222932014E-2</v>
      </c>
      <c r="C132" s="65">
        <f t="shared" si="2"/>
        <v>91424907.97770679</v>
      </c>
    </row>
    <row r="133" spans="1:3" x14ac:dyDescent="0.3">
      <c r="A133" s="94">
        <v>123</v>
      </c>
      <c r="B133" s="51">
        <v>6.4653400410217846E-2</v>
      </c>
      <c r="C133" s="65">
        <f t="shared" si="2"/>
        <v>106465340.04102179</v>
      </c>
    </row>
    <row r="134" spans="1:3" x14ac:dyDescent="0.3">
      <c r="A134" s="94">
        <v>124</v>
      </c>
      <c r="B134" s="51">
        <v>-3.4118793713409659E-2</v>
      </c>
      <c r="C134" s="65">
        <f t="shared" si="2"/>
        <v>96588120.62865904</v>
      </c>
    </row>
    <row r="135" spans="1:3" x14ac:dyDescent="0.3">
      <c r="A135" s="94">
        <v>125</v>
      </c>
      <c r="B135" s="51">
        <v>1.9467319935181637E-2</v>
      </c>
      <c r="C135" s="65">
        <f t="shared" si="2"/>
        <v>101946731.99351816</v>
      </c>
    </row>
    <row r="136" spans="1:3" x14ac:dyDescent="0.3">
      <c r="A136" s="94">
        <v>126</v>
      </c>
      <c r="B136" s="51">
        <v>-3.5626279880865558E-3</v>
      </c>
      <c r="C136" s="65">
        <f t="shared" si="2"/>
        <v>99643737.201191336</v>
      </c>
    </row>
    <row r="137" spans="1:3" x14ac:dyDescent="0.3">
      <c r="A137" s="94">
        <v>127</v>
      </c>
      <c r="B137" s="51">
        <v>0.10660283945184806</v>
      </c>
      <c r="C137" s="65">
        <f t="shared" si="2"/>
        <v>110660283.94518481</v>
      </c>
    </row>
    <row r="138" spans="1:3" x14ac:dyDescent="0.3">
      <c r="A138" s="94">
        <v>128</v>
      </c>
      <c r="B138" s="51">
        <v>-0.18146784600665103</v>
      </c>
      <c r="C138" s="65">
        <f t="shared" si="2"/>
        <v>81853215.399334893</v>
      </c>
    </row>
    <row r="139" spans="1:3" x14ac:dyDescent="0.3">
      <c r="A139" s="94">
        <v>129</v>
      </c>
      <c r="B139" s="51">
        <v>0.35679113182082378</v>
      </c>
      <c r="C139" s="65">
        <f t="shared" si="2"/>
        <v>135679113.18208238</v>
      </c>
    </row>
    <row r="140" spans="1:3" x14ac:dyDescent="0.3">
      <c r="A140" s="94">
        <v>130</v>
      </c>
      <c r="B140" s="51">
        <v>-4.2484485921472137E-2</v>
      </c>
      <c r="C140" s="65">
        <f t="shared" ref="C140:C203" si="3">$B$4*(1+B140)</f>
        <v>95751551.407852784</v>
      </c>
    </row>
    <row r="141" spans="1:3" x14ac:dyDescent="0.3">
      <c r="A141" s="94">
        <v>131</v>
      </c>
      <c r="B141" s="51">
        <v>-3.5644997506213777E-2</v>
      </c>
      <c r="C141" s="65">
        <f t="shared" si="3"/>
        <v>96435500.249378622</v>
      </c>
    </row>
    <row r="142" spans="1:3" x14ac:dyDescent="0.3">
      <c r="A142" s="94">
        <v>132</v>
      </c>
      <c r="B142" s="51">
        <v>0.18099909718234919</v>
      </c>
      <c r="C142" s="65">
        <f t="shared" si="3"/>
        <v>118099909.71823491</v>
      </c>
    </row>
    <row r="143" spans="1:3" x14ac:dyDescent="0.3">
      <c r="A143" s="94">
        <v>133</v>
      </c>
      <c r="B143" s="51">
        <v>0.17834861931475943</v>
      </c>
      <c r="C143" s="65">
        <f t="shared" si="3"/>
        <v>117834861.93147594</v>
      </c>
    </row>
    <row r="144" spans="1:3" x14ac:dyDescent="0.3">
      <c r="A144" s="94">
        <v>134</v>
      </c>
      <c r="B144" s="51">
        <v>8.2365895969952474E-2</v>
      </c>
      <c r="C144" s="65">
        <f t="shared" si="3"/>
        <v>108236589.59699525</v>
      </c>
    </row>
    <row r="145" spans="1:3" x14ac:dyDescent="0.3">
      <c r="A145" s="94">
        <v>135</v>
      </c>
      <c r="B145" s="51">
        <v>8.1634090467939152E-2</v>
      </c>
      <c r="C145" s="65">
        <f t="shared" si="3"/>
        <v>108163409.04679391</v>
      </c>
    </row>
    <row r="146" spans="1:3" x14ac:dyDescent="0.3">
      <c r="A146" s="94">
        <v>136</v>
      </c>
      <c r="B146" s="51">
        <v>0.24137781296260674</v>
      </c>
      <c r="C146" s="65">
        <f t="shared" si="3"/>
        <v>124137781.29626067</v>
      </c>
    </row>
    <row r="147" spans="1:3" x14ac:dyDescent="0.3">
      <c r="A147" s="94">
        <v>137</v>
      </c>
      <c r="B147" s="51">
        <v>0.10202653043181846</v>
      </c>
      <c r="C147" s="65">
        <f t="shared" si="3"/>
        <v>110202653.04318184</v>
      </c>
    </row>
    <row r="148" spans="1:3" x14ac:dyDescent="0.3">
      <c r="A148" s="94">
        <v>138</v>
      </c>
      <c r="B148" s="51">
        <v>3.728893438825473E-3</v>
      </c>
      <c r="C148" s="65">
        <f t="shared" si="3"/>
        <v>100372889.34388256</v>
      </c>
    </row>
    <row r="149" spans="1:3" x14ac:dyDescent="0.3">
      <c r="A149" s="94">
        <v>139</v>
      </c>
      <c r="B149" s="51">
        <v>2.9545385493237299E-2</v>
      </c>
      <c r="C149" s="65">
        <f t="shared" si="3"/>
        <v>102954538.54932372</v>
      </c>
    </row>
    <row r="150" spans="1:3" x14ac:dyDescent="0.3">
      <c r="A150" s="94">
        <v>140</v>
      </c>
      <c r="B150" s="51">
        <v>0.20885836969831623</v>
      </c>
      <c r="C150" s="65">
        <f t="shared" si="3"/>
        <v>120885836.96983162</v>
      </c>
    </row>
    <row r="151" spans="1:3" x14ac:dyDescent="0.3">
      <c r="A151" s="94">
        <v>141</v>
      </c>
      <c r="B151" s="51">
        <v>0.12450214935307236</v>
      </c>
      <c r="C151" s="65">
        <f t="shared" si="3"/>
        <v>112450214.93530722</v>
      </c>
    </row>
    <row r="152" spans="1:3" x14ac:dyDescent="0.3">
      <c r="A152" s="94">
        <v>142</v>
      </c>
      <c r="B152" s="51">
        <v>4.1234468094571528E-2</v>
      </c>
      <c r="C152" s="65">
        <f t="shared" si="3"/>
        <v>104123446.80945715</v>
      </c>
    </row>
    <row r="153" spans="1:3" x14ac:dyDescent="0.3">
      <c r="A153" s="94">
        <v>143</v>
      </c>
      <c r="B153" s="51">
        <v>-7.4093889985412081E-2</v>
      </c>
      <c r="C153" s="65">
        <f t="shared" si="3"/>
        <v>92590611.001458794</v>
      </c>
    </row>
    <row r="154" spans="1:3" x14ac:dyDescent="0.3">
      <c r="A154" s="94">
        <v>144</v>
      </c>
      <c r="B154" s="51">
        <v>-0.12397750557852058</v>
      </c>
      <c r="C154" s="65">
        <f t="shared" si="3"/>
        <v>87602249.44214794</v>
      </c>
    </row>
    <row r="155" spans="1:3" x14ac:dyDescent="0.3">
      <c r="A155" s="94">
        <v>145</v>
      </c>
      <c r="B155" s="51">
        <v>-2.1630078124165869E-2</v>
      </c>
      <c r="C155" s="65">
        <f t="shared" si="3"/>
        <v>97836992.187583417</v>
      </c>
    </row>
    <row r="156" spans="1:3" x14ac:dyDescent="0.3">
      <c r="A156" s="94">
        <v>146</v>
      </c>
      <c r="B156" s="51">
        <v>9.5694254620347169E-2</v>
      </c>
      <c r="C156" s="65">
        <f t="shared" si="3"/>
        <v>109569425.46203472</v>
      </c>
    </row>
    <row r="157" spans="1:3" x14ac:dyDescent="0.3">
      <c r="A157" s="94">
        <v>147</v>
      </c>
      <c r="B157" s="51">
        <v>0.33162063571222211</v>
      </c>
      <c r="C157" s="65">
        <f t="shared" si="3"/>
        <v>133162063.5712222</v>
      </c>
    </row>
    <row r="158" spans="1:3" x14ac:dyDescent="0.3">
      <c r="A158" s="94">
        <v>148</v>
      </c>
      <c r="B158" s="51">
        <v>0.40025638539231712</v>
      </c>
      <c r="C158" s="65">
        <f t="shared" si="3"/>
        <v>140025638.53923172</v>
      </c>
    </row>
    <row r="159" spans="1:3" x14ac:dyDescent="0.3">
      <c r="A159" s="94">
        <v>149</v>
      </c>
      <c r="B159" s="51">
        <v>5.7491669696732292E-2</v>
      </c>
      <c r="C159" s="65">
        <f t="shared" si="3"/>
        <v>105749166.96967323</v>
      </c>
    </row>
    <row r="160" spans="1:3" x14ac:dyDescent="0.3">
      <c r="A160" s="94">
        <v>150</v>
      </c>
      <c r="B160" s="51">
        <v>7.6056485304068777E-3</v>
      </c>
      <c r="C160" s="65">
        <f t="shared" si="3"/>
        <v>100760564.85304068</v>
      </c>
    </row>
    <row r="161" spans="1:3" x14ac:dyDescent="0.3">
      <c r="A161" s="94">
        <v>151</v>
      </c>
      <c r="B161" s="51">
        <v>0.18080778722827262</v>
      </c>
      <c r="C161" s="65">
        <f t="shared" si="3"/>
        <v>118080778.72282726</v>
      </c>
    </row>
    <row r="162" spans="1:3" x14ac:dyDescent="0.3">
      <c r="A162" s="94">
        <v>152</v>
      </c>
      <c r="B162" s="51">
        <v>-6.4218670424386892E-3</v>
      </c>
      <c r="C162" s="65">
        <f t="shared" si="3"/>
        <v>99357813.295756131</v>
      </c>
    </row>
    <row r="163" spans="1:3" x14ac:dyDescent="0.3">
      <c r="A163" s="94">
        <v>153</v>
      </c>
      <c r="B163" s="51">
        <v>0.24614188768773382</v>
      </c>
      <c r="C163" s="65">
        <f t="shared" si="3"/>
        <v>124614188.76877338</v>
      </c>
    </row>
    <row r="164" spans="1:3" x14ac:dyDescent="0.3">
      <c r="A164" s="94">
        <v>154</v>
      </c>
      <c r="B164" s="51">
        <v>0.14307336617915095</v>
      </c>
      <c r="C164" s="65">
        <f t="shared" si="3"/>
        <v>114307336.61791509</v>
      </c>
    </row>
    <row r="165" spans="1:3" x14ac:dyDescent="0.3">
      <c r="A165" s="94">
        <v>155</v>
      </c>
      <c r="B165" s="51">
        <v>-6.8843694454587767E-2</v>
      </c>
      <c r="C165" s="65">
        <f t="shared" si="3"/>
        <v>93115630.554541215</v>
      </c>
    </row>
    <row r="166" spans="1:3" x14ac:dyDescent="0.3">
      <c r="A166" s="94">
        <v>156</v>
      </c>
      <c r="B166" s="51">
        <v>0.27271238827854166</v>
      </c>
      <c r="C166" s="65">
        <f t="shared" si="3"/>
        <v>127271238.82785416</v>
      </c>
    </row>
    <row r="167" spans="1:3" x14ac:dyDescent="0.3">
      <c r="A167" s="94">
        <v>157</v>
      </c>
      <c r="B167" s="51">
        <v>9.9447710945072154E-2</v>
      </c>
      <c r="C167" s="65">
        <f t="shared" si="3"/>
        <v>109944771.09450722</v>
      </c>
    </row>
    <row r="168" spans="1:3" x14ac:dyDescent="0.3">
      <c r="A168" s="94">
        <v>158</v>
      </c>
      <c r="B168" s="51">
        <v>-5.5248426284685126E-2</v>
      </c>
      <c r="C168" s="65">
        <f t="shared" si="3"/>
        <v>94475157.371531487</v>
      </c>
    </row>
    <row r="169" spans="1:3" x14ac:dyDescent="0.3">
      <c r="A169" s="94">
        <v>159</v>
      </c>
      <c r="B169" s="51">
        <v>-7.2108241233242748E-2</v>
      </c>
      <c r="C169" s="65">
        <f t="shared" si="3"/>
        <v>92789175.876675725</v>
      </c>
    </row>
    <row r="170" spans="1:3" x14ac:dyDescent="0.3">
      <c r="A170" s="94">
        <v>160</v>
      </c>
      <c r="B170" s="51">
        <v>-0.2417873965590662</v>
      </c>
      <c r="C170" s="65">
        <f t="shared" si="3"/>
        <v>75821260.344093382</v>
      </c>
    </row>
    <row r="171" spans="1:3" x14ac:dyDescent="0.3">
      <c r="A171" s="94">
        <v>161</v>
      </c>
      <c r="B171" s="51">
        <v>0.13765274846046052</v>
      </c>
      <c r="C171" s="65">
        <f t="shared" si="3"/>
        <v>113765274.84604606</v>
      </c>
    </row>
    <row r="172" spans="1:3" x14ac:dyDescent="0.3">
      <c r="A172" s="94">
        <v>162</v>
      </c>
      <c r="B172" s="51">
        <v>0.13092293179566955</v>
      </c>
      <c r="C172" s="65">
        <f t="shared" si="3"/>
        <v>113092293.17956695</v>
      </c>
    </row>
    <row r="173" spans="1:3" x14ac:dyDescent="0.3">
      <c r="A173" s="94">
        <v>163</v>
      </c>
      <c r="B173" s="51">
        <v>4.932187251085212E-2</v>
      </c>
      <c r="C173" s="65">
        <f t="shared" si="3"/>
        <v>104932187.25108522</v>
      </c>
    </row>
    <row r="174" spans="1:3" x14ac:dyDescent="0.3">
      <c r="A174" s="94">
        <v>164</v>
      </c>
      <c r="B174" s="51">
        <v>6.269351591775936E-2</v>
      </c>
      <c r="C174" s="65">
        <f t="shared" si="3"/>
        <v>106269351.59177592</v>
      </c>
    </row>
    <row r="175" spans="1:3" x14ac:dyDescent="0.3">
      <c r="A175" s="94">
        <v>165</v>
      </c>
      <c r="B175" s="51">
        <v>0.15375606677371462</v>
      </c>
      <c r="C175" s="65">
        <f t="shared" si="3"/>
        <v>115375606.67737146</v>
      </c>
    </row>
    <row r="176" spans="1:3" x14ac:dyDescent="0.3">
      <c r="A176" s="94">
        <v>166</v>
      </c>
      <c r="B176" s="51">
        <v>0.17225029370834238</v>
      </c>
      <c r="C176" s="65">
        <f t="shared" si="3"/>
        <v>117225029.37083423</v>
      </c>
    </row>
    <row r="177" spans="1:3" x14ac:dyDescent="0.3">
      <c r="A177" s="94">
        <v>167</v>
      </c>
      <c r="B177" s="51">
        <v>0.1798438227778662</v>
      </c>
      <c r="C177" s="65">
        <f t="shared" si="3"/>
        <v>117984382.27778663</v>
      </c>
    </row>
    <row r="178" spans="1:3" x14ac:dyDescent="0.3">
      <c r="A178" s="94">
        <v>168</v>
      </c>
      <c r="B178" s="51">
        <v>0.10411658950179953</v>
      </c>
      <c r="C178" s="65">
        <f t="shared" si="3"/>
        <v>110411658.95017995</v>
      </c>
    </row>
    <row r="179" spans="1:3" x14ac:dyDescent="0.3">
      <c r="A179" s="94">
        <v>169</v>
      </c>
      <c r="B179" s="51">
        <v>8.9443597003447645E-2</v>
      </c>
      <c r="C179" s="65">
        <f t="shared" si="3"/>
        <v>108944359.70034477</v>
      </c>
    </row>
    <row r="180" spans="1:3" x14ac:dyDescent="0.3">
      <c r="A180" s="94">
        <v>170</v>
      </c>
      <c r="B180" s="51">
        <v>-3.8884006199997087E-2</v>
      </c>
      <c r="C180" s="65">
        <f t="shared" si="3"/>
        <v>96111599.380000293</v>
      </c>
    </row>
    <row r="181" spans="1:3" x14ac:dyDescent="0.3">
      <c r="A181" s="94">
        <v>171</v>
      </c>
      <c r="B181" s="51">
        <v>0.22404148691504455</v>
      </c>
      <c r="C181" s="65">
        <f t="shared" si="3"/>
        <v>122404148.69150445</v>
      </c>
    </row>
    <row r="182" spans="1:3" x14ac:dyDescent="0.3">
      <c r="A182" s="94">
        <v>172</v>
      </c>
      <c r="B182" s="51">
        <v>0.37334156336970092</v>
      </c>
      <c r="C182" s="65">
        <f t="shared" si="3"/>
        <v>137334156.33697009</v>
      </c>
    </row>
    <row r="183" spans="1:3" x14ac:dyDescent="0.3">
      <c r="A183" s="94">
        <v>173</v>
      </c>
      <c r="B183" s="51">
        <v>-6.9689297189986898E-2</v>
      </c>
      <c r="C183" s="65">
        <f t="shared" si="3"/>
        <v>93031070.2810013</v>
      </c>
    </row>
    <row r="184" spans="1:3" x14ac:dyDescent="0.3">
      <c r="A184" s="94">
        <v>174</v>
      </c>
      <c r="B184" s="51">
        <v>7.4709035278134328E-3</v>
      </c>
      <c r="C184" s="65">
        <f t="shared" si="3"/>
        <v>100747090.35278136</v>
      </c>
    </row>
    <row r="185" spans="1:3" x14ac:dyDescent="0.3">
      <c r="A185" s="94">
        <v>175</v>
      </c>
      <c r="B185" s="51">
        <v>0.35115532498885782</v>
      </c>
      <c r="C185" s="65">
        <f t="shared" si="3"/>
        <v>135115532.49888578</v>
      </c>
    </row>
    <row r="186" spans="1:3" x14ac:dyDescent="0.3">
      <c r="A186" s="94">
        <v>176</v>
      </c>
      <c r="B186" s="51">
        <v>9.2170381824881506E-2</v>
      </c>
      <c r="C186" s="65">
        <f t="shared" si="3"/>
        <v>109217038.18248816</v>
      </c>
    </row>
    <row r="187" spans="1:3" x14ac:dyDescent="0.3">
      <c r="A187" s="94">
        <v>177</v>
      </c>
      <c r="B187" s="51">
        <v>-0.10763043582904136</v>
      </c>
      <c r="C187" s="65">
        <f t="shared" si="3"/>
        <v>89236956.417095855</v>
      </c>
    </row>
    <row r="188" spans="1:3" x14ac:dyDescent="0.3">
      <c r="A188" s="94">
        <v>178</v>
      </c>
      <c r="B188" s="51">
        <v>0.34605154175840458</v>
      </c>
      <c r="C188" s="65">
        <f t="shared" si="3"/>
        <v>134605154.17584044</v>
      </c>
    </row>
    <row r="189" spans="1:3" x14ac:dyDescent="0.3">
      <c r="A189" s="94">
        <v>179</v>
      </c>
      <c r="B189" s="51">
        <v>-3.6167646292530053E-2</v>
      </c>
      <c r="C189" s="65">
        <f t="shared" si="3"/>
        <v>96383235.370747</v>
      </c>
    </row>
    <row r="190" spans="1:3" x14ac:dyDescent="0.3">
      <c r="A190" s="94">
        <v>180</v>
      </c>
      <c r="B190" s="51">
        <v>9.0517887576423414E-2</v>
      </c>
      <c r="C190" s="65">
        <f t="shared" si="3"/>
        <v>109051788.75764234</v>
      </c>
    </row>
    <row r="191" spans="1:3" x14ac:dyDescent="0.3">
      <c r="A191" s="94">
        <v>181</v>
      </c>
      <c r="B191" s="51">
        <v>4.4881762768434003E-2</v>
      </c>
      <c r="C191" s="65">
        <f t="shared" si="3"/>
        <v>104488176.2768434</v>
      </c>
    </row>
    <row r="192" spans="1:3" x14ac:dyDescent="0.3">
      <c r="A192" s="94">
        <v>182</v>
      </c>
      <c r="B192" s="51">
        <v>0.16170856037902759</v>
      </c>
      <c r="C192" s="65">
        <f t="shared" si="3"/>
        <v>116170856.03790276</v>
      </c>
    </row>
    <row r="193" spans="1:3" x14ac:dyDescent="0.3">
      <c r="A193" s="94">
        <v>183</v>
      </c>
      <c r="B193" s="51">
        <v>0.1862281719548021</v>
      </c>
      <c r="C193" s="65">
        <f t="shared" si="3"/>
        <v>118622817.1954802</v>
      </c>
    </row>
    <row r="194" spans="1:3" x14ac:dyDescent="0.3">
      <c r="A194" s="94">
        <v>184</v>
      </c>
      <c r="B194" s="51">
        <v>1.5603078155525918E-2</v>
      </c>
      <c r="C194" s="65">
        <f t="shared" si="3"/>
        <v>101560307.81555259</v>
      </c>
    </row>
    <row r="195" spans="1:3" x14ac:dyDescent="0.3">
      <c r="A195" s="94">
        <v>185</v>
      </c>
      <c r="B195" s="51">
        <v>0.27911822601235836</v>
      </c>
      <c r="C195" s="65">
        <f t="shared" si="3"/>
        <v>127911822.60123584</v>
      </c>
    </row>
    <row r="196" spans="1:3" x14ac:dyDescent="0.3">
      <c r="A196" s="94">
        <v>186</v>
      </c>
      <c r="B196" s="51">
        <v>0.15826358909771451</v>
      </c>
      <c r="C196" s="65">
        <f t="shared" si="3"/>
        <v>115826358.90977144</v>
      </c>
    </row>
    <row r="197" spans="1:3" x14ac:dyDescent="0.3">
      <c r="A197" s="94">
        <v>187</v>
      </c>
      <c r="B197" s="51">
        <v>9.3323730196822344E-2</v>
      </c>
      <c r="C197" s="65">
        <f t="shared" si="3"/>
        <v>109332373.01968224</v>
      </c>
    </row>
    <row r="198" spans="1:3" x14ac:dyDescent="0.3">
      <c r="A198" s="94">
        <v>188</v>
      </c>
      <c r="B198" s="51">
        <v>0.12310932533555323</v>
      </c>
      <c r="C198" s="65">
        <f t="shared" si="3"/>
        <v>112310932.53355533</v>
      </c>
    </row>
    <row r="199" spans="1:3" x14ac:dyDescent="0.3">
      <c r="A199" s="94">
        <v>189</v>
      </c>
      <c r="B199" s="51">
        <v>-0.14674060501398783</v>
      </c>
      <c r="C199" s="65">
        <f t="shared" si="3"/>
        <v>85325939.498601213</v>
      </c>
    </row>
    <row r="200" spans="1:3" x14ac:dyDescent="0.3">
      <c r="A200" s="94">
        <v>190</v>
      </c>
      <c r="B200" s="51">
        <v>0.1215967541290931</v>
      </c>
      <c r="C200" s="65">
        <f t="shared" si="3"/>
        <v>112159675.41290931</v>
      </c>
    </row>
    <row r="201" spans="1:3" x14ac:dyDescent="0.3">
      <c r="A201" s="94">
        <v>191</v>
      </c>
      <c r="B201" s="51">
        <v>-0.18418393045160611</v>
      </c>
      <c r="C201" s="65">
        <f t="shared" si="3"/>
        <v>81581606.954839393</v>
      </c>
    </row>
    <row r="202" spans="1:3" x14ac:dyDescent="0.3">
      <c r="A202" s="94">
        <v>192</v>
      </c>
      <c r="B202" s="51">
        <v>0.18564052107509846</v>
      </c>
      <c r="C202" s="65">
        <f t="shared" si="3"/>
        <v>118564052.10750984</v>
      </c>
    </row>
    <row r="203" spans="1:3" x14ac:dyDescent="0.3">
      <c r="A203" s="94">
        <v>193</v>
      </c>
      <c r="B203" s="51">
        <v>0.26726177379547855</v>
      </c>
      <c r="C203" s="65">
        <f t="shared" si="3"/>
        <v>126726177.37954785</v>
      </c>
    </row>
    <row r="204" spans="1:3" x14ac:dyDescent="0.3">
      <c r="A204" s="94">
        <v>194</v>
      </c>
      <c r="B204" s="51">
        <v>0.22935049209449951</v>
      </c>
      <c r="C204" s="65">
        <f t="shared" ref="C204:C267" si="4">$B$4*(1+B204)</f>
        <v>122935049.20944995</v>
      </c>
    </row>
    <row r="205" spans="1:3" x14ac:dyDescent="0.3">
      <c r="A205" s="94">
        <v>195</v>
      </c>
      <c r="B205" s="51">
        <v>-0.10125085819638888</v>
      </c>
      <c r="C205" s="65">
        <f t="shared" si="4"/>
        <v>89874914.180361107</v>
      </c>
    </row>
    <row r="206" spans="1:3" x14ac:dyDescent="0.3">
      <c r="A206" s="94">
        <v>196</v>
      </c>
      <c r="B206" s="51">
        <v>0.18193246032052343</v>
      </c>
      <c r="C206" s="65">
        <f t="shared" si="4"/>
        <v>118193246.03205235</v>
      </c>
    </row>
    <row r="207" spans="1:3" x14ac:dyDescent="0.3">
      <c r="A207" s="94">
        <v>197</v>
      </c>
      <c r="B207" s="51">
        <v>8.7630143739675134E-2</v>
      </c>
      <c r="C207" s="65">
        <f t="shared" si="4"/>
        <v>108763014.37396751</v>
      </c>
    </row>
    <row r="208" spans="1:3" x14ac:dyDescent="0.3">
      <c r="A208" s="94">
        <v>198</v>
      </c>
      <c r="B208" s="51">
        <v>0.19959819881391055</v>
      </c>
      <c r="C208" s="65">
        <f t="shared" si="4"/>
        <v>119959819.88139106</v>
      </c>
    </row>
    <row r="209" spans="1:3" x14ac:dyDescent="0.3">
      <c r="A209" s="94">
        <v>199</v>
      </c>
      <c r="B209" s="51">
        <v>0.31803499750414244</v>
      </c>
      <c r="C209" s="65">
        <f t="shared" si="4"/>
        <v>131803499.75041424</v>
      </c>
    </row>
    <row r="210" spans="1:3" x14ac:dyDescent="0.3">
      <c r="A210" s="94">
        <v>200</v>
      </c>
      <c r="B210" s="51">
        <v>0.20548114356126673</v>
      </c>
      <c r="C210" s="65">
        <f t="shared" si="4"/>
        <v>120548114.35612667</v>
      </c>
    </row>
    <row r="211" spans="1:3" x14ac:dyDescent="0.3">
      <c r="A211" s="94">
        <v>201</v>
      </c>
      <c r="B211" s="51">
        <v>-2.4034354873005467E-2</v>
      </c>
      <c r="C211" s="65">
        <f t="shared" si="4"/>
        <v>97596564.512699455</v>
      </c>
    </row>
    <row r="212" spans="1:3" x14ac:dyDescent="0.3">
      <c r="A212" s="94">
        <v>202</v>
      </c>
      <c r="B212" s="51">
        <v>3.7294847346942848E-2</v>
      </c>
      <c r="C212" s="65">
        <f t="shared" si="4"/>
        <v>103729484.73469427</v>
      </c>
    </row>
    <row r="213" spans="1:3" x14ac:dyDescent="0.3">
      <c r="A213" s="94">
        <v>203</v>
      </c>
      <c r="B213" s="51">
        <v>5.0900293360345017E-3</v>
      </c>
      <c r="C213" s="65">
        <f t="shared" si="4"/>
        <v>100509002.93360345</v>
      </c>
    </row>
    <row r="214" spans="1:3" x14ac:dyDescent="0.3">
      <c r="A214" s="94">
        <v>204</v>
      </c>
      <c r="B214" s="51">
        <v>0.18017370731733495</v>
      </c>
      <c r="C214" s="65">
        <f t="shared" si="4"/>
        <v>118017370.73173349</v>
      </c>
    </row>
    <row r="215" spans="1:3" x14ac:dyDescent="0.3">
      <c r="A215" s="94">
        <v>205</v>
      </c>
      <c r="B215" s="51">
        <v>0.24670844741647602</v>
      </c>
      <c r="C215" s="65">
        <f t="shared" si="4"/>
        <v>124670844.7416476</v>
      </c>
    </row>
    <row r="216" spans="1:3" x14ac:dyDescent="0.3">
      <c r="A216" s="94">
        <v>206</v>
      </c>
      <c r="B216" s="51">
        <v>0.17266028730652569</v>
      </c>
      <c r="C216" s="65">
        <f t="shared" si="4"/>
        <v>117266028.73065257</v>
      </c>
    </row>
    <row r="217" spans="1:3" x14ac:dyDescent="0.3">
      <c r="A217" s="94">
        <v>207</v>
      </c>
      <c r="B217" s="51">
        <v>0.18497762908585652</v>
      </c>
      <c r="C217" s="65">
        <f t="shared" si="4"/>
        <v>118497762.90858565</v>
      </c>
    </row>
    <row r="218" spans="1:3" x14ac:dyDescent="0.3">
      <c r="A218" s="94">
        <v>208</v>
      </c>
      <c r="B218" s="51">
        <v>8.8173548377343397E-2</v>
      </c>
      <c r="C218" s="65">
        <f t="shared" si="4"/>
        <v>108817354.83773434</v>
      </c>
    </row>
    <row r="219" spans="1:3" x14ac:dyDescent="0.3">
      <c r="A219" s="94">
        <v>209</v>
      </c>
      <c r="B219" s="51">
        <v>0.10186148486531717</v>
      </c>
      <c r="C219" s="65">
        <f t="shared" si="4"/>
        <v>110186148.48653172</v>
      </c>
    </row>
    <row r="220" spans="1:3" x14ac:dyDescent="0.3">
      <c r="A220" s="94">
        <v>210</v>
      </c>
      <c r="B220" s="51">
        <v>0.13407529740591556</v>
      </c>
      <c r="C220" s="65">
        <f t="shared" si="4"/>
        <v>113407529.74059156</v>
      </c>
    </row>
    <row r="221" spans="1:3" x14ac:dyDescent="0.3">
      <c r="A221" s="94">
        <v>211</v>
      </c>
      <c r="B221" s="51">
        <v>0.12476112814047714</v>
      </c>
      <c r="C221" s="65">
        <f t="shared" si="4"/>
        <v>112476112.81404772</v>
      </c>
    </row>
    <row r="222" spans="1:3" x14ac:dyDescent="0.3">
      <c r="A222" s="94">
        <v>212</v>
      </c>
      <c r="B222" s="51">
        <v>0.24631657682687436</v>
      </c>
      <c r="C222" s="65">
        <f t="shared" si="4"/>
        <v>124631657.68268745</v>
      </c>
    </row>
    <row r="223" spans="1:3" x14ac:dyDescent="0.3">
      <c r="A223" s="94">
        <v>213</v>
      </c>
      <c r="B223" s="51">
        <v>0.27513208900916003</v>
      </c>
      <c r="C223" s="65">
        <f t="shared" si="4"/>
        <v>127513208.900916</v>
      </c>
    </row>
    <row r="224" spans="1:3" x14ac:dyDescent="0.3">
      <c r="A224" s="94">
        <v>214</v>
      </c>
      <c r="B224" s="51">
        <v>-0.11059752217749444</v>
      </c>
      <c r="C224" s="65">
        <f t="shared" si="4"/>
        <v>88940247.782250553</v>
      </c>
    </row>
    <row r="225" spans="1:3" x14ac:dyDescent="0.3">
      <c r="A225" s="94">
        <v>215</v>
      </c>
      <c r="B225" s="51">
        <v>9.0284877350930506E-2</v>
      </c>
      <c r="C225" s="65">
        <f t="shared" si="4"/>
        <v>109028487.73509306</v>
      </c>
    </row>
    <row r="226" spans="1:3" x14ac:dyDescent="0.3">
      <c r="A226" s="94">
        <v>216</v>
      </c>
      <c r="B226" s="51">
        <v>0.19352583262036729</v>
      </c>
      <c r="C226" s="65">
        <f t="shared" si="4"/>
        <v>119352583.26203673</v>
      </c>
    </row>
    <row r="227" spans="1:3" x14ac:dyDescent="0.3">
      <c r="A227" s="94">
        <v>217</v>
      </c>
      <c r="B227" s="51">
        <v>0.22200598966367791</v>
      </c>
      <c r="C227" s="65">
        <f t="shared" si="4"/>
        <v>122200598.9663678</v>
      </c>
    </row>
    <row r="228" spans="1:3" x14ac:dyDescent="0.3">
      <c r="A228" s="94">
        <v>218</v>
      </c>
      <c r="B228" s="51">
        <v>8.9082317824315069E-2</v>
      </c>
      <c r="C228" s="65">
        <f t="shared" si="4"/>
        <v>108908231.7824315</v>
      </c>
    </row>
    <row r="229" spans="1:3" x14ac:dyDescent="0.3">
      <c r="A229" s="94">
        <v>219</v>
      </c>
      <c r="B229" s="51">
        <v>-7.4655472073152485E-2</v>
      </c>
      <c r="C229" s="65">
        <f t="shared" si="4"/>
        <v>92534452.792684749</v>
      </c>
    </row>
    <row r="230" spans="1:3" x14ac:dyDescent="0.3">
      <c r="A230" s="94">
        <v>220</v>
      </c>
      <c r="B230" s="51">
        <v>-7.5025501791633115E-2</v>
      </c>
      <c r="C230" s="65">
        <f t="shared" si="4"/>
        <v>92497449.820836693</v>
      </c>
    </row>
    <row r="231" spans="1:3" x14ac:dyDescent="0.3">
      <c r="A231" s="94">
        <v>221</v>
      </c>
      <c r="B231" s="51">
        <v>0.10433940530120175</v>
      </c>
      <c r="C231" s="65">
        <f t="shared" si="4"/>
        <v>110433940.53012016</v>
      </c>
    </row>
    <row r="232" spans="1:3" x14ac:dyDescent="0.3">
      <c r="A232" s="94">
        <v>222</v>
      </c>
      <c r="B232" s="51">
        <v>0.19152188886437302</v>
      </c>
      <c r="C232" s="65">
        <f t="shared" si="4"/>
        <v>119152188.88643731</v>
      </c>
    </row>
    <row r="233" spans="1:3" x14ac:dyDescent="0.3">
      <c r="A233" s="94">
        <v>223</v>
      </c>
      <c r="B233" s="51">
        <v>-4.7714409726611673E-2</v>
      </c>
      <c r="C233" s="65">
        <f t="shared" si="4"/>
        <v>95228559.027338833</v>
      </c>
    </row>
    <row r="234" spans="1:3" x14ac:dyDescent="0.3">
      <c r="A234" s="94">
        <v>224</v>
      </c>
      <c r="B234" s="51">
        <v>0.33028834306804911</v>
      </c>
      <c r="C234" s="65">
        <f t="shared" si="4"/>
        <v>133028834.3068049</v>
      </c>
    </row>
    <row r="235" spans="1:3" x14ac:dyDescent="0.3">
      <c r="A235" s="94">
        <v>225</v>
      </c>
      <c r="B235" s="51">
        <v>-0.14683283357232393</v>
      </c>
      <c r="C235" s="65">
        <f t="shared" si="4"/>
        <v>85316716.642767608</v>
      </c>
    </row>
    <row r="236" spans="1:3" x14ac:dyDescent="0.3">
      <c r="A236" s="94">
        <v>226</v>
      </c>
      <c r="B236" s="51">
        <v>0.22057756785586985</v>
      </c>
      <c r="C236" s="65">
        <f t="shared" si="4"/>
        <v>122057756.785587</v>
      </c>
    </row>
    <row r="237" spans="1:3" x14ac:dyDescent="0.3">
      <c r="A237" s="94">
        <v>227</v>
      </c>
      <c r="B237" s="51">
        <v>0.14995980660873073</v>
      </c>
      <c r="C237" s="65">
        <f t="shared" si="4"/>
        <v>114995980.66087307</v>
      </c>
    </row>
    <row r="238" spans="1:3" x14ac:dyDescent="0.3">
      <c r="A238" s="94">
        <v>228</v>
      </c>
      <c r="B238" s="51">
        <v>-0.18440262863581589</v>
      </c>
      <c r="C238" s="65">
        <f t="shared" si="4"/>
        <v>81559737.136418402</v>
      </c>
    </row>
    <row r="239" spans="1:3" x14ac:dyDescent="0.3">
      <c r="A239" s="94">
        <v>229</v>
      </c>
      <c r="B239" s="51">
        <v>0.33376610257732708</v>
      </c>
      <c r="C239" s="65">
        <f t="shared" si="4"/>
        <v>133376610.2577327</v>
      </c>
    </row>
    <row r="240" spans="1:3" x14ac:dyDescent="0.3">
      <c r="A240" s="94">
        <v>230</v>
      </c>
      <c r="B240" s="51">
        <v>-3.6471703672069797E-2</v>
      </c>
      <c r="C240" s="65">
        <f t="shared" si="4"/>
        <v>96352829.632793024</v>
      </c>
    </row>
    <row r="241" spans="1:3" x14ac:dyDescent="0.3">
      <c r="A241" s="94">
        <v>231</v>
      </c>
      <c r="B241" s="51">
        <v>9.3013264336498661E-2</v>
      </c>
      <c r="C241" s="65">
        <f t="shared" si="4"/>
        <v>109301326.43364987</v>
      </c>
    </row>
    <row r="242" spans="1:3" x14ac:dyDescent="0.3">
      <c r="A242" s="94">
        <v>232</v>
      </c>
      <c r="B242" s="51">
        <v>0.1636226823368615</v>
      </c>
      <c r="C242" s="65">
        <f t="shared" si="4"/>
        <v>116362268.23368613</v>
      </c>
    </row>
    <row r="243" spans="1:3" x14ac:dyDescent="0.3">
      <c r="A243" s="94">
        <v>233</v>
      </c>
      <c r="B243" s="51">
        <v>-9.6204343025531686E-2</v>
      </c>
      <c r="C243" s="65">
        <f t="shared" si="4"/>
        <v>90379565.697446823</v>
      </c>
    </row>
    <row r="244" spans="1:3" x14ac:dyDescent="0.3">
      <c r="A244" s="94">
        <v>234</v>
      </c>
      <c r="B244" s="51">
        <v>4.9689171273630137E-2</v>
      </c>
      <c r="C244" s="65">
        <f t="shared" si="4"/>
        <v>104968917.12736301</v>
      </c>
    </row>
    <row r="245" spans="1:3" x14ac:dyDescent="0.3">
      <c r="A245" s="94">
        <v>235</v>
      </c>
      <c r="B245" s="51">
        <v>-9.7800556039073422E-2</v>
      </c>
      <c r="C245" s="65">
        <f t="shared" si="4"/>
        <v>90219944.396092653</v>
      </c>
    </row>
    <row r="246" spans="1:3" x14ac:dyDescent="0.3">
      <c r="A246" s="94">
        <v>236</v>
      </c>
      <c r="B246" s="51">
        <v>5.7826187514074784E-2</v>
      </c>
      <c r="C246" s="65">
        <f t="shared" si="4"/>
        <v>105782618.75140749</v>
      </c>
    </row>
    <row r="247" spans="1:3" x14ac:dyDescent="0.3">
      <c r="A247" s="94">
        <v>237</v>
      </c>
      <c r="B247" s="51">
        <v>0.21656573656786479</v>
      </c>
      <c r="C247" s="65">
        <f t="shared" si="4"/>
        <v>121656573.65678649</v>
      </c>
    </row>
    <row r="248" spans="1:3" x14ac:dyDescent="0.3">
      <c r="A248" s="94">
        <v>238</v>
      </c>
      <c r="B248" s="51">
        <v>7.3577217628443742E-2</v>
      </c>
      <c r="C248" s="65">
        <f t="shared" si="4"/>
        <v>107357721.76284437</v>
      </c>
    </row>
    <row r="249" spans="1:3" x14ac:dyDescent="0.3">
      <c r="A249" s="94">
        <v>239</v>
      </c>
      <c r="B249" s="51">
        <v>0.22031649355967758</v>
      </c>
      <c r="C249" s="65">
        <f t="shared" si="4"/>
        <v>122031649.35596776</v>
      </c>
    </row>
    <row r="250" spans="1:3" x14ac:dyDescent="0.3">
      <c r="A250" s="94">
        <v>240</v>
      </c>
      <c r="B250" s="51">
        <v>-9.6182643434229859E-3</v>
      </c>
      <c r="C250" s="65">
        <f t="shared" si="4"/>
        <v>99038173.565657705</v>
      </c>
    </row>
    <row r="251" spans="1:3" x14ac:dyDescent="0.3">
      <c r="A251" s="94">
        <v>241</v>
      </c>
      <c r="B251" s="51">
        <v>0.11869834059408904</v>
      </c>
      <c r="C251" s="65">
        <f t="shared" si="4"/>
        <v>111869834.05940892</v>
      </c>
    </row>
    <row r="252" spans="1:3" x14ac:dyDescent="0.3">
      <c r="A252" s="94">
        <v>242</v>
      </c>
      <c r="B252" s="51">
        <v>0.25320302842965947</v>
      </c>
      <c r="C252" s="65">
        <f t="shared" si="4"/>
        <v>125320302.84296596</v>
      </c>
    </row>
    <row r="253" spans="1:3" x14ac:dyDescent="0.3">
      <c r="A253" s="94">
        <v>243</v>
      </c>
      <c r="B253" s="51">
        <v>0.12240206622962954</v>
      </c>
      <c r="C253" s="65">
        <f t="shared" si="4"/>
        <v>112240206.62296295</v>
      </c>
    </row>
    <row r="254" spans="1:3" x14ac:dyDescent="0.3">
      <c r="A254" s="94">
        <v>244</v>
      </c>
      <c r="B254" s="51">
        <v>9.2523446493456896E-2</v>
      </c>
      <c r="C254" s="65">
        <f t="shared" si="4"/>
        <v>109252344.64934568</v>
      </c>
    </row>
    <row r="255" spans="1:3" x14ac:dyDescent="0.3">
      <c r="A255" s="94">
        <v>245</v>
      </c>
      <c r="B255" s="51">
        <v>4.3949733881760371E-2</v>
      </c>
      <c r="C255" s="65">
        <f t="shared" si="4"/>
        <v>104394973.38817602</v>
      </c>
    </row>
    <row r="256" spans="1:3" x14ac:dyDescent="0.3">
      <c r="A256" s="94">
        <v>246</v>
      </c>
      <c r="B256" s="51">
        <v>1.1060920315205752E-2</v>
      </c>
      <c r="C256" s="65">
        <f t="shared" si="4"/>
        <v>101106092.03152056</v>
      </c>
    </row>
    <row r="257" spans="1:3" x14ac:dyDescent="0.3">
      <c r="A257" s="94">
        <v>247</v>
      </c>
      <c r="B257" s="51">
        <v>-3.6431995713776005E-2</v>
      </c>
      <c r="C257" s="65">
        <f t="shared" si="4"/>
        <v>96356800.428622395</v>
      </c>
    </row>
    <row r="258" spans="1:3" x14ac:dyDescent="0.3">
      <c r="A258" s="94">
        <v>248</v>
      </c>
      <c r="B258" s="51">
        <v>0.18235114854044698</v>
      </c>
      <c r="C258" s="65">
        <f t="shared" si="4"/>
        <v>118235114.85404471</v>
      </c>
    </row>
    <row r="259" spans="1:3" x14ac:dyDescent="0.3">
      <c r="A259" s="94">
        <v>249</v>
      </c>
      <c r="B259" s="51">
        <v>9.6030564256347761E-3</v>
      </c>
      <c r="C259" s="65">
        <f t="shared" si="4"/>
        <v>100960305.64256349</v>
      </c>
    </row>
    <row r="260" spans="1:3" x14ac:dyDescent="0.3">
      <c r="A260" s="94">
        <v>250</v>
      </c>
      <c r="B260" s="51">
        <v>0.37412968724074502</v>
      </c>
      <c r="C260" s="65">
        <f t="shared" si="4"/>
        <v>137412968.72407451</v>
      </c>
    </row>
    <row r="261" spans="1:3" x14ac:dyDescent="0.3">
      <c r="A261" s="94">
        <v>251</v>
      </c>
      <c r="B261" s="51">
        <v>7.1395355890536152E-2</v>
      </c>
      <c r="C261" s="65">
        <f t="shared" si="4"/>
        <v>107139535.58905363</v>
      </c>
    </row>
    <row r="262" spans="1:3" x14ac:dyDescent="0.3">
      <c r="A262" s="94">
        <v>252</v>
      </c>
      <c r="B262" s="51">
        <v>0.24388836642849376</v>
      </c>
      <c r="C262" s="65">
        <f t="shared" si="4"/>
        <v>124388836.64284939</v>
      </c>
    </row>
    <row r="263" spans="1:3" x14ac:dyDescent="0.3">
      <c r="A263" s="94">
        <v>253</v>
      </c>
      <c r="B263" s="51">
        <v>0.13000951115651926</v>
      </c>
      <c r="C263" s="65">
        <f t="shared" si="4"/>
        <v>113000951.11565192</v>
      </c>
    </row>
    <row r="264" spans="1:3" x14ac:dyDescent="0.3">
      <c r="A264" s="94">
        <v>254</v>
      </c>
      <c r="B264" s="51">
        <v>8.1452223481596059E-3</v>
      </c>
      <c r="C264" s="65">
        <f t="shared" si="4"/>
        <v>100814522.23481596</v>
      </c>
    </row>
    <row r="265" spans="1:3" x14ac:dyDescent="0.3">
      <c r="A265" s="94">
        <v>255</v>
      </c>
      <c r="B265" s="51">
        <v>0.33348617212080744</v>
      </c>
      <c r="C265" s="65">
        <f t="shared" si="4"/>
        <v>133348617.21208076</v>
      </c>
    </row>
    <row r="266" spans="1:3" x14ac:dyDescent="0.3">
      <c r="A266" s="94">
        <v>256</v>
      </c>
      <c r="B266" s="51">
        <v>8.5446224049966976E-2</v>
      </c>
      <c r="C266" s="65">
        <f t="shared" si="4"/>
        <v>108544622.40499669</v>
      </c>
    </row>
    <row r="267" spans="1:3" x14ac:dyDescent="0.3">
      <c r="A267" s="94">
        <v>257</v>
      </c>
      <c r="B267" s="51">
        <v>4.1466550286091627E-2</v>
      </c>
      <c r="C267" s="65">
        <f t="shared" si="4"/>
        <v>104146655.02860916</v>
      </c>
    </row>
    <row r="268" spans="1:3" x14ac:dyDescent="0.3">
      <c r="A268" s="94">
        <v>258</v>
      </c>
      <c r="B268" s="51">
        <v>6.1075555533801701E-2</v>
      </c>
      <c r="C268" s="65">
        <f t="shared" ref="C268:C331" si="5">$B$4*(1+B268)</f>
        <v>106107555.55338016</v>
      </c>
    </row>
    <row r="269" spans="1:3" x14ac:dyDescent="0.3">
      <c r="A269" s="94">
        <v>259</v>
      </c>
      <c r="B269" s="51">
        <v>0.15528378410782767</v>
      </c>
      <c r="C269" s="65">
        <f t="shared" si="5"/>
        <v>115528378.41078275</v>
      </c>
    </row>
    <row r="270" spans="1:3" x14ac:dyDescent="0.3">
      <c r="A270" s="94">
        <v>260</v>
      </c>
      <c r="B270" s="51">
        <v>0.28169443155759699</v>
      </c>
      <c r="C270" s="65">
        <f t="shared" si="5"/>
        <v>128169443.15575971</v>
      </c>
    </row>
    <row r="271" spans="1:3" x14ac:dyDescent="0.3">
      <c r="A271" s="94">
        <v>261</v>
      </c>
      <c r="B271" s="51">
        <v>0.11188114645866333</v>
      </c>
      <c r="C271" s="65">
        <f t="shared" si="5"/>
        <v>111188114.64586633</v>
      </c>
    </row>
    <row r="272" spans="1:3" x14ac:dyDescent="0.3">
      <c r="A272" s="94">
        <v>262</v>
      </c>
      <c r="B272" s="51">
        <v>0.14550894199914699</v>
      </c>
      <c r="C272" s="65">
        <f t="shared" si="5"/>
        <v>114550894.19991471</v>
      </c>
    </row>
    <row r="273" spans="1:3" x14ac:dyDescent="0.3">
      <c r="A273" s="94">
        <v>263</v>
      </c>
      <c r="B273" s="51">
        <v>-0.20951240487536585</v>
      </c>
      <c r="C273" s="65">
        <f t="shared" si="5"/>
        <v>79048759.512463421</v>
      </c>
    </row>
    <row r="274" spans="1:3" x14ac:dyDescent="0.3">
      <c r="A274" s="94">
        <v>264</v>
      </c>
      <c r="B274" s="51">
        <v>0.30396853248109845</v>
      </c>
      <c r="C274" s="65">
        <f t="shared" si="5"/>
        <v>130396853.24810986</v>
      </c>
    </row>
    <row r="275" spans="1:3" x14ac:dyDescent="0.3">
      <c r="A275" s="94">
        <v>265</v>
      </c>
      <c r="B275" s="51">
        <v>0.16124387274670274</v>
      </c>
      <c r="C275" s="65">
        <f t="shared" si="5"/>
        <v>116124387.27467027</v>
      </c>
    </row>
    <row r="276" spans="1:3" x14ac:dyDescent="0.3">
      <c r="A276" s="94">
        <v>266</v>
      </c>
      <c r="B276" s="51">
        <v>-4.7617389412547811E-2</v>
      </c>
      <c r="C276" s="65">
        <f t="shared" si="5"/>
        <v>95238261.05874522</v>
      </c>
    </row>
    <row r="277" spans="1:3" x14ac:dyDescent="0.3">
      <c r="A277" s="94">
        <v>267</v>
      </c>
      <c r="B277" s="51">
        <v>-1.2077251294405414E-2</v>
      </c>
      <c r="C277" s="65">
        <f t="shared" si="5"/>
        <v>98792274.870559454</v>
      </c>
    </row>
    <row r="278" spans="1:3" x14ac:dyDescent="0.3">
      <c r="A278" s="94">
        <v>268</v>
      </c>
      <c r="B278" s="51">
        <v>-7.0921290778046903E-2</v>
      </c>
      <c r="C278" s="65">
        <f t="shared" si="5"/>
        <v>92907870.922195315</v>
      </c>
    </row>
    <row r="279" spans="1:3" x14ac:dyDescent="0.3">
      <c r="A279" s="94">
        <v>269</v>
      </c>
      <c r="B279" s="51">
        <v>0.31440148418162023</v>
      </c>
      <c r="C279" s="65">
        <f t="shared" si="5"/>
        <v>131440148.41816203</v>
      </c>
    </row>
    <row r="280" spans="1:3" x14ac:dyDescent="0.3">
      <c r="A280" s="94">
        <v>270</v>
      </c>
      <c r="B280" s="51">
        <v>1.4541829231715986E-2</v>
      </c>
      <c r="C280" s="65">
        <f t="shared" si="5"/>
        <v>101454182.92317161</v>
      </c>
    </row>
    <row r="281" spans="1:3" x14ac:dyDescent="0.3">
      <c r="A281" s="94">
        <v>271</v>
      </c>
      <c r="B281" s="51">
        <v>0.12974262138517151</v>
      </c>
      <c r="C281" s="65">
        <f t="shared" si="5"/>
        <v>112974262.13851716</v>
      </c>
    </row>
    <row r="282" spans="1:3" x14ac:dyDescent="0.3">
      <c r="A282" s="94">
        <v>272</v>
      </c>
      <c r="B282" s="51">
        <v>5.9797529154585888E-2</v>
      </c>
      <c r="C282" s="65">
        <f t="shared" si="5"/>
        <v>105979752.91545857</v>
      </c>
    </row>
    <row r="283" spans="1:3" x14ac:dyDescent="0.3">
      <c r="A283" s="94">
        <v>273</v>
      </c>
      <c r="B283" s="51">
        <v>7.3275210203336938E-2</v>
      </c>
      <c r="C283" s="65">
        <f t="shared" si="5"/>
        <v>107327521.02033369</v>
      </c>
    </row>
    <row r="284" spans="1:3" x14ac:dyDescent="0.3">
      <c r="A284" s="94">
        <v>274</v>
      </c>
      <c r="B284" s="51">
        <v>0.12129010445313408</v>
      </c>
      <c r="C284" s="65">
        <f t="shared" si="5"/>
        <v>112129010.44531341</v>
      </c>
    </row>
    <row r="285" spans="1:3" x14ac:dyDescent="0.3">
      <c r="A285" s="94">
        <v>275</v>
      </c>
      <c r="B285" s="51">
        <v>0.28934718748546939</v>
      </c>
      <c r="C285" s="65">
        <f t="shared" si="5"/>
        <v>128934718.74854694</v>
      </c>
    </row>
    <row r="286" spans="1:3" x14ac:dyDescent="0.3">
      <c r="A286" s="94">
        <v>276</v>
      </c>
      <c r="B286" s="51">
        <v>0.15529873778154285</v>
      </c>
      <c r="C286" s="65">
        <f t="shared" si="5"/>
        <v>115529873.77815428</v>
      </c>
    </row>
    <row r="287" spans="1:3" x14ac:dyDescent="0.3">
      <c r="A287" s="94">
        <v>277</v>
      </c>
      <c r="B287" s="51">
        <v>0.16363811273085183</v>
      </c>
      <c r="C287" s="65">
        <f t="shared" si="5"/>
        <v>116363811.27308519</v>
      </c>
    </row>
    <row r="288" spans="1:3" x14ac:dyDescent="0.3">
      <c r="A288" s="94">
        <v>278</v>
      </c>
      <c r="B288" s="51">
        <v>0.13207433299620364</v>
      </c>
      <c r="C288" s="65">
        <f t="shared" si="5"/>
        <v>113207433.29962038</v>
      </c>
    </row>
    <row r="289" spans="1:3" x14ac:dyDescent="0.3">
      <c r="A289" s="94">
        <v>279</v>
      </c>
      <c r="B289" s="51">
        <v>0.21829040975197578</v>
      </c>
      <c r="C289" s="65">
        <f t="shared" si="5"/>
        <v>121829040.97519758</v>
      </c>
    </row>
    <row r="290" spans="1:3" x14ac:dyDescent="0.3">
      <c r="A290" s="94">
        <v>280</v>
      </c>
      <c r="B290" s="51">
        <v>4.6652160978974698E-2</v>
      </c>
      <c r="C290" s="65">
        <f t="shared" si="5"/>
        <v>104665216.09789747</v>
      </c>
    </row>
    <row r="291" spans="1:3" x14ac:dyDescent="0.3">
      <c r="A291" s="94">
        <v>281</v>
      </c>
      <c r="B291" s="51">
        <v>0.1152717531953541</v>
      </c>
      <c r="C291" s="65">
        <f t="shared" si="5"/>
        <v>111527175.3195354</v>
      </c>
    </row>
    <row r="292" spans="1:3" x14ac:dyDescent="0.3">
      <c r="A292" s="94">
        <v>282</v>
      </c>
      <c r="B292" s="51">
        <v>-0.15058598138916993</v>
      </c>
      <c r="C292" s="65">
        <f t="shared" si="5"/>
        <v>84941401.861083016</v>
      </c>
    </row>
    <row r="293" spans="1:3" x14ac:dyDescent="0.3">
      <c r="A293" s="94">
        <v>283</v>
      </c>
      <c r="B293" s="51">
        <v>0.26726884342952373</v>
      </c>
      <c r="C293" s="65">
        <f t="shared" si="5"/>
        <v>126726884.34295236</v>
      </c>
    </row>
    <row r="294" spans="1:3" x14ac:dyDescent="0.3">
      <c r="A294" s="94">
        <v>284</v>
      </c>
      <c r="B294" s="51">
        <v>0.30338377943612627</v>
      </c>
      <c r="C294" s="65">
        <f t="shared" si="5"/>
        <v>130338377.94361262</v>
      </c>
    </row>
    <row r="295" spans="1:3" x14ac:dyDescent="0.3">
      <c r="A295" s="94">
        <v>285</v>
      </c>
      <c r="B295" s="51">
        <v>0.27460090437532547</v>
      </c>
      <c r="C295" s="65">
        <f t="shared" si="5"/>
        <v>127460090.43753254</v>
      </c>
    </row>
    <row r="296" spans="1:3" x14ac:dyDescent="0.3">
      <c r="A296" s="94">
        <v>286</v>
      </c>
      <c r="B296" s="51">
        <v>-0.12486170992569906</v>
      </c>
      <c r="C296" s="65">
        <f t="shared" si="5"/>
        <v>87513829.007430106</v>
      </c>
    </row>
    <row r="297" spans="1:3" x14ac:dyDescent="0.3">
      <c r="A297" s="94">
        <v>287</v>
      </c>
      <c r="B297" s="51">
        <v>0.1360101240115793</v>
      </c>
      <c r="C297" s="65">
        <f t="shared" si="5"/>
        <v>113601012.40115795</v>
      </c>
    </row>
    <row r="298" spans="1:3" x14ac:dyDescent="0.3">
      <c r="A298" s="94">
        <v>288</v>
      </c>
      <c r="B298" s="51">
        <v>0.10699224111144058</v>
      </c>
      <c r="C298" s="65">
        <f t="shared" si="5"/>
        <v>110699224.11114405</v>
      </c>
    </row>
    <row r="299" spans="1:3" x14ac:dyDescent="0.3">
      <c r="A299" s="94">
        <v>289</v>
      </c>
      <c r="B299" s="51">
        <v>0.30250125735855954</v>
      </c>
      <c r="C299" s="65">
        <f t="shared" si="5"/>
        <v>130250125.73585595</v>
      </c>
    </row>
    <row r="300" spans="1:3" x14ac:dyDescent="0.3">
      <c r="A300" s="94">
        <v>290</v>
      </c>
      <c r="B300" s="51">
        <v>-2.4871980653473749E-2</v>
      </c>
      <c r="C300" s="65">
        <f t="shared" si="5"/>
        <v>97512801.934652627</v>
      </c>
    </row>
    <row r="301" spans="1:3" x14ac:dyDescent="0.3">
      <c r="A301" s="94">
        <v>291</v>
      </c>
      <c r="B301" s="51">
        <v>1.8518303828995983E-2</v>
      </c>
      <c r="C301" s="65">
        <f t="shared" si="5"/>
        <v>101851830.3828996</v>
      </c>
    </row>
    <row r="302" spans="1:3" x14ac:dyDescent="0.3">
      <c r="A302" s="94">
        <v>292</v>
      </c>
      <c r="B302" s="51">
        <v>0.15422350403859453</v>
      </c>
      <c r="C302" s="65">
        <f t="shared" si="5"/>
        <v>115422350.40385944</v>
      </c>
    </row>
    <row r="303" spans="1:3" x14ac:dyDescent="0.3">
      <c r="A303" s="94">
        <v>293</v>
      </c>
      <c r="B303" s="51">
        <v>0.31394471375959743</v>
      </c>
      <c r="C303" s="65">
        <f t="shared" si="5"/>
        <v>131394471.37595974</v>
      </c>
    </row>
    <row r="304" spans="1:3" x14ac:dyDescent="0.3">
      <c r="A304" s="94">
        <v>294</v>
      </c>
      <c r="B304" s="51">
        <v>-1.0888336782499328E-2</v>
      </c>
      <c r="C304" s="65">
        <f t="shared" si="5"/>
        <v>98911166.32175006</v>
      </c>
    </row>
    <row r="305" spans="1:3" x14ac:dyDescent="0.3">
      <c r="A305" s="94">
        <v>295</v>
      </c>
      <c r="B305" s="51">
        <v>0.15914486870790454</v>
      </c>
      <c r="C305" s="65">
        <f t="shared" si="5"/>
        <v>115914486.87079045</v>
      </c>
    </row>
    <row r="306" spans="1:3" x14ac:dyDescent="0.3">
      <c r="A306" s="94">
        <v>296</v>
      </c>
      <c r="B306" s="51">
        <v>4.8654108653134E-2</v>
      </c>
      <c r="C306" s="65">
        <f t="shared" si="5"/>
        <v>104865410.8653134</v>
      </c>
    </row>
    <row r="307" spans="1:3" x14ac:dyDescent="0.3">
      <c r="A307" s="94">
        <v>297</v>
      </c>
      <c r="B307" s="51">
        <v>-9.8270525746955412E-2</v>
      </c>
      <c r="C307" s="65">
        <f t="shared" si="5"/>
        <v>90172947.425304458</v>
      </c>
    </row>
    <row r="308" spans="1:3" x14ac:dyDescent="0.3">
      <c r="A308" s="94">
        <v>298</v>
      </c>
      <c r="B308" s="51">
        <v>0.1794886645267407</v>
      </c>
      <c r="C308" s="65">
        <f t="shared" si="5"/>
        <v>117948866.45267406</v>
      </c>
    </row>
    <row r="309" spans="1:3" x14ac:dyDescent="0.3">
      <c r="A309" s="94">
        <v>299</v>
      </c>
      <c r="B309" s="51">
        <v>-5.6394641516367333E-2</v>
      </c>
      <c r="C309" s="65">
        <f t="shared" si="5"/>
        <v>94360535.848363265</v>
      </c>
    </row>
    <row r="310" spans="1:3" x14ac:dyDescent="0.3">
      <c r="A310" s="94">
        <v>300</v>
      </c>
      <c r="B310" s="51">
        <v>0.15612997753058067</v>
      </c>
      <c r="C310" s="65">
        <f t="shared" si="5"/>
        <v>115612997.75305806</v>
      </c>
    </row>
    <row r="311" spans="1:3" x14ac:dyDescent="0.3">
      <c r="A311" s="94">
        <v>301</v>
      </c>
      <c r="B311" s="51">
        <v>2.6549744849316805E-2</v>
      </c>
      <c r="C311" s="65">
        <f t="shared" si="5"/>
        <v>102654974.48493168</v>
      </c>
    </row>
    <row r="312" spans="1:3" x14ac:dyDescent="0.3">
      <c r="A312" s="94">
        <v>302</v>
      </c>
      <c r="B312" s="51">
        <v>0.10720629370075156</v>
      </c>
      <c r="C312" s="65">
        <f t="shared" si="5"/>
        <v>110720629.37007517</v>
      </c>
    </row>
    <row r="313" spans="1:3" x14ac:dyDescent="0.3">
      <c r="A313" s="94">
        <v>303</v>
      </c>
      <c r="B313" s="51">
        <v>-5.4687888842940235E-2</v>
      </c>
      <c r="C313" s="65">
        <f t="shared" si="5"/>
        <v>94531211.115705967</v>
      </c>
    </row>
    <row r="314" spans="1:3" x14ac:dyDescent="0.3">
      <c r="A314" s="94">
        <v>304</v>
      </c>
      <c r="B314" s="51">
        <v>0.30810676101395756</v>
      </c>
      <c r="C314" s="65">
        <f t="shared" si="5"/>
        <v>130810676.10139576</v>
      </c>
    </row>
    <row r="315" spans="1:3" x14ac:dyDescent="0.3">
      <c r="A315" s="94">
        <v>305</v>
      </c>
      <c r="B315" s="51">
        <v>4.8771877107699896E-2</v>
      </c>
      <c r="C315" s="65">
        <f t="shared" si="5"/>
        <v>104877187.71077</v>
      </c>
    </row>
    <row r="316" spans="1:3" x14ac:dyDescent="0.3">
      <c r="A316" s="94">
        <v>306</v>
      </c>
      <c r="B316" s="51">
        <v>-6.3333671360071564E-3</v>
      </c>
      <c r="C316" s="65">
        <f t="shared" si="5"/>
        <v>99366663.286399275</v>
      </c>
    </row>
    <row r="317" spans="1:3" x14ac:dyDescent="0.3">
      <c r="A317" s="94">
        <v>307</v>
      </c>
      <c r="B317" s="51">
        <v>3.908468256675994E-2</v>
      </c>
      <c r="C317" s="65">
        <f t="shared" si="5"/>
        <v>103908468.25667599</v>
      </c>
    </row>
    <row r="318" spans="1:3" x14ac:dyDescent="0.3">
      <c r="A318" s="94">
        <v>308</v>
      </c>
      <c r="B318" s="51">
        <v>0.1324667981027482</v>
      </c>
      <c r="C318" s="65">
        <f t="shared" si="5"/>
        <v>113246679.81027482</v>
      </c>
    </row>
    <row r="319" spans="1:3" x14ac:dyDescent="0.3">
      <c r="A319" s="94">
        <v>309</v>
      </c>
      <c r="B319" s="51">
        <v>0.18790252880272282</v>
      </c>
      <c r="C319" s="65">
        <f t="shared" si="5"/>
        <v>118790252.88027227</v>
      </c>
    </row>
    <row r="320" spans="1:3" x14ac:dyDescent="0.3">
      <c r="A320" s="94">
        <v>310</v>
      </c>
      <c r="B320" s="51">
        <v>0.16619936549643227</v>
      </c>
      <c r="C320" s="65">
        <f t="shared" si="5"/>
        <v>116619936.54964322</v>
      </c>
    </row>
    <row r="321" spans="1:3" x14ac:dyDescent="0.3">
      <c r="A321" s="94">
        <v>311</v>
      </c>
      <c r="B321" s="51">
        <v>6.643355491470912E-2</v>
      </c>
      <c r="C321" s="65">
        <f t="shared" si="5"/>
        <v>106643355.4914709</v>
      </c>
    </row>
    <row r="322" spans="1:3" x14ac:dyDescent="0.3">
      <c r="A322" s="94">
        <v>312</v>
      </c>
      <c r="B322" s="51">
        <v>0.13685263297362033</v>
      </c>
      <c r="C322" s="65">
        <f t="shared" si="5"/>
        <v>113685263.29736204</v>
      </c>
    </row>
    <row r="323" spans="1:3" x14ac:dyDescent="0.3">
      <c r="A323" s="94">
        <v>313</v>
      </c>
      <c r="B323" s="51">
        <v>0.11809510122345068</v>
      </c>
      <c r="C323" s="65">
        <f t="shared" si="5"/>
        <v>111809510.12234508</v>
      </c>
    </row>
    <row r="324" spans="1:3" x14ac:dyDescent="0.3">
      <c r="A324" s="94">
        <v>314</v>
      </c>
      <c r="B324" s="51">
        <v>0.24197604318233487</v>
      </c>
      <c r="C324" s="65">
        <f t="shared" si="5"/>
        <v>124197604.31823348</v>
      </c>
    </row>
    <row r="325" spans="1:3" x14ac:dyDescent="0.3">
      <c r="A325" s="94">
        <v>315</v>
      </c>
      <c r="B325" s="51">
        <v>0.11353145906497726</v>
      </c>
      <c r="C325" s="65">
        <f t="shared" si="5"/>
        <v>111353145.90649772</v>
      </c>
    </row>
    <row r="326" spans="1:3" x14ac:dyDescent="0.3">
      <c r="A326" s="94">
        <v>316</v>
      </c>
      <c r="B326" s="51">
        <v>-3.4145471348103487E-2</v>
      </c>
      <c r="C326" s="65">
        <f t="shared" si="5"/>
        <v>96585452.865189642</v>
      </c>
    </row>
    <row r="327" spans="1:3" x14ac:dyDescent="0.3">
      <c r="A327" s="94">
        <v>317</v>
      </c>
      <c r="B327" s="51">
        <v>-0.16795430065589148</v>
      </c>
      <c r="C327" s="65">
        <f t="shared" si="5"/>
        <v>83204569.934410855</v>
      </c>
    </row>
    <row r="328" spans="1:3" x14ac:dyDescent="0.3">
      <c r="A328" s="94">
        <v>318</v>
      </c>
      <c r="B328" s="51">
        <v>0.33915627108845547</v>
      </c>
      <c r="C328" s="65">
        <f t="shared" si="5"/>
        <v>133915627.10884555</v>
      </c>
    </row>
    <row r="329" spans="1:3" x14ac:dyDescent="0.3">
      <c r="A329" s="94">
        <v>319</v>
      </c>
      <c r="B329" s="51">
        <v>8.6765821155993517E-2</v>
      </c>
      <c r="C329" s="65">
        <f t="shared" si="5"/>
        <v>108676582.11559936</v>
      </c>
    </row>
    <row r="330" spans="1:3" x14ac:dyDescent="0.3">
      <c r="A330" s="94">
        <v>320</v>
      </c>
      <c r="B330" s="51">
        <v>0.10277548929319526</v>
      </c>
      <c r="C330" s="65">
        <f t="shared" si="5"/>
        <v>110277548.92931953</v>
      </c>
    </row>
    <row r="331" spans="1:3" x14ac:dyDescent="0.3">
      <c r="A331" s="94">
        <v>321</v>
      </c>
      <c r="B331" s="51">
        <v>5.8163644465659595E-2</v>
      </c>
      <c r="C331" s="65">
        <f t="shared" si="5"/>
        <v>105816364.44656597</v>
      </c>
    </row>
    <row r="332" spans="1:3" x14ac:dyDescent="0.3">
      <c r="A332" s="94">
        <v>322</v>
      </c>
      <c r="B332" s="51">
        <v>-9.7676677800755229E-2</v>
      </c>
      <c r="C332" s="65">
        <f t="shared" ref="C332:C395" si="6">$B$4*(1+B332)</f>
        <v>90232332.21992448</v>
      </c>
    </row>
    <row r="333" spans="1:3" x14ac:dyDescent="0.3">
      <c r="A333" s="94">
        <v>323</v>
      </c>
      <c r="B333" s="51">
        <v>-0.13904225901025269</v>
      </c>
      <c r="C333" s="65">
        <f t="shared" si="6"/>
        <v>86095774.098974735</v>
      </c>
    </row>
    <row r="334" spans="1:3" x14ac:dyDescent="0.3">
      <c r="A334" s="94">
        <v>324</v>
      </c>
      <c r="B334" s="51">
        <v>0.12058278612671644</v>
      </c>
      <c r="C334" s="65">
        <f t="shared" si="6"/>
        <v>112058278.61267163</v>
      </c>
    </row>
    <row r="335" spans="1:3" x14ac:dyDescent="0.3">
      <c r="A335" s="94">
        <v>325</v>
      </c>
      <c r="B335" s="51">
        <v>7.7606788879610283E-2</v>
      </c>
      <c r="C335" s="65">
        <f t="shared" si="6"/>
        <v>107760678.88796103</v>
      </c>
    </row>
    <row r="336" spans="1:3" x14ac:dyDescent="0.3">
      <c r="A336" s="94">
        <v>326</v>
      </c>
      <c r="B336" s="51">
        <v>0.36054808031601027</v>
      </c>
      <c r="C336" s="65">
        <f t="shared" si="6"/>
        <v>136054808.03160104</v>
      </c>
    </row>
    <row r="337" spans="1:3" x14ac:dyDescent="0.3">
      <c r="A337" s="94">
        <v>327</v>
      </c>
      <c r="B337" s="51">
        <v>0.33027389469212487</v>
      </c>
      <c r="C337" s="65">
        <f t="shared" si="6"/>
        <v>133027389.46921249</v>
      </c>
    </row>
    <row r="338" spans="1:3" x14ac:dyDescent="0.3">
      <c r="A338" s="94">
        <v>328</v>
      </c>
      <c r="B338" s="51">
        <v>-0.2060783113765218</v>
      </c>
      <c r="C338" s="65">
        <f t="shared" si="6"/>
        <v>79392168.862347826</v>
      </c>
    </row>
    <row r="339" spans="1:3" x14ac:dyDescent="0.3">
      <c r="A339" s="94">
        <v>329</v>
      </c>
      <c r="B339" s="51">
        <v>4.5892765549312473E-2</v>
      </c>
      <c r="C339" s="65">
        <f t="shared" si="6"/>
        <v>104589276.55493124</v>
      </c>
    </row>
    <row r="340" spans="1:3" x14ac:dyDescent="0.3">
      <c r="A340" s="94">
        <v>330</v>
      </c>
      <c r="B340" s="51">
        <v>9.8986133204259738E-2</v>
      </c>
      <c r="C340" s="65">
        <f t="shared" si="6"/>
        <v>109898613.32042596</v>
      </c>
    </row>
    <row r="341" spans="1:3" x14ac:dyDescent="0.3">
      <c r="A341" s="94">
        <v>331</v>
      </c>
      <c r="B341" s="51">
        <v>0.17319331290245238</v>
      </c>
      <c r="C341" s="65">
        <f t="shared" si="6"/>
        <v>117319331.29024523</v>
      </c>
    </row>
    <row r="342" spans="1:3" x14ac:dyDescent="0.3">
      <c r="A342" s="94">
        <v>332</v>
      </c>
      <c r="B342" s="51">
        <v>8.5817325530887584E-2</v>
      </c>
      <c r="C342" s="65">
        <f t="shared" si="6"/>
        <v>108581732.55308875</v>
      </c>
    </row>
    <row r="343" spans="1:3" x14ac:dyDescent="0.3">
      <c r="A343" s="94">
        <v>333</v>
      </c>
      <c r="B343" s="51">
        <v>2.9573053402544881E-2</v>
      </c>
      <c r="C343" s="65">
        <f t="shared" si="6"/>
        <v>102957305.34025449</v>
      </c>
    </row>
    <row r="344" spans="1:3" x14ac:dyDescent="0.3">
      <c r="A344" s="94">
        <v>334</v>
      </c>
      <c r="B344" s="51">
        <v>-4.534505365498348E-3</v>
      </c>
      <c r="C344" s="65">
        <f t="shared" si="6"/>
        <v>99546549.463450164</v>
      </c>
    </row>
    <row r="345" spans="1:3" x14ac:dyDescent="0.3">
      <c r="A345" s="94">
        <v>335</v>
      </c>
      <c r="B345" s="51">
        <v>0.24027858032936372</v>
      </c>
      <c r="C345" s="65">
        <f t="shared" si="6"/>
        <v>124027858.03293636</v>
      </c>
    </row>
    <row r="346" spans="1:3" x14ac:dyDescent="0.3">
      <c r="A346" s="94">
        <v>336</v>
      </c>
      <c r="B346" s="51">
        <v>0.10326422637279949</v>
      </c>
      <c r="C346" s="65">
        <f t="shared" si="6"/>
        <v>110326422.63727994</v>
      </c>
    </row>
    <row r="347" spans="1:3" x14ac:dyDescent="0.3">
      <c r="A347" s="94">
        <v>337</v>
      </c>
      <c r="B347" s="51">
        <v>-0.10994878936221381</v>
      </c>
      <c r="C347" s="65">
        <f t="shared" si="6"/>
        <v>89005121.063778624</v>
      </c>
    </row>
    <row r="348" spans="1:3" x14ac:dyDescent="0.3">
      <c r="A348" s="94">
        <v>338</v>
      </c>
      <c r="B348" s="51">
        <v>0.21944805493182587</v>
      </c>
      <c r="C348" s="65">
        <f t="shared" si="6"/>
        <v>121944805.49318258</v>
      </c>
    </row>
    <row r="349" spans="1:3" x14ac:dyDescent="0.3">
      <c r="A349" s="94">
        <v>339</v>
      </c>
      <c r="B349" s="51">
        <v>0.29853729196877754</v>
      </c>
      <c r="C349" s="65">
        <f t="shared" si="6"/>
        <v>129853729.19687776</v>
      </c>
    </row>
    <row r="350" spans="1:3" x14ac:dyDescent="0.3">
      <c r="A350" s="94">
        <v>340</v>
      </c>
      <c r="B350" s="51">
        <v>5.4947512518287445E-2</v>
      </c>
      <c r="C350" s="65">
        <f t="shared" si="6"/>
        <v>105494751.25182875</v>
      </c>
    </row>
    <row r="351" spans="1:3" x14ac:dyDescent="0.3">
      <c r="A351" s="94">
        <v>341</v>
      </c>
      <c r="B351" s="51">
        <v>-0.11637342393754047</v>
      </c>
      <c r="C351" s="65">
        <f t="shared" si="6"/>
        <v>88362657.60624595</v>
      </c>
    </row>
    <row r="352" spans="1:3" x14ac:dyDescent="0.3">
      <c r="A352" s="94">
        <v>342</v>
      </c>
      <c r="B352" s="51">
        <v>-0.10545828819287778</v>
      </c>
      <c r="C352" s="65">
        <f t="shared" si="6"/>
        <v>89454171.180712223</v>
      </c>
    </row>
    <row r="353" spans="1:3" x14ac:dyDescent="0.3">
      <c r="A353" s="94">
        <v>343</v>
      </c>
      <c r="B353" s="51">
        <v>0.12288983723282662</v>
      </c>
      <c r="C353" s="65">
        <f t="shared" si="6"/>
        <v>112288983.72328267</v>
      </c>
    </row>
    <row r="354" spans="1:3" x14ac:dyDescent="0.3">
      <c r="A354" s="94">
        <v>344</v>
      </c>
      <c r="B354" s="51">
        <v>0.18748757250718379</v>
      </c>
      <c r="C354" s="65">
        <f t="shared" si="6"/>
        <v>118748757.25071838</v>
      </c>
    </row>
    <row r="355" spans="1:3" x14ac:dyDescent="0.3">
      <c r="A355" s="94">
        <v>345</v>
      </c>
      <c r="B355" s="51">
        <v>7.3980812556650247E-2</v>
      </c>
      <c r="C355" s="65">
        <f t="shared" si="6"/>
        <v>107398081.25566503</v>
      </c>
    </row>
    <row r="356" spans="1:3" x14ac:dyDescent="0.3">
      <c r="A356" s="94">
        <v>346</v>
      </c>
      <c r="B356" s="51">
        <v>0.23312313242365126</v>
      </c>
      <c r="C356" s="65">
        <f t="shared" si="6"/>
        <v>123312313.24236514</v>
      </c>
    </row>
    <row r="357" spans="1:3" x14ac:dyDescent="0.3">
      <c r="A357" s="94">
        <v>347</v>
      </c>
      <c r="B357" s="51">
        <v>0.23047694303180999</v>
      </c>
      <c r="C357" s="65">
        <f t="shared" si="6"/>
        <v>123047694.30318099</v>
      </c>
    </row>
    <row r="358" spans="1:3" x14ac:dyDescent="0.3">
      <c r="A358" s="94">
        <v>348</v>
      </c>
      <c r="B358" s="51">
        <v>-5.3171809863311992E-2</v>
      </c>
      <c r="C358" s="65">
        <f t="shared" si="6"/>
        <v>94682819.01366879</v>
      </c>
    </row>
    <row r="359" spans="1:3" x14ac:dyDescent="0.3">
      <c r="A359" s="94">
        <v>349</v>
      </c>
      <c r="B359" s="51">
        <v>-6.8397708859025796E-2</v>
      </c>
      <c r="C359" s="65">
        <f t="shared" si="6"/>
        <v>93160229.114097431</v>
      </c>
    </row>
    <row r="360" spans="1:3" x14ac:dyDescent="0.3">
      <c r="A360" s="94">
        <v>350</v>
      </c>
      <c r="B360" s="51">
        <v>0.238958125030027</v>
      </c>
      <c r="C360" s="65">
        <f t="shared" si="6"/>
        <v>123895812.5030027</v>
      </c>
    </row>
    <row r="361" spans="1:3" x14ac:dyDescent="0.3">
      <c r="A361" s="94">
        <v>351</v>
      </c>
      <c r="B361" s="51">
        <v>7.2453669286715788E-2</v>
      </c>
      <c r="C361" s="65">
        <f t="shared" si="6"/>
        <v>107245366.92867157</v>
      </c>
    </row>
    <row r="362" spans="1:3" x14ac:dyDescent="0.3">
      <c r="A362" s="94">
        <v>352</v>
      </c>
      <c r="B362" s="51">
        <v>0.10183242786161045</v>
      </c>
      <c r="C362" s="65">
        <f t="shared" si="6"/>
        <v>110183242.78616105</v>
      </c>
    </row>
    <row r="363" spans="1:3" x14ac:dyDescent="0.3">
      <c r="A363" s="94">
        <v>353</v>
      </c>
      <c r="B363" s="51">
        <v>-4.5310742142994187E-2</v>
      </c>
      <c r="C363" s="65">
        <f t="shared" si="6"/>
        <v>95468925.785700589</v>
      </c>
    </row>
    <row r="364" spans="1:3" x14ac:dyDescent="0.3">
      <c r="A364" s="94">
        <v>354</v>
      </c>
      <c r="B364" s="51">
        <v>0.14384473732102326</v>
      </c>
      <c r="C364" s="65">
        <f t="shared" si="6"/>
        <v>114384473.73210232</v>
      </c>
    </row>
    <row r="365" spans="1:3" x14ac:dyDescent="0.3">
      <c r="A365" s="94">
        <v>355</v>
      </c>
      <c r="B365" s="51">
        <v>-2.2511743531811845E-2</v>
      </c>
      <c r="C365" s="65">
        <f t="shared" si="6"/>
        <v>97748825.646818817</v>
      </c>
    </row>
    <row r="366" spans="1:3" x14ac:dyDescent="0.3">
      <c r="A366" s="94">
        <v>356</v>
      </c>
      <c r="B366" s="51">
        <v>-0.24088397696441635</v>
      </c>
      <c r="C366" s="65">
        <f t="shared" si="6"/>
        <v>75911602.303558365</v>
      </c>
    </row>
    <row r="367" spans="1:3" x14ac:dyDescent="0.3">
      <c r="A367" s="94">
        <v>357</v>
      </c>
      <c r="B367" s="51">
        <v>0.29254249023302364</v>
      </c>
      <c r="C367" s="65">
        <f t="shared" si="6"/>
        <v>129254249.02330236</v>
      </c>
    </row>
    <row r="368" spans="1:3" x14ac:dyDescent="0.3">
      <c r="A368" s="94">
        <v>358</v>
      </c>
      <c r="B368" s="51">
        <v>-2.6211546006850245E-2</v>
      </c>
      <c r="C368" s="65">
        <f t="shared" si="6"/>
        <v>97378845.39931497</v>
      </c>
    </row>
    <row r="369" spans="1:3" x14ac:dyDescent="0.3">
      <c r="A369" s="94">
        <v>359</v>
      </c>
      <c r="B369" s="51">
        <v>0.20214756999875244</v>
      </c>
      <c r="C369" s="65">
        <f t="shared" si="6"/>
        <v>120214756.99987525</v>
      </c>
    </row>
    <row r="370" spans="1:3" x14ac:dyDescent="0.3">
      <c r="A370" s="94">
        <v>360</v>
      </c>
      <c r="B370" s="51">
        <v>5.6903030215507314E-2</v>
      </c>
      <c r="C370" s="65">
        <f t="shared" si="6"/>
        <v>105690303.02155073</v>
      </c>
    </row>
    <row r="371" spans="1:3" x14ac:dyDescent="0.3">
      <c r="A371" s="94">
        <v>361</v>
      </c>
      <c r="B371" s="51">
        <v>7.2575954740149565E-2</v>
      </c>
      <c r="C371" s="65">
        <f t="shared" si="6"/>
        <v>107257595.47401497</v>
      </c>
    </row>
    <row r="372" spans="1:3" x14ac:dyDescent="0.3">
      <c r="A372" s="94">
        <v>362</v>
      </c>
      <c r="B372" s="51">
        <v>-7.1860210675757957E-2</v>
      </c>
      <c r="C372" s="65">
        <f t="shared" si="6"/>
        <v>92813978.932424203</v>
      </c>
    </row>
    <row r="373" spans="1:3" x14ac:dyDescent="0.3">
      <c r="A373" s="94">
        <v>363</v>
      </c>
      <c r="B373" s="51">
        <v>0.27588891666816873</v>
      </c>
      <c r="C373" s="65">
        <f t="shared" si="6"/>
        <v>127588891.66681686</v>
      </c>
    </row>
    <row r="374" spans="1:3" x14ac:dyDescent="0.3">
      <c r="A374" s="94">
        <v>364</v>
      </c>
      <c r="B374" s="51">
        <v>0.10165199667454898</v>
      </c>
      <c r="C374" s="65">
        <f t="shared" si="6"/>
        <v>110165199.6674549</v>
      </c>
    </row>
    <row r="375" spans="1:3" x14ac:dyDescent="0.3">
      <c r="A375" s="94">
        <v>365</v>
      </c>
      <c r="B375" s="51">
        <v>-0.14591094112313666</v>
      </c>
      <c r="C375" s="65">
        <f t="shared" si="6"/>
        <v>85408905.887686342</v>
      </c>
    </row>
    <row r="376" spans="1:3" x14ac:dyDescent="0.3">
      <c r="A376" s="94">
        <v>366</v>
      </c>
      <c r="B376" s="51">
        <v>-0.16816711971680906</v>
      </c>
      <c r="C376" s="65">
        <f t="shared" si="6"/>
        <v>83183288.028319091</v>
      </c>
    </row>
    <row r="377" spans="1:3" x14ac:dyDescent="0.3">
      <c r="A377" s="94">
        <v>367</v>
      </c>
      <c r="B377" s="51">
        <v>6.1059748262426099E-2</v>
      </c>
      <c r="C377" s="65">
        <f t="shared" si="6"/>
        <v>106105974.8262426</v>
      </c>
    </row>
    <row r="378" spans="1:3" x14ac:dyDescent="0.3">
      <c r="A378" s="94">
        <v>368</v>
      </c>
      <c r="B378" s="51">
        <v>0.15972224977797117</v>
      </c>
      <c r="C378" s="65">
        <f t="shared" si="6"/>
        <v>115972224.97779711</v>
      </c>
    </row>
    <row r="379" spans="1:3" x14ac:dyDescent="0.3">
      <c r="A379" s="94">
        <v>369</v>
      </c>
      <c r="B379" s="51">
        <v>0.1228832814882897</v>
      </c>
      <c r="C379" s="65">
        <f t="shared" si="6"/>
        <v>112288328.14882897</v>
      </c>
    </row>
    <row r="380" spans="1:3" x14ac:dyDescent="0.3">
      <c r="A380" s="94">
        <v>370</v>
      </c>
      <c r="B380" s="51">
        <v>0.19798479390306398</v>
      </c>
      <c r="C380" s="65">
        <f t="shared" si="6"/>
        <v>119798479.39030638</v>
      </c>
    </row>
    <row r="381" spans="1:3" x14ac:dyDescent="0.3">
      <c r="A381" s="94">
        <v>371</v>
      </c>
      <c r="B381" s="51">
        <v>0.24448017952527784</v>
      </c>
      <c r="C381" s="65">
        <f t="shared" si="6"/>
        <v>124448017.95252778</v>
      </c>
    </row>
    <row r="382" spans="1:3" x14ac:dyDescent="0.3">
      <c r="A382" s="94">
        <v>372</v>
      </c>
      <c r="B382" s="51">
        <v>9.6190755847740311E-2</v>
      </c>
      <c r="C382" s="65">
        <f t="shared" si="6"/>
        <v>109619075.58477403</v>
      </c>
    </row>
    <row r="383" spans="1:3" x14ac:dyDescent="0.3">
      <c r="A383" s="94">
        <v>373</v>
      </c>
      <c r="B383" s="51">
        <v>4.2123284325591002E-2</v>
      </c>
      <c r="C383" s="65">
        <f t="shared" si="6"/>
        <v>104212328.4325591</v>
      </c>
    </row>
    <row r="384" spans="1:3" x14ac:dyDescent="0.3">
      <c r="A384" s="94">
        <v>374</v>
      </c>
      <c r="B384" s="51">
        <v>0.18517739089762203</v>
      </c>
      <c r="C384" s="65">
        <f t="shared" si="6"/>
        <v>118517739.0897622</v>
      </c>
    </row>
    <row r="385" spans="1:3" x14ac:dyDescent="0.3">
      <c r="A385" s="94">
        <v>375</v>
      </c>
      <c r="B385" s="51">
        <v>0.15789639603429279</v>
      </c>
      <c r="C385" s="65">
        <f t="shared" si="6"/>
        <v>115789639.60342927</v>
      </c>
    </row>
    <row r="386" spans="1:3" x14ac:dyDescent="0.3">
      <c r="A386" s="94">
        <v>376</v>
      </c>
      <c r="B386" s="51">
        <v>0.10663338786951103</v>
      </c>
      <c r="C386" s="65">
        <f t="shared" si="6"/>
        <v>110663338.78695109</v>
      </c>
    </row>
    <row r="387" spans="1:3" x14ac:dyDescent="0.3">
      <c r="A387" s="94">
        <v>377</v>
      </c>
      <c r="B387" s="51">
        <v>8.2025968043822867E-2</v>
      </c>
      <c r="C387" s="65">
        <f t="shared" si="6"/>
        <v>108202596.80438229</v>
      </c>
    </row>
    <row r="388" spans="1:3" x14ac:dyDescent="0.3">
      <c r="A388" s="94">
        <v>378</v>
      </c>
      <c r="B388" s="51">
        <v>0.11863185235524321</v>
      </c>
      <c r="C388" s="65">
        <f t="shared" si="6"/>
        <v>111863185.23552433</v>
      </c>
    </row>
    <row r="389" spans="1:3" x14ac:dyDescent="0.3">
      <c r="A389" s="94">
        <v>379</v>
      </c>
      <c r="B389" s="51">
        <v>2.9187324636138622E-2</v>
      </c>
      <c r="C389" s="65">
        <f t="shared" si="6"/>
        <v>102918732.46361387</v>
      </c>
    </row>
    <row r="390" spans="1:3" x14ac:dyDescent="0.3">
      <c r="A390" s="94">
        <v>380</v>
      </c>
      <c r="B390" s="51">
        <v>4.0534809661647388E-2</v>
      </c>
      <c r="C390" s="65">
        <f t="shared" si="6"/>
        <v>104053480.96616474</v>
      </c>
    </row>
    <row r="391" spans="1:3" x14ac:dyDescent="0.3">
      <c r="A391" s="94">
        <v>381</v>
      </c>
      <c r="B391" s="51">
        <v>0.18450914533213758</v>
      </c>
      <c r="C391" s="65">
        <f t="shared" si="6"/>
        <v>118450914.53321376</v>
      </c>
    </row>
    <row r="392" spans="1:3" x14ac:dyDescent="0.3">
      <c r="A392" s="94">
        <v>382</v>
      </c>
      <c r="B392" s="51">
        <v>5.8721004621749617E-2</v>
      </c>
      <c r="C392" s="65">
        <f t="shared" si="6"/>
        <v>105872100.46217497</v>
      </c>
    </row>
    <row r="393" spans="1:3" x14ac:dyDescent="0.3">
      <c r="A393" s="94">
        <v>383</v>
      </c>
      <c r="B393" s="51">
        <v>0.1256088100269423</v>
      </c>
      <c r="C393" s="65">
        <f t="shared" si="6"/>
        <v>112560881.00269423</v>
      </c>
    </row>
    <row r="394" spans="1:3" x14ac:dyDescent="0.3">
      <c r="A394" s="94">
        <v>384</v>
      </c>
      <c r="B394" s="51">
        <v>0.33086896380030639</v>
      </c>
      <c r="C394" s="65">
        <f t="shared" si="6"/>
        <v>133086896.38003063</v>
      </c>
    </row>
    <row r="395" spans="1:3" x14ac:dyDescent="0.3">
      <c r="A395" s="94">
        <v>385</v>
      </c>
      <c r="B395" s="51">
        <v>4.4083489091077385E-2</v>
      </c>
      <c r="C395" s="65">
        <f t="shared" si="6"/>
        <v>104408348.90910773</v>
      </c>
    </row>
    <row r="396" spans="1:3" x14ac:dyDescent="0.3">
      <c r="A396" s="94">
        <v>386</v>
      </c>
      <c r="B396" s="51">
        <v>7.491581297513969E-3</v>
      </c>
      <c r="C396" s="65">
        <f t="shared" ref="C396:C459" si="7">$B$4*(1+B396)</f>
        <v>100749158.1297514</v>
      </c>
    </row>
    <row r="397" spans="1:3" x14ac:dyDescent="0.3">
      <c r="A397" s="94">
        <v>387</v>
      </c>
      <c r="B397" s="51">
        <v>-0.11508842768621905</v>
      </c>
      <c r="C397" s="65">
        <f t="shared" si="7"/>
        <v>88491157.231378093</v>
      </c>
    </row>
    <row r="398" spans="1:3" x14ac:dyDescent="0.3">
      <c r="A398" s="94">
        <v>388</v>
      </c>
      <c r="B398" s="51">
        <v>0.11646957505961561</v>
      </c>
      <c r="C398" s="65">
        <f t="shared" si="7"/>
        <v>111646957.50596157</v>
      </c>
    </row>
    <row r="399" spans="1:3" x14ac:dyDescent="0.3">
      <c r="A399" s="94">
        <v>389</v>
      </c>
      <c r="B399" s="51">
        <v>-3.2674657475080346E-2</v>
      </c>
      <c r="C399" s="65">
        <f t="shared" si="7"/>
        <v>96732534.252491966</v>
      </c>
    </row>
    <row r="400" spans="1:3" x14ac:dyDescent="0.3">
      <c r="A400" s="94">
        <v>390</v>
      </c>
      <c r="B400" s="51">
        <v>0.21378611884162044</v>
      </c>
      <c r="C400" s="65">
        <f t="shared" si="7"/>
        <v>121378611.88416204</v>
      </c>
    </row>
    <row r="401" spans="1:3" x14ac:dyDescent="0.3">
      <c r="A401" s="94">
        <v>391</v>
      </c>
      <c r="B401" s="51">
        <v>-0.1202589790184104</v>
      </c>
      <c r="C401" s="65">
        <f t="shared" si="7"/>
        <v>87974102.098158956</v>
      </c>
    </row>
    <row r="402" spans="1:3" x14ac:dyDescent="0.3">
      <c r="A402" s="94">
        <v>392</v>
      </c>
      <c r="B402" s="51">
        <v>0.17228748304050578</v>
      </c>
      <c r="C402" s="65">
        <f t="shared" si="7"/>
        <v>117228748.30405056</v>
      </c>
    </row>
    <row r="403" spans="1:3" x14ac:dyDescent="0.3">
      <c r="A403" s="94">
        <v>393</v>
      </c>
      <c r="B403" s="51">
        <v>-5.7933126337493063E-2</v>
      </c>
      <c r="C403" s="65">
        <f t="shared" si="7"/>
        <v>94206687.366250694</v>
      </c>
    </row>
    <row r="404" spans="1:3" x14ac:dyDescent="0.3">
      <c r="A404" s="94">
        <v>394</v>
      </c>
      <c r="B404" s="51">
        <v>0.14519918871561055</v>
      </c>
      <c r="C404" s="65">
        <f t="shared" si="7"/>
        <v>114519918.87156105</v>
      </c>
    </row>
    <row r="405" spans="1:3" x14ac:dyDescent="0.3">
      <c r="A405" s="94">
        <v>395</v>
      </c>
      <c r="B405" s="51">
        <v>0.14849494343033809</v>
      </c>
      <c r="C405" s="65">
        <f t="shared" si="7"/>
        <v>114849494.34303382</v>
      </c>
    </row>
    <row r="406" spans="1:3" x14ac:dyDescent="0.3">
      <c r="A406" s="94">
        <v>396</v>
      </c>
      <c r="B406" s="51">
        <v>1.6501294697587612E-2</v>
      </c>
      <c r="C406" s="65">
        <f t="shared" si="7"/>
        <v>101650129.46975875</v>
      </c>
    </row>
    <row r="407" spans="1:3" x14ac:dyDescent="0.3">
      <c r="A407" s="94">
        <v>397</v>
      </c>
      <c r="B407" s="51">
        <v>0.3014359126693491</v>
      </c>
      <c r="C407" s="65">
        <f t="shared" si="7"/>
        <v>130143591.26693492</v>
      </c>
    </row>
    <row r="408" spans="1:3" x14ac:dyDescent="0.3">
      <c r="A408" s="94">
        <v>398</v>
      </c>
      <c r="B408" s="51">
        <v>0.2099971276801435</v>
      </c>
      <c r="C408" s="65">
        <f t="shared" si="7"/>
        <v>120999712.76801436</v>
      </c>
    </row>
    <row r="409" spans="1:3" x14ac:dyDescent="0.3">
      <c r="A409" s="94">
        <v>399</v>
      </c>
      <c r="B409" s="51">
        <v>0.16549052002403647</v>
      </c>
      <c r="C409" s="65">
        <f t="shared" si="7"/>
        <v>116549052.00240365</v>
      </c>
    </row>
    <row r="410" spans="1:3" x14ac:dyDescent="0.3">
      <c r="A410" s="94">
        <v>400</v>
      </c>
      <c r="B410" s="51">
        <v>-0.23555741698567165</v>
      </c>
      <c r="C410" s="65">
        <f t="shared" si="7"/>
        <v>76444258.301432833</v>
      </c>
    </row>
    <row r="411" spans="1:3" x14ac:dyDescent="0.3">
      <c r="A411" s="94">
        <v>401</v>
      </c>
      <c r="B411" s="51">
        <v>-0.15879341040990247</v>
      </c>
      <c r="C411" s="65">
        <f t="shared" si="7"/>
        <v>84120658.959009752</v>
      </c>
    </row>
    <row r="412" spans="1:3" x14ac:dyDescent="0.3">
      <c r="A412" s="94">
        <v>402</v>
      </c>
      <c r="B412" s="51">
        <v>7.3749277552241199E-2</v>
      </c>
      <c r="C412" s="65">
        <f t="shared" si="7"/>
        <v>107374927.75522412</v>
      </c>
    </row>
    <row r="413" spans="1:3" x14ac:dyDescent="0.3">
      <c r="A413" s="94">
        <v>403</v>
      </c>
      <c r="B413" s="51">
        <v>0.1209963200559549</v>
      </c>
      <c r="C413" s="65">
        <f t="shared" si="7"/>
        <v>112099632.00559549</v>
      </c>
    </row>
    <row r="414" spans="1:3" x14ac:dyDescent="0.3">
      <c r="A414" s="94">
        <v>404</v>
      </c>
      <c r="B414" s="51">
        <v>0.21744468192634828</v>
      </c>
      <c r="C414" s="65">
        <f t="shared" si="7"/>
        <v>121744468.19263482</v>
      </c>
    </row>
    <row r="415" spans="1:3" x14ac:dyDescent="0.3">
      <c r="A415" s="94">
        <v>405</v>
      </c>
      <c r="B415" s="51">
        <v>0.4048852063956645</v>
      </c>
      <c r="C415" s="65">
        <f t="shared" si="7"/>
        <v>140488520.63956645</v>
      </c>
    </row>
    <row r="416" spans="1:3" x14ac:dyDescent="0.3">
      <c r="A416" s="94">
        <v>406</v>
      </c>
      <c r="B416" s="51">
        <v>-5.7534379631538485E-2</v>
      </c>
      <c r="C416" s="65">
        <f t="shared" si="7"/>
        <v>94246562.036846146</v>
      </c>
    </row>
    <row r="417" spans="1:3" x14ac:dyDescent="0.3">
      <c r="A417" s="94">
        <v>407</v>
      </c>
      <c r="B417" s="51">
        <v>2.3963279855413938E-2</v>
      </c>
      <c r="C417" s="65">
        <f t="shared" si="7"/>
        <v>102396327.98554139</v>
      </c>
    </row>
    <row r="418" spans="1:3" x14ac:dyDescent="0.3">
      <c r="A418" s="94">
        <v>408</v>
      </c>
      <c r="B418" s="51">
        <v>0.15763123879763602</v>
      </c>
      <c r="C418" s="65">
        <f t="shared" si="7"/>
        <v>115763123.8797636</v>
      </c>
    </row>
    <row r="419" spans="1:3" x14ac:dyDescent="0.3">
      <c r="A419" s="94">
        <v>409</v>
      </c>
      <c r="B419" s="51">
        <v>-3.6833065885926594E-2</v>
      </c>
      <c r="C419" s="65">
        <f t="shared" si="7"/>
        <v>96316693.411407337</v>
      </c>
    </row>
    <row r="420" spans="1:3" x14ac:dyDescent="0.3">
      <c r="A420" s="94">
        <v>410</v>
      </c>
      <c r="B420" s="51">
        <v>0.12117948160252037</v>
      </c>
      <c r="C420" s="65">
        <f t="shared" si="7"/>
        <v>112117948.16025205</v>
      </c>
    </row>
    <row r="421" spans="1:3" x14ac:dyDescent="0.3">
      <c r="A421" s="94">
        <v>411</v>
      </c>
      <c r="B421" s="51">
        <v>5.8113553793630437E-2</v>
      </c>
      <c r="C421" s="65">
        <f t="shared" si="7"/>
        <v>105811355.37936303</v>
      </c>
    </row>
    <row r="422" spans="1:3" x14ac:dyDescent="0.3">
      <c r="A422" s="94">
        <v>412</v>
      </c>
      <c r="B422" s="51">
        <v>-3.1825034860454779E-2</v>
      </c>
      <c r="C422" s="65">
        <f t="shared" si="7"/>
        <v>96817496.51395452</v>
      </c>
    </row>
    <row r="423" spans="1:3" x14ac:dyDescent="0.3">
      <c r="A423" s="94">
        <v>413</v>
      </c>
      <c r="B423" s="51">
        <v>5.2159679069502175E-2</v>
      </c>
      <c r="C423" s="65">
        <f t="shared" si="7"/>
        <v>105215967.90695022</v>
      </c>
    </row>
    <row r="424" spans="1:3" x14ac:dyDescent="0.3">
      <c r="A424" s="94">
        <v>414</v>
      </c>
      <c r="B424" s="51">
        <v>-2.3278804695624641E-2</v>
      </c>
      <c r="C424" s="65">
        <f t="shared" si="7"/>
        <v>97672119.530437544</v>
      </c>
    </row>
    <row r="425" spans="1:3" x14ac:dyDescent="0.3">
      <c r="A425" s="94">
        <v>415</v>
      </c>
      <c r="B425" s="51">
        <v>0.31904076248180058</v>
      </c>
      <c r="C425" s="65">
        <f t="shared" si="7"/>
        <v>131904076.24818006</v>
      </c>
    </row>
    <row r="426" spans="1:3" x14ac:dyDescent="0.3">
      <c r="A426" s="94">
        <v>416</v>
      </c>
      <c r="B426" s="51">
        <v>-2.7325431436944908E-3</v>
      </c>
      <c r="C426" s="65">
        <f t="shared" si="7"/>
        <v>99726745.685630545</v>
      </c>
    </row>
    <row r="427" spans="1:3" x14ac:dyDescent="0.3">
      <c r="A427" s="94">
        <v>417</v>
      </c>
      <c r="B427" s="51">
        <v>0.1833651248588776</v>
      </c>
      <c r="C427" s="65">
        <f t="shared" si="7"/>
        <v>118336512.48588777</v>
      </c>
    </row>
    <row r="428" spans="1:3" x14ac:dyDescent="0.3">
      <c r="A428" s="94">
        <v>418</v>
      </c>
      <c r="B428" s="51">
        <v>0.2811869151240558</v>
      </c>
      <c r="C428" s="65">
        <f t="shared" si="7"/>
        <v>128118691.51240557</v>
      </c>
    </row>
    <row r="429" spans="1:3" x14ac:dyDescent="0.3">
      <c r="A429" s="94">
        <v>419</v>
      </c>
      <c r="B429" s="51">
        <v>0.13366849174111403</v>
      </c>
      <c r="C429" s="65">
        <f t="shared" si="7"/>
        <v>113366849.1741114</v>
      </c>
    </row>
    <row r="430" spans="1:3" x14ac:dyDescent="0.3">
      <c r="A430" s="94">
        <v>420</v>
      </c>
      <c r="B430" s="51">
        <v>1.5498410266740717E-2</v>
      </c>
      <c r="C430" s="65">
        <f t="shared" si="7"/>
        <v>101549841.02667408</v>
      </c>
    </row>
    <row r="431" spans="1:3" x14ac:dyDescent="0.3">
      <c r="A431" s="94">
        <v>421</v>
      </c>
      <c r="B431" s="51">
        <v>6.8179609243679509E-2</v>
      </c>
      <c r="C431" s="65">
        <f t="shared" si="7"/>
        <v>106817960.92436795</v>
      </c>
    </row>
    <row r="432" spans="1:3" x14ac:dyDescent="0.3">
      <c r="A432" s="94">
        <v>422</v>
      </c>
      <c r="B432" s="51">
        <v>0.17015377392161629</v>
      </c>
      <c r="C432" s="65">
        <f t="shared" si="7"/>
        <v>117015377.39216164</v>
      </c>
    </row>
    <row r="433" spans="1:3" x14ac:dyDescent="0.3">
      <c r="A433" s="94">
        <v>423</v>
      </c>
      <c r="B433" s="51">
        <v>5.3237282822483092E-2</v>
      </c>
      <c r="C433" s="65">
        <f t="shared" si="7"/>
        <v>105323728.28224832</v>
      </c>
    </row>
    <row r="434" spans="1:3" x14ac:dyDescent="0.3">
      <c r="A434" s="94">
        <v>424</v>
      </c>
      <c r="B434" s="51">
        <v>0.10166618019051729</v>
      </c>
      <c r="C434" s="65">
        <f t="shared" si="7"/>
        <v>110166618.01905172</v>
      </c>
    </row>
    <row r="435" spans="1:3" x14ac:dyDescent="0.3">
      <c r="A435" s="94">
        <v>425</v>
      </c>
      <c r="B435" s="51">
        <v>6.0095440614101672E-2</v>
      </c>
      <c r="C435" s="65">
        <f t="shared" si="7"/>
        <v>106009544.06141016</v>
      </c>
    </row>
    <row r="436" spans="1:3" x14ac:dyDescent="0.3">
      <c r="A436" s="94">
        <v>426</v>
      </c>
      <c r="B436" s="51">
        <v>6.5350400995573557E-2</v>
      </c>
      <c r="C436" s="65">
        <f t="shared" si="7"/>
        <v>106535040.09955737</v>
      </c>
    </row>
    <row r="437" spans="1:3" x14ac:dyDescent="0.3">
      <c r="A437" s="94">
        <v>427</v>
      </c>
      <c r="B437" s="51">
        <v>0.23455950782036089</v>
      </c>
      <c r="C437" s="65">
        <f t="shared" si="7"/>
        <v>123455950.78203608</v>
      </c>
    </row>
    <row r="438" spans="1:3" x14ac:dyDescent="0.3">
      <c r="A438" s="94">
        <v>428</v>
      </c>
      <c r="B438" s="51">
        <v>3.310535166793234E-2</v>
      </c>
      <c r="C438" s="65">
        <f t="shared" si="7"/>
        <v>103310535.16679323</v>
      </c>
    </row>
    <row r="439" spans="1:3" x14ac:dyDescent="0.3">
      <c r="A439" s="94">
        <v>429</v>
      </c>
      <c r="B439" s="51">
        <v>0.1200514095874209</v>
      </c>
      <c r="C439" s="65">
        <f t="shared" si="7"/>
        <v>112005140.9587421</v>
      </c>
    </row>
    <row r="440" spans="1:3" x14ac:dyDescent="0.3">
      <c r="A440" s="94">
        <v>430</v>
      </c>
      <c r="B440" s="51">
        <v>0.13216119822083958</v>
      </c>
      <c r="C440" s="65">
        <f t="shared" si="7"/>
        <v>113216119.82208395</v>
      </c>
    </row>
    <row r="441" spans="1:3" x14ac:dyDescent="0.3">
      <c r="A441" s="94">
        <v>431</v>
      </c>
      <c r="B441" s="51">
        <v>2.5230329465992886E-2</v>
      </c>
      <c r="C441" s="65">
        <f t="shared" si="7"/>
        <v>102523032.94659927</v>
      </c>
    </row>
    <row r="442" spans="1:3" x14ac:dyDescent="0.3">
      <c r="A442" s="94">
        <v>432</v>
      </c>
      <c r="B442" s="51">
        <v>0.11921785797610296</v>
      </c>
      <c r="C442" s="65">
        <f t="shared" si="7"/>
        <v>111921785.7976103</v>
      </c>
    </row>
    <row r="443" spans="1:3" x14ac:dyDescent="0.3">
      <c r="A443" s="94">
        <v>433</v>
      </c>
      <c r="B443" s="51">
        <v>8.659233176778322E-2</v>
      </c>
      <c r="C443" s="65">
        <f t="shared" si="7"/>
        <v>108659233.17677833</v>
      </c>
    </row>
    <row r="444" spans="1:3" x14ac:dyDescent="0.3">
      <c r="A444" s="94">
        <v>434</v>
      </c>
      <c r="B444" s="51">
        <v>-1.1303795333432315E-2</v>
      </c>
      <c r="C444" s="65">
        <f t="shared" si="7"/>
        <v>98869620.466656774</v>
      </c>
    </row>
    <row r="445" spans="1:3" x14ac:dyDescent="0.3">
      <c r="A445" s="94">
        <v>435</v>
      </c>
      <c r="B445" s="51">
        <v>0.29575401170397264</v>
      </c>
      <c r="C445" s="65">
        <f t="shared" si="7"/>
        <v>129575401.17039725</v>
      </c>
    </row>
    <row r="446" spans="1:3" x14ac:dyDescent="0.3">
      <c r="A446" s="94">
        <v>436</v>
      </c>
      <c r="B446" s="51">
        <v>0.21412711139128757</v>
      </c>
      <c r="C446" s="65">
        <f t="shared" si="7"/>
        <v>121412711.13912874</v>
      </c>
    </row>
    <row r="447" spans="1:3" x14ac:dyDescent="0.3">
      <c r="A447" s="94">
        <v>437</v>
      </c>
      <c r="B447" s="51">
        <v>-2.592368894128369E-2</v>
      </c>
      <c r="C447" s="65">
        <f t="shared" si="7"/>
        <v>97407631.105871633</v>
      </c>
    </row>
    <row r="448" spans="1:3" x14ac:dyDescent="0.3">
      <c r="A448" s="94">
        <v>438</v>
      </c>
      <c r="B448" s="51">
        <v>0.27000797020632272</v>
      </c>
      <c r="C448" s="65">
        <f t="shared" si="7"/>
        <v>127000797.02063227</v>
      </c>
    </row>
    <row r="449" spans="1:3" x14ac:dyDescent="0.3">
      <c r="A449" s="94">
        <v>439</v>
      </c>
      <c r="B449" s="51">
        <v>-0.18638909398271883</v>
      </c>
      <c r="C449" s="65">
        <f t="shared" si="7"/>
        <v>81361090.601728112</v>
      </c>
    </row>
    <row r="450" spans="1:3" x14ac:dyDescent="0.3">
      <c r="A450" s="94">
        <v>440</v>
      </c>
      <c r="B450" s="51">
        <v>0.21358109899930114</v>
      </c>
      <c r="C450" s="65">
        <f t="shared" si="7"/>
        <v>121358109.89993012</v>
      </c>
    </row>
    <row r="451" spans="1:3" x14ac:dyDescent="0.3">
      <c r="A451" s="94">
        <v>441</v>
      </c>
      <c r="B451" s="51">
        <v>9.9402491001592444E-2</v>
      </c>
      <c r="C451" s="65">
        <f t="shared" si="7"/>
        <v>109940249.10015924</v>
      </c>
    </row>
    <row r="452" spans="1:3" x14ac:dyDescent="0.3">
      <c r="A452" s="94">
        <v>442</v>
      </c>
      <c r="B452" s="51">
        <v>0.15030992545830507</v>
      </c>
      <c r="C452" s="65">
        <f t="shared" si="7"/>
        <v>115030992.54583052</v>
      </c>
    </row>
    <row r="453" spans="1:3" x14ac:dyDescent="0.3">
      <c r="A453" s="94">
        <v>443</v>
      </c>
      <c r="B453" s="51">
        <v>-8.766882163316439E-2</v>
      </c>
      <c r="C453" s="65">
        <f t="shared" si="7"/>
        <v>91233117.836683556</v>
      </c>
    </row>
    <row r="454" spans="1:3" x14ac:dyDescent="0.3">
      <c r="A454" s="94">
        <v>444</v>
      </c>
      <c r="B454" s="51">
        <v>2.8180980102919723E-2</v>
      </c>
      <c r="C454" s="65">
        <f t="shared" si="7"/>
        <v>102818098.01029198</v>
      </c>
    </row>
    <row r="455" spans="1:3" x14ac:dyDescent="0.3">
      <c r="A455" s="94">
        <v>445</v>
      </c>
      <c r="B455" s="51">
        <v>6.6818859923609891E-2</v>
      </c>
      <c r="C455" s="65">
        <f t="shared" si="7"/>
        <v>106681885.99236099</v>
      </c>
    </row>
    <row r="456" spans="1:3" x14ac:dyDescent="0.3">
      <c r="A456" s="94">
        <v>446</v>
      </c>
      <c r="B456" s="51">
        <v>0.36281410945623527</v>
      </c>
      <c r="C456" s="65">
        <f t="shared" si="7"/>
        <v>136281410.94562355</v>
      </c>
    </row>
    <row r="457" spans="1:3" x14ac:dyDescent="0.3">
      <c r="A457" s="94">
        <v>447</v>
      </c>
      <c r="B457" s="51">
        <v>-6.3276932319628054E-4</v>
      </c>
      <c r="C457" s="65">
        <f t="shared" si="7"/>
        <v>99936723.067680374</v>
      </c>
    </row>
    <row r="458" spans="1:3" x14ac:dyDescent="0.3">
      <c r="A458" s="94">
        <v>448</v>
      </c>
      <c r="B458" s="51">
        <v>0.10106958819714847</v>
      </c>
      <c r="C458" s="65">
        <f t="shared" si="7"/>
        <v>110106958.81971484</v>
      </c>
    </row>
    <row r="459" spans="1:3" x14ac:dyDescent="0.3">
      <c r="A459" s="94">
        <v>449</v>
      </c>
      <c r="B459" s="51">
        <v>-0.20637963500464793</v>
      </c>
      <c r="C459" s="65">
        <f t="shared" si="7"/>
        <v>79362036.499535203</v>
      </c>
    </row>
    <row r="460" spans="1:3" x14ac:dyDescent="0.3">
      <c r="A460" s="94">
        <v>450</v>
      </c>
      <c r="B460" s="51">
        <v>8.680059074942216E-2</v>
      </c>
      <c r="C460" s="65">
        <f t="shared" ref="C460:C523" si="8">$B$4*(1+B460)</f>
        <v>108680059.07494223</v>
      </c>
    </row>
    <row r="461" spans="1:3" x14ac:dyDescent="0.3">
      <c r="A461" s="94">
        <v>451</v>
      </c>
      <c r="B461" s="51">
        <v>0.12681171053045995</v>
      </c>
      <c r="C461" s="65">
        <f t="shared" si="8"/>
        <v>112681171.053046</v>
      </c>
    </row>
    <row r="462" spans="1:3" x14ac:dyDescent="0.3">
      <c r="A462" s="94">
        <v>452</v>
      </c>
      <c r="B462" s="51">
        <v>0.20991463413034253</v>
      </c>
      <c r="C462" s="65">
        <f t="shared" si="8"/>
        <v>120991463.41303426</v>
      </c>
    </row>
    <row r="463" spans="1:3" x14ac:dyDescent="0.3">
      <c r="A463" s="94">
        <v>453</v>
      </c>
      <c r="B463" s="51">
        <v>-9.3664927360635059E-3</v>
      </c>
      <c r="C463" s="65">
        <f t="shared" si="8"/>
        <v>99063350.726393655</v>
      </c>
    </row>
    <row r="464" spans="1:3" x14ac:dyDescent="0.3">
      <c r="A464" s="94">
        <v>454</v>
      </c>
      <c r="B464" s="51">
        <v>0.18955448912710027</v>
      </c>
      <c r="C464" s="65">
        <f t="shared" si="8"/>
        <v>118955448.91271004</v>
      </c>
    </row>
    <row r="465" spans="1:3" x14ac:dyDescent="0.3">
      <c r="A465" s="94">
        <v>455</v>
      </c>
      <c r="B465" s="51">
        <v>-7.2294952216904129E-2</v>
      </c>
      <c r="C465" s="65">
        <f t="shared" si="8"/>
        <v>92770504.778309599</v>
      </c>
    </row>
    <row r="466" spans="1:3" x14ac:dyDescent="0.3">
      <c r="A466" s="94">
        <v>456</v>
      </c>
      <c r="B466" s="51">
        <v>0.12742331746003388</v>
      </c>
      <c r="C466" s="65">
        <f t="shared" si="8"/>
        <v>112742331.74600339</v>
      </c>
    </row>
    <row r="467" spans="1:3" x14ac:dyDescent="0.3">
      <c r="A467" s="94">
        <v>457</v>
      </c>
      <c r="B467" s="51">
        <v>3.137247192659303E-2</v>
      </c>
      <c r="C467" s="65">
        <f t="shared" si="8"/>
        <v>103137247.1926593</v>
      </c>
    </row>
    <row r="468" spans="1:3" x14ac:dyDescent="0.3">
      <c r="A468" s="94">
        <v>458</v>
      </c>
      <c r="B468" s="51">
        <v>0.13290832208058867</v>
      </c>
      <c r="C468" s="65">
        <f t="shared" si="8"/>
        <v>113290832.20805886</v>
      </c>
    </row>
    <row r="469" spans="1:3" x14ac:dyDescent="0.3">
      <c r="A469" s="94">
        <v>459</v>
      </c>
      <c r="B469" s="51">
        <v>3.8183824396249025E-2</v>
      </c>
      <c r="C469" s="65">
        <f t="shared" si="8"/>
        <v>103818382.43962491</v>
      </c>
    </row>
    <row r="470" spans="1:3" x14ac:dyDescent="0.3">
      <c r="A470" s="94">
        <v>460</v>
      </c>
      <c r="B470" s="51">
        <v>-3.3202236973958507E-2</v>
      </c>
      <c r="C470" s="65">
        <f t="shared" si="8"/>
        <v>96679776.302604154</v>
      </c>
    </row>
    <row r="471" spans="1:3" x14ac:dyDescent="0.3">
      <c r="A471" s="94">
        <v>461</v>
      </c>
      <c r="B471" s="51">
        <v>8.4610627394999027E-2</v>
      </c>
      <c r="C471" s="65">
        <f t="shared" si="8"/>
        <v>108461062.73949991</v>
      </c>
    </row>
    <row r="472" spans="1:3" x14ac:dyDescent="0.3">
      <c r="A472" s="94">
        <v>462</v>
      </c>
      <c r="B472" s="51">
        <v>3.2643445274893247E-2</v>
      </c>
      <c r="C472" s="65">
        <f t="shared" si="8"/>
        <v>103264344.52748932</v>
      </c>
    </row>
    <row r="473" spans="1:3" x14ac:dyDescent="0.3">
      <c r="A473" s="94">
        <v>463</v>
      </c>
      <c r="B473" s="51">
        <v>0.21405015198632563</v>
      </c>
      <c r="C473" s="65">
        <f t="shared" si="8"/>
        <v>121405015.19863255</v>
      </c>
    </row>
    <row r="474" spans="1:3" x14ac:dyDescent="0.3">
      <c r="A474" s="94">
        <v>464</v>
      </c>
      <c r="B474" s="51">
        <v>0.1733418197738367</v>
      </c>
      <c r="C474" s="65">
        <f t="shared" si="8"/>
        <v>117334181.97738367</v>
      </c>
    </row>
    <row r="475" spans="1:3" x14ac:dyDescent="0.3">
      <c r="A475" s="94">
        <v>465</v>
      </c>
      <c r="B475" s="51">
        <v>-1.3238411264746147E-2</v>
      </c>
      <c r="C475" s="65">
        <f t="shared" si="8"/>
        <v>98676158.873525381</v>
      </c>
    </row>
    <row r="476" spans="1:3" x14ac:dyDescent="0.3">
      <c r="A476" s="94">
        <v>466</v>
      </c>
      <c r="B476" s="51">
        <v>-6.214666451622522E-2</v>
      </c>
      <c r="C476" s="65">
        <f t="shared" si="8"/>
        <v>93785333.548377484</v>
      </c>
    </row>
    <row r="477" spans="1:3" x14ac:dyDescent="0.3">
      <c r="A477" s="94">
        <v>467</v>
      </c>
      <c r="B477" s="51">
        <v>6.2356172661982345E-2</v>
      </c>
      <c r="C477" s="65">
        <f t="shared" si="8"/>
        <v>106235617.26619823</v>
      </c>
    </row>
    <row r="478" spans="1:3" x14ac:dyDescent="0.3">
      <c r="A478" s="94">
        <v>468</v>
      </c>
      <c r="B478" s="51">
        <v>-0.18576889724943366</v>
      </c>
      <c r="C478" s="65">
        <f t="shared" si="8"/>
        <v>81423110.27505663</v>
      </c>
    </row>
    <row r="479" spans="1:3" x14ac:dyDescent="0.3">
      <c r="A479" s="94">
        <v>469</v>
      </c>
      <c r="B479" s="51">
        <v>-7.7528816928998573E-2</v>
      </c>
      <c r="C479" s="65">
        <f t="shared" si="8"/>
        <v>92247118.307100147</v>
      </c>
    </row>
    <row r="480" spans="1:3" x14ac:dyDescent="0.3">
      <c r="A480" s="94">
        <v>470</v>
      </c>
      <c r="B480" s="51">
        <v>6.9343963272859868E-2</v>
      </c>
      <c r="C480" s="65">
        <f t="shared" si="8"/>
        <v>106934396.32728599</v>
      </c>
    </row>
    <row r="481" spans="1:3" x14ac:dyDescent="0.3">
      <c r="A481" s="94">
        <v>471</v>
      </c>
      <c r="B481" s="51">
        <v>9.0888930836173054E-2</v>
      </c>
      <c r="C481" s="65">
        <f t="shared" si="8"/>
        <v>109088893.08361731</v>
      </c>
    </row>
    <row r="482" spans="1:3" x14ac:dyDescent="0.3">
      <c r="A482" s="94">
        <v>472</v>
      </c>
      <c r="B482" s="51">
        <v>0.23885053213864407</v>
      </c>
      <c r="C482" s="65">
        <f t="shared" si="8"/>
        <v>123885053.2138644</v>
      </c>
    </row>
    <row r="483" spans="1:3" x14ac:dyDescent="0.3">
      <c r="A483" s="94">
        <v>473</v>
      </c>
      <c r="B483" s="51">
        <v>-4.5260470120395108E-2</v>
      </c>
      <c r="C483" s="65">
        <f t="shared" si="8"/>
        <v>95473952.987960488</v>
      </c>
    </row>
    <row r="484" spans="1:3" x14ac:dyDescent="0.3">
      <c r="A484" s="94">
        <v>474</v>
      </c>
      <c r="B484" s="51">
        <v>-0.19487572031451791</v>
      </c>
      <c r="C484" s="65">
        <f t="shared" si="8"/>
        <v>80512427.968548208</v>
      </c>
    </row>
    <row r="485" spans="1:3" x14ac:dyDescent="0.3">
      <c r="A485" s="94">
        <v>475</v>
      </c>
      <c r="B485" s="51">
        <v>0.14718016271674156</v>
      </c>
      <c r="C485" s="65">
        <f t="shared" si="8"/>
        <v>114718016.27167416</v>
      </c>
    </row>
    <row r="486" spans="1:3" x14ac:dyDescent="0.3">
      <c r="A486" s="94">
        <v>476</v>
      </c>
      <c r="B486" s="51">
        <v>0.27083141024232837</v>
      </c>
      <c r="C486" s="65">
        <f t="shared" si="8"/>
        <v>127083141.02423283</v>
      </c>
    </row>
    <row r="487" spans="1:3" x14ac:dyDescent="0.3">
      <c r="A487" s="94">
        <v>477</v>
      </c>
      <c r="B487" s="51">
        <v>7.1122730358561703E-2</v>
      </c>
      <c r="C487" s="65">
        <f t="shared" si="8"/>
        <v>107112273.03585617</v>
      </c>
    </row>
    <row r="488" spans="1:3" x14ac:dyDescent="0.3">
      <c r="A488" s="94">
        <v>478</v>
      </c>
      <c r="B488" s="51">
        <v>0.11441928149955904</v>
      </c>
      <c r="C488" s="65">
        <f t="shared" si="8"/>
        <v>111441928.1499559</v>
      </c>
    </row>
    <row r="489" spans="1:3" x14ac:dyDescent="0.3">
      <c r="A489" s="94">
        <v>479</v>
      </c>
      <c r="B489" s="51">
        <v>0.13768311422054125</v>
      </c>
      <c r="C489" s="65">
        <f t="shared" si="8"/>
        <v>113768311.42205413</v>
      </c>
    </row>
    <row r="490" spans="1:3" x14ac:dyDescent="0.3">
      <c r="A490" s="94">
        <v>480</v>
      </c>
      <c r="B490" s="51">
        <v>0.11392319649338976</v>
      </c>
      <c r="C490" s="65">
        <f t="shared" si="8"/>
        <v>111392319.64933898</v>
      </c>
    </row>
    <row r="491" spans="1:3" x14ac:dyDescent="0.3">
      <c r="A491" s="94">
        <v>481</v>
      </c>
      <c r="B491" s="51">
        <v>-0.17378200370397337</v>
      </c>
      <c r="C491" s="65">
        <f t="shared" si="8"/>
        <v>82621799.629602671</v>
      </c>
    </row>
    <row r="492" spans="1:3" x14ac:dyDescent="0.3">
      <c r="A492" s="94">
        <v>482</v>
      </c>
      <c r="B492" s="51">
        <v>-0.14036751166586026</v>
      </c>
      <c r="C492" s="65">
        <f t="shared" si="8"/>
        <v>85963248.833413973</v>
      </c>
    </row>
    <row r="493" spans="1:3" x14ac:dyDescent="0.3">
      <c r="A493" s="94">
        <v>483</v>
      </c>
      <c r="B493" s="51">
        <v>2.6852686836758774E-2</v>
      </c>
      <c r="C493" s="65">
        <f t="shared" si="8"/>
        <v>102685268.68367587</v>
      </c>
    </row>
    <row r="494" spans="1:3" x14ac:dyDescent="0.3">
      <c r="A494" s="94">
        <v>484</v>
      </c>
      <c r="B494" s="51">
        <v>0.17552504946246833</v>
      </c>
      <c r="C494" s="65">
        <f t="shared" si="8"/>
        <v>117552504.94624683</v>
      </c>
    </row>
    <row r="495" spans="1:3" x14ac:dyDescent="0.3">
      <c r="A495" s="94">
        <v>485</v>
      </c>
      <c r="B495" s="51">
        <v>1.4678450704310175E-3</v>
      </c>
      <c r="C495" s="65">
        <f t="shared" si="8"/>
        <v>100146784.50704311</v>
      </c>
    </row>
    <row r="496" spans="1:3" x14ac:dyDescent="0.3">
      <c r="A496" s="94">
        <v>486</v>
      </c>
      <c r="B496" s="51">
        <v>-0.29222310021955022</v>
      </c>
      <c r="C496" s="65">
        <f t="shared" si="8"/>
        <v>70777689.978044972</v>
      </c>
    </row>
    <row r="497" spans="1:3" x14ac:dyDescent="0.3">
      <c r="A497" s="94">
        <v>487</v>
      </c>
      <c r="B497" s="51">
        <v>5.1104651851098901E-2</v>
      </c>
      <c r="C497" s="65">
        <f t="shared" si="8"/>
        <v>105110465.1851099</v>
      </c>
    </row>
    <row r="498" spans="1:3" x14ac:dyDescent="0.3">
      <c r="A498" s="94">
        <v>488</v>
      </c>
      <c r="B498" s="51">
        <v>9.2950176760280445E-2</v>
      </c>
      <c r="C498" s="65">
        <f t="shared" si="8"/>
        <v>109295017.67602804</v>
      </c>
    </row>
    <row r="499" spans="1:3" x14ac:dyDescent="0.3">
      <c r="A499" s="94">
        <v>489</v>
      </c>
      <c r="B499" s="51">
        <v>0.11772514827893099</v>
      </c>
      <c r="C499" s="65">
        <f t="shared" si="8"/>
        <v>111772514.82789309</v>
      </c>
    </row>
    <row r="500" spans="1:3" x14ac:dyDescent="0.3">
      <c r="A500" s="94">
        <v>490</v>
      </c>
      <c r="B500" s="51">
        <v>-6.1749309001432579E-2</v>
      </c>
      <c r="C500" s="65">
        <f t="shared" si="8"/>
        <v>93825069.099856734</v>
      </c>
    </row>
    <row r="501" spans="1:3" x14ac:dyDescent="0.3">
      <c r="A501" s="94">
        <v>491</v>
      </c>
      <c r="B501" s="51">
        <v>0.26701028409440397</v>
      </c>
      <c r="C501" s="65">
        <f t="shared" si="8"/>
        <v>126701028.4094404</v>
      </c>
    </row>
    <row r="502" spans="1:3" x14ac:dyDescent="0.3">
      <c r="A502" s="94">
        <v>492</v>
      </c>
      <c r="B502" s="51">
        <v>4.8145357078930306E-3</v>
      </c>
      <c r="C502" s="65">
        <f t="shared" si="8"/>
        <v>100481453.57078931</v>
      </c>
    </row>
    <row r="503" spans="1:3" x14ac:dyDescent="0.3">
      <c r="A503" s="94">
        <v>493</v>
      </c>
      <c r="B503" s="51">
        <v>0.15169879327374988</v>
      </c>
      <c r="C503" s="65">
        <f t="shared" si="8"/>
        <v>115169879.32737499</v>
      </c>
    </row>
    <row r="504" spans="1:3" x14ac:dyDescent="0.3">
      <c r="A504" s="94">
        <v>494</v>
      </c>
      <c r="B504" s="51">
        <v>-0.19326026458480819</v>
      </c>
      <c r="C504" s="65">
        <f t="shared" si="8"/>
        <v>80673973.54151918</v>
      </c>
    </row>
    <row r="505" spans="1:3" x14ac:dyDescent="0.3">
      <c r="A505" s="94">
        <v>495</v>
      </c>
      <c r="B505" s="51">
        <v>8.8581741173513251E-2</v>
      </c>
      <c r="C505" s="65">
        <f t="shared" si="8"/>
        <v>108858174.11735132</v>
      </c>
    </row>
    <row r="506" spans="1:3" x14ac:dyDescent="0.3">
      <c r="A506" s="94">
        <v>496</v>
      </c>
      <c r="B506" s="51">
        <v>0.34338444255660638</v>
      </c>
      <c r="C506" s="65">
        <f t="shared" si="8"/>
        <v>134338444.25566065</v>
      </c>
    </row>
    <row r="507" spans="1:3" x14ac:dyDescent="0.3">
      <c r="A507" s="94">
        <v>497</v>
      </c>
      <c r="B507" s="51">
        <v>0.16571943677599027</v>
      </c>
      <c r="C507" s="65">
        <f t="shared" si="8"/>
        <v>116571943.67759903</v>
      </c>
    </row>
    <row r="508" spans="1:3" x14ac:dyDescent="0.3">
      <c r="A508" s="94">
        <v>498</v>
      </c>
      <c r="B508" s="51">
        <v>0.14852548671656346</v>
      </c>
      <c r="C508" s="65">
        <f t="shared" si="8"/>
        <v>114852548.67165636</v>
      </c>
    </row>
    <row r="509" spans="1:3" x14ac:dyDescent="0.3">
      <c r="A509" s="94">
        <v>499</v>
      </c>
      <c r="B509" s="51">
        <v>0.16212413186820746</v>
      </c>
      <c r="C509" s="65">
        <f t="shared" si="8"/>
        <v>116212413.18682075</v>
      </c>
    </row>
    <row r="510" spans="1:3" x14ac:dyDescent="0.3">
      <c r="A510" s="94">
        <v>500</v>
      </c>
      <c r="B510" s="51">
        <v>0.18837682748715517</v>
      </c>
      <c r="C510" s="65">
        <f t="shared" si="8"/>
        <v>118837682.74871551</v>
      </c>
    </row>
    <row r="511" spans="1:3" x14ac:dyDescent="0.3">
      <c r="A511" s="94">
        <v>501</v>
      </c>
      <c r="B511" s="51">
        <v>2.3933436500987587E-3</v>
      </c>
      <c r="C511" s="65">
        <f t="shared" si="8"/>
        <v>100239334.36500987</v>
      </c>
    </row>
    <row r="512" spans="1:3" x14ac:dyDescent="0.3">
      <c r="A512" s="94">
        <v>502</v>
      </c>
      <c r="B512" s="51">
        <v>0.24201787002138941</v>
      </c>
      <c r="C512" s="65">
        <f t="shared" si="8"/>
        <v>124201787.00213893</v>
      </c>
    </row>
    <row r="513" spans="1:3" x14ac:dyDescent="0.3">
      <c r="A513" s="94">
        <v>503</v>
      </c>
      <c r="B513" s="51">
        <v>0.1443262826942299</v>
      </c>
      <c r="C513" s="65">
        <f t="shared" si="8"/>
        <v>114432628.26942299</v>
      </c>
    </row>
    <row r="514" spans="1:3" x14ac:dyDescent="0.3">
      <c r="A514" s="94">
        <v>504</v>
      </c>
      <c r="B514" s="51">
        <v>0.24347388984696633</v>
      </c>
      <c r="C514" s="65">
        <f t="shared" si="8"/>
        <v>124347388.98469664</v>
      </c>
    </row>
    <row r="515" spans="1:3" x14ac:dyDescent="0.3">
      <c r="A515" s="94">
        <v>505</v>
      </c>
      <c r="B515" s="51">
        <v>0.11339112924561168</v>
      </c>
      <c r="C515" s="65">
        <f t="shared" si="8"/>
        <v>111339112.92456116</v>
      </c>
    </row>
    <row r="516" spans="1:3" x14ac:dyDescent="0.3">
      <c r="A516" s="94">
        <v>506</v>
      </c>
      <c r="B516" s="51">
        <v>0.15084413219465576</v>
      </c>
      <c r="C516" s="65">
        <f t="shared" si="8"/>
        <v>115084413.21946558</v>
      </c>
    </row>
    <row r="517" spans="1:3" x14ac:dyDescent="0.3">
      <c r="A517" s="94">
        <v>507</v>
      </c>
      <c r="B517" s="51">
        <v>8.3549201089951855E-2</v>
      </c>
      <c r="C517" s="65">
        <f t="shared" si="8"/>
        <v>108354920.10899518</v>
      </c>
    </row>
    <row r="518" spans="1:3" x14ac:dyDescent="0.3">
      <c r="A518" s="94">
        <v>508</v>
      </c>
      <c r="B518" s="51">
        <v>-2.3571048367035066E-2</v>
      </c>
      <c r="C518" s="65">
        <f t="shared" si="8"/>
        <v>97642895.163296491</v>
      </c>
    </row>
    <row r="519" spans="1:3" x14ac:dyDescent="0.3">
      <c r="A519" s="94">
        <v>509</v>
      </c>
      <c r="B519" s="51">
        <v>-9.9858313066652604E-2</v>
      </c>
      <c r="C519" s="65">
        <f t="shared" si="8"/>
        <v>90014168.693334743</v>
      </c>
    </row>
    <row r="520" spans="1:3" x14ac:dyDescent="0.3">
      <c r="A520" s="94">
        <v>510</v>
      </c>
      <c r="B520" s="51">
        <v>-5.0110110410137965E-2</v>
      </c>
      <c r="C520" s="65">
        <f t="shared" si="8"/>
        <v>94988988.958986193</v>
      </c>
    </row>
    <row r="521" spans="1:3" x14ac:dyDescent="0.3">
      <c r="A521" s="94">
        <v>511</v>
      </c>
      <c r="B521" s="51">
        <v>0.39007877002167224</v>
      </c>
      <c r="C521" s="65">
        <f t="shared" si="8"/>
        <v>139007877.00216722</v>
      </c>
    </row>
    <row r="522" spans="1:3" x14ac:dyDescent="0.3">
      <c r="A522" s="94">
        <v>512</v>
      </c>
      <c r="B522" s="51">
        <v>1.5110810181831996E-2</v>
      </c>
      <c r="C522" s="65">
        <f t="shared" si="8"/>
        <v>101511081.0181832</v>
      </c>
    </row>
    <row r="523" spans="1:3" x14ac:dyDescent="0.3">
      <c r="A523" s="94">
        <v>513</v>
      </c>
      <c r="B523" s="51">
        <v>0.28165234081917379</v>
      </c>
      <c r="C523" s="65">
        <f t="shared" si="8"/>
        <v>128165234.08191738</v>
      </c>
    </row>
    <row r="524" spans="1:3" x14ac:dyDescent="0.3">
      <c r="A524" s="94">
        <v>514</v>
      </c>
      <c r="B524" s="51">
        <v>0.10372129094501434</v>
      </c>
      <c r="C524" s="65">
        <f t="shared" ref="C524:C587" si="9">$B$4*(1+B524)</f>
        <v>110372129.09450142</v>
      </c>
    </row>
    <row r="525" spans="1:3" x14ac:dyDescent="0.3">
      <c r="A525" s="94">
        <v>515</v>
      </c>
      <c r="B525" s="51">
        <v>0.36683117520762831</v>
      </c>
      <c r="C525" s="65">
        <f t="shared" si="9"/>
        <v>136683117.52076283</v>
      </c>
    </row>
    <row r="526" spans="1:3" x14ac:dyDescent="0.3">
      <c r="A526" s="94">
        <v>516</v>
      </c>
      <c r="B526" s="51">
        <v>0.23422022114191127</v>
      </c>
      <c r="C526" s="65">
        <f t="shared" si="9"/>
        <v>123422022.11419113</v>
      </c>
    </row>
    <row r="527" spans="1:3" x14ac:dyDescent="0.3">
      <c r="A527" s="94">
        <v>517</v>
      </c>
      <c r="B527" s="51">
        <v>0.11486943725140339</v>
      </c>
      <c r="C527" s="65">
        <f t="shared" si="9"/>
        <v>111486943.72514035</v>
      </c>
    </row>
    <row r="528" spans="1:3" x14ac:dyDescent="0.3">
      <c r="A528" s="94">
        <v>518</v>
      </c>
      <c r="B528" s="51">
        <v>9.2404973762722276E-2</v>
      </c>
      <c r="C528" s="65">
        <f t="shared" si="9"/>
        <v>109240497.37627222</v>
      </c>
    </row>
    <row r="529" spans="1:3" x14ac:dyDescent="0.3">
      <c r="A529" s="94">
        <v>519</v>
      </c>
      <c r="B529" s="51">
        <v>7.999717101379672E-2</v>
      </c>
      <c r="C529" s="65">
        <f t="shared" si="9"/>
        <v>107999717.10137968</v>
      </c>
    </row>
    <row r="530" spans="1:3" x14ac:dyDescent="0.3">
      <c r="A530" s="94">
        <v>520</v>
      </c>
      <c r="B530" s="51">
        <v>-2.2671000893234358E-2</v>
      </c>
      <c r="C530" s="65">
        <f t="shared" si="9"/>
        <v>97732899.910676569</v>
      </c>
    </row>
    <row r="531" spans="1:3" x14ac:dyDescent="0.3">
      <c r="A531" s="94">
        <v>521</v>
      </c>
      <c r="B531" s="51">
        <v>0.1338916939809863</v>
      </c>
      <c r="C531" s="65">
        <f t="shared" si="9"/>
        <v>113389169.39809862</v>
      </c>
    </row>
    <row r="532" spans="1:3" x14ac:dyDescent="0.3">
      <c r="A532" s="94">
        <v>522</v>
      </c>
      <c r="B532" s="51">
        <v>0.20354274516810306</v>
      </c>
      <c r="C532" s="65">
        <f t="shared" si="9"/>
        <v>120354274.51681031</v>
      </c>
    </row>
    <row r="533" spans="1:3" x14ac:dyDescent="0.3">
      <c r="A533" s="94">
        <v>523</v>
      </c>
      <c r="B533" s="51">
        <v>0.11781851788084616</v>
      </c>
      <c r="C533" s="65">
        <f t="shared" si="9"/>
        <v>111781851.78808461</v>
      </c>
    </row>
    <row r="534" spans="1:3" x14ac:dyDescent="0.3">
      <c r="A534" s="94">
        <v>524</v>
      </c>
      <c r="B534" s="51">
        <v>0.1046507467664647</v>
      </c>
      <c r="C534" s="65">
        <f t="shared" si="9"/>
        <v>110465074.67664649</v>
      </c>
    </row>
    <row r="535" spans="1:3" x14ac:dyDescent="0.3">
      <c r="A535" s="94">
        <v>525</v>
      </c>
      <c r="B535" s="51">
        <v>0.31734922746421856</v>
      </c>
      <c r="C535" s="65">
        <f t="shared" si="9"/>
        <v>131734922.74642187</v>
      </c>
    </row>
    <row r="536" spans="1:3" x14ac:dyDescent="0.3">
      <c r="A536" s="94">
        <v>526</v>
      </c>
      <c r="B536" s="51">
        <v>0.27718004538044888</v>
      </c>
      <c r="C536" s="65">
        <f t="shared" si="9"/>
        <v>127718004.5380449</v>
      </c>
    </row>
    <row r="537" spans="1:3" x14ac:dyDescent="0.3">
      <c r="A537" s="94">
        <v>527</v>
      </c>
      <c r="B537" s="51">
        <v>0.15424955377313626</v>
      </c>
      <c r="C537" s="65">
        <f t="shared" si="9"/>
        <v>115424955.37731363</v>
      </c>
    </row>
    <row r="538" spans="1:3" x14ac:dyDescent="0.3">
      <c r="A538" s="94">
        <v>528</v>
      </c>
      <c r="B538" s="51">
        <v>6.6941934559034966E-2</v>
      </c>
      <c r="C538" s="65">
        <f t="shared" si="9"/>
        <v>106694193.4559035</v>
      </c>
    </row>
    <row r="539" spans="1:3" x14ac:dyDescent="0.3">
      <c r="A539" s="94">
        <v>529</v>
      </c>
      <c r="B539" s="51">
        <v>9.0651755210744242E-2</v>
      </c>
      <c r="C539" s="65">
        <f t="shared" si="9"/>
        <v>109065175.52107441</v>
      </c>
    </row>
    <row r="540" spans="1:3" x14ac:dyDescent="0.3">
      <c r="A540" s="94">
        <v>530</v>
      </c>
      <c r="B540" s="51">
        <v>8.5206832427242446E-2</v>
      </c>
      <c r="C540" s="65">
        <f t="shared" si="9"/>
        <v>108520683.24272424</v>
      </c>
    </row>
    <row r="541" spans="1:3" x14ac:dyDescent="0.3">
      <c r="A541" s="94">
        <v>531</v>
      </c>
      <c r="B541" s="51">
        <v>8.9571732322687642E-2</v>
      </c>
      <c r="C541" s="65">
        <f t="shared" si="9"/>
        <v>108957173.23226877</v>
      </c>
    </row>
    <row r="542" spans="1:3" x14ac:dyDescent="0.3">
      <c r="A542" s="94">
        <v>532</v>
      </c>
      <c r="B542" s="51">
        <v>5.1367369833370466E-2</v>
      </c>
      <c r="C542" s="65">
        <f t="shared" si="9"/>
        <v>105136736.98333706</v>
      </c>
    </row>
    <row r="543" spans="1:3" x14ac:dyDescent="0.3">
      <c r="A543" s="94">
        <v>533</v>
      </c>
      <c r="B543" s="51">
        <v>-0.19268208225604652</v>
      </c>
      <c r="C543" s="65">
        <f t="shared" si="9"/>
        <v>80731791.774395347</v>
      </c>
    </row>
    <row r="544" spans="1:3" x14ac:dyDescent="0.3">
      <c r="A544" s="94">
        <v>534</v>
      </c>
      <c r="B544" s="51">
        <v>0.14893747273627503</v>
      </c>
      <c r="C544" s="65">
        <f t="shared" si="9"/>
        <v>114893747.2736275</v>
      </c>
    </row>
    <row r="545" spans="1:3" x14ac:dyDescent="0.3">
      <c r="A545" s="94">
        <v>535</v>
      </c>
      <c r="B545" s="51">
        <v>0.27753512572428329</v>
      </c>
      <c r="C545" s="65">
        <f t="shared" si="9"/>
        <v>127753512.57242833</v>
      </c>
    </row>
    <row r="546" spans="1:3" x14ac:dyDescent="0.3">
      <c r="A546" s="94">
        <v>536</v>
      </c>
      <c r="B546" s="51">
        <v>9.133726103744555E-2</v>
      </c>
      <c r="C546" s="65">
        <f t="shared" si="9"/>
        <v>109133726.10374457</v>
      </c>
    </row>
    <row r="547" spans="1:3" x14ac:dyDescent="0.3">
      <c r="A547" s="94">
        <v>537</v>
      </c>
      <c r="B547" s="51">
        <v>0.25917808129178166</v>
      </c>
      <c r="C547" s="65">
        <f t="shared" si="9"/>
        <v>125917808.12917817</v>
      </c>
    </row>
    <row r="548" spans="1:3" x14ac:dyDescent="0.3">
      <c r="A548" s="94">
        <v>538</v>
      </c>
      <c r="B548" s="51">
        <v>0.12290148390937251</v>
      </c>
      <c r="C548" s="65">
        <f t="shared" si="9"/>
        <v>112290148.39093725</v>
      </c>
    </row>
    <row r="549" spans="1:3" x14ac:dyDescent="0.3">
      <c r="A549" s="94">
        <v>539</v>
      </c>
      <c r="B549" s="51">
        <v>4.8978762981191908E-2</v>
      </c>
      <c r="C549" s="65">
        <f t="shared" si="9"/>
        <v>104897876.2981192</v>
      </c>
    </row>
    <row r="550" spans="1:3" x14ac:dyDescent="0.3">
      <c r="A550" s="94">
        <v>540</v>
      </c>
      <c r="B550" s="51">
        <v>0.38279636388897276</v>
      </c>
      <c r="C550" s="65">
        <f t="shared" si="9"/>
        <v>138279636.38889727</v>
      </c>
    </row>
    <row r="551" spans="1:3" x14ac:dyDescent="0.3">
      <c r="A551" s="94">
        <v>541</v>
      </c>
      <c r="B551" s="51">
        <v>-9.0732434235736986E-3</v>
      </c>
      <c r="C551" s="65">
        <f t="shared" si="9"/>
        <v>99092675.657642633</v>
      </c>
    </row>
    <row r="552" spans="1:3" x14ac:dyDescent="0.3">
      <c r="A552" s="94">
        <v>542</v>
      </c>
      <c r="B552" s="51">
        <v>0.10452033627318864</v>
      </c>
      <c r="C552" s="65">
        <f t="shared" si="9"/>
        <v>110452033.62731886</v>
      </c>
    </row>
    <row r="553" spans="1:3" x14ac:dyDescent="0.3">
      <c r="A553" s="94">
        <v>543</v>
      </c>
      <c r="B553" s="51">
        <v>0.30319832917883255</v>
      </c>
      <c r="C553" s="65">
        <f t="shared" si="9"/>
        <v>130319832.91788325</v>
      </c>
    </row>
    <row r="554" spans="1:3" x14ac:dyDescent="0.3">
      <c r="A554" s="94">
        <v>544</v>
      </c>
      <c r="B554" s="51">
        <v>6.1959730955875786E-2</v>
      </c>
      <c r="C554" s="65">
        <f t="shared" si="9"/>
        <v>106195973.09558757</v>
      </c>
    </row>
    <row r="555" spans="1:3" x14ac:dyDescent="0.3">
      <c r="A555" s="94">
        <v>545</v>
      </c>
      <c r="B555" s="51">
        <v>0.16413135066742551</v>
      </c>
      <c r="C555" s="65">
        <f t="shared" si="9"/>
        <v>116413135.06674255</v>
      </c>
    </row>
    <row r="556" spans="1:3" x14ac:dyDescent="0.3">
      <c r="A556" s="94">
        <v>546</v>
      </c>
      <c r="B556" s="51">
        <v>0.17229843673552947</v>
      </c>
      <c r="C556" s="65">
        <f t="shared" si="9"/>
        <v>117229843.67355296</v>
      </c>
    </row>
    <row r="557" spans="1:3" x14ac:dyDescent="0.3">
      <c r="A557" s="94">
        <v>547</v>
      </c>
      <c r="B557" s="51">
        <v>1.4234564110098061E-2</v>
      </c>
      <c r="C557" s="65">
        <f t="shared" si="9"/>
        <v>101423456.4110098</v>
      </c>
    </row>
    <row r="558" spans="1:3" x14ac:dyDescent="0.3">
      <c r="A558" s="94">
        <v>548</v>
      </c>
      <c r="B558" s="51">
        <v>8.4954360228442063E-2</v>
      </c>
      <c r="C558" s="65">
        <f t="shared" si="9"/>
        <v>108495436.02284421</v>
      </c>
    </row>
    <row r="559" spans="1:3" x14ac:dyDescent="0.3">
      <c r="A559" s="94">
        <v>549</v>
      </c>
      <c r="B559" s="51">
        <v>0.10016643968337401</v>
      </c>
      <c r="C559" s="65">
        <f t="shared" si="9"/>
        <v>110016643.96833739</v>
      </c>
    </row>
    <row r="560" spans="1:3" x14ac:dyDescent="0.3">
      <c r="A560" s="94">
        <v>550</v>
      </c>
      <c r="B560" s="51">
        <v>-0.21225898657198736</v>
      </c>
      <c r="C560" s="65">
        <f t="shared" si="9"/>
        <v>78774101.342801258</v>
      </c>
    </row>
    <row r="561" spans="1:3" x14ac:dyDescent="0.3">
      <c r="A561" s="94">
        <v>551</v>
      </c>
      <c r="B561" s="51">
        <v>2.9151431437690785E-2</v>
      </c>
      <c r="C561" s="65">
        <f t="shared" si="9"/>
        <v>102915143.14376909</v>
      </c>
    </row>
    <row r="562" spans="1:3" x14ac:dyDescent="0.3">
      <c r="A562" s="94">
        <v>552</v>
      </c>
      <c r="B562" s="51">
        <v>0.41258756978692379</v>
      </c>
      <c r="C562" s="65">
        <f t="shared" si="9"/>
        <v>141258756.97869238</v>
      </c>
    </row>
    <row r="563" spans="1:3" x14ac:dyDescent="0.3">
      <c r="A563" s="94">
        <v>553</v>
      </c>
      <c r="B563" s="51">
        <v>0.11703713039511385</v>
      </c>
      <c r="C563" s="65">
        <f t="shared" si="9"/>
        <v>111703713.03951138</v>
      </c>
    </row>
    <row r="564" spans="1:3" x14ac:dyDescent="0.3">
      <c r="A564" s="94">
        <v>554</v>
      </c>
      <c r="B564" s="51">
        <v>2.0179189775497819E-2</v>
      </c>
      <c r="C564" s="65">
        <f t="shared" si="9"/>
        <v>102017918.97754978</v>
      </c>
    </row>
    <row r="565" spans="1:3" x14ac:dyDescent="0.3">
      <c r="A565" s="94">
        <v>555</v>
      </c>
      <c r="B565" s="51">
        <v>3.9159308212033297E-2</v>
      </c>
      <c r="C565" s="65">
        <f t="shared" si="9"/>
        <v>103915930.82120334</v>
      </c>
    </row>
    <row r="566" spans="1:3" x14ac:dyDescent="0.3">
      <c r="A566" s="94">
        <v>556</v>
      </c>
      <c r="B566" s="51">
        <v>0.1488226324904865</v>
      </c>
      <c r="C566" s="65">
        <f t="shared" si="9"/>
        <v>114882263.24904865</v>
      </c>
    </row>
    <row r="567" spans="1:3" x14ac:dyDescent="0.3">
      <c r="A567" s="94">
        <v>557</v>
      </c>
      <c r="B567" s="51">
        <v>1.379607207011288E-3</v>
      </c>
      <c r="C567" s="65">
        <f t="shared" si="9"/>
        <v>100137960.72070114</v>
      </c>
    </row>
    <row r="568" spans="1:3" x14ac:dyDescent="0.3">
      <c r="A568" s="94">
        <v>558</v>
      </c>
      <c r="B568" s="51">
        <v>0.12195869723393693</v>
      </c>
      <c r="C568" s="65">
        <f t="shared" si="9"/>
        <v>112195869.72339371</v>
      </c>
    </row>
    <row r="569" spans="1:3" x14ac:dyDescent="0.3">
      <c r="A569" s="94">
        <v>559</v>
      </c>
      <c r="B569" s="51">
        <v>0.11051605129223686</v>
      </c>
      <c r="C569" s="65">
        <f t="shared" si="9"/>
        <v>111051605.12922369</v>
      </c>
    </row>
    <row r="570" spans="1:3" x14ac:dyDescent="0.3">
      <c r="A570" s="94">
        <v>560</v>
      </c>
      <c r="B570" s="51">
        <v>-0.10300801943275087</v>
      </c>
      <c r="C570" s="65">
        <f t="shared" si="9"/>
        <v>89699198.056724921</v>
      </c>
    </row>
    <row r="571" spans="1:3" x14ac:dyDescent="0.3">
      <c r="A571" s="94">
        <v>561</v>
      </c>
      <c r="B571" s="51">
        <v>0.17795693230935106</v>
      </c>
      <c r="C571" s="65">
        <f t="shared" si="9"/>
        <v>117795693.23093511</v>
      </c>
    </row>
    <row r="572" spans="1:3" x14ac:dyDescent="0.3">
      <c r="A572" s="94">
        <v>562</v>
      </c>
      <c r="B572" s="51">
        <v>0.20382398205229563</v>
      </c>
      <c r="C572" s="65">
        <f t="shared" si="9"/>
        <v>120382398.20522955</v>
      </c>
    </row>
    <row r="573" spans="1:3" x14ac:dyDescent="0.3">
      <c r="A573" s="94">
        <v>563</v>
      </c>
      <c r="B573" s="51">
        <v>1.3986670496506343E-2</v>
      </c>
      <c r="C573" s="65">
        <f t="shared" si="9"/>
        <v>101398667.04965064</v>
      </c>
    </row>
    <row r="574" spans="1:3" x14ac:dyDescent="0.3">
      <c r="A574" s="94">
        <v>564</v>
      </c>
      <c r="B574" s="51">
        <v>6.7942773965129724E-2</v>
      </c>
      <c r="C574" s="65">
        <f t="shared" si="9"/>
        <v>106794277.39651297</v>
      </c>
    </row>
    <row r="575" spans="1:3" x14ac:dyDescent="0.3">
      <c r="A575" s="94">
        <v>565</v>
      </c>
      <c r="B575" s="51">
        <v>5.3680728973785445E-2</v>
      </c>
      <c r="C575" s="65">
        <f t="shared" si="9"/>
        <v>105368072.89737855</v>
      </c>
    </row>
    <row r="576" spans="1:3" x14ac:dyDescent="0.3">
      <c r="A576" s="94">
        <v>566</v>
      </c>
      <c r="B576" s="51">
        <v>-0.16106198892354101</v>
      </c>
      <c r="C576" s="65">
        <f t="shared" si="9"/>
        <v>83893801.107645899</v>
      </c>
    </row>
    <row r="577" spans="1:3" x14ac:dyDescent="0.3">
      <c r="A577" s="94">
        <v>567</v>
      </c>
      <c r="B577" s="51">
        <v>0.1247734566231683</v>
      </c>
      <c r="C577" s="65">
        <f t="shared" si="9"/>
        <v>112477345.66231684</v>
      </c>
    </row>
    <row r="578" spans="1:3" x14ac:dyDescent="0.3">
      <c r="A578" s="94">
        <v>568</v>
      </c>
      <c r="B578" s="51">
        <v>-2.2071621106228179E-2</v>
      </c>
      <c r="C578" s="65">
        <f t="shared" si="9"/>
        <v>97792837.889377177</v>
      </c>
    </row>
    <row r="579" spans="1:3" x14ac:dyDescent="0.3">
      <c r="A579" s="94">
        <v>569</v>
      </c>
      <c r="B579" s="51">
        <v>0.14468818136398223</v>
      </c>
      <c r="C579" s="65">
        <f t="shared" si="9"/>
        <v>114468818.13639823</v>
      </c>
    </row>
    <row r="580" spans="1:3" x14ac:dyDescent="0.3">
      <c r="A580" s="94">
        <v>570</v>
      </c>
      <c r="B580" s="51">
        <v>0.18968009904188554</v>
      </c>
      <c r="C580" s="65">
        <f t="shared" si="9"/>
        <v>118968009.90418854</v>
      </c>
    </row>
    <row r="581" spans="1:3" x14ac:dyDescent="0.3">
      <c r="A581" s="94">
        <v>571</v>
      </c>
      <c r="B581" s="51">
        <v>0.32241767344576344</v>
      </c>
      <c r="C581" s="65">
        <f t="shared" si="9"/>
        <v>132241767.34457633</v>
      </c>
    </row>
    <row r="582" spans="1:3" x14ac:dyDescent="0.3">
      <c r="A582" s="94">
        <v>572</v>
      </c>
      <c r="B582" s="51">
        <v>0.1683790030543984</v>
      </c>
      <c r="C582" s="65">
        <f t="shared" si="9"/>
        <v>116837900.30543983</v>
      </c>
    </row>
    <row r="583" spans="1:3" x14ac:dyDescent="0.3">
      <c r="A583" s="94">
        <v>573</v>
      </c>
      <c r="B583" s="51">
        <v>0.49881703991641368</v>
      </c>
      <c r="C583" s="65">
        <f t="shared" si="9"/>
        <v>149881703.99164134</v>
      </c>
    </row>
    <row r="584" spans="1:3" x14ac:dyDescent="0.3">
      <c r="A584" s="94">
        <v>574</v>
      </c>
      <c r="B584" s="51">
        <v>0.17880629821662325</v>
      </c>
      <c r="C584" s="65">
        <f t="shared" si="9"/>
        <v>117880629.82166232</v>
      </c>
    </row>
    <row r="585" spans="1:3" x14ac:dyDescent="0.3">
      <c r="A585" s="94">
        <v>575</v>
      </c>
      <c r="B585" s="51">
        <v>-0.24860487199176948</v>
      </c>
      <c r="C585" s="65">
        <f t="shared" si="9"/>
        <v>75139512.800823048</v>
      </c>
    </row>
    <row r="586" spans="1:3" x14ac:dyDescent="0.3">
      <c r="A586" s="94">
        <v>576</v>
      </c>
      <c r="B586" s="51">
        <v>-8.7615423012968319E-3</v>
      </c>
      <c r="C586" s="65">
        <f t="shared" si="9"/>
        <v>99123845.769870326</v>
      </c>
    </row>
    <row r="587" spans="1:3" x14ac:dyDescent="0.3">
      <c r="A587" s="94">
        <v>577</v>
      </c>
      <c r="B587" s="51">
        <v>-2.0092744853202546E-2</v>
      </c>
      <c r="C587" s="65">
        <f t="shared" si="9"/>
        <v>97990725.514679745</v>
      </c>
    </row>
    <row r="588" spans="1:3" x14ac:dyDescent="0.3">
      <c r="A588" s="94">
        <v>578</v>
      </c>
      <c r="B588" s="51">
        <v>0.24030468904242228</v>
      </c>
      <c r="C588" s="65">
        <f t="shared" ref="C588:C651" si="10">$B$4*(1+B588)</f>
        <v>124030468.90424223</v>
      </c>
    </row>
    <row r="589" spans="1:3" x14ac:dyDescent="0.3">
      <c r="A589" s="94">
        <v>579</v>
      </c>
      <c r="B589" s="51">
        <v>4.3163012522922393E-2</v>
      </c>
      <c r="C589" s="65">
        <f t="shared" si="10"/>
        <v>104316301.25229223</v>
      </c>
    </row>
    <row r="590" spans="1:3" x14ac:dyDescent="0.3">
      <c r="A590" s="94">
        <v>580</v>
      </c>
      <c r="B590" s="51">
        <v>-0.13723023634463344</v>
      </c>
      <c r="C590" s="65">
        <f t="shared" si="10"/>
        <v>86276976.36553666</v>
      </c>
    </row>
    <row r="591" spans="1:3" x14ac:dyDescent="0.3">
      <c r="A591" s="94">
        <v>581</v>
      </c>
      <c r="B591" s="51">
        <v>-0.18953970081856</v>
      </c>
      <c r="C591" s="65">
        <f t="shared" si="10"/>
        <v>81046029.918144003</v>
      </c>
    </row>
    <row r="592" spans="1:3" x14ac:dyDescent="0.3">
      <c r="A592" s="94">
        <v>582</v>
      </c>
      <c r="B592" s="51">
        <v>0.31274402022624037</v>
      </c>
      <c r="C592" s="65">
        <f t="shared" si="10"/>
        <v>131274402.02262403</v>
      </c>
    </row>
    <row r="593" spans="1:3" x14ac:dyDescent="0.3">
      <c r="A593" s="94">
        <v>583</v>
      </c>
      <c r="B593" s="51">
        <v>0.33342008846735854</v>
      </c>
      <c r="C593" s="65">
        <f t="shared" si="10"/>
        <v>133342008.84673586</v>
      </c>
    </row>
    <row r="594" spans="1:3" x14ac:dyDescent="0.3">
      <c r="A594" s="94">
        <v>584</v>
      </c>
      <c r="B594" s="51">
        <v>0.1320098925731536</v>
      </c>
      <c r="C594" s="65">
        <f t="shared" si="10"/>
        <v>113200989.25731537</v>
      </c>
    </row>
    <row r="595" spans="1:3" x14ac:dyDescent="0.3">
      <c r="A595" s="94">
        <v>585</v>
      </c>
      <c r="B595" s="51">
        <v>-1.0873597884600184E-2</v>
      </c>
      <c r="C595" s="65">
        <f t="shared" si="10"/>
        <v>98912640.211539984</v>
      </c>
    </row>
    <row r="596" spans="1:3" x14ac:dyDescent="0.3">
      <c r="A596" s="94">
        <v>586</v>
      </c>
      <c r="B596" s="51">
        <v>0.19411164448783164</v>
      </c>
      <c r="C596" s="65">
        <f t="shared" si="10"/>
        <v>119411164.44878317</v>
      </c>
    </row>
    <row r="597" spans="1:3" x14ac:dyDescent="0.3">
      <c r="A597" s="94">
        <v>587</v>
      </c>
      <c r="B597" s="51">
        <v>0.29387363993278909</v>
      </c>
      <c r="C597" s="65">
        <f t="shared" si="10"/>
        <v>129387363.99327891</v>
      </c>
    </row>
    <row r="598" spans="1:3" x14ac:dyDescent="0.3">
      <c r="A598" s="94">
        <v>588</v>
      </c>
      <c r="B598" s="51">
        <v>-2.9867358185247661E-2</v>
      </c>
      <c r="C598" s="65">
        <f t="shared" si="10"/>
        <v>97013264.181475237</v>
      </c>
    </row>
    <row r="599" spans="1:3" x14ac:dyDescent="0.3">
      <c r="A599" s="94">
        <v>589</v>
      </c>
      <c r="B599" s="51">
        <v>-7.1663425541669601E-2</v>
      </c>
      <c r="C599" s="65">
        <f t="shared" si="10"/>
        <v>92833657.445833042</v>
      </c>
    </row>
    <row r="600" spans="1:3" x14ac:dyDescent="0.3">
      <c r="A600" s="94">
        <v>590</v>
      </c>
      <c r="B600" s="51">
        <v>0.19259350530544958</v>
      </c>
      <c r="C600" s="65">
        <f t="shared" si="10"/>
        <v>119259350.53054495</v>
      </c>
    </row>
    <row r="601" spans="1:3" x14ac:dyDescent="0.3">
      <c r="A601" s="94">
        <v>591</v>
      </c>
      <c r="B601" s="51">
        <v>0.21154446794374535</v>
      </c>
      <c r="C601" s="65">
        <f t="shared" si="10"/>
        <v>121154446.79437453</v>
      </c>
    </row>
    <row r="602" spans="1:3" x14ac:dyDescent="0.3">
      <c r="A602" s="94">
        <v>592</v>
      </c>
      <c r="B602" s="51">
        <v>-6.784295930079165E-2</v>
      </c>
      <c r="C602" s="65">
        <f t="shared" si="10"/>
        <v>93215704.069920838</v>
      </c>
    </row>
    <row r="603" spans="1:3" x14ac:dyDescent="0.3">
      <c r="A603" s="94">
        <v>593</v>
      </c>
      <c r="B603" s="51">
        <v>4.0615922069485492E-2</v>
      </c>
      <c r="C603" s="65">
        <f t="shared" si="10"/>
        <v>104061592.20694855</v>
      </c>
    </row>
    <row r="604" spans="1:3" x14ac:dyDescent="0.3">
      <c r="A604" s="94">
        <v>594</v>
      </c>
      <c r="B604" s="51">
        <v>9.0783421487257154E-2</v>
      </c>
      <c r="C604" s="65">
        <f t="shared" si="10"/>
        <v>109078342.14872572</v>
      </c>
    </row>
    <row r="605" spans="1:3" x14ac:dyDescent="0.3">
      <c r="A605" s="94">
        <v>595</v>
      </c>
      <c r="B605" s="51">
        <v>0.13844520929548854</v>
      </c>
      <c r="C605" s="65">
        <f t="shared" si="10"/>
        <v>113844520.92954884</v>
      </c>
    </row>
    <row r="606" spans="1:3" x14ac:dyDescent="0.3">
      <c r="A606" s="94">
        <v>596</v>
      </c>
      <c r="B606" s="51">
        <v>0.26187851981891097</v>
      </c>
      <c r="C606" s="65">
        <f t="shared" si="10"/>
        <v>126187851.98189108</v>
      </c>
    </row>
    <row r="607" spans="1:3" x14ac:dyDescent="0.3">
      <c r="A607" s="94">
        <v>597</v>
      </c>
      <c r="B607" s="51">
        <v>-3.4003262630792341E-3</v>
      </c>
      <c r="C607" s="65">
        <f t="shared" si="10"/>
        <v>99659967.373692065</v>
      </c>
    </row>
    <row r="608" spans="1:3" x14ac:dyDescent="0.3">
      <c r="A608" s="94">
        <v>598</v>
      </c>
      <c r="B608" s="51">
        <v>0.3591081334906433</v>
      </c>
      <c r="C608" s="65">
        <f t="shared" si="10"/>
        <v>135910813.34906435</v>
      </c>
    </row>
    <row r="609" spans="1:3" x14ac:dyDescent="0.3">
      <c r="A609" s="94">
        <v>599</v>
      </c>
      <c r="B609" s="51">
        <v>0.15937255498651398</v>
      </c>
      <c r="C609" s="65">
        <f t="shared" si="10"/>
        <v>115937255.49865139</v>
      </c>
    </row>
    <row r="610" spans="1:3" x14ac:dyDescent="0.3">
      <c r="A610" s="94">
        <v>600</v>
      </c>
      <c r="B610" s="51">
        <v>0.11636737066042629</v>
      </c>
      <c r="C610" s="65">
        <f t="shared" si="10"/>
        <v>111636737.06604262</v>
      </c>
    </row>
    <row r="611" spans="1:3" x14ac:dyDescent="0.3">
      <c r="A611" s="94">
        <v>601</v>
      </c>
      <c r="B611" s="51">
        <v>0.38016549828080048</v>
      </c>
      <c r="C611" s="65">
        <f t="shared" si="10"/>
        <v>138016549.82808006</v>
      </c>
    </row>
    <row r="612" spans="1:3" x14ac:dyDescent="0.3">
      <c r="A612" s="94">
        <v>602</v>
      </c>
      <c r="B612" s="51">
        <v>2.8424467373520307E-2</v>
      </c>
      <c r="C612" s="65">
        <f t="shared" si="10"/>
        <v>102842446.73735203</v>
      </c>
    </row>
    <row r="613" spans="1:3" x14ac:dyDescent="0.3">
      <c r="A613" s="94">
        <v>603</v>
      </c>
      <c r="B613" s="51">
        <v>0.22164563758187478</v>
      </c>
      <c r="C613" s="65">
        <f t="shared" si="10"/>
        <v>122164563.75818747</v>
      </c>
    </row>
    <row r="614" spans="1:3" x14ac:dyDescent="0.3">
      <c r="A614" s="94">
        <v>604</v>
      </c>
      <c r="B614" s="51">
        <v>0.11430530632745761</v>
      </c>
      <c r="C614" s="65">
        <f t="shared" si="10"/>
        <v>111430530.63274574</v>
      </c>
    </row>
    <row r="615" spans="1:3" x14ac:dyDescent="0.3">
      <c r="A615" s="94">
        <v>605</v>
      </c>
      <c r="B615" s="51">
        <v>1.9152488293171344E-2</v>
      </c>
      <c r="C615" s="65">
        <f t="shared" si="10"/>
        <v>101915248.82931712</v>
      </c>
    </row>
    <row r="616" spans="1:3" x14ac:dyDescent="0.3">
      <c r="A616" s="94">
        <v>606</v>
      </c>
      <c r="B616" s="51">
        <v>0.15303169134066574</v>
      </c>
      <c r="C616" s="65">
        <f t="shared" si="10"/>
        <v>115303169.13406658</v>
      </c>
    </row>
    <row r="617" spans="1:3" x14ac:dyDescent="0.3">
      <c r="A617" s="94">
        <v>607</v>
      </c>
      <c r="B617" s="51">
        <v>0.24349332970229132</v>
      </c>
      <c r="C617" s="65">
        <f t="shared" si="10"/>
        <v>124349332.97022912</v>
      </c>
    </row>
    <row r="618" spans="1:3" x14ac:dyDescent="0.3">
      <c r="A618" s="94">
        <v>608</v>
      </c>
      <c r="B618" s="51">
        <v>0.41413403017193395</v>
      </c>
      <c r="C618" s="65">
        <f t="shared" si="10"/>
        <v>141413403.01719341</v>
      </c>
    </row>
    <row r="619" spans="1:3" x14ac:dyDescent="0.3">
      <c r="A619" s="94">
        <v>609</v>
      </c>
      <c r="B619" s="51">
        <v>-5.943717593480885E-2</v>
      </c>
      <c r="C619" s="65">
        <f t="shared" si="10"/>
        <v>94056282.406519115</v>
      </c>
    </row>
    <row r="620" spans="1:3" x14ac:dyDescent="0.3">
      <c r="A620" s="94">
        <v>610</v>
      </c>
      <c r="B620" s="51">
        <v>-4.2505007707327874E-3</v>
      </c>
      <c r="C620" s="65">
        <f t="shared" si="10"/>
        <v>99574949.922926724</v>
      </c>
    </row>
    <row r="621" spans="1:3" x14ac:dyDescent="0.3">
      <c r="A621" s="94">
        <v>611</v>
      </c>
      <c r="B621" s="51">
        <v>0.24969769914656578</v>
      </c>
      <c r="C621" s="65">
        <f t="shared" si="10"/>
        <v>124969769.91465658</v>
      </c>
    </row>
    <row r="622" spans="1:3" x14ac:dyDescent="0.3">
      <c r="A622" s="94">
        <v>612</v>
      </c>
      <c r="B622" s="51">
        <v>0.12143249433092168</v>
      </c>
      <c r="C622" s="65">
        <f t="shared" si="10"/>
        <v>112143249.43309218</v>
      </c>
    </row>
    <row r="623" spans="1:3" x14ac:dyDescent="0.3">
      <c r="A623" s="94">
        <v>613</v>
      </c>
      <c r="B623" s="51">
        <v>-4.4007939599248813E-2</v>
      </c>
      <c r="C623" s="65">
        <f t="shared" si="10"/>
        <v>95599206.040075123</v>
      </c>
    </row>
    <row r="624" spans="1:3" x14ac:dyDescent="0.3">
      <c r="A624" s="94">
        <v>614</v>
      </c>
      <c r="B624" s="51">
        <v>-0.12654069115758601</v>
      </c>
      <c r="C624" s="65">
        <f t="shared" si="10"/>
        <v>87345930.884241402</v>
      </c>
    </row>
    <row r="625" spans="1:3" x14ac:dyDescent="0.3">
      <c r="A625" s="94">
        <v>615</v>
      </c>
      <c r="B625" s="51">
        <v>0.28814357763646392</v>
      </c>
      <c r="C625" s="65">
        <f t="shared" si="10"/>
        <v>128814357.76364638</v>
      </c>
    </row>
    <row r="626" spans="1:3" x14ac:dyDescent="0.3">
      <c r="A626" s="94">
        <v>616</v>
      </c>
      <c r="B626" s="51">
        <v>1.202116416409986E-2</v>
      </c>
      <c r="C626" s="65">
        <f t="shared" si="10"/>
        <v>101202116.41641</v>
      </c>
    </row>
    <row r="627" spans="1:3" x14ac:dyDescent="0.3">
      <c r="A627" s="94">
        <v>617</v>
      </c>
      <c r="B627" s="51">
        <v>-0.16705673777195604</v>
      </c>
      <c r="C627" s="65">
        <f t="shared" si="10"/>
        <v>83294326.222804397</v>
      </c>
    </row>
    <row r="628" spans="1:3" x14ac:dyDescent="0.3">
      <c r="A628" s="94">
        <v>618</v>
      </c>
      <c r="B628" s="51">
        <v>1.9213115801187411E-2</v>
      </c>
      <c r="C628" s="65">
        <f t="shared" si="10"/>
        <v>101921311.58011875</v>
      </c>
    </row>
    <row r="629" spans="1:3" x14ac:dyDescent="0.3">
      <c r="A629" s="94">
        <v>619</v>
      </c>
      <c r="B629" s="51">
        <v>4.2383712795975505E-2</v>
      </c>
      <c r="C629" s="65">
        <f t="shared" si="10"/>
        <v>104238371.27959754</v>
      </c>
    </row>
    <row r="630" spans="1:3" x14ac:dyDescent="0.3">
      <c r="A630" s="94">
        <v>620</v>
      </c>
      <c r="B630" s="51">
        <v>-3.7446716394080454E-3</v>
      </c>
      <c r="C630" s="65">
        <f t="shared" si="10"/>
        <v>99625532.836059198</v>
      </c>
    </row>
    <row r="631" spans="1:3" x14ac:dyDescent="0.3">
      <c r="A631" s="94">
        <v>621</v>
      </c>
      <c r="B631" s="51">
        <v>0.16554437175198919</v>
      </c>
      <c r="C631" s="65">
        <f t="shared" si="10"/>
        <v>116554437.17519891</v>
      </c>
    </row>
    <row r="632" spans="1:3" x14ac:dyDescent="0.3">
      <c r="A632" s="94">
        <v>622</v>
      </c>
      <c r="B632" s="51">
        <v>0.21195807761067506</v>
      </c>
      <c r="C632" s="65">
        <f t="shared" si="10"/>
        <v>121195807.76106751</v>
      </c>
    </row>
    <row r="633" spans="1:3" x14ac:dyDescent="0.3">
      <c r="A633" s="94">
        <v>623</v>
      </c>
      <c r="B633" s="51">
        <v>0.11021736466637816</v>
      </c>
      <c r="C633" s="65">
        <f t="shared" si="10"/>
        <v>111021736.46663782</v>
      </c>
    </row>
    <row r="634" spans="1:3" x14ac:dyDescent="0.3">
      <c r="A634" s="94">
        <v>624</v>
      </c>
      <c r="B634" s="51">
        <v>3.1717369324534561E-2</v>
      </c>
      <c r="C634" s="65">
        <f t="shared" si="10"/>
        <v>103171736.93245345</v>
      </c>
    </row>
    <row r="635" spans="1:3" x14ac:dyDescent="0.3">
      <c r="A635" s="94">
        <v>625</v>
      </c>
      <c r="B635" s="51">
        <v>0.39027487239942749</v>
      </c>
      <c r="C635" s="65">
        <f t="shared" si="10"/>
        <v>139027487.23994276</v>
      </c>
    </row>
    <row r="636" spans="1:3" x14ac:dyDescent="0.3">
      <c r="A636" s="94">
        <v>626</v>
      </c>
      <c r="B636" s="51">
        <v>-0.15934384510320379</v>
      </c>
      <c r="C636" s="65">
        <f t="shared" si="10"/>
        <v>84065615.48967962</v>
      </c>
    </row>
    <row r="637" spans="1:3" x14ac:dyDescent="0.3">
      <c r="A637" s="94">
        <v>627</v>
      </c>
      <c r="B637" s="51">
        <v>4.6699794020246259E-2</v>
      </c>
      <c r="C637" s="65">
        <f t="shared" si="10"/>
        <v>104669979.40202463</v>
      </c>
    </row>
    <row r="638" spans="1:3" x14ac:dyDescent="0.3">
      <c r="A638" s="94">
        <v>628</v>
      </c>
      <c r="B638" s="51">
        <v>-2.9982636397763218E-2</v>
      </c>
      <c r="C638" s="65">
        <f t="shared" si="10"/>
        <v>97001736.360223681</v>
      </c>
    </row>
    <row r="639" spans="1:3" x14ac:dyDescent="0.3">
      <c r="A639" s="94">
        <v>629</v>
      </c>
      <c r="B639" s="51">
        <v>2.7744150252297373E-3</v>
      </c>
      <c r="C639" s="65">
        <f t="shared" si="10"/>
        <v>100277441.50252298</v>
      </c>
    </row>
    <row r="640" spans="1:3" x14ac:dyDescent="0.3">
      <c r="A640" s="94">
        <v>630</v>
      </c>
      <c r="B640" s="51">
        <v>6.1704275427659439E-2</v>
      </c>
      <c r="C640" s="65">
        <f t="shared" si="10"/>
        <v>106170427.54276596</v>
      </c>
    </row>
    <row r="641" spans="1:3" x14ac:dyDescent="0.3">
      <c r="A641" s="94">
        <v>631</v>
      </c>
      <c r="B641" s="51">
        <v>3.4829372118613422E-2</v>
      </c>
      <c r="C641" s="65">
        <f t="shared" si="10"/>
        <v>103482937.21186134</v>
      </c>
    </row>
    <row r="642" spans="1:3" x14ac:dyDescent="0.3">
      <c r="A642" s="94">
        <v>632</v>
      </c>
      <c r="B642" s="51">
        <v>-0.11527341072366343</v>
      </c>
      <c r="C642" s="65">
        <f t="shared" si="10"/>
        <v>88472658.927633658</v>
      </c>
    </row>
    <row r="643" spans="1:3" x14ac:dyDescent="0.3">
      <c r="A643" s="94">
        <v>633</v>
      </c>
      <c r="B643" s="51">
        <v>0.1367735274739304</v>
      </c>
      <c r="C643" s="65">
        <f t="shared" si="10"/>
        <v>113677352.74739304</v>
      </c>
    </row>
    <row r="644" spans="1:3" x14ac:dyDescent="0.3">
      <c r="A644" s="94">
        <v>634</v>
      </c>
      <c r="B644" s="51">
        <v>1.6476191060295131E-2</v>
      </c>
      <c r="C644" s="65">
        <f t="shared" si="10"/>
        <v>101647619.10602951</v>
      </c>
    </row>
    <row r="645" spans="1:3" x14ac:dyDescent="0.3">
      <c r="A645" s="94">
        <v>635</v>
      </c>
      <c r="B645" s="51">
        <v>-0.1657598746357842</v>
      </c>
      <c r="C645" s="65">
        <f t="shared" si="10"/>
        <v>83424012.536421582</v>
      </c>
    </row>
    <row r="646" spans="1:3" x14ac:dyDescent="0.3">
      <c r="A646" s="94">
        <v>636</v>
      </c>
      <c r="B646" s="51">
        <v>8.074419002666125E-2</v>
      </c>
      <c r="C646" s="65">
        <f t="shared" si="10"/>
        <v>108074419.00266612</v>
      </c>
    </row>
    <row r="647" spans="1:3" x14ac:dyDescent="0.3">
      <c r="A647" s="94">
        <v>637</v>
      </c>
      <c r="B647" s="51">
        <v>0.26430210033689883</v>
      </c>
      <c r="C647" s="65">
        <f t="shared" si="10"/>
        <v>126430210.03368989</v>
      </c>
    </row>
    <row r="648" spans="1:3" x14ac:dyDescent="0.3">
      <c r="A648" s="94">
        <v>638</v>
      </c>
      <c r="B648" s="51">
        <v>0.31352220156461441</v>
      </c>
      <c r="C648" s="65">
        <f t="shared" si="10"/>
        <v>131352220.15646145</v>
      </c>
    </row>
    <row r="649" spans="1:3" x14ac:dyDescent="0.3">
      <c r="A649" s="94">
        <v>639</v>
      </c>
      <c r="B649" s="51">
        <v>0.10849861665414687</v>
      </c>
      <c r="C649" s="65">
        <f t="shared" si="10"/>
        <v>110849861.66541469</v>
      </c>
    </row>
    <row r="650" spans="1:3" x14ac:dyDescent="0.3">
      <c r="A650" s="94">
        <v>640</v>
      </c>
      <c r="B650" s="51">
        <v>3.9963065302233404E-2</v>
      </c>
      <c r="C650" s="65">
        <f t="shared" si="10"/>
        <v>103996306.53022334</v>
      </c>
    </row>
    <row r="651" spans="1:3" x14ac:dyDescent="0.3">
      <c r="A651" s="94">
        <v>641</v>
      </c>
      <c r="B651" s="51">
        <v>-1.1510378035237509E-2</v>
      </c>
      <c r="C651" s="65">
        <f t="shared" si="10"/>
        <v>98848962.196476251</v>
      </c>
    </row>
    <row r="652" spans="1:3" x14ac:dyDescent="0.3">
      <c r="A652" s="94">
        <v>642</v>
      </c>
      <c r="B652" s="51">
        <v>-0.16181292920432785</v>
      </c>
      <c r="C652" s="65">
        <f t="shared" ref="C652:C715" si="11">$B$4*(1+B652)</f>
        <v>83818707.079567209</v>
      </c>
    </row>
    <row r="653" spans="1:3" x14ac:dyDescent="0.3">
      <c r="A653" s="94">
        <v>643</v>
      </c>
      <c r="B653" s="51">
        <v>0.12644784846096213</v>
      </c>
      <c r="C653" s="65">
        <f t="shared" si="11"/>
        <v>112644784.84609622</v>
      </c>
    </row>
    <row r="654" spans="1:3" x14ac:dyDescent="0.3">
      <c r="A654" s="94">
        <v>644</v>
      </c>
      <c r="B654" s="51">
        <v>0.14284330127865622</v>
      </c>
      <c r="C654" s="65">
        <f t="shared" si="11"/>
        <v>114284330.12786563</v>
      </c>
    </row>
    <row r="655" spans="1:3" x14ac:dyDescent="0.3">
      <c r="A655" s="94">
        <v>645</v>
      </c>
      <c r="B655" s="51">
        <v>1.5904368822943368E-2</v>
      </c>
      <c r="C655" s="65">
        <f t="shared" si="11"/>
        <v>101590436.88229434</v>
      </c>
    </row>
    <row r="656" spans="1:3" x14ac:dyDescent="0.3">
      <c r="A656" s="94">
        <v>646</v>
      </c>
      <c r="B656" s="51">
        <v>-0.21133466828070932</v>
      </c>
      <c r="C656" s="65">
        <f t="shared" si="11"/>
        <v>78866533.171929061</v>
      </c>
    </row>
    <row r="657" spans="1:3" x14ac:dyDescent="0.3">
      <c r="A657" s="94">
        <v>647</v>
      </c>
      <c r="B657" s="51">
        <v>-3.2813994690979439E-2</v>
      </c>
      <c r="C657" s="65">
        <f t="shared" si="11"/>
        <v>96718600.530902058</v>
      </c>
    </row>
    <row r="658" spans="1:3" x14ac:dyDescent="0.3">
      <c r="A658" s="94">
        <v>648</v>
      </c>
      <c r="B658" s="51">
        <v>8.9967577925795739E-2</v>
      </c>
      <c r="C658" s="65">
        <f t="shared" si="11"/>
        <v>108996757.79257958</v>
      </c>
    </row>
    <row r="659" spans="1:3" x14ac:dyDescent="0.3">
      <c r="A659" s="94">
        <v>649</v>
      </c>
      <c r="B659" s="51">
        <v>0.19299502521026007</v>
      </c>
      <c r="C659" s="65">
        <f t="shared" si="11"/>
        <v>119299502.52102602</v>
      </c>
    </row>
    <row r="660" spans="1:3" x14ac:dyDescent="0.3">
      <c r="A660" s="94">
        <v>650</v>
      </c>
      <c r="B660" s="51">
        <v>-3.6540637800639333E-2</v>
      </c>
      <c r="C660" s="65">
        <f t="shared" si="11"/>
        <v>96345936.219936073</v>
      </c>
    </row>
    <row r="661" spans="1:3" x14ac:dyDescent="0.3">
      <c r="A661" s="94">
        <v>651</v>
      </c>
      <c r="B661" s="51">
        <v>1.5485220052696202E-2</v>
      </c>
      <c r="C661" s="65">
        <f t="shared" si="11"/>
        <v>101548522.00526963</v>
      </c>
    </row>
    <row r="662" spans="1:3" x14ac:dyDescent="0.3">
      <c r="A662" s="94">
        <v>652</v>
      </c>
      <c r="B662" s="51">
        <v>0.15449402731651002</v>
      </c>
      <c r="C662" s="65">
        <f t="shared" si="11"/>
        <v>115449402.73165101</v>
      </c>
    </row>
    <row r="663" spans="1:3" x14ac:dyDescent="0.3">
      <c r="A663" s="94">
        <v>653</v>
      </c>
      <c r="B663" s="51">
        <v>8.996536278031593E-2</v>
      </c>
      <c r="C663" s="65">
        <f t="shared" si="11"/>
        <v>108996536.27803159</v>
      </c>
    </row>
    <row r="664" spans="1:3" x14ac:dyDescent="0.3">
      <c r="A664" s="94">
        <v>654</v>
      </c>
      <c r="B664" s="51">
        <v>7.6521031214386359E-2</v>
      </c>
      <c r="C664" s="65">
        <f t="shared" si="11"/>
        <v>107652103.12143862</v>
      </c>
    </row>
    <row r="665" spans="1:3" x14ac:dyDescent="0.3">
      <c r="A665" s="94">
        <v>655</v>
      </c>
      <c r="B665" s="51">
        <v>-0.1759415372595656</v>
      </c>
      <c r="C665" s="65">
        <f t="shared" si="11"/>
        <v>82405846.274043441</v>
      </c>
    </row>
    <row r="666" spans="1:3" x14ac:dyDescent="0.3">
      <c r="A666" s="94">
        <v>656</v>
      </c>
      <c r="B666" s="51">
        <v>-6.6991063482908314E-2</v>
      </c>
      <c r="C666" s="65">
        <f t="shared" si="11"/>
        <v>93300893.651709169</v>
      </c>
    </row>
    <row r="667" spans="1:3" x14ac:dyDescent="0.3">
      <c r="A667" s="94">
        <v>657</v>
      </c>
      <c r="B667" s="51">
        <v>4.9670727187325209E-2</v>
      </c>
      <c r="C667" s="65">
        <f t="shared" si="11"/>
        <v>104967072.71873251</v>
      </c>
    </row>
    <row r="668" spans="1:3" x14ac:dyDescent="0.3">
      <c r="A668" s="94">
        <v>658</v>
      </c>
      <c r="B668" s="51">
        <v>8.89251863992086E-2</v>
      </c>
      <c r="C668" s="65">
        <f t="shared" si="11"/>
        <v>108892518.63992086</v>
      </c>
    </row>
    <row r="669" spans="1:3" x14ac:dyDescent="0.3">
      <c r="A669" s="94">
        <v>659</v>
      </c>
      <c r="B669" s="51">
        <v>-3.0917673293422834E-2</v>
      </c>
      <c r="C669" s="65">
        <f t="shared" si="11"/>
        <v>96908232.670657709</v>
      </c>
    </row>
    <row r="670" spans="1:3" x14ac:dyDescent="0.3">
      <c r="A670" s="94">
        <v>660</v>
      </c>
      <c r="B670" s="51">
        <v>-0.10707819145978376</v>
      </c>
      <c r="C670" s="65">
        <f t="shared" si="11"/>
        <v>89292180.854021624</v>
      </c>
    </row>
    <row r="671" spans="1:3" x14ac:dyDescent="0.3">
      <c r="A671" s="94">
        <v>661</v>
      </c>
      <c r="B671" s="51">
        <v>-8.3348433977312758E-2</v>
      </c>
      <c r="C671" s="65">
        <f t="shared" si="11"/>
        <v>91665156.602268726</v>
      </c>
    </row>
    <row r="672" spans="1:3" x14ac:dyDescent="0.3">
      <c r="A672" s="94">
        <v>662</v>
      </c>
      <c r="B672" s="51">
        <v>0.24833822830135405</v>
      </c>
      <c r="C672" s="65">
        <f t="shared" si="11"/>
        <v>124833822.83013541</v>
      </c>
    </row>
    <row r="673" spans="1:3" x14ac:dyDescent="0.3">
      <c r="A673" s="94">
        <v>663</v>
      </c>
      <c r="B673" s="51">
        <v>-4.8833529967250877E-2</v>
      </c>
      <c r="C673" s="65">
        <f t="shared" si="11"/>
        <v>95116647.003274918</v>
      </c>
    </row>
    <row r="674" spans="1:3" x14ac:dyDescent="0.3">
      <c r="A674" s="94">
        <v>664</v>
      </c>
      <c r="B674" s="51">
        <v>1.9194624001968044E-2</v>
      </c>
      <c r="C674" s="65">
        <f t="shared" si="11"/>
        <v>101919462.40019681</v>
      </c>
    </row>
    <row r="675" spans="1:3" x14ac:dyDescent="0.3">
      <c r="A675" s="94">
        <v>665</v>
      </c>
      <c r="B675" s="51">
        <v>0.20114820352595542</v>
      </c>
      <c r="C675" s="65">
        <f t="shared" si="11"/>
        <v>120114820.35259555</v>
      </c>
    </row>
    <row r="676" spans="1:3" x14ac:dyDescent="0.3">
      <c r="A676" s="94">
        <v>666</v>
      </c>
      <c r="B676" s="51">
        <v>5.1949825924575845E-2</v>
      </c>
      <c r="C676" s="65">
        <f t="shared" si="11"/>
        <v>105194982.59245759</v>
      </c>
    </row>
    <row r="677" spans="1:3" x14ac:dyDescent="0.3">
      <c r="A677" s="94">
        <v>667</v>
      </c>
      <c r="B677" s="51">
        <v>8.5735991691635774E-2</v>
      </c>
      <c r="C677" s="65">
        <f t="shared" si="11"/>
        <v>108573599.16916358</v>
      </c>
    </row>
    <row r="678" spans="1:3" x14ac:dyDescent="0.3">
      <c r="A678" s="94">
        <v>668</v>
      </c>
      <c r="B678" s="51">
        <v>5.4889016750225214E-2</v>
      </c>
      <c r="C678" s="65">
        <f t="shared" si="11"/>
        <v>105488901.67502251</v>
      </c>
    </row>
    <row r="679" spans="1:3" x14ac:dyDescent="0.3">
      <c r="A679" s="94">
        <v>669</v>
      </c>
      <c r="B679" s="51">
        <v>0.34106893472864774</v>
      </c>
      <c r="C679" s="65">
        <f t="shared" si="11"/>
        <v>134106893.47286478</v>
      </c>
    </row>
    <row r="680" spans="1:3" x14ac:dyDescent="0.3">
      <c r="A680" s="94">
        <v>670</v>
      </c>
      <c r="B680" s="51">
        <v>-0.21892882754222373</v>
      </c>
      <c r="C680" s="65">
        <f t="shared" si="11"/>
        <v>78107117.245777622</v>
      </c>
    </row>
    <row r="681" spans="1:3" x14ac:dyDescent="0.3">
      <c r="A681" s="94">
        <v>671</v>
      </c>
      <c r="B681" s="51">
        <v>-6.6437305395463331E-2</v>
      </c>
      <c r="C681" s="65">
        <f t="shared" si="11"/>
        <v>93356269.460453674</v>
      </c>
    </row>
    <row r="682" spans="1:3" x14ac:dyDescent="0.3">
      <c r="A682" s="94">
        <v>672</v>
      </c>
      <c r="B682" s="51">
        <v>0.22510962582141764</v>
      </c>
      <c r="C682" s="65">
        <f t="shared" si="11"/>
        <v>122510962.58214176</v>
      </c>
    </row>
    <row r="683" spans="1:3" x14ac:dyDescent="0.3">
      <c r="A683" s="94">
        <v>673</v>
      </c>
      <c r="B683" s="51">
        <v>0.22039782017494272</v>
      </c>
      <c r="C683" s="65">
        <f t="shared" si="11"/>
        <v>122039782.01749428</v>
      </c>
    </row>
    <row r="684" spans="1:3" x14ac:dyDescent="0.3">
      <c r="A684" s="94">
        <v>674</v>
      </c>
      <c r="B684" s="51">
        <v>-0.10680268481966559</v>
      </c>
      <c r="C684" s="65">
        <f t="shared" si="11"/>
        <v>89319731.518033445</v>
      </c>
    </row>
    <row r="685" spans="1:3" x14ac:dyDescent="0.3">
      <c r="A685" s="94">
        <v>675</v>
      </c>
      <c r="B685" s="51">
        <v>3.199240292149249E-2</v>
      </c>
      <c r="C685" s="65">
        <f t="shared" si="11"/>
        <v>103199240.29214925</v>
      </c>
    </row>
    <row r="686" spans="1:3" x14ac:dyDescent="0.3">
      <c r="A686" s="94">
        <v>676</v>
      </c>
      <c r="B686" s="51">
        <v>0.15807302312449212</v>
      </c>
      <c r="C686" s="65">
        <f t="shared" si="11"/>
        <v>115807302.3124492</v>
      </c>
    </row>
    <row r="687" spans="1:3" x14ac:dyDescent="0.3">
      <c r="A687" s="94">
        <v>677</v>
      </c>
      <c r="B687" s="51">
        <v>0.11852203007853648</v>
      </c>
      <c r="C687" s="65">
        <f t="shared" si="11"/>
        <v>111852203.00785366</v>
      </c>
    </row>
    <row r="688" spans="1:3" x14ac:dyDescent="0.3">
      <c r="A688" s="94">
        <v>678</v>
      </c>
      <c r="B688" s="51">
        <v>8.3616051884653486E-3</v>
      </c>
      <c r="C688" s="65">
        <f t="shared" si="11"/>
        <v>100836160.51884654</v>
      </c>
    </row>
    <row r="689" spans="1:3" x14ac:dyDescent="0.3">
      <c r="A689" s="94">
        <v>679</v>
      </c>
      <c r="B689" s="51">
        <v>-9.1137542709922192E-2</v>
      </c>
      <c r="C689" s="65">
        <f t="shared" si="11"/>
        <v>90886245.729007781</v>
      </c>
    </row>
    <row r="690" spans="1:3" x14ac:dyDescent="0.3">
      <c r="A690" s="94">
        <v>680</v>
      </c>
      <c r="B690" s="51">
        <v>0.28311477774727556</v>
      </c>
      <c r="C690" s="65">
        <f t="shared" si="11"/>
        <v>128311477.77472755</v>
      </c>
    </row>
    <row r="691" spans="1:3" x14ac:dyDescent="0.3">
      <c r="A691" s="94">
        <v>681</v>
      </c>
      <c r="B691" s="51">
        <v>0.23929668187936728</v>
      </c>
      <c r="C691" s="65">
        <f t="shared" si="11"/>
        <v>123929668.18793674</v>
      </c>
    </row>
    <row r="692" spans="1:3" x14ac:dyDescent="0.3">
      <c r="A692" s="94">
        <v>682</v>
      </c>
      <c r="B692" s="51">
        <v>0.34539477684109199</v>
      </c>
      <c r="C692" s="65">
        <f t="shared" si="11"/>
        <v>134539477.68410921</v>
      </c>
    </row>
    <row r="693" spans="1:3" x14ac:dyDescent="0.3">
      <c r="A693" s="94">
        <v>683</v>
      </c>
      <c r="B693" s="51">
        <v>0.14110015090504913</v>
      </c>
      <c r="C693" s="65">
        <f t="shared" si="11"/>
        <v>114110015.09050491</v>
      </c>
    </row>
    <row r="694" spans="1:3" x14ac:dyDescent="0.3">
      <c r="A694" s="94">
        <v>684</v>
      </c>
      <c r="B694" s="51">
        <v>4.8443241608926595E-2</v>
      </c>
      <c r="C694" s="65">
        <f t="shared" si="11"/>
        <v>104844324.16089267</v>
      </c>
    </row>
    <row r="695" spans="1:3" x14ac:dyDescent="0.3">
      <c r="A695" s="94">
        <v>685</v>
      </c>
      <c r="B695" s="51">
        <v>0.26138508479664024</v>
      </c>
      <c r="C695" s="65">
        <f t="shared" si="11"/>
        <v>126138508.47966401</v>
      </c>
    </row>
    <row r="696" spans="1:3" x14ac:dyDescent="0.3">
      <c r="A696" s="94">
        <v>686</v>
      </c>
      <c r="B696" s="51">
        <v>0.26383756098972366</v>
      </c>
      <c r="C696" s="65">
        <f t="shared" si="11"/>
        <v>126383756.09897237</v>
      </c>
    </row>
    <row r="697" spans="1:3" x14ac:dyDescent="0.3">
      <c r="A697" s="94">
        <v>687</v>
      </c>
      <c r="B697" s="51">
        <v>9.3741406371077196E-2</v>
      </c>
      <c r="C697" s="65">
        <f t="shared" si="11"/>
        <v>109374140.63710773</v>
      </c>
    </row>
    <row r="698" spans="1:3" x14ac:dyDescent="0.3">
      <c r="A698" s="94">
        <v>688</v>
      </c>
      <c r="B698" s="51">
        <v>9.3538250854217991E-2</v>
      </c>
      <c r="C698" s="65">
        <f t="shared" si="11"/>
        <v>109353825.0854218</v>
      </c>
    </row>
    <row r="699" spans="1:3" x14ac:dyDescent="0.3">
      <c r="A699" s="94">
        <v>689</v>
      </c>
      <c r="B699" s="51">
        <v>-0.11972828764527552</v>
      </c>
      <c r="C699" s="65">
        <f t="shared" si="11"/>
        <v>88027171.235472441</v>
      </c>
    </row>
    <row r="700" spans="1:3" x14ac:dyDescent="0.3">
      <c r="A700" s="94">
        <v>690</v>
      </c>
      <c r="B700" s="51">
        <v>0.22055444973360699</v>
      </c>
      <c r="C700" s="65">
        <f t="shared" si="11"/>
        <v>122055444.97336069</v>
      </c>
    </row>
    <row r="701" spans="1:3" x14ac:dyDescent="0.3">
      <c r="A701" s="94">
        <v>691</v>
      </c>
      <c r="B701" s="51">
        <v>0.16353001824511676</v>
      </c>
      <c r="C701" s="65">
        <f t="shared" si="11"/>
        <v>116353001.82451168</v>
      </c>
    </row>
    <row r="702" spans="1:3" x14ac:dyDescent="0.3">
      <c r="A702" s="94">
        <v>692</v>
      </c>
      <c r="B702" s="51">
        <v>0.29000752275670627</v>
      </c>
      <c r="C702" s="65">
        <f t="shared" si="11"/>
        <v>129000752.27567063</v>
      </c>
    </row>
    <row r="703" spans="1:3" x14ac:dyDescent="0.3">
      <c r="A703" s="94">
        <v>693</v>
      </c>
      <c r="B703" s="51">
        <v>-7.1380140524830105E-2</v>
      </c>
      <c r="C703" s="65">
        <f t="shared" si="11"/>
        <v>92861985.947516993</v>
      </c>
    </row>
    <row r="704" spans="1:3" x14ac:dyDescent="0.3">
      <c r="A704" s="94">
        <v>694</v>
      </c>
      <c r="B704" s="51">
        <v>4.4485240691522827E-2</v>
      </c>
      <c r="C704" s="65">
        <f t="shared" si="11"/>
        <v>104448524.06915228</v>
      </c>
    </row>
    <row r="705" spans="1:3" x14ac:dyDescent="0.3">
      <c r="A705" s="94">
        <v>695</v>
      </c>
      <c r="B705" s="51">
        <v>0.28700371774228844</v>
      </c>
      <c r="C705" s="65">
        <f t="shared" si="11"/>
        <v>128700371.77422884</v>
      </c>
    </row>
    <row r="706" spans="1:3" x14ac:dyDescent="0.3">
      <c r="A706" s="94">
        <v>696</v>
      </c>
      <c r="B706" s="51">
        <v>0.21954522268023907</v>
      </c>
      <c r="C706" s="65">
        <f t="shared" si="11"/>
        <v>121954522.26802391</v>
      </c>
    </row>
    <row r="707" spans="1:3" x14ac:dyDescent="0.3">
      <c r="A707" s="94">
        <v>697</v>
      </c>
      <c r="B707" s="51">
        <v>0.21867116739929457</v>
      </c>
      <c r="C707" s="65">
        <f t="shared" si="11"/>
        <v>121867116.73992945</v>
      </c>
    </row>
    <row r="708" spans="1:3" x14ac:dyDescent="0.3">
      <c r="A708" s="94">
        <v>698</v>
      </c>
      <c r="B708" s="51">
        <v>0.10618590809142672</v>
      </c>
      <c r="C708" s="65">
        <f t="shared" si="11"/>
        <v>110618590.80914266</v>
      </c>
    </row>
    <row r="709" spans="1:3" x14ac:dyDescent="0.3">
      <c r="A709" s="94">
        <v>699</v>
      </c>
      <c r="B709" s="51">
        <v>0.14589586052733897</v>
      </c>
      <c r="C709" s="65">
        <f t="shared" si="11"/>
        <v>114589586.0527339</v>
      </c>
    </row>
    <row r="710" spans="1:3" x14ac:dyDescent="0.3">
      <c r="A710" s="94">
        <v>700</v>
      </c>
      <c r="B710" s="51">
        <v>0.20793063667318046</v>
      </c>
      <c r="C710" s="65">
        <f t="shared" si="11"/>
        <v>120793063.66731806</v>
      </c>
    </row>
    <row r="711" spans="1:3" x14ac:dyDescent="0.3">
      <c r="A711" s="94">
        <v>701</v>
      </c>
      <c r="B711" s="51">
        <v>0.14193278180090496</v>
      </c>
      <c r="C711" s="65">
        <f t="shared" si="11"/>
        <v>114193278.1800905</v>
      </c>
    </row>
    <row r="712" spans="1:3" x14ac:dyDescent="0.3">
      <c r="A712" s="94">
        <v>702</v>
      </c>
      <c r="B712" s="51">
        <v>8.1531870345654803E-2</v>
      </c>
      <c r="C712" s="65">
        <f t="shared" si="11"/>
        <v>108153187.03456549</v>
      </c>
    </row>
    <row r="713" spans="1:3" x14ac:dyDescent="0.3">
      <c r="A713" s="94">
        <v>703</v>
      </c>
      <c r="B713" s="51">
        <v>7.7090369967577288E-2</v>
      </c>
      <c r="C713" s="65">
        <f t="shared" si="11"/>
        <v>107709036.99675773</v>
      </c>
    </row>
    <row r="714" spans="1:3" x14ac:dyDescent="0.3">
      <c r="A714" s="94">
        <v>704</v>
      </c>
      <c r="B714" s="51">
        <v>0.25279449105573604</v>
      </c>
      <c r="C714" s="65">
        <f t="shared" si="11"/>
        <v>125279449.10557361</v>
      </c>
    </row>
    <row r="715" spans="1:3" x14ac:dyDescent="0.3">
      <c r="A715" s="94">
        <v>705</v>
      </c>
      <c r="B715" s="51">
        <v>0.15639366875858324</v>
      </c>
      <c r="C715" s="65">
        <f t="shared" si="11"/>
        <v>115639366.87585832</v>
      </c>
    </row>
    <row r="716" spans="1:3" x14ac:dyDescent="0.3">
      <c r="A716" s="94">
        <v>706</v>
      </c>
      <c r="B716" s="51">
        <v>-1.8408466089026534E-2</v>
      </c>
      <c r="C716" s="65">
        <f t="shared" ref="C716:C779" si="12">$B$4*(1+B716)</f>
        <v>98159153.391097337</v>
      </c>
    </row>
    <row r="717" spans="1:3" x14ac:dyDescent="0.3">
      <c r="A717" s="94">
        <v>707</v>
      </c>
      <c r="B717" s="51">
        <v>-9.122598090626563E-2</v>
      </c>
      <c r="C717" s="65">
        <f t="shared" si="12"/>
        <v>90877401.909373432</v>
      </c>
    </row>
    <row r="718" spans="1:3" x14ac:dyDescent="0.3">
      <c r="A718" s="94">
        <v>708</v>
      </c>
      <c r="B718" s="51">
        <v>0.12824345346883007</v>
      </c>
      <c r="C718" s="65">
        <f t="shared" si="12"/>
        <v>112824345.34688301</v>
      </c>
    </row>
    <row r="719" spans="1:3" x14ac:dyDescent="0.3">
      <c r="A719" s="94">
        <v>709</v>
      </c>
      <c r="B719" s="51">
        <v>0.20484898714730321</v>
      </c>
      <c r="C719" s="65">
        <f t="shared" si="12"/>
        <v>120484898.71473032</v>
      </c>
    </row>
    <row r="720" spans="1:3" x14ac:dyDescent="0.3">
      <c r="A720" s="94">
        <v>710</v>
      </c>
      <c r="B720" s="51">
        <v>-2.4920446559788395E-2</v>
      </c>
      <c r="C720" s="65">
        <f t="shared" si="12"/>
        <v>97507955.344021156</v>
      </c>
    </row>
    <row r="721" spans="1:3" x14ac:dyDescent="0.3">
      <c r="A721" s="94">
        <v>711</v>
      </c>
      <c r="B721" s="51">
        <v>0.10914066186522062</v>
      </c>
      <c r="C721" s="65">
        <f t="shared" si="12"/>
        <v>110914066.18652207</v>
      </c>
    </row>
    <row r="722" spans="1:3" x14ac:dyDescent="0.3">
      <c r="A722" s="94">
        <v>712</v>
      </c>
      <c r="B722" s="51">
        <v>8.4427768842082362E-2</v>
      </c>
      <c r="C722" s="65">
        <f t="shared" si="12"/>
        <v>108442776.88420823</v>
      </c>
    </row>
    <row r="723" spans="1:3" x14ac:dyDescent="0.3">
      <c r="A723" s="94">
        <v>713</v>
      </c>
      <c r="B723" s="51">
        <v>-2.2884698253597319E-2</v>
      </c>
      <c r="C723" s="65">
        <f t="shared" si="12"/>
        <v>97711530.174640268</v>
      </c>
    </row>
    <row r="724" spans="1:3" x14ac:dyDescent="0.3">
      <c r="A724" s="94">
        <v>714</v>
      </c>
      <c r="B724" s="51">
        <v>5.237228376952572E-2</v>
      </c>
      <c r="C724" s="65">
        <f t="shared" si="12"/>
        <v>105237228.37695257</v>
      </c>
    </row>
    <row r="725" spans="1:3" x14ac:dyDescent="0.3">
      <c r="A725" s="94">
        <v>715</v>
      </c>
      <c r="B725" s="51">
        <v>0.23352348170792719</v>
      </c>
      <c r="C725" s="65">
        <f t="shared" si="12"/>
        <v>123352348.17079273</v>
      </c>
    </row>
    <row r="726" spans="1:3" x14ac:dyDescent="0.3">
      <c r="A726" s="94">
        <v>716</v>
      </c>
      <c r="B726" s="51">
        <v>7.0759470398387939E-2</v>
      </c>
      <c r="C726" s="65">
        <f t="shared" si="12"/>
        <v>107075947.03983881</v>
      </c>
    </row>
    <row r="727" spans="1:3" x14ac:dyDescent="0.3">
      <c r="A727" s="94">
        <v>717</v>
      </c>
      <c r="B727" s="51">
        <v>0.22666161553981271</v>
      </c>
      <c r="C727" s="65">
        <f t="shared" si="12"/>
        <v>122666161.55398127</v>
      </c>
    </row>
    <row r="728" spans="1:3" x14ac:dyDescent="0.3">
      <c r="A728" s="94">
        <v>718</v>
      </c>
      <c r="B728" s="51">
        <v>0.24370661797696411</v>
      </c>
      <c r="C728" s="65">
        <f t="shared" si="12"/>
        <v>124370661.7976964</v>
      </c>
    </row>
    <row r="729" spans="1:3" x14ac:dyDescent="0.3">
      <c r="A729" s="94">
        <v>719</v>
      </c>
      <c r="B729" s="51">
        <v>0.2478386452391903</v>
      </c>
      <c r="C729" s="65">
        <f t="shared" si="12"/>
        <v>124783864.52391903</v>
      </c>
    </row>
    <row r="730" spans="1:3" x14ac:dyDescent="0.3">
      <c r="A730" s="94">
        <v>720</v>
      </c>
      <c r="B730" s="51">
        <v>0.12434066360360423</v>
      </c>
      <c r="C730" s="65">
        <f t="shared" si="12"/>
        <v>112434066.36036041</v>
      </c>
    </row>
    <row r="731" spans="1:3" x14ac:dyDescent="0.3">
      <c r="A731" s="94">
        <v>721</v>
      </c>
      <c r="B731" s="51">
        <v>9.9815098042720568E-2</v>
      </c>
      <c r="C731" s="65">
        <f t="shared" si="12"/>
        <v>109981509.80427206</v>
      </c>
    </row>
    <row r="732" spans="1:3" x14ac:dyDescent="0.3">
      <c r="A732" s="94">
        <v>722</v>
      </c>
      <c r="B732" s="51">
        <v>0.43410324747163509</v>
      </c>
      <c r="C732" s="65">
        <f t="shared" si="12"/>
        <v>143410324.7471635</v>
      </c>
    </row>
    <row r="733" spans="1:3" x14ac:dyDescent="0.3">
      <c r="A733" s="94">
        <v>723</v>
      </c>
      <c r="B733" s="51">
        <v>0.10665300018227916</v>
      </c>
      <c r="C733" s="65">
        <f t="shared" si="12"/>
        <v>110665300.01822792</v>
      </c>
    </row>
    <row r="734" spans="1:3" x14ac:dyDescent="0.3">
      <c r="A734" s="94">
        <v>724</v>
      </c>
      <c r="B734" s="51">
        <v>0.26362497140350338</v>
      </c>
      <c r="C734" s="65">
        <f t="shared" si="12"/>
        <v>126362497.14035036</v>
      </c>
    </row>
    <row r="735" spans="1:3" x14ac:dyDescent="0.3">
      <c r="A735" s="94">
        <v>725</v>
      </c>
      <c r="B735" s="51">
        <v>0.11944214719069252</v>
      </c>
      <c r="C735" s="65">
        <f t="shared" si="12"/>
        <v>111944214.71906926</v>
      </c>
    </row>
    <row r="736" spans="1:3" x14ac:dyDescent="0.3">
      <c r="A736" s="94">
        <v>726</v>
      </c>
      <c r="B736" s="51">
        <v>0.11305354890138269</v>
      </c>
      <c r="C736" s="65">
        <f t="shared" si="12"/>
        <v>111305354.89013827</v>
      </c>
    </row>
    <row r="737" spans="1:3" x14ac:dyDescent="0.3">
      <c r="A737" s="94">
        <v>727</v>
      </c>
      <c r="B737" s="51">
        <v>0.27002104362823681</v>
      </c>
      <c r="C737" s="65">
        <f t="shared" si="12"/>
        <v>127002104.36282368</v>
      </c>
    </row>
    <row r="738" spans="1:3" x14ac:dyDescent="0.3">
      <c r="A738" s="94">
        <v>728</v>
      </c>
      <c r="B738" s="51">
        <v>-3.2215111236422081E-2</v>
      </c>
      <c r="C738" s="65">
        <f t="shared" si="12"/>
        <v>96778488.876357794</v>
      </c>
    </row>
    <row r="739" spans="1:3" x14ac:dyDescent="0.3">
      <c r="A739" s="94">
        <v>729</v>
      </c>
      <c r="B739" s="51">
        <v>0.25620272418852941</v>
      </c>
      <c r="C739" s="65">
        <f t="shared" si="12"/>
        <v>125620272.41885294</v>
      </c>
    </row>
    <row r="740" spans="1:3" x14ac:dyDescent="0.3">
      <c r="A740" s="94">
        <v>730</v>
      </c>
      <c r="B740" s="51">
        <v>0.1184338532336873</v>
      </c>
      <c r="C740" s="65">
        <f t="shared" si="12"/>
        <v>111843385.32336873</v>
      </c>
    </row>
    <row r="741" spans="1:3" x14ac:dyDescent="0.3">
      <c r="A741" s="94">
        <v>731</v>
      </c>
      <c r="B741" s="51">
        <v>0.29698064173951388</v>
      </c>
      <c r="C741" s="65">
        <f t="shared" si="12"/>
        <v>129698064.1739514</v>
      </c>
    </row>
    <row r="742" spans="1:3" x14ac:dyDescent="0.3">
      <c r="A742" s="94">
        <v>732</v>
      </c>
      <c r="B742" s="51">
        <v>0.30306441672867845</v>
      </c>
      <c r="C742" s="65">
        <f t="shared" si="12"/>
        <v>130306441.67286785</v>
      </c>
    </row>
    <row r="743" spans="1:3" x14ac:dyDescent="0.3">
      <c r="A743" s="94">
        <v>733</v>
      </c>
      <c r="B743" s="51">
        <v>0.29526679738219253</v>
      </c>
      <c r="C743" s="65">
        <f t="shared" si="12"/>
        <v>129526679.73821925</v>
      </c>
    </row>
    <row r="744" spans="1:3" x14ac:dyDescent="0.3">
      <c r="A744" s="94">
        <v>734</v>
      </c>
      <c r="B744" s="51">
        <v>0.19571360425742873</v>
      </c>
      <c r="C744" s="65">
        <f t="shared" si="12"/>
        <v>119571360.42574288</v>
      </c>
    </row>
    <row r="745" spans="1:3" x14ac:dyDescent="0.3">
      <c r="A745" s="94">
        <v>735</v>
      </c>
      <c r="B745" s="51">
        <v>-0.13313934022239757</v>
      </c>
      <c r="C745" s="65">
        <f t="shared" si="12"/>
        <v>86686065.97776024</v>
      </c>
    </row>
    <row r="746" spans="1:3" x14ac:dyDescent="0.3">
      <c r="A746" s="94">
        <v>736</v>
      </c>
      <c r="B746" s="51">
        <v>-2.665510106822036E-2</v>
      </c>
      <c r="C746" s="65">
        <f t="shared" si="12"/>
        <v>97334489.893177971</v>
      </c>
    </row>
    <row r="747" spans="1:3" x14ac:dyDescent="0.3">
      <c r="A747" s="94">
        <v>737</v>
      </c>
      <c r="B747" s="51">
        <v>0.17801376254290235</v>
      </c>
      <c r="C747" s="65">
        <f t="shared" si="12"/>
        <v>117801376.25429024</v>
      </c>
    </row>
    <row r="748" spans="1:3" x14ac:dyDescent="0.3">
      <c r="A748" s="94">
        <v>738</v>
      </c>
      <c r="B748" s="51">
        <v>2.4426927890551745E-2</v>
      </c>
      <c r="C748" s="65">
        <f t="shared" si="12"/>
        <v>102442692.78905518</v>
      </c>
    </row>
    <row r="749" spans="1:3" x14ac:dyDescent="0.3">
      <c r="A749" s="94">
        <v>739</v>
      </c>
      <c r="B749" s="51">
        <v>0.11969875008246375</v>
      </c>
      <c r="C749" s="65">
        <f t="shared" si="12"/>
        <v>111969875.00824638</v>
      </c>
    </row>
    <row r="750" spans="1:3" x14ac:dyDescent="0.3">
      <c r="A750" s="94">
        <v>740</v>
      </c>
      <c r="B750" s="51">
        <v>-3.6569292264992448E-2</v>
      </c>
      <c r="C750" s="65">
        <f t="shared" si="12"/>
        <v>96343070.773500755</v>
      </c>
    </row>
    <row r="751" spans="1:3" x14ac:dyDescent="0.3">
      <c r="A751" s="94">
        <v>741</v>
      </c>
      <c r="B751" s="51">
        <v>0.11882366978230716</v>
      </c>
      <c r="C751" s="65">
        <f t="shared" si="12"/>
        <v>111882366.9782307</v>
      </c>
    </row>
    <row r="752" spans="1:3" x14ac:dyDescent="0.3">
      <c r="A752" s="94">
        <v>742</v>
      </c>
      <c r="B752" s="51">
        <v>-7.2755691098317449E-2</v>
      </c>
      <c r="C752" s="65">
        <f t="shared" si="12"/>
        <v>92724430.89016825</v>
      </c>
    </row>
    <row r="753" spans="1:3" x14ac:dyDescent="0.3">
      <c r="A753" s="94">
        <v>743</v>
      </c>
      <c r="B753" s="51">
        <v>-0.16205334066493779</v>
      </c>
      <c r="C753" s="65">
        <f t="shared" si="12"/>
        <v>83794665.933506221</v>
      </c>
    </row>
    <row r="754" spans="1:3" x14ac:dyDescent="0.3">
      <c r="A754" s="94">
        <v>744</v>
      </c>
      <c r="B754" s="51">
        <v>-0.22401176926039265</v>
      </c>
      <c r="C754" s="65">
        <f t="shared" si="12"/>
        <v>77598823.073960736</v>
      </c>
    </row>
    <row r="755" spans="1:3" x14ac:dyDescent="0.3">
      <c r="A755" s="94">
        <v>745</v>
      </c>
      <c r="B755" s="51">
        <v>-3.3750232705559713E-2</v>
      </c>
      <c r="C755" s="65">
        <f t="shared" si="12"/>
        <v>96624976.729444027</v>
      </c>
    </row>
    <row r="756" spans="1:3" x14ac:dyDescent="0.3">
      <c r="A756" s="94">
        <v>746</v>
      </c>
      <c r="B756" s="51">
        <v>0.11272806658420867</v>
      </c>
      <c r="C756" s="65">
        <f t="shared" si="12"/>
        <v>111272806.65842088</v>
      </c>
    </row>
    <row r="757" spans="1:3" x14ac:dyDescent="0.3">
      <c r="A757" s="94">
        <v>747</v>
      </c>
      <c r="B757" s="51">
        <v>0.26252785350191404</v>
      </c>
      <c r="C757" s="65">
        <f t="shared" si="12"/>
        <v>126252785.3501914</v>
      </c>
    </row>
    <row r="758" spans="1:3" x14ac:dyDescent="0.3">
      <c r="A758" s="94">
        <v>748</v>
      </c>
      <c r="B758" s="51">
        <v>9.6588554432542273E-2</v>
      </c>
      <c r="C758" s="65">
        <f t="shared" si="12"/>
        <v>109658855.44325422</v>
      </c>
    </row>
    <row r="759" spans="1:3" x14ac:dyDescent="0.3">
      <c r="A759" s="94">
        <v>749</v>
      </c>
      <c r="B759" s="51">
        <v>0.32213734458452981</v>
      </c>
      <c r="C759" s="65">
        <f t="shared" si="12"/>
        <v>132213734.45845298</v>
      </c>
    </row>
    <row r="760" spans="1:3" x14ac:dyDescent="0.3">
      <c r="A760" s="94">
        <v>750</v>
      </c>
      <c r="B760" s="51">
        <v>2.52695015112952E-2</v>
      </c>
      <c r="C760" s="65">
        <f t="shared" si="12"/>
        <v>102526950.15112951</v>
      </c>
    </row>
    <row r="761" spans="1:3" x14ac:dyDescent="0.3">
      <c r="A761" s="94">
        <v>751</v>
      </c>
      <c r="B761" s="51">
        <v>0.19182765116610132</v>
      </c>
      <c r="C761" s="65">
        <f t="shared" si="12"/>
        <v>119182765.11661012</v>
      </c>
    </row>
    <row r="762" spans="1:3" x14ac:dyDescent="0.3">
      <c r="A762" s="94">
        <v>752</v>
      </c>
      <c r="B762" s="51">
        <v>0.25454199683398138</v>
      </c>
      <c r="C762" s="65">
        <f t="shared" si="12"/>
        <v>125454199.68339813</v>
      </c>
    </row>
    <row r="763" spans="1:3" x14ac:dyDescent="0.3">
      <c r="A763" s="94">
        <v>753</v>
      </c>
      <c r="B763" s="51">
        <v>2.6664625540694459E-2</v>
      </c>
      <c r="C763" s="65">
        <f t="shared" si="12"/>
        <v>102666462.55406944</v>
      </c>
    </row>
    <row r="764" spans="1:3" x14ac:dyDescent="0.3">
      <c r="A764" s="94">
        <v>754</v>
      </c>
      <c r="B764" s="51">
        <v>6.0333870260051083E-2</v>
      </c>
      <c r="C764" s="65">
        <f t="shared" si="12"/>
        <v>106033387.0260051</v>
      </c>
    </row>
    <row r="765" spans="1:3" x14ac:dyDescent="0.3">
      <c r="A765" s="94">
        <v>755</v>
      </c>
      <c r="B765" s="51">
        <v>-7.9065368354552246E-3</v>
      </c>
      <c r="C765" s="65">
        <f t="shared" si="12"/>
        <v>99209346.316454485</v>
      </c>
    </row>
    <row r="766" spans="1:3" x14ac:dyDescent="0.3">
      <c r="A766" s="94">
        <v>756</v>
      </c>
      <c r="B766" s="51">
        <v>5.459293943254602E-2</v>
      </c>
      <c r="C766" s="65">
        <f t="shared" si="12"/>
        <v>105459293.94325459</v>
      </c>
    </row>
    <row r="767" spans="1:3" x14ac:dyDescent="0.3">
      <c r="A767" s="94">
        <v>757</v>
      </c>
      <c r="B767" s="51">
        <v>-8.2922357721000789E-2</v>
      </c>
      <c r="C767" s="65">
        <f t="shared" si="12"/>
        <v>91707764.227899924</v>
      </c>
    </row>
    <row r="768" spans="1:3" x14ac:dyDescent="0.3">
      <c r="A768" s="94">
        <v>758</v>
      </c>
      <c r="B768" s="51">
        <v>4.7599540312395203E-2</v>
      </c>
      <c r="C768" s="65">
        <f t="shared" si="12"/>
        <v>104759954.03123952</v>
      </c>
    </row>
    <row r="769" spans="1:3" x14ac:dyDescent="0.3">
      <c r="A769" s="94">
        <v>759</v>
      </c>
      <c r="B769" s="51">
        <v>3.4716093501693614E-2</v>
      </c>
      <c r="C769" s="65">
        <f t="shared" si="12"/>
        <v>103471609.35016938</v>
      </c>
    </row>
    <row r="770" spans="1:3" x14ac:dyDescent="0.3">
      <c r="A770" s="94">
        <v>760</v>
      </c>
      <c r="B770" s="51">
        <v>0.3488989202812125</v>
      </c>
      <c r="C770" s="65">
        <f t="shared" si="12"/>
        <v>134889892.02812126</v>
      </c>
    </row>
    <row r="771" spans="1:3" x14ac:dyDescent="0.3">
      <c r="A771" s="94">
        <v>761</v>
      </c>
      <c r="B771" s="51">
        <v>0.17276728342698405</v>
      </c>
      <c r="C771" s="65">
        <f t="shared" si="12"/>
        <v>117276728.3426984</v>
      </c>
    </row>
    <row r="772" spans="1:3" x14ac:dyDescent="0.3">
      <c r="A772" s="94">
        <v>762</v>
      </c>
      <c r="B772" s="51">
        <v>0.21067667107300375</v>
      </c>
      <c r="C772" s="65">
        <f t="shared" si="12"/>
        <v>121067667.10730037</v>
      </c>
    </row>
    <row r="773" spans="1:3" x14ac:dyDescent="0.3">
      <c r="A773" s="94">
        <v>763</v>
      </c>
      <c r="B773" s="51">
        <v>0.12410413593834704</v>
      </c>
      <c r="C773" s="65">
        <f t="shared" si="12"/>
        <v>112410413.5938347</v>
      </c>
    </row>
    <row r="774" spans="1:3" x14ac:dyDescent="0.3">
      <c r="A774" s="94">
        <v>764</v>
      </c>
      <c r="B774" s="51">
        <v>-1.4662074844662143E-2</v>
      </c>
      <c r="C774" s="65">
        <f t="shared" si="12"/>
        <v>98533792.515533775</v>
      </c>
    </row>
    <row r="775" spans="1:3" x14ac:dyDescent="0.3">
      <c r="A775" s="94">
        <v>765</v>
      </c>
      <c r="B775" s="51">
        <v>-0.15252463514068673</v>
      </c>
      <c r="C775" s="65">
        <f t="shared" si="12"/>
        <v>84747536.485931337</v>
      </c>
    </row>
    <row r="776" spans="1:3" x14ac:dyDescent="0.3">
      <c r="A776" s="94">
        <v>766</v>
      </c>
      <c r="B776" s="51">
        <v>6.2922555465659225E-2</v>
      </c>
      <c r="C776" s="65">
        <f t="shared" si="12"/>
        <v>106292255.54656592</v>
      </c>
    </row>
    <row r="777" spans="1:3" x14ac:dyDescent="0.3">
      <c r="A777" s="94">
        <v>767</v>
      </c>
      <c r="B777" s="51">
        <v>0.11959023763488005</v>
      </c>
      <c r="C777" s="65">
        <f t="shared" si="12"/>
        <v>111959023.76348801</v>
      </c>
    </row>
    <row r="778" spans="1:3" x14ac:dyDescent="0.3">
      <c r="A778" s="94">
        <v>768</v>
      </c>
      <c r="B778" s="51">
        <v>9.204708391459808E-2</v>
      </c>
      <c r="C778" s="65">
        <f t="shared" si="12"/>
        <v>109204708.39145981</v>
      </c>
    </row>
    <row r="779" spans="1:3" x14ac:dyDescent="0.3">
      <c r="A779" s="94">
        <v>769</v>
      </c>
      <c r="B779" s="51">
        <v>0.20540385932007665</v>
      </c>
      <c r="C779" s="65">
        <f t="shared" si="12"/>
        <v>120540385.93200767</v>
      </c>
    </row>
    <row r="780" spans="1:3" x14ac:dyDescent="0.3">
      <c r="A780" s="94">
        <v>770</v>
      </c>
      <c r="B780" s="51">
        <v>8.4225907318336346E-2</v>
      </c>
      <c r="C780" s="65">
        <f t="shared" ref="C780:C843" si="13">$B$4*(1+B780)</f>
        <v>108422590.73183365</v>
      </c>
    </row>
    <row r="781" spans="1:3" x14ac:dyDescent="0.3">
      <c r="A781" s="94">
        <v>771</v>
      </c>
      <c r="B781" s="51">
        <v>6.8579941585233423E-2</v>
      </c>
      <c r="C781" s="65">
        <f t="shared" si="13"/>
        <v>106857994.15852335</v>
      </c>
    </row>
    <row r="782" spans="1:3" x14ac:dyDescent="0.3">
      <c r="A782" s="94">
        <v>772</v>
      </c>
      <c r="B782" s="51">
        <v>3.9744365884276961E-2</v>
      </c>
      <c r="C782" s="65">
        <f t="shared" si="13"/>
        <v>103974436.58842769</v>
      </c>
    </row>
    <row r="783" spans="1:3" x14ac:dyDescent="0.3">
      <c r="A783" s="94">
        <v>773</v>
      </c>
      <c r="B783" s="51">
        <v>-6.7965150109835504E-2</v>
      </c>
      <c r="C783" s="65">
        <f t="shared" si="13"/>
        <v>93203484.989016443</v>
      </c>
    </row>
    <row r="784" spans="1:3" x14ac:dyDescent="0.3">
      <c r="A784" s="94">
        <v>774</v>
      </c>
      <c r="B784" s="51">
        <v>0.22068981829463846</v>
      </c>
      <c r="C784" s="65">
        <f t="shared" si="13"/>
        <v>122068981.82946384</v>
      </c>
    </row>
    <row r="785" spans="1:3" x14ac:dyDescent="0.3">
      <c r="A785" s="94">
        <v>775</v>
      </c>
      <c r="B785" s="51">
        <v>0.1303580444013212</v>
      </c>
      <c r="C785" s="65">
        <f t="shared" si="13"/>
        <v>113035804.44013213</v>
      </c>
    </row>
    <row r="786" spans="1:3" x14ac:dyDescent="0.3">
      <c r="A786" s="94">
        <v>776</v>
      </c>
      <c r="B786" s="51">
        <v>8.0960499670827926E-2</v>
      </c>
      <c r="C786" s="65">
        <f t="shared" si="13"/>
        <v>108096049.9670828</v>
      </c>
    </row>
    <row r="787" spans="1:3" x14ac:dyDescent="0.3">
      <c r="A787" s="94">
        <v>777</v>
      </c>
      <c r="B787" s="51">
        <v>-0.18951636414182318</v>
      </c>
      <c r="C787" s="65">
        <f t="shared" si="13"/>
        <v>81048363.58581768</v>
      </c>
    </row>
    <row r="788" spans="1:3" x14ac:dyDescent="0.3">
      <c r="A788" s="94">
        <v>778</v>
      </c>
      <c r="B788" s="51">
        <v>3.4430928818412712E-2</v>
      </c>
      <c r="C788" s="65">
        <f t="shared" si="13"/>
        <v>103443092.88184129</v>
      </c>
    </row>
    <row r="789" spans="1:3" x14ac:dyDescent="0.3">
      <c r="A789" s="94">
        <v>779</v>
      </c>
      <c r="B789" s="51">
        <v>4.6158180896277747E-2</v>
      </c>
      <c r="C789" s="65">
        <f t="shared" si="13"/>
        <v>104615818.08962777</v>
      </c>
    </row>
    <row r="790" spans="1:3" x14ac:dyDescent="0.3">
      <c r="A790" s="94">
        <v>780</v>
      </c>
      <c r="B790" s="51">
        <v>0.15644473751135707</v>
      </c>
      <c r="C790" s="65">
        <f t="shared" si="13"/>
        <v>115644473.75113571</v>
      </c>
    </row>
    <row r="791" spans="1:3" x14ac:dyDescent="0.3">
      <c r="A791" s="94">
        <v>781</v>
      </c>
      <c r="B791" s="51">
        <v>0.20235145496107892</v>
      </c>
      <c r="C791" s="65">
        <f t="shared" si="13"/>
        <v>120235145.49610789</v>
      </c>
    </row>
    <row r="792" spans="1:3" x14ac:dyDescent="0.3">
      <c r="A792" s="94">
        <v>782</v>
      </c>
      <c r="B792" s="51">
        <v>4.7907244125959023E-2</v>
      </c>
      <c r="C792" s="65">
        <f t="shared" si="13"/>
        <v>104790724.4125959</v>
      </c>
    </row>
    <row r="793" spans="1:3" x14ac:dyDescent="0.3">
      <c r="A793" s="94">
        <v>783</v>
      </c>
      <c r="B793" s="51">
        <v>0.15386199369899978</v>
      </c>
      <c r="C793" s="65">
        <f t="shared" si="13"/>
        <v>115386199.36989997</v>
      </c>
    </row>
    <row r="794" spans="1:3" x14ac:dyDescent="0.3">
      <c r="A794" s="94">
        <v>784</v>
      </c>
      <c r="B794" s="51">
        <v>0.19847656031122685</v>
      </c>
      <c r="C794" s="65">
        <f t="shared" si="13"/>
        <v>119847656.03112268</v>
      </c>
    </row>
    <row r="795" spans="1:3" x14ac:dyDescent="0.3">
      <c r="A795" s="94">
        <v>785</v>
      </c>
      <c r="B795" s="51">
        <v>0.25408769922375424</v>
      </c>
      <c r="C795" s="65">
        <f t="shared" si="13"/>
        <v>125408769.92237541</v>
      </c>
    </row>
    <row r="796" spans="1:3" x14ac:dyDescent="0.3">
      <c r="A796" s="94">
        <v>786</v>
      </c>
      <c r="B796" s="51">
        <v>-4.3746992173753579E-2</v>
      </c>
      <c r="C796" s="65">
        <f t="shared" si="13"/>
        <v>95625300.782624647</v>
      </c>
    </row>
    <row r="797" spans="1:3" x14ac:dyDescent="0.3">
      <c r="A797" s="94">
        <v>787</v>
      </c>
      <c r="B797" s="51">
        <v>0.17973239856656781</v>
      </c>
      <c r="C797" s="65">
        <f t="shared" si="13"/>
        <v>117973239.85665677</v>
      </c>
    </row>
    <row r="798" spans="1:3" x14ac:dyDescent="0.3">
      <c r="A798" s="94">
        <v>788</v>
      </c>
      <c r="B798" s="51">
        <v>2.3252893619603698E-2</v>
      </c>
      <c r="C798" s="65">
        <f t="shared" si="13"/>
        <v>102325289.36196037</v>
      </c>
    </row>
    <row r="799" spans="1:3" x14ac:dyDescent="0.3">
      <c r="A799" s="94">
        <v>789</v>
      </c>
      <c r="B799" s="51">
        <v>5.6317272635552931E-2</v>
      </c>
      <c r="C799" s="65">
        <f t="shared" si="13"/>
        <v>105631727.2635553</v>
      </c>
    </row>
    <row r="800" spans="1:3" x14ac:dyDescent="0.3">
      <c r="A800" s="94">
        <v>790</v>
      </c>
      <c r="B800" s="51">
        <v>-0.20958930233894149</v>
      </c>
      <c r="C800" s="65">
        <f t="shared" si="13"/>
        <v>79041069.76610586</v>
      </c>
    </row>
    <row r="801" spans="1:3" x14ac:dyDescent="0.3">
      <c r="A801" s="94">
        <v>791</v>
      </c>
      <c r="B801" s="51">
        <v>0.29960025522284051</v>
      </c>
      <c r="C801" s="65">
        <f t="shared" si="13"/>
        <v>129960025.52228405</v>
      </c>
    </row>
    <row r="802" spans="1:3" x14ac:dyDescent="0.3">
      <c r="A802" s="94">
        <v>792</v>
      </c>
      <c r="B802" s="51">
        <v>0.23582636527122758</v>
      </c>
      <c r="C802" s="65">
        <f t="shared" si="13"/>
        <v>123582636.52712275</v>
      </c>
    </row>
    <row r="803" spans="1:3" x14ac:dyDescent="0.3">
      <c r="A803" s="94">
        <v>793</v>
      </c>
      <c r="B803" s="51">
        <v>0.12083164707896904</v>
      </c>
      <c r="C803" s="65">
        <f t="shared" si="13"/>
        <v>112083164.7078969</v>
      </c>
    </row>
    <row r="804" spans="1:3" x14ac:dyDescent="0.3">
      <c r="A804" s="94">
        <v>794</v>
      </c>
      <c r="B804" s="51">
        <v>7.6953024175800411E-2</v>
      </c>
      <c r="C804" s="65">
        <f t="shared" si="13"/>
        <v>107695302.41758005</v>
      </c>
    </row>
    <row r="805" spans="1:3" x14ac:dyDescent="0.3">
      <c r="A805" s="94">
        <v>795</v>
      </c>
      <c r="B805" s="51">
        <v>0.2845583188209585</v>
      </c>
      <c r="C805" s="65">
        <f t="shared" si="13"/>
        <v>128455831.88209586</v>
      </c>
    </row>
    <row r="806" spans="1:3" x14ac:dyDescent="0.3">
      <c r="A806" s="94">
        <v>796</v>
      </c>
      <c r="B806" s="51">
        <v>-0.16373996748073752</v>
      </c>
      <c r="C806" s="65">
        <f t="shared" si="13"/>
        <v>83626003.251926258</v>
      </c>
    </row>
    <row r="807" spans="1:3" x14ac:dyDescent="0.3">
      <c r="A807" s="94">
        <v>797</v>
      </c>
      <c r="B807" s="51">
        <v>9.3489682129894822E-2</v>
      </c>
      <c r="C807" s="65">
        <f t="shared" si="13"/>
        <v>109348968.21298948</v>
      </c>
    </row>
    <row r="808" spans="1:3" x14ac:dyDescent="0.3">
      <c r="A808" s="94">
        <v>798</v>
      </c>
      <c r="B808" s="51">
        <v>1.1045713545979594E-2</v>
      </c>
      <c r="C808" s="65">
        <f t="shared" si="13"/>
        <v>101104571.35459796</v>
      </c>
    </row>
    <row r="809" spans="1:3" x14ac:dyDescent="0.3">
      <c r="A809" s="94">
        <v>799</v>
      </c>
      <c r="B809" s="51">
        <v>-0.13458564544334423</v>
      </c>
      <c r="C809" s="65">
        <f t="shared" si="13"/>
        <v>86541435.455665573</v>
      </c>
    </row>
    <row r="810" spans="1:3" x14ac:dyDescent="0.3">
      <c r="A810" s="94">
        <v>800</v>
      </c>
      <c r="B810" s="51">
        <v>2.2186144344459008E-2</v>
      </c>
      <c r="C810" s="65">
        <f t="shared" si="13"/>
        <v>102218614.4344459</v>
      </c>
    </row>
    <row r="811" spans="1:3" x14ac:dyDescent="0.3">
      <c r="A811" s="94">
        <v>801</v>
      </c>
      <c r="B811" s="51">
        <v>-0.1586318927494226</v>
      </c>
      <c r="C811" s="65">
        <f t="shared" si="13"/>
        <v>84136810.725057736</v>
      </c>
    </row>
    <row r="812" spans="1:3" x14ac:dyDescent="0.3">
      <c r="A812" s="94">
        <v>802</v>
      </c>
      <c r="B812" s="51">
        <v>-6.9061668751040833E-2</v>
      </c>
      <c r="C812" s="65">
        <f t="shared" si="13"/>
        <v>93093833.124895915</v>
      </c>
    </row>
    <row r="813" spans="1:3" x14ac:dyDescent="0.3">
      <c r="A813" s="94">
        <v>803</v>
      </c>
      <c r="B813" s="51">
        <v>0.12477186442917751</v>
      </c>
      <c r="C813" s="65">
        <f t="shared" si="13"/>
        <v>112477186.44291775</v>
      </c>
    </row>
    <row r="814" spans="1:3" x14ac:dyDescent="0.3">
      <c r="A814" s="94">
        <v>804</v>
      </c>
      <c r="B814" s="51">
        <v>-0.12753709025398524</v>
      </c>
      <c r="C814" s="65">
        <f t="shared" si="13"/>
        <v>87246290.974601477</v>
      </c>
    </row>
    <row r="815" spans="1:3" x14ac:dyDescent="0.3">
      <c r="A815" s="94">
        <v>805</v>
      </c>
      <c r="B815" s="51">
        <v>-3.006388318991482E-2</v>
      </c>
      <c r="C815" s="65">
        <f t="shared" si="13"/>
        <v>96993611.681008518</v>
      </c>
    </row>
    <row r="816" spans="1:3" x14ac:dyDescent="0.3">
      <c r="A816" s="94">
        <v>806</v>
      </c>
      <c r="B816" s="51">
        <v>-0.10882135836640006</v>
      </c>
      <c r="C816" s="65">
        <f t="shared" si="13"/>
        <v>89117864.16336</v>
      </c>
    </row>
    <row r="817" spans="1:3" x14ac:dyDescent="0.3">
      <c r="A817" s="94">
        <v>807</v>
      </c>
      <c r="B817" s="51">
        <v>-0.21706025404155802</v>
      </c>
      <c r="C817" s="65">
        <f t="shared" si="13"/>
        <v>78293974.595844194</v>
      </c>
    </row>
    <row r="818" spans="1:3" x14ac:dyDescent="0.3">
      <c r="A818" s="94">
        <v>808</v>
      </c>
      <c r="B818" s="51">
        <v>0.1310551230846059</v>
      </c>
      <c r="C818" s="65">
        <f t="shared" si="13"/>
        <v>113105512.30846059</v>
      </c>
    </row>
    <row r="819" spans="1:3" x14ac:dyDescent="0.3">
      <c r="A819" s="94">
        <v>809</v>
      </c>
      <c r="B819" s="51">
        <v>0.13956055616721286</v>
      </c>
      <c r="C819" s="65">
        <f t="shared" si="13"/>
        <v>113956055.61672129</v>
      </c>
    </row>
    <row r="820" spans="1:3" x14ac:dyDescent="0.3">
      <c r="A820" s="94">
        <v>810</v>
      </c>
      <c r="B820" s="51">
        <v>-8.7075976930286875E-2</v>
      </c>
      <c r="C820" s="65">
        <f t="shared" si="13"/>
        <v>91292402.306971312</v>
      </c>
    </row>
    <row r="821" spans="1:3" x14ac:dyDescent="0.3">
      <c r="A821" s="94">
        <v>811</v>
      </c>
      <c r="B821" s="51">
        <v>0.11485899221235762</v>
      </c>
      <c r="C821" s="65">
        <f t="shared" si="13"/>
        <v>111485899.22123575</v>
      </c>
    </row>
    <row r="822" spans="1:3" x14ac:dyDescent="0.3">
      <c r="A822" s="94">
        <v>812</v>
      </c>
      <c r="B822" s="51">
        <v>7.6096647424513442E-2</v>
      </c>
      <c r="C822" s="65">
        <f t="shared" si="13"/>
        <v>107609664.74245135</v>
      </c>
    </row>
    <row r="823" spans="1:3" x14ac:dyDescent="0.3">
      <c r="A823" s="94">
        <v>813</v>
      </c>
      <c r="B823" s="51">
        <v>0.25448444155458555</v>
      </c>
      <c r="C823" s="65">
        <f t="shared" si="13"/>
        <v>125448444.15545855</v>
      </c>
    </row>
    <row r="824" spans="1:3" x14ac:dyDescent="0.3">
      <c r="A824" s="94">
        <v>814</v>
      </c>
      <c r="B824" s="51">
        <v>-2.4361350496468773E-2</v>
      </c>
      <c r="C824" s="65">
        <f t="shared" si="13"/>
        <v>97563864.950353116</v>
      </c>
    </row>
    <row r="825" spans="1:3" x14ac:dyDescent="0.3">
      <c r="A825" s="94">
        <v>815</v>
      </c>
      <c r="B825" s="51">
        <v>0.10165286661500911</v>
      </c>
      <c r="C825" s="65">
        <f t="shared" si="13"/>
        <v>110165286.66150092</v>
      </c>
    </row>
    <row r="826" spans="1:3" x14ac:dyDescent="0.3">
      <c r="A826" s="94">
        <v>816</v>
      </c>
      <c r="B826" s="51">
        <v>-3.1197987380723741E-3</v>
      </c>
      <c r="C826" s="65">
        <f t="shared" si="13"/>
        <v>99688020.126192763</v>
      </c>
    </row>
    <row r="827" spans="1:3" x14ac:dyDescent="0.3">
      <c r="A827" s="94">
        <v>817</v>
      </c>
      <c r="B827" s="51">
        <v>-4.8218638225260652E-2</v>
      </c>
      <c r="C827" s="65">
        <f t="shared" si="13"/>
        <v>95178136.177473933</v>
      </c>
    </row>
    <row r="828" spans="1:3" x14ac:dyDescent="0.3">
      <c r="A828" s="94">
        <v>818</v>
      </c>
      <c r="B828" s="51">
        <v>9.6940810146427248E-2</v>
      </c>
      <c r="C828" s="65">
        <f t="shared" si="13"/>
        <v>109694081.01464273</v>
      </c>
    </row>
    <row r="829" spans="1:3" x14ac:dyDescent="0.3">
      <c r="A829" s="94">
        <v>819</v>
      </c>
      <c r="B829" s="51">
        <v>0.17092020352662665</v>
      </c>
      <c r="C829" s="65">
        <f t="shared" si="13"/>
        <v>117092020.35266267</v>
      </c>
    </row>
    <row r="830" spans="1:3" x14ac:dyDescent="0.3">
      <c r="A830" s="94">
        <v>820</v>
      </c>
      <c r="B830" s="51">
        <v>-1.5145266486174119E-3</v>
      </c>
      <c r="C830" s="65">
        <f t="shared" si="13"/>
        <v>99848547.335138261</v>
      </c>
    </row>
    <row r="831" spans="1:3" x14ac:dyDescent="0.3">
      <c r="A831" s="94">
        <v>821</v>
      </c>
      <c r="B831" s="51">
        <v>-7.1156285678980385E-2</v>
      </c>
      <c r="C831" s="65">
        <f t="shared" si="13"/>
        <v>92884371.432101965</v>
      </c>
    </row>
    <row r="832" spans="1:3" x14ac:dyDescent="0.3">
      <c r="A832" s="94">
        <v>822</v>
      </c>
      <c r="B832" s="51">
        <v>3.5955444784960322E-2</v>
      </c>
      <c r="C832" s="65">
        <f t="shared" si="13"/>
        <v>103595544.47849604</v>
      </c>
    </row>
    <row r="833" spans="1:3" x14ac:dyDescent="0.3">
      <c r="A833" s="94">
        <v>823</v>
      </c>
      <c r="B833" s="51">
        <v>0.19179212229292991</v>
      </c>
      <c r="C833" s="65">
        <f t="shared" si="13"/>
        <v>119179212.229293</v>
      </c>
    </row>
    <row r="834" spans="1:3" x14ac:dyDescent="0.3">
      <c r="A834" s="94">
        <v>824</v>
      </c>
      <c r="B834" s="51">
        <v>0.19238868368219031</v>
      </c>
      <c r="C834" s="65">
        <f t="shared" si="13"/>
        <v>119238868.36821902</v>
      </c>
    </row>
    <row r="835" spans="1:3" x14ac:dyDescent="0.3">
      <c r="A835" s="94">
        <v>825</v>
      </c>
      <c r="B835" s="51">
        <v>7.3350917865806053E-2</v>
      </c>
      <c r="C835" s="65">
        <f t="shared" si="13"/>
        <v>107335091.78658061</v>
      </c>
    </row>
    <row r="836" spans="1:3" x14ac:dyDescent="0.3">
      <c r="A836" s="94">
        <v>826</v>
      </c>
      <c r="B836" s="51">
        <v>1.9897061808402047E-2</v>
      </c>
      <c r="C836" s="65">
        <f t="shared" si="13"/>
        <v>101989706.18084019</v>
      </c>
    </row>
    <row r="837" spans="1:3" x14ac:dyDescent="0.3">
      <c r="A837" s="94">
        <v>827</v>
      </c>
      <c r="B837" s="51">
        <v>-1.5849646875111437E-2</v>
      </c>
      <c r="C837" s="65">
        <f t="shared" si="13"/>
        <v>98415035.312488854</v>
      </c>
    </row>
    <row r="838" spans="1:3" x14ac:dyDescent="0.3">
      <c r="A838" s="94">
        <v>828</v>
      </c>
      <c r="B838" s="51">
        <v>4.0841458661324923E-2</v>
      </c>
      <c r="C838" s="65">
        <f t="shared" si="13"/>
        <v>104084145.86613248</v>
      </c>
    </row>
    <row r="839" spans="1:3" x14ac:dyDescent="0.3">
      <c r="A839" s="94">
        <v>829</v>
      </c>
      <c r="B839" s="51">
        <v>-5.9592161366569391E-2</v>
      </c>
      <c r="C839" s="65">
        <f t="shared" si="13"/>
        <v>94040783.86334306</v>
      </c>
    </row>
    <row r="840" spans="1:3" x14ac:dyDescent="0.3">
      <c r="A840" s="94">
        <v>830</v>
      </c>
      <c r="B840" s="51">
        <v>-5.0426080945768781E-4</v>
      </c>
      <c r="C840" s="65">
        <f t="shared" si="13"/>
        <v>99949573.91905424</v>
      </c>
    </row>
    <row r="841" spans="1:3" x14ac:dyDescent="0.3">
      <c r="A841" s="94">
        <v>831</v>
      </c>
      <c r="B841" s="51">
        <v>-0.14857034169743608</v>
      </c>
      <c r="C841" s="65">
        <f t="shared" si="13"/>
        <v>85142965.830256388</v>
      </c>
    </row>
    <row r="842" spans="1:3" x14ac:dyDescent="0.3">
      <c r="A842" s="94">
        <v>832</v>
      </c>
      <c r="B842" s="51">
        <v>4.6553446244888698E-2</v>
      </c>
      <c r="C842" s="65">
        <f t="shared" si="13"/>
        <v>104655344.62448886</v>
      </c>
    </row>
    <row r="843" spans="1:3" x14ac:dyDescent="0.3">
      <c r="A843" s="94">
        <v>833</v>
      </c>
      <c r="B843" s="51">
        <v>-1.7433654832237952E-2</v>
      </c>
      <c r="C843" s="65">
        <f t="shared" si="13"/>
        <v>98256634.516776204</v>
      </c>
    </row>
    <row r="844" spans="1:3" x14ac:dyDescent="0.3">
      <c r="A844" s="94">
        <v>834</v>
      </c>
      <c r="B844" s="51">
        <v>0.12403382847049214</v>
      </c>
      <c r="C844" s="65">
        <f t="shared" ref="C844:C907" si="14">$B$4*(1+B844)</f>
        <v>112403382.84704921</v>
      </c>
    </row>
    <row r="845" spans="1:3" x14ac:dyDescent="0.3">
      <c r="A845" s="94">
        <v>835</v>
      </c>
      <c r="B845" s="51">
        <v>0.20221108120995254</v>
      </c>
      <c r="C845" s="65">
        <f t="shared" si="14"/>
        <v>120221108.12099525</v>
      </c>
    </row>
    <row r="846" spans="1:3" x14ac:dyDescent="0.3">
      <c r="A846" s="94">
        <v>836</v>
      </c>
      <c r="B846" s="51">
        <v>0.25663003614031255</v>
      </c>
      <c r="C846" s="65">
        <f t="shared" si="14"/>
        <v>125663003.61403124</v>
      </c>
    </row>
    <row r="847" spans="1:3" x14ac:dyDescent="0.3">
      <c r="A847" s="94">
        <v>837</v>
      </c>
      <c r="B847" s="51">
        <v>3.8833831329572605E-3</v>
      </c>
      <c r="C847" s="65">
        <f t="shared" si="14"/>
        <v>100388338.31329572</v>
      </c>
    </row>
    <row r="848" spans="1:3" x14ac:dyDescent="0.3">
      <c r="A848" s="94">
        <v>838</v>
      </c>
      <c r="B848" s="51">
        <v>0.269994274076787</v>
      </c>
      <c r="C848" s="65">
        <f t="shared" si="14"/>
        <v>126999427.40767871</v>
      </c>
    </row>
    <row r="849" spans="1:3" x14ac:dyDescent="0.3">
      <c r="A849" s="94">
        <v>839</v>
      </c>
      <c r="B849" s="51">
        <v>1.4414254922914177E-2</v>
      </c>
      <c r="C849" s="65">
        <f t="shared" si="14"/>
        <v>101441425.49229142</v>
      </c>
    </row>
    <row r="850" spans="1:3" x14ac:dyDescent="0.3">
      <c r="A850" s="94">
        <v>840</v>
      </c>
      <c r="B850" s="51">
        <v>0.40613127275192817</v>
      </c>
      <c r="C850" s="65">
        <f t="shared" si="14"/>
        <v>140613127.27519283</v>
      </c>
    </row>
    <row r="851" spans="1:3" x14ac:dyDescent="0.3">
      <c r="A851" s="94">
        <v>841</v>
      </c>
      <c r="B851" s="51">
        <v>0.20545409956638189</v>
      </c>
      <c r="C851" s="65">
        <f t="shared" si="14"/>
        <v>120545409.95663819</v>
      </c>
    </row>
    <row r="852" spans="1:3" x14ac:dyDescent="0.3">
      <c r="A852" s="94">
        <v>842</v>
      </c>
      <c r="B852" s="51">
        <v>-0.12975268531772907</v>
      </c>
      <c r="C852" s="65">
        <f t="shared" si="14"/>
        <v>87024731.468227088</v>
      </c>
    </row>
    <row r="853" spans="1:3" x14ac:dyDescent="0.3">
      <c r="A853" s="94">
        <v>843</v>
      </c>
      <c r="B853" s="51">
        <v>-0.12318105101791954</v>
      </c>
      <c r="C853" s="65">
        <f t="shared" si="14"/>
        <v>87681894.898208052</v>
      </c>
    </row>
    <row r="854" spans="1:3" x14ac:dyDescent="0.3">
      <c r="A854" s="94">
        <v>844</v>
      </c>
      <c r="B854" s="51">
        <v>0.12070332870394464</v>
      </c>
      <c r="C854" s="65">
        <f t="shared" si="14"/>
        <v>112070332.87039447</v>
      </c>
    </row>
    <row r="855" spans="1:3" x14ac:dyDescent="0.3">
      <c r="A855" s="94">
        <v>845</v>
      </c>
      <c r="B855" s="51">
        <v>0.13394125703492984</v>
      </c>
      <c r="C855" s="65">
        <f t="shared" si="14"/>
        <v>113394125.70349298</v>
      </c>
    </row>
    <row r="856" spans="1:3" x14ac:dyDescent="0.3">
      <c r="A856" s="94">
        <v>846</v>
      </c>
      <c r="B856" s="51">
        <v>0.11686422518882174</v>
      </c>
      <c r="C856" s="65">
        <f t="shared" si="14"/>
        <v>111686422.51888217</v>
      </c>
    </row>
    <row r="857" spans="1:3" x14ac:dyDescent="0.3">
      <c r="A857" s="94">
        <v>847</v>
      </c>
      <c r="B857" s="51">
        <v>0.14058048058719114</v>
      </c>
      <c r="C857" s="65">
        <f t="shared" si="14"/>
        <v>114058048.05871911</v>
      </c>
    </row>
    <row r="858" spans="1:3" x14ac:dyDescent="0.3">
      <c r="A858" s="94">
        <v>848</v>
      </c>
      <c r="B858" s="51">
        <v>0.14769124290053492</v>
      </c>
      <c r="C858" s="65">
        <f t="shared" si="14"/>
        <v>114769124.29005349</v>
      </c>
    </row>
    <row r="859" spans="1:3" x14ac:dyDescent="0.3">
      <c r="A859" s="94">
        <v>849</v>
      </c>
      <c r="B859" s="51">
        <v>8.6757815258335896E-2</v>
      </c>
      <c r="C859" s="65">
        <f t="shared" si="14"/>
        <v>108675781.52583359</v>
      </c>
    </row>
    <row r="860" spans="1:3" x14ac:dyDescent="0.3">
      <c r="A860" s="94">
        <v>850</v>
      </c>
      <c r="B860" s="51">
        <v>0.14955769145994646</v>
      </c>
      <c r="C860" s="65">
        <f t="shared" si="14"/>
        <v>114955769.14599463</v>
      </c>
    </row>
    <row r="861" spans="1:3" x14ac:dyDescent="0.3">
      <c r="A861" s="94">
        <v>851</v>
      </c>
      <c r="B861" s="51">
        <v>0.24345546014009295</v>
      </c>
      <c r="C861" s="65">
        <f t="shared" si="14"/>
        <v>124345546.01400928</v>
      </c>
    </row>
    <row r="862" spans="1:3" x14ac:dyDescent="0.3">
      <c r="A862" s="94">
        <v>852</v>
      </c>
      <c r="B862" s="51">
        <v>7.169854390644273E-2</v>
      </c>
      <c r="C862" s="65">
        <f t="shared" si="14"/>
        <v>107169854.39064428</v>
      </c>
    </row>
    <row r="863" spans="1:3" x14ac:dyDescent="0.3">
      <c r="A863" s="94">
        <v>853</v>
      </c>
      <c r="B863" s="51">
        <v>0.22552510316744862</v>
      </c>
      <c r="C863" s="65">
        <f t="shared" si="14"/>
        <v>122552510.31674485</v>
      </c>
    </row>
    <row r="864" spans="1:3" x14ac:dyDescent="0.3">
      <c r="A864" s="94">
        <v>854</v>
      </c>
      <c r="B864" s="51">
        <v>8.2898531486734622E-3</v>
      </c>
      <c r="C864" s="65">
        <f t="shared" si="14"/>
        <v>100828985.31486735</v>
      </c>
    </row>
    <row r="865" spans="1:3" x14ac:dyDescent="0.3">
      <c r="A865" s="94">
        <v>855</v>
      </c>
      <c r="B865" s="51">
        <v>6.7020473889479848E-2</v>
      </c>
      <c r="C865" s="65">
        <f t="shared" si="14"/>
        <v>106702047.38894799</v>
      </c>
    </row>
    <row r="866" spans="1:3" x14ac:dyDescent="0.3">
      <c r="A866" s="94">
        <v>856</v>
      </c>
      <c r="B866" s="51">
        <v>0.26497678733555208</v>
      </c>
      <c r="C866" s="65">
        <f t="shared" si="14"/>
        <v>126497678.73355521</v>
      </c>
    </row>
    <row r="867" spans="1:3" x14ac:dyDescent="0.3">
      <c r="A867" s="94">
        <v>857</v>
      </c>
      <c r="B867" s="51">
        <v>-3.2702912016868702E-2</v>
      </c>
      <c r="C867" s="65">
        <f t="shared" si="14"/>
        <v>96729708.798313126</v>
      </c>
    </row>
    <row r="868" spans="1:3" x14ac:dyDescent="0.3">
      <c r="A868" s="94">
        <v>858</v>
      </c>
      <c r="B868" s="51">
        <v>4.3494467465224416E-2</v>
      </c>
      <c r="C868" s="65">
        <f t="shared" si="14"/>
        <v>104349446.74652244</v>
      </c>
    </row>
    <row r="869" spans="1:3" x14ac:dyDescent="0.3">
      <c r="A869" s="94">
        <v>859</v>
      </c>
      <c r="B869" s="51">
        <v>3.967444553487403E-2</v>
      </c>
      <c r="C869" s="65">
        <f t="shared" si="14"/>
        <v>103967444.55348741</v>
      </c>
    </row>
    <row r="870" spans="1:3" x14ac:dyDescent="0.3">
      <c r="A870" s="94">
        <v>860</v>
      </c>
      <c r="B870" s="51">
        <v>2.9287808633577855E-2</v>
      </c>
      <c r="C870" s="65">
        <f t="shared" si="14"/>
        <v>102928780.8633578</v>
      </c>
    </row>
    <row r="871" spans="1:3" x14ac:dyDescent="0.3">
      <c r="A871" s="94">
        <v>861</v>
      </c>
      <c r="B871" s="51">
        <v>7.2045008631119373E-2</v>
      </c>
      <c r="C871" s="65">
        <f t="shared" si="14"/>
        <v>107204500.86311193</v>
      </c>
    </row>
    <row r="872" spans="1:3" x14ac:dyDescent="0.3">
      <c r="A872" s="94">
        <v>862</v>
      </c>
      <c r="B872" s="51">
        <v>0.20928272796004529</v>
      </c>
      <c r="C872" s="65">
        <f t="shared" si="14"/>
        <v>120928272.79600453</v>
      </c>
    </row>
    <row r="873" spans="1:3" x14ac:dyDescent="0.3">
      <c r="A873" s="94">
        <v>863</v>
      </c>
      <c r="B873" s="51">
        <v>0.15505933699938768</v>
      </c>
      <c r="C873" s="65">
        <f t="shared" si="14"/>
        <v>115505933.69993876</v>
      </c>
    </row>
    <row r="874" spans="1:3" x14ac:dyDescent="0.3">
      <c r="A874" s="94">
        <v>864</v>
      </c>
      <c r="B874" s="51">
        <v>0.208699490157501</v>
      </c>
      <c r="C874" s="65">
        <f t="shared" si="14"/>
        <v>120869949.0157501</v>
      </c>
    </row>
    <row r="875" spans="1:3" x14ac:dyDescent="0.3">
      <c r="A875" s="94">
        <v>865</v>
      </c>
      <c r="B875" s="51">
        <v>0.14839697648885375</v>
      </c>
      <c r="C875" s="65">
        <f t="shared" si="14"/>
        <v>114839697.64888537</v>
      </c>
    </row>
    <row r="876" spans="1:3" x14ac:dyDescent="0.3">
      <c r="A876" s="94">
        <v>866</v>
      </c>
      <c r="B876" s="51">
        <v>0.32422289119659642</v>
      </c>
      <c r="C876" s="65">
        <f t="shared" si="14"/>
        <v>132422289.11965963</v>
      </c>
    </row>
    <row r="877" spans="1:3" x14ac:dyDescent="0.3">
      <c r="A877" s="94">
        <v>867</v>
      </c>
      <c r="B877" s="51">
        <v>4.2291387150218997E-2</v>
      </c>
      <c r="C877" s="65">
        <f t="shared" si="14"/>
        <v>104229138.71502191</v>
      </c>
    </row>
    <row r="878" spans="1:3" x14ac:dyDescent="0.3">
      <c r="A878" s="94">
        <v>868</v>
      </c>
      <c r="B878" s="51">
        <v>-0.14166134061566865</v>
      </c>
      <c r="C878" s="65">
        <f t="shared" si="14"/>
        <v>85833865.938433141</v>
      </c>
    </row>
    <row r="879" spans="1:3" x14ac:dyDescent="0.3">
      <c r="A879" s="94">
        <v>869</v>
      </c>
      <c r="B879" s="51">
        <v>9.4363898087518203E-2</v>
      </c>
      <c r="C879" s="65">
        <f t="shared" si="14"/>
        <v>109436389.80875181</v>
      </c>
    </row>
    <row r="880" spans="1:3" x14ac:dyDescent="0.3">
      <c r="A880" s="94">
        <v>870</v>
      </c>
      <c r="B880" s="51">
        <v>0.14439769346142495</v>
      </c>
      <c r="C880" s="65">
        <f t="shared" si="14"/>
        <v>114439769.34614249</v>
      </c>
    </row>
    <row r="881" spans="1:3" x14ac:dyDescent="0.3">
      <c r="A881" s="94">
        <v>871</v>
      </c>
      <c r="B881" s="51">
        <v>-0.18395391217365706</v>
      </c>
      <c r="C881" s="65">
        <f t="shared" si="14"/>
        <v>81604608.782634288</v>
      </c>
    </row>
    <row r="882" spans="1:3" x14ac:dyDescent="0.3">
      <c r="A882" s="94">
        <v>872</v>
      </c>
      <c r="B882" s="51">
        <v>8.6747729640196003E-2</v>
      </c>
      <c r="C882" s="65">
        <f t="shared" si="14"/>
        <v>108674772.9640196</v>
      </c>
    </row>
    <row r="883" spans="1:3" x14ac:dyDescent="0.3">
      <c r="A883" s="94">
        <v>873</v>
      </c>
      <c r="B883" s="51">
        <v>0.26692722309645167</v>
      </c>
      <c r="C883" s="65">
        <f t="shared" si="14"/>
        <v>126692722.30964516</v>
      </c>
    </row>
    <row r="884" spans="1:3" x14ac:dyDescent="0.3">
      <c r="A884" s="94">
        <v>874</v>
      </c>
      <c r="B884" s="51">
        <v>0.14892332801951164</v>
      </c>
      <c r="C884" s="65">
        <f t="shared" si="14"/>
        <v>114892332.80195117</v>
      </c>
    </row>
    <row r="885" spans="1:3" x14ac:dyDescent="0.3">
      <c r="A885" s="94">
        <v>875</v>
      </c>
      <c r="B885" s="51">
        <v>3.4257126881185235E-2</v>
      </c>
      <c r="C885" s="65">
        <f t="shared" si="14"/>
        <v>103425712.68811853</v>
      </c>
    </row>
    <row r="886" spans="1:3" x14ac:dyDescent="0.3">
      <c r="A886" s="94">
        <v>876</v>
      </c>
      <c r="B886" s="51">
        <v>0.22551100264510504</v>
      </c>
      <c r="C886" s="65">
        <f t="shared" si="14"/>
        <v>122551100.2645105</v>
      </c>
    </row>
    <row r="887" spans="1:3" x14ac:dyDescent="0.3">
      <c r="A887" s="94">
        <v>877</v>
      </c>
      <c r="B887" s="51">
        <v>-7.5480137125228774E-2</v>
      </c>
      <c r="C887" s="65">
        <f t="shared" si="14"/>
        <v>92451986.287477121</v>
      </c>
    </row>
    <row r="888" spans="1:3" x14ac:dyDescent="0.3">
      <c r="A888" s="94">
        <v>878</v>
      </c>
      <c r="B888" s="51">
        <v>0.26185735156535417</v>
      </c>
      <c r="C888" s="65">
        <f t="shared" si="14"/>
        <v>126185735.15653542</v>
      </c>
    </row>
    <row r="889" spans="1:3" x14ac:dyDescent="0.3">
      <c r="A889" s="94">
        <v>879</v>
      </c>
      <c r="B889" s="51">
        <v>3.9454719391061592E-2</v>
      </c>
      <c r="C889" s="65">
        <f t="shared" si="14"/>
        <v>103945471.93910615</v>
      </c>
    </row>
    <row r="890" spans="1:3" x14ac:dyDescent="0.3">
      <c r="A890" s="94">
        <v>880</v>
      </c>
      <c r="B890" s="51">
        <v>3.7940535499393718E-2</v>
      </c>
      <c r="C890" s="65">
        <f t="shared" si="14"/>
        <v>103794053.54993938</v>
      </c>
    </row>
    <row r="891" spans="1:3" x14ac:dyDescent="0.3">
      <c r="A891" s="94">
        <v>881</v>
      </c>
      <c r="B891" s="51">
        <v>-5.1684900951751711E-2</v>
      </c>
      <c r="C891" s="65">
        <f t="shared" si="14"/>
        <v>94831509.904824823</v>
      </c>
    </row>
    <row r="892" spans="1:3" x14ac:dyDescent="0.3">
      <c r="A892" s="94">
        <v>882</v>
      </c>
      <c r="B892" s="51">
        <v>0.21550292689775677</v>
      </c>
      <c r="C892" s="65">
        <f t="shared" si="14"/>
        <v>121550292.68977569</v>
      </c>
    </row>
    <row r="893" spans="1:3" x14ac:dyDescent="0.3">
      <c r="A893" s="94">
        <v>883</v>
      </c>
      <c r="B893" s="51">
        <v>-6.6542191413743818E-2</v>
      </c>
      <c r="C893" s="65">
        <f t="shared" si="14"/>
        <v>93345780.858625621</v>
      </c>
    </row>
    <row r="894" spans="1:3" x14ac:dyDescent="0.3">
      <c r="A894" s="94">
        <v>884</v>
      </c>
      <c r="B894" s="51">
        <v>6.5231874131128673E-2</v>
      </c>
      <c r="C894" s="65">
        <f t="shared" si="14"/>
        <v>106523187.41311286</v>
      </c>
    </row>
    <row r="895" spans="1:3" x14ac:dyDescent="0.3">
      <c r="A895" s="94">
        <v>885</v>
      </c>
      <c r="B895" s="51">
        <v>0.19413175166742327</v>
      </c>
      <c r="C895" s="65">
        <f t="shared" si="14"/>
        <v>119413175.16674232</v>
      </c>
    </row>
    <row r="896" spans="1:3" x14ac:dyDescent="0.3">
      <c r="A896" s="94">
        <v>886</v>
      </c>
      <c r="B896" s="51">
        <v>7.4636970912165534E-2</v>
      </c>
      <c r="C896" s="65">
        <f t="shared" si="14"/>
        <v>107463697.09121655</v>
      </c>
    </row>
    <row r="897" spans="1:3" x14ac:dyDescent="0.3">
      <c r="A897" s="94">
        <v>887</v>
      </c>
      <c r="B897" s="51">
        <v>1.5378895308176016E-2</v>
      </c>
      <c r="C897" s="65">
        <f t="shared" si="14"/>
        <v>101537889.5308176</v>
      </c>
    </row>
    <row r="898" spans="1:3" x14ac:dyDescent="0.3">
      <c r="A898" s="94">
        <v>888</v>
      </c>
      <c r="B898" s="51">
        <v>-0.15072383206577497</v>
      </c>
      <c r="C898" s="65">
        <f t="shared" si="14"/>
        <v>84927616.793422505</v>
      </c>
    </row>
    <row r="899" spans="1:3" x14ac:dyDescent="0.3">
      <c r="A899" s="94">
        <v>889</v>
      </c>
      <c r="B899" s="51">
        <v>0.45776277021147183</v>
      </c>
      <c r="C899" s="65">
        <f t="shared" si="14"/>
        <v>145776277.02114716</v>
      </c>
    </row>
    <row r="900" spans="1:3" x14ac:dyDescent="0.3">
      <c r="A900" s="94">
        <v>890</v>
      </c>
      <c r="B900" s="51">
        <v>-4.5083395546905852E-3</v>
      </c>
      <c r="C900" s="65">
        <f t="shared" si="14"/>
        <v>99549166.044530943</v>
      </c>
    </row>
    <row r="901" spans="1:3" x14ac:dyDescent="0.3">
      <c r="A901" s="94">
        <v>891</v>
      </c>
      <c r="B901" s="51">
        <v>0.10188264133069529</v>
      </c>
      <c r="C901" s="65">
        <f t="shared" si="14"/>
        <v>110188264.13306953</v>
      </c>
    </row>
    <row r="902" spans="1:3" x14ac:dyDescent="0.3">
      <c r="A902" s="94">
        <v>892</v>
      </c>
      <c r="B902" s="51">
        <v>-2.6783306590573347E-2</v>
      </c>
      <c r="C902" s="65">
        <f t="shared" si="14"/>
        <v>97321669.340942666</v>
      </c>
    </row>
    <row r="903" spans="1:3" x14ac:dyDescent="0.3">
      <c r="A903" s="94">
        <v>893</v>
      </c>
      <c r="B903" s="51">
        <v>0.27443176560445032</v>
      </c>
      <c r="C903" s="65">
        <f t="shared" si="14"/>
        <v>127443176.56044504</v>
      </c>
    </row>
    <row r="904" spans="1:3" x14ac:dyDescent="0.3">
      <c r="A904" s="94">
        <v>894</v>
      </c>
      <c r="B904" s="51">
        <v>0.22047892786847773</v>
      </c>
      <c r="C904" s="65">
        <f t="shared" si="14"/>
        <v>122047892.78684779</v>
      </c>
    </row>
    <row r="905" spans="1:3" x14ac:dyDescent="0.3">
      <c r="A905" s="94">
        <v>895</v>
      </c>
      <c r="B905" s="51">
        <v>0.27638188309380712</v>
      </c>
      <c r="C905" s="65">
        <f t="shared" si="14"/>
        <v>127638188.30938073</v>
      </c>
    </row>
    <row r="906" spans="1:3" x14ac:dyDescent="0.3">
      <c r="A906" s="94">
        <v>896</v>
      </c>
      <c r="B906" s="51">
        <v>-6.0123125845732622E-2</v>
      </c>
      <c r="C906" s="65">
        <f t="shared" si="14"/>
        <v>93987687.415426731</v>
      </c>
    </row>
    <row r="907" spans="1:3" x14ac:dyDescent="0.3">
      <c r="A907" s="94">
        <v>897</v>
      </c>
      <c r="B907" s="51">
        <v>0.12693464891982159</v>
      </c>
      <c r="C907" s="65">
        <f t="shared" si="14"/>
        <v>112693464.89198215</v>
      </c>
    </row>
    <row r="908" spans="1:3" x14ac:dyDescent="0.3">
      <c r="A908" s="94">
        <v>898</v>
      </c>
      <c r="B908" s="51">
        <v>0.16053173773161056</v>
      </c>
      <c r="C908" s="65">
        <f t="shared" ref="C908:C971" si="15">$B$4*(1+B908)</f>
        <v>116053173.77316107</v>
      </c>
    </row>
    <row r="909" spans="1:3" x14ac:dyDescent="0.3">
      <c r="A909" s="94">
        <v>899</v>
      </c>
      <c r="B909" s="51">
        <v>0.22148998218698557</v>
      </c>
      <c r="C909" s="65">
        <f t="shared" si="15"/>
        <v>122148998.21869856</v>
      </c>
    </row>
    <row r="910" spans="1:3" x14ac:dyDescent="0.3">
      <c r="A910" s="94">
        <v>900</v>
      </c>
      <c r="B910" s="51">
        <v>0.34785481849736311</v>
      </c>
      <c r="C910" s="65">
        <f t="shared" si="15"/>
        <v>134785481.8497363</v>
      </c>
    </row>
    <row r="911" spans="1:3" x14ac:dyDescent="0.3">
      <c r="A911" s="94">
        <v>901</v>
      </c>
      <c r="B911" s="51">
        <v>0.36053310147947248</v>
      </c>
      <c r="C911" s="65">
        <f t="shared" si="15"/>
        <v>136053310.14794725</v>
      </c>
    </row>
    <row r="912" spans="1:3" x14ac:dyDescent="0.3">
      <c r="A912" s="94">
        <v>902</v>
      </c>
      <c r="B912" s="51">
        <v>-3.2240729107401778E-2</v>
      </c>
      <c r="C912" s="65">
        <f t="shared" si="15"/>
        <v>96775927.089259818</v>
      </c>
    </row>
    <row r="913" spans="1:3" x14ac:dyDescent="0.3">
      <c r="A913" s="94">
        <v>903</v>
      </c>
      <c r="B913" s="51">
        <v>-5.1051190135975921E-2</v>
      </c>
      <c r="C913" s="65">
        <f t="shared" si="15"/>
        <v>94894880.986402407</v>
      </c>
    </row>
    <row r="914" spans="1:3" x14ac:dyDescent="0.3">
      <c r="A914" s="94">
        <v>904</v>
      </c>
      <c r="B914" s="51">
        <v>0.16982164313008913</v>
      </c>
      <c r="C914" s="65">
        <f t="shared" si="15"/>
        <v>116982164.31300892</v>
      </c>
    </row>
    <row r="915" spans="1:3" x14ac:dyDescent="0.3">
      <c r="A915" s="94">
        <v>905</v>
      </c>
      <c r="B915" s="51">
        <v>-9.0615397227262473E-2</v>
      </c>
      <c r="C915" s="65">
        <f t="shared" si="15"/>
        <v>90938460.277273744</v>
      </c>
    </row>
    <row r="916" spans="1:3" x14ac:dyDescent="0.3">
      <c r="A916" s="94">
        <v>906</v>
      </c>
      <c r="B916" s="51">
        <v>-0.11035337485050858</v>
      </c>
      <c r="C916" s="65">
        <f t="shared" si="15"/>
        <v>88964662.514949143</v>
      </c>
    </row>
    <row r="917" spans="1:3" x14ac:dyDescent="0.3">
      <c r="A917" s="94">
        <v>907</v>
      </c>
      <c r="B917" s="51">
        <v>0.14606550704384405</v>
      </c>
      <c r="C917" s="65">
        <f t="shared" si="15"/>
        <v>114606550.70438442</v>
      </c>
    </row>
    <row r="918" spans="1:3" x14ac:dyDescent="0.3">
      <c r="A918" s="94">
        <v>908</v>
      </c>
      <c r="B918" s="51">
        <v>6.166472162595496E-2</v>
      </c>
      <c r="C918" s="65">
        <f t="shared" si="15"/>
        <v>106166472.1625955</v>
      </c>
    </row>
    <row r="919" spans="1:3" x14ac:dyDescent="0.3">
      <c r="A919" s="94">
        <v>909</v>
      </c>
      <c r="B919" s="51">
        <v>0.31770564743350749</v>
      </c>
      <c r="C919" s="65">
        <f t="shared" si="15"/>
        <v>131770564.74335074</v>
      </c>
    </row>
    <row r="920" spans="1:3" x14ac:dyDescent="0.3">
      <c r="A920" s="94">
        <v>910</v>
      </c>
      <c r="B920" s="51">
        <v>0.21913588929757888</v>
      </c>
      <c r="C920" s="65">
        <f t="shared" si="15"/>
        <v>121913588.92975788</v>
      </c>
    </row>
    <row r="921" spans="1:3" x14ac:dyDescent="0.3">
      <c r="A921" s="94">
        <v>911</v>
      </c>
      <c r="B921" s="51">
        <v>-0.18613144879949753</v>
      </c>
      <c r="C921" s="65">
        <f t="shared" si="15"/>
        <v>81386855.120050251</v>
      </c>
    </row>
    <row r="922" spans="1:3" x14ac:dyDescent="0.3">
      <c r="A922" s="94">
        <v>912</v>
      </c>
      <c r="B922" s="51">
        <v>7.5092841334165522E-2</v>
      </c>
      <c r="C922" s="65">
        <f t="shared" si="15"/>
        <v>107509284.13341656</v>
      </c>
    </row>
    <row r="923" spans="1:3" x14ac:dyDescent="0.3">
      <c r="A923" s="94">
        <v>913</v>
      </c>
      <c r="B923" s="51">
        <v>0.14017203233734293</v>
      </c>
      <c r="C923" s="65">
        <f t="shared" si="15"/>
        <v>114017203.23373429</v>
      </c>
    </row>
    <row r="924" spans="1:3" x14ac:dyDescent="0.3">
      <c r="A924" s="94">
        <v>914</v>
      </c>
      <c r="B924" s="51">
        <v>-6.7197936680922443E-2</v>
      </c>
      <c r="C924" s="65">
        <f t="shared" si="15"/>
        <v>93280206.331907749</v>
      </c>
    </row>
    <row r="925" spans="1:3" x14ac:dyDescent="0.3">
      <c r="A925" s="94">
        <v>915</v>
      </c>
      <c r="B925" s="51">
        <v>0.20696401457537608</v>
      </c>
      <c r="C925" s="65">
        <f t="shared" si="15"/>
        <v>120696401.45753762</v>
      </c>
    </row>
    <row r="926" spans="1:3" x14ac:dyDescent="0.3">
      <c r="A926" s="94">
        <v>916</v>
      </c>
      <c r="B926" s="51">
        <v>0.10609717836707609</v>
      </c>
      <c r="C926" s="65">
        <f t="shared" si="15"/>
        <v>110609717.83670761</v>
      </c>
    </row>
    <row r="927" spans="1:3" x14ac:dyDescent="0.3">
      <c r="A927" s="94">
        <v>917</v>
      </c>
      <c r="B927" s="51">
        <v>0.28142478143173055</v>
      </c>
      <c r="C927" s="65">
        <f t="shared" si="15"/>
        <v>128142478.14317305</v>
      </c>
    </row>
    <row r="928" spans="1:3" x14ac:dyDescent="0.3">
      <c r="A928" s="94">
        <v>918</v>
      </c>
      <c r="B928" s="51">
        <v>0.34998762071225942</v>
      </c>
      <c r="C928" s="65">
        <f t="shared" si="15"/>
        <v>134998762.07122594</v>
      </c>
    </row>
    <row r="929" spans="1:3" x14ac:dyDescent="0.3">
      <c r="A929" s="94">
        <v>919</v>
      </c>
      <c r="B929" s="51">
        <v>7.2206614283346293E-2</v>
      </c>
      <c r="C929" s="65">
        <f t="shared" si="15"/>
        <v>107220661.42833464</v>
      </c>
    </row>
    <row r="930" spans="1:3" x14ac:dyDescent="0.3">
      <c r="A930" s="94">
        <v>920</v>
      </c>
      <c r="B930" s="51">
        <v>-9.579211709261215E-2</v>
      </c>
      <c r="C930" s="65">
        <f t="shared" si="15"/>
        <v>90420788.290738791</v>
      </c>
    </row>
    <row r="931" spans="1:3" x14ac:dyDescent="0.3">
      <c r="A931" s="94">
        <v>921</v>
      </c>
      <c r="B931" s="51">
        <v>0.23410524498876731</v>
      </c>
      <c r="C931" s="65">
        <f t="shared" si="15"/>
        <v>123410524.49887672</v>
      </c>
    </row>
    <row r="932" spans="1:3" x14ac:dyDescent="0.3">
      <c r="A932" s="94">
        <v>922</v>
      </c>
      <c r="B932" s="51">
        <v>0.14183592243703383</v>
      </c>
      <c r="C932" s="65">
        <f t="shared" si="15"/>
        <v>114183592.24370338</v>
      </c>
    </row>
    <row r="933" spans="1:3" x14ac:dyDescent="0.3">
      <c r="A933" s="94">
        <v>923</v>
      </c>
      <c r="B933" s="51">
        <v>-3.6971613450479113E-3</v>
      </c>
      <c r="C933" s="65">
        <f t="shared" si="15"/>
        <v>99630283.865495205</v>
      </c>
    </row>
    <row r="934" spans="1:3" x14ac:dyDescent="0.3">
      <c r="A934" s="94">
        <v>924</v>
      </c>
      <c r="B934" s="51">
        <v>1.4177662756381382E-2</v>
      </c>
      <c r="C934" s="65">
        <f t="shared" si="15"/>
        <v>101417766.27563815</v>
      </c>
    </row>
    <row r="935" spans="1:3" x14ac:dyDescent="0.3">
      <c r="A935" s="94">
        <v>925</v>
      </c>
      <c r="B935" s="51">
        <v>-1.8767057998343981E-2</v>
      </c>
      <c r="C935" s="65">
        <f t="shared" si="15"/>
        <v>98123294.2001656</v>
      </c>
    </row>
    <row r="936" spans="1:3" x14ac:dyDescent="0.3">
      <c r="A936" s="94">
        <v>926</v>
      </c>
      <c r="B936" s="51">
        <v>0.16730047422920391</v>
      </c>
      <c r="C936" s="65">
        <f t="shared" si="15"/>
        <v>116730047.42292039</v>
      </c>
    </row>
    <row r="937" spans="1:3" x14ac:dyDescent="0.3">
      <c r="A937" s="94">
        <v>927</v>
      </c>
      <c r="B937" s="51">
        <v>-9.0451075192385766E-2</v>
      </c>
      <c r="C937" s="65">
        <f t="shared" si="15"/>
        <v>90954892.480761424</v>
      </c>
    </row>
    <row r="938" spans="1:3" x14ac:dyDescent="0.3">
      <c r="A938" s="94">
        <v>928</v>
      </c>
      <c r="B938" s="51">
        <v>0.18876394413623454</v>
      </c>
      <c r="C938" s="65">
        <f t="shared" si="15"/>
        <v>118876394.41362345</v>
      </c>
    </row>
    <row r="939" spans="1:3" x14ac:dyDescent="0.3">
      <c r="A939" s="94">
        <v>929</v>
      </c>
      <c r="B939" s="51">
        <v>0.25348506733138521</v>
      </c>
      <c r="C939" s="65">
        <f t="shared" si="15"/>
        <v>125348506.73313853</v>
      </c>
    </row>
    <row r="940" spans="1:3" x14ac:dyDescent="0.3">
      <c r="A940" s="94">
        <v>930</v>
      </c>
      <c r="B940" s="51">
        <v>7.2488613101745258E-2</v>
      </c>
      <c r="C940" s="65">
        <f t="shared" si="15"/>
        <v>107248861.31017452</v>
      </c>
    </row>
    <row r="941" spans="1:3" x14ac:dyDescent="0.3">
      <c r="A941" s="94">
        <v>931</v>
      </c>
      <c r="B941" s="51">
        <v>0.18243211113340682</v>
      </c>
      <c r="C941" s="65">
        <f t="shared" si="15"/>
        <v>118243211.11334069</v>
      </c>
    </row>
    <row r="942" spans="1:3" x14ac:dyDescent="0.3">
      <c r="A942" s="94">
        <v>932</v>
      </c>
      <c r="B942" s="51">
        <v>-1.3574091611758182E-2</v>
      </c>
      <c r="C942" s="65">
        <f t="shared" si="15"/>
        <v>98642590.838824183</v>
      </c>
    </row>
    <row r="943" spans="1:3" x14ac:dyDescent="0.3">
      <c r="A943" s="94">
        <v>933</v>
      </c>
      <c r="B943" s="51">
        <v>0.1229311522589924</v>
      </c>
      <c r="C943" s="65">
        <f t="shared" si="15"/>
        <v>112293115.22589925</v>
      </c>
    </row>
    <row r="944" spans="1:3" x14ac:dyDescent="0.3">
      <c r="A944" s="94">
        <v>934</v>
      </c>
      <c r="B944" s="51">
        <v>0.19984529489900699</v>
      </c>
      <c r="C944" s="65">
        <f t="shared" si="15"/>
        <v>119984529.48990071</v>
      </c>
    </row>
    <row r="945" spans="1:3" x14ac:dyDescent="0.3">
      <c r="A945" s="94">
        <v>935</v>
      </c>
      <c r="B945" s="51">
        <v>4.1352217392805792E-2</v>
      </c>
      <c r="C945" s="65">
        <f t="shared" si="15"/>
        <v>104135221.73928058</v>
      </c>
    </row>
    <row r="946" spans="1:3" x14ac:dyDescent="0.3">
      <c r="A946" s="94">
        <v>936</v>
      </c>
      <c r="B946" s="51">
        <v>0.11317375610640636</v>
      </c>
      <c r="C946" s="65">
        <f t="shared" si="15"/>
        <v>111317375.61064063</v>
      </c>
    </row>
    <row r="947" spans="1:3" x14ac:dyDescent="0.3">
      <c r="A947" s="94">
        <v>937</v>
      </c>
      <c r="B947" s="51">
        <v>-1.8841397807295435E-2</v>
      </c>
      <c r="C947" s="65">
        <f t="shared" si="15"/>
        <v>98115860.219270453</v>
      </c>
    </row>
    <row r="948" spans="1:3" x14ac:dyDescent="0.3">
      <c r="A948" s="94">
        <v>938</v>
      </c>
      <c r="B948" s="51">
        <v>0.13951524941593307</v>
      </c>
      <c r="C948" s="65">
        <f t="shared" si="15"/>
        <v>113951524.9415933</v>
      </c>
    </row>
    <row r="949" spans="1:3" x14ac:dyDescent="0.3">
      <c r="A949" s="94">
        <v>939</v>
      </c>
      <c r="B949" s="51">
        <v>0.14599203061253699</v>
      </c>
      <c r="C949" s="65">
        <f t="shared" si="15"/>
        <v>114599203.06125371</v>
      </c>
    </row>
    <row r="950" spans="1:3" x14ac:dyDescent="0.3">
      <c r="A950" s="94">
        <v>940</v>
      </c>
      <c r="B950" s="51">
        <v>1.9369035822573918E-2</v>
      </c>
      <c r="C950" s="65">
        <f t="shared" si="15"/>
        <v>101936903.5822574</v>
      </c>
    </row>
    <row r="951" spans="1:3" x14ac:dyDescent="0.3">
      <c r="A951" s="94">
        <v>941</v>
      </c>
      <c r="B951" s="51">
        <v>4.9571918287178295E-2</v>
      </c>
      <c r="C951" s="65">
        <f t="shared" si="15"/>
        <v>104957191.82871783</v>
      </c>
    </row>
    <row r="952" spans="1:3" x14ac:dyDescent="0.3">
      <c r="A952" s="94">
        <v>942</v>
      </c>
      <c r="B952" s="51">
        <v>6.6104881296952786E-2</v>
      </c>
      <c r="C952" s="65">
        <f t="shared" si="15"/>
        <v>106610488.12969527</v>
      </c>
    </row>
    <row r="953" spans="1:3" x14ac:dyDescent="0.3">
      <c r="A953" s="94">
        <v>943</v>
      </c>
      <c r="B953" s="51">
        <v>0.20169449252155153</v>
      </c>
      <c r="C953" s="65">
        <f t="shared" si="15"/>
        <v>120169449.25215515</v>
      </c>
    </row>
    <row r="954" spans="1:3" x14ac:dyDescent="0.3">
      <c r="A954" s="94">
        <v>944</v>
      </c>
      <c r="B954" s="51">
        <v>0.19790275310150562</v>
      </c>
      <c r="C954" s="65">
        <f t="shared" si="15"/>
        <v>119790275.31015056</v>
      </c>
    </row>
    <row r="955" spans="1:3" x14ac:dyDescent="0.3">
      <c r="A955" s="94">
        <v>945</v>
      </c>
      <c r="B955" s="51">
        <v>0.33366145193871488</v>
      </c>
      <c r="C955" s="65">
        <f t="shared" si="15"/>
        <v>133366145.19387148</v>
      </c>
    </row>
    <row r="956" spans="1:3" x14ac:dyDescent="0.3">
      <c r="A956" s="94">
        <v>946</v>
      </c>
      <c r="B956" s="51">
        <v>4.0475041848917155E-2</v>
      </c>
      <c r="C956" s="65">
        <f t="shared" si="15"/>
        <v>104047504.18489173</v>
      </c>
    </row>
    <row r="957" spans="1:3" x14ac:dyDescent="0.3">
      <c r="A957" s="94">
        <v>947</v>
      </c>
      <c r="B957" s="51">
        <v>0.34683455398739149</v>
      </c>
      <c r="C957" s="65">
        <f t="shared" si="15"/>
        <v>134683455.39873913</v>
      </c>
    </row>
    <row r="958" spans="1:3" x14ac:dyDescent="0.3">
      <c r="A958" s="94">
        <v>948</v>
      </c>
      <c r="B958" s="51">
        <v>0.18338289840107516</v>
      </c>
      <c r="C958" s="65">
        <f t="shared" si="15"/>
        <v>118338289.84010753</v>
      </c>
    </row>
    <row r="959" spans="1:3" x14ac:dyDescent="0.3">
      <c r="A959" s="94">
        <v>949</v>
      </c>
      <c r="B959" s="51">
        <v>-0.22918973797393447</v>
      </c>
      <c r="C959" s="65">
        <f t="shared" si="15"/>
        <v>77081026.202606544</v>
      </c>
    </row>
    <row r="960" spans="1:3" x14ac:dyDescent="0.3">
      <c r="A960" s="94">
        <v>950</v>
      </c>
      <c r="B960" s="51">
        <v>-0.13581497443544019</v>
      </c>
      <c r="C960" s="65">
        <f t="shared" si="15"/>
        <v>86418502.556455985</v>
      </c>
    </row>
    <row r="961" spans="1:3" x14ac:dyDescent="0.3">
      <c r="A961" s="94">
        <v>951</v>
      </c>
      <c r="B961" s="51">
        <v>-0.11613907482401298</v>
      </c>
      <c r="C961" s="65">
        <f t="shared" si="15"/>
        <v>88386092.517598704</v>
      </c>
    </row>
    <row r="962" spans="1:3" x14ac:dyDescent="0.3">
      <c r="A962" s="94">
        <v>952</v>
      </c>
      <c r="B962" s="51">
        <v>0.31056675966944747</v>
      </c>
      <c r="C962" s="65">
        <f t="shared" si="15"/>
        <v>131056675.96694475</v>
      </c>
    </row>
    <row r="963" spans="1:3" x14ac:dyDescent="0.3">
      <c r="A963" s="94">
        <v>953</v>
      </c>
      <c r="B963" s="51">
        <v>0.1579341382068872</v>
      </c>
      <c r="C963" s="65">
        <f t="shared" si="15"/>
        <v>115793413.82068872</v>
      </c>
    </row>
    <row r="964" spans="1:3" x14ac:dyDescent="0.3">
      <c r="A964" s="94">
        <v>954</v>
      </c>
      <c r="B964" s="51">
        <v>0.18828806024706385</v>
      </c>
      <c r="C964" s="65">
        <f t="shared" si="15"/>
        <v>118828806.02470638</v>
      </c>
    </row>
    <row r="965" spans="1:3" x14ac:dyDescent="0.3">
      <c r="A965" s="94">
        <v>955</v>
      </c>
      <c r="B965" s="51">
        <v>8.4921508528240555E-2</v>
      </c>
      <c r="C965" s="65">
        <f t="shared" si="15"/>
        <v>108492150.85282406</v>
      </c>
    </row>
    <row r="966" spans="1:3" x14ac:dyDescent="0.3">
      <c r="A966" s="94">
        <v>956</v>
      </c>
      <c r="B966" s="51">
        <v>0.19414567621151907</v>
      </c>
      <c r="C966" s="65">
        <f t="shared" si="15"/>
        <v>119414567.62115189</v>
      </c>
    </row>
    <row r="967" spans="1:3" x14ac:dyDescent="0.3">
      <c r="A967" s="94">
        <v>957</v>
      </c>
      <c r="B967" s="51">
        <v>0.11742239385746105</v>
      </c>
      <c r="C967" s="65">
        <f t="shared" si="15"/>
        <v>111742239.38574611</v>
      </c>
    </row>
    <row r="968" spans="1:3" x14ac:dyDescent="0.3">
      <c r="A968" s="94">
        <v>958</v>
      </c>
      <c r="B968" s="51">
        <v>0.14991364620478889</v>
      </c>
      <c r="C968" s="65">
        <f t="shared" si="15"/>
        <v>114991364.6204789</v>
      </c>
    </row>
    <row r="969" spans="1:3" x14ac:dyDescent="0.3">
      <c r="A969" s="94">
        <v>959</v>
      </c>
      <c r="B969" s="51">
        <v>-6.2742040291500517E-2</v>
      </c>
      <c r="C969" s="65">
        <f t="shared" si="15"/>
        <v>93725795.970849946</v>
      </c>
    </row>
    <row r="970" spans="1:3" x14ac:dyDescent="0.3">
      <c r="A970" s="94">
        <v>960</v>
      </c>
      <c r="B970" s="51">
        <v>5.1920618014424595E-2</v>
      </c>
      <c r="C970" s="65">
        <f t="shared" si="15"/>
        <v>105192061.80144244</v>
      </c>
    </row>
    <row r="971" spans="1:3" x14ac:dyDescent="0.3">
      <c r="A971" s="94">
        <v>961</v>
      </c>
      <c r="B971" s="51">
        <v>-2.2254478212405115E-3</v>
      </c>
      <c r="C971" s="65">
        <f t="shared" si="15"/>
        <v>99777455.217875957</v>
      </c>
    </row>
    <row r="972" spans="1:3" x14ac:dyDescent="0.3">
      <c r="A972" s="94">
        <v>962</v>
      </c>
      <c r="B972" s="51">
        <v>0.19375786346171431</v>
      </c>
      <c r="C972" s="65">
        <f t="shared" ref="C972:C1035" si="16">$B$4*(1+B972)</f>
        <v>119375786.34617142</v>
      </c>
    </row>
    <row r="973" spans="1:3" x14ac:dyDescent="0.3">
      <c r="A973" s="94">
        <v>963</v>
      </c>
      <c r="B973" s="51">
        <v>2.6811385267395876E-2</v>
      </c>
      <c r="C973" s="65">
        <f t="shared" si="16"/>
        <v>102681138.5267396</v>
      </c>
    </row>
    <row r="974" spans="1:3" x14ac:dyDescent="0.3">
      <c r="A974" s="94">
        <v>964</v>
      </c>
      <c r="B974" s="51">
        <v>1.864108781930425E-2</v>
      </c>
      <c r="C974" s="65">
        <f t="shared" si="16"/>
        <v>101864108.78193042</v>
      </c>
    </row>
    <row r="975" spans="1:3" x14ac:dyDescent="0.3">
      <c r="A975" s="94">
        <v>965</v>
      </c>
      <c r="B975" s="51">
        <v>0.34957859486959653</v>
      </c>
      <c r="C975" s="65">
        <f t="shared" si="16"/>
        <v>134957859.48695964</v>
      </c>
    </row>
    <row r="976" spans="1:3" x14ac:dyDescent="0.3">
      <c r="A976" s="94">
        <v>966</v>
      </c>
      <c r="B976" s="51">
        <v>8.9193525858599076E-3</v>
      </c>
      <c r="C976" s="65">
        <f t="shared" si="16"/>
        <v>100891935.25858599</v>
      </c>
    </row>
    <row r="977" spans="1:3" x14ac:dyDescent="0.3">
      <c r="A977" s="94">
        <v>967</v>
      </c>
      <c r="B977" s="51">
        <v>-0.11316995930760923</v>
      </c>
      <c r="C977" s="65">
        <f t="shared" si="16"/>
        <v>88683004.06923908</v>
      </c>
    </row>
    <row r="978" spans="1:3" x14ac:dyDescent="0.3">
      <c r="A978" s="94">
        <v>968</v>
      </c>
      <c r="B978" s="51">
        <v>0.136882875903026</v>
      </c>
      <c r="C978" s="65">
        <f t="shared" si="16"/>
        <v>113688287.5903026</v>
      </c>
    </row>
    <row r="979" spans="1:3" x14ac:dyDescent="0.3">
      <c r="A979" s="94">
        <v>969</v>
      </c>
      <c r="B979" s="51">
        <v>0.18446844841101095</v>
      </c>
      <c r="C979" s="65">
        <f t="shared" si="16"/>
        <v>118446844.84110108</v>
      </c>
    </row>
    <row r="980" spans="1:3" x14ac:dyDescent="0.3">
      <c r="A980" s="94">
        <v>970</v>
      </c>
      <c r="B980" s="51">
        <v>-3.237126188664137E-2</v>
      </c>
      <c r="C980" s="65">
        <f t="shared" si="16"/>
        <v>96762873.811335862</v>
      </c>
    </row>
    <row r="981" spans="1:3" x14ac:dyDescent="0.3">
      <c r="A981" s="94">
        <v>971</v>
      </c>
      <c r="B981" s="51">
        <v>6.9649693428585749E-2</v>
      </c>
      <c r="C981" s="65">
        <f t="shared" si="16"/>
        <v>106964969.34285857</v>
      </c>
    </row>
    <row r="982" spans="1:3" x14ac:dyDescent="0.3">
      <c r="A982" s="94">
        <v>972</v>
      </c>
      <c r="B982" s="51">
        <v>-7.3844580764674317E-2</v>
      </c>
      <c r="C982" s="65">
        <f t="shared" si="16"/>
        <v>92615541.92353256</v>
      </c>
    </row>
    <row r="983" spans="1:3" x14ac:dyDescent="0.3">
      <c r="A983" s="94">
        <v>973</v>
      </c>
      <c r="B983" s="51">
        <v>8.5654023025537165E-2</v>
      </c>
      <c r="C983" s="65">
        <f t="shared" si="16"/>
        <v>108565402.30255371</v>
      </c>
    </row>
    <row r="984" spans="1:3" x14ac:dyDescent="0.3">
      <c r="A984" s="94">
        <v>974</v>
      </c>
      <c r="B984" s="51">
        <v>-1.368495320154034E-2</v>
      </c>
      <c r="C984" s="65">
        <f t="shared" si="16"/>
        <v>98631504.679845959</v>
      </c>
    </row>
    <row r="985" spans="1:3" x14ac:dyDescent="0.3">
      <c r="A985" s="94">
        <v>975</v>
      </c>
      <c r="B985" s="51">
        <v>-0.14918975442503621</v>
      </c>
      <c r="C985" s="65">
        <f t="shared" si="16"/>
        <v>85081024.557496384</v>
      </c>
    </row>
    <row r="986" spans="1:3" x14ac:dyDescent="0.3">
      <c r="A986" s="94">
        <v>976</v>
      </c>
      <c r="B986" s="51">
        <v>0.14079213936095536</v>
      </c>
      <c r="C986" s="65">
        <f t="shared" si="16"/>
        <v>114079213.93609555</v>
      </c>
    </row>
    <row r="987" spans="1:3" x14ac:dyDescent="0.3">
      <c r="A987" s="94">
        <v>977</v>
      </c>
      <c r="B987" s="51">
        <v>0.16166630305527749</v>
      </c>
      <c r="C987" s="65">
        <f t="shared" si="16"/>
        <v>116166630.30552775</v>
      </c>
    </row>
    <row r="988" spans="1:3" x14ac:dyDescent="0.3">
      <c r="A988" s="94">
        <v>978</v>
      </c>
      <c r="B988" s="51">
        <v>0.1352906758625963</v>
      </c>
      <c r="C988" s="65">
        <f t="shared" si="16"/>
        <v>113529067.58625962</v>
      </c>
    </row>
    <row r="989" spans="1:3" x14ac:dyDescent="0.3">
      <c r="A989" s="94">
        <v>979</v>
      </c>
      <c r="B989" s="51">
        <v>-0.11536110676068911</v>
      </c>
      <c r="C989" s="65">
        <f t="shared" si="16"/>
        <v>88463889.323931083</v>
      </c>
    </row>
    <row r="990" spans="1:3" x14ac:dyDescent="0.3">
      <c r="A990" s="94">
        <v>980</v>
      </c>
      <c r="B990" s="51">
        <v>-7.3384964122291896E-2</v>
      </c>
      <c r="C990" s="65">
        <f t="shared" si="16"/>
        <v>92661503.587770805</v>
      </c>
    </row>
    <row r="991" spans="1:3" x14ac:dyDescent="0.3">
      <c r="A991" s="94">
        <v>981</v>
      </c>
      <c r="B991" s="51">
        <v>0.12160597240162899</v>
      </c>
      <c r="C991" s="65">
        <f t="shared" si="16"/>
        <v>112160597.24016289</v>
      </c>
    </row>
    <row r="992" spans="1:3" x14ac:dyDescent="0.3">
      <c r="A992" s="94">
        <v>982</v>
      </c>
      <c r="B992" s="51">
        <v>6.542454312168644E-2</v>
      </c>
      <c r="C992" s="65">
        <f t="shared" si="16"/>
        <v>106542454.31216864</v>
      </c>
    </row>
    <row r="993" spans="1:3" x14ac:dyDescent="0.3">
      <c r="A993" s="94">
        <v>983</v>
      </c>
      <c r="B993" s="51">
        <v>2.7563253768103826E-2</v>
      </c>
      <c r="C993" s="65">
        <f t="shared" si="16"/>
        <v>102756325.37681039</v>
      </c>
    </row>
    <row r="994" spans="1:3" x14ac:dyDescent="0.3">
      <c r="A994" s="94">
        <v>984</v>
      </c>
      <c r="B994" s="51">
        <v>0.26016488818164302</v>
      </c>
      <c r="C994" s="65">
        <f t="shared" si="16"/>
        <v>126016488.81816429</v>
      </c>
    </row>
    <row r="995" spans="1:3" x14ac:dyDescent="0.3">
      <c r="A995" s="94">
        <v>985</v>
      </c>
      <c r="B995" s="51">
        <v>-1.0386193612934677E-2</v>
      </c>
      <c r="C995" s="65">
        <f t="shared" si="16"/>
        <v>98961380.638706535</v>
      </c>
    </row>
    <row r="996" spans="1:3" x14ac:dyDescent="0.3">
      <c r="A996" s="94">
        <v>986</v>
      </c>
      <c r="B996" s="51">
        <v>-7.1224555608111584E-2</v>
      </c>
      <c r="C996" s="65">
        <f t="shared" si="16"/>
        <v>92877544.439188838</v>
      </c>
    </row>
    <row r="997" spans="1:3" x14ac:dyDescent="0.3">
      <c r="A997" s="94">
        <v>987</v>
      </c>
      <c r="B997" s="51">
        <v>2.9417314694216309E-2</v>
      </c>
      <c r="C997" s="65">
        <f t="shared" si="16"/>
        <v>102941731.46942163</v>
      </c>
    </row>
    <row r="998" spans="1:3" x14ac:dyDescent="0.3">
      <c r="A998" s="94">
        <v>988</v>
      </c>
      <c r="B998" s="51">
        <v>0.10231092922468517</v>
      </c>
      <c r="C998" s="65">
        <f t="shared" si="16"/>
        <v>110231092.92246851</v>
      </c>
    </row>
    <row r="999" spans="1:3" x14ac:dyDescent="0.3">
      <c r="A999" s="94">
        <v>989</v>
      </c>
      <c r="B999" s="51">
        <v>1.1058089282040898E-2</v>
      </c>
      <c r="C999" s="65">
        <f t="shared" si="16"/>
        <v>101105808.92820409</v>
      </c>
    </row>
    <row r="1000" spans="1:3" x14ac:dyDescent="0.3">
      <c r="A1000" s="94">
        <v>990</v>
      </c>
      <c r="B1000" s="51">
        <v>-7.4767256663686971E-2</v>
      </c>
      <c r="C1000" s="65">
        <f t="shared" si="16"/>
        <v>92523274.333631307</v>
      </c>
    </row>
    <row r="1001" spans="1:3" x14ac:dyDescent="0.3">
      <c r="A1001" s="94">
        <v>991</v>
      </c>
      <c r="B1001" s="51">
        <v>0.12295624689483961</v>
      </c>
      <c r="C1001" s="65">
        <f t="shared" si="16"/>
        <v>112295624.68948396</v>
      </c>
    </row>
    <row r="1002" spans="1:3" x14ac:dyDescent="0.3">
      <c r="A1002" s="94">
        <v>992</v>
      </c>
      <c r="B1002" s="51">
        <v>6.4895006258900781E-2</v>
      </c>
      <c r="C1002" s="65">
        <f t="shared" si="16"/>
        <v>106489500.62589009</v>
      </c>
    </row>
    <row r="1003" spans="1:3" x14ac:dyDescent="0.3">
      <c r="A1003" s="94">
        <v>993</v>
      </c>
      <c r="B1003" s="51">
        <v>7.1664206002038586E-2</v>
      </c>
      <c r="C1003" s="65">
        <f t="shared" si="16"/>
        <v>107166420.60020384</v>
      </c>
    </row>
    <row r="1004" spans="1:3" x14ac:dyDescent="0.3">
      <c r="A1004" s="94">
        <v>994</v>
      </c>
      <c r="B1004" s="51">
        <v>0.13523772316248728</v>
      </c>
      <c r="C1004" s="65">
        <f t="shared" si="16"/>
        <v>113523772.31624873</v>
      </c>
    </row>
    <row r="1005" spans="1:3" x14ac:dyDescent="0.3">
      <c r="A1005" s="94">
        <v>995</v>
      </c>
      <c r="B1005" s="51">
        <v>0.12317721221942282</v>
      </c>
      <c r="C1005" s="65">
        <f t="shared" si="16"/>
        <v>112317721.22194228</v>
      </c>
    </row>
    <row r="1006" spans="1:3" x14ac:dyDescent="0.3">
      <c r="A1006" s="94">
        <v>996</v>
      </c>
      <c r="B1006" s="51">
        <v>0.15877960424230131</v>
      </c>
      <c r="C1006" s="65">
        <f t="shared" si="16"/>
        <v>115877960.42423013</v>
      </c>
    </row>
    <row r="1007" spans="1:3" x14ac:dyDescent="0.3">
      <c r="A1007" s="94">
        <v>997</v>
      </c>
      <c r="B1007" s="51">
        <v>2.7030648020614362E-2</v>
      </c>
      <c r="C1007" s="65">
        <f t="shared" si="16"/>
        <v>102703064.80206144</v>
      </c>
    </row>
    <row r="1008" spans="1:3" x14ac:dyDescent="0.3">
      <c r="A1008" s="94">
        <v>998</v>
      </c>
      <c r="B1008" s="51">
        <v>-0.20726149154100601</v>
      </c>
      <c r="C1008" s="65">
        <f t="shared" si="16"/>
        <v>79273850.845899403</v>
      </c>
    </row>
    <row r="1009" spans="1:3" x14ac:dyDescent="0.3">
      <c r="A1009" s="94">
        <v>999</v>
      </c>
      <c r="B1009" s="51">
        <v>0.21369889927193161</v>
      </c>
      <c r="C1009" s="65">
        <f t="shared" si="16"/>
        <v>121369889.92719315</v>
      </c>
    </row>
    <row r="1010" spans="1:3" x14ac:dyDescent="0.3">
      <c r="A1010" s="94">
        <v>1000</v>
      </c>
      <c r="B1010" s="51">
        <v>0.20281542993481089</v>
      </c>
      <c r="C1010" s="65">
        <f t="shared" si="16"/>
        <v>120281542.99348108</v>
      </c>
    </row>
    <row r="1011" spans="1:3" x14ac:dyDescent="0.3">
      <c r="A1011" s="94">
        <v>1001</v>
      </c>
      <c r="B1011" s="51">
        <v>1.3714064800498846E-2</v>
      </c>
      <c r="C1011" s="65">
        <f t="shared" si="16"/>
        <v>101371406.48004988</v>
      </c>
    </row>
    <row r="1012" spans="1:3" x14ac:dyDescent="0.3">
      <c r="A1012" s="94">
        <v>1002</v>
      </c>
      <c r="B1012" s="51">
        <v>-5.7765305576770815E-2</v>
      </c>
      <c r="C1012" s="65">
        <f t="shared" si="16"/>
        <v>94223469.44232291</v>
      </c>
    </row>
    <row r="1013" spans="1:3" x14ac:dyDescent="0.3">
      <c r="A1013" s="94">
        <v>1003</v>
      </c>
      <c r="B1013" s="51">
        <v>0.31196090912935476</v>
      </c>
      <c r="C1013" s="65">
        <f t="shared" si="16"/>
        <v>131196090.91293547</v>
      </c>
    </row>
    <row r="1014" spans="1:3" x14ac:dyDescent="0.3">
      <c r="A1014" s="94">
        <v>1004</v>
      </c>
      <c r="B1014" s="51">
        <v>0.31637962558255261</v>
      </c>
      <c r="C1014" s="65">
        <f t="shared" si="16"/>
        <v>131637962.55825526</v>
      </c>
    </row>
    <row r="1015" spans="1:3" x14ac:dyDescent="0.3">
      <c r="A1015" s="94">
        <v>1005</v>
      </c>
      <c r="B1015" s="51">
        <v>5.6014184837207028E-2</v>
      </c>
      <c r="C1015" s="65">
        <f t="shared" si="16"/>
        <v>105601418.4837207</v>
      </c>
    </row>
    <row r="1016" spans="1:3" x14ac:dyDescent="0.3">
      <c r="A1016" s="94">
        <v>1006</v>
      </c>
      <c r="B1016" s="51">
        <v>2.7597539261244954E-2</v>
      </c>
      <c r="C1016" s="65">
        <f t="shared" si="16"/>
        <v>102759753.92612448</v>
      </c>
    </row>
    <row r="1017" spans="1:3" x14ac:dyDescent="0.3">
      <c r="A1017" s="94">
        <v>1007</v>
      </c>
      <c r="B1017" s="51">
        <v>-0.20334426242851053</v>
      </c>
      <c r="C1017" s="65">
        <f t="shared" si="16"/>
        <v>79665573.757148951</v>
      </c>
    </row>
    <row r="1018" spans="1:3" x14ac:dyDescent="0.3">
      <c r="A1018" s="94">
        <v>1008</v>
      </c>
      <c r="B1018" s="51">
        <v>-6.0095957132534045E-2</v>
      </c>
      <c r="C1018" s="65">
        <f t="shared" si="16"/>
        <v>93990404.286746591</v>
      </c>
    </row>
    <row r="1019" spans="1:3" x14ac:dyDescent="0.3">
      <c r="A1019" s="94">
        <v>1009</v>
      </c>
      <c r="B1019" s="51">
        <v>-8.2410984860882275E-3</v>
      </c>
      <c r="C1019" s="65">
        <f t="shared" si="16"/>
        <v>99175890.151391178</v>
      </c>
    </row>
    <row r="1020" spans="1:3" x14ac:dyDescent="0.3">
      <c r="A1020" s="94">
        <v>1010</v>
      </c>
      <c r="B1020" s="51">
        <v>1.5938959107662964E-2</v>
      </c>
      <c r="C1020" s="65">
        <f t="shared" si="16"/>
        <v>101593895.91076629</v>
      </c>
    </row>
    <row r="1021" spans="1:3" x14ac:dyDescent="0.3">
      <c r="A1021" s="94">
        <v>1011</v>
      </c>
      <c r="B1021" s="51">
        <v>-2.917541585990216E-2</v>
      </c>
      <c r="C1021" s="65">
        <f t="shared" si="16"/>
        <v>97082458.41400978</v>
      </c>
    </row>
    <row r="1022" spans="1:3" x14ac:dyDescent="0.3">
      <c r="A1022" s="94">
        <v>1012</v>
      </c>
      <c r="B1022" s="51">
        <v>1.1248424182515634E-2</v>
      </c>
      <c r="C1022" s="65">
        <f t="shared" si="16"/>
        <v>101124842.41825157</v>
      </c>
    </row>
    <row r="1023" spans="1:3" x14ac:dyDescent="0.3">
      <c r="A1023" s="94">
        <v>1013</v>
      </c>
      <c r="B1023" s="51">
        <v>0.30611805453469443</v>
      </c>
      <c r="C1023" s="65">
        <f t="shared" si="16"/>
        <v>130611805.45346944</v>
      </c>
    </row>
    <row r="1024" spans="1:3" x14ac:dyDescent="0.3">
      <c r="A1024" s="94">
        <v>1014</v>
      </c>
      <c r="B1024" s="51">
        <v>4.845895117478051E-2</v>
      </c>
      <c r="C1024" s="65">
        <f t="shared" si="16"/>
        <v>104845895.11747806</v>
      </c>
    </row>
    <row r="1025" spans="1:3" x14ac:dyDescent="0.3">
      <c r="A1025" s="94">
        <v>1015</v>
      </c>
      <c r="B1025" s="51">
        <v>7.5893928255368795E-2</v>
      </c>
      <c r="C1025" s="65">
        <f t="shared" si="16"/>
        <v>107589392.82553688</v>
      </c>
    </row>
    <row r="1026" spans="1:3" x14ac:dyDescent="0.3">
      <c r="A1026" s="94">
        <v>1016</v>
      </c>
      <c r="B1026" s="51">
        <v>-1.8379645663119976E-2</v>
      </c>
      <c r="C1026" s="65">
        <f t="shared" si="16"/>
        <v>98162035.433688</v>
      </c>
    </row>
    <row r="1027" spans="1:3" x14ac:dyDescent="0.3">
      <c r="A1027" s="94">
        <v>1017</v>
      </c>
      <c r="B1027" s="51">
        <v>0.2978192390031234</v>
      </c>
      <c r="C1027" s="65">
        <f t="shared" si="16"/>
        <v>129781923.90031233</v>
      </c>
    </row>
    <row r="1028" spans="1:3" x14ac:dyDescent="0.3">
      <c r="A1028" s="94">
        <v>1018</v>
      </c>
      <c r="B1028" s="51">
        <v>0.38625471549879742</v>
      </c>
      <c r="C1028" s="65">
        <f t="shared" si="16"/>
        <v>138625471.54987973</v>
      </c>
    </row>
    <row r="1029" spans="1:3" x14ac:dyDescent="0.3">
      <c r="A1029" s="94">
        <v>1019</v>
      </c>
      <c r="B1029" s="51">
        <v>0.14296577468008231</v>
      </c>
      <c r="C1029" s="65">
        <f t="shared" si="16"/>
        <v>114296577.46800824</v>
      </c>
    </row>
    <row r="1030" spans="1:3" x14ac:dyDescent="0.3">
      <c r="A1030" s="94">
        <v>1020</v>
      </c>
      <c r="B1030" s="51">
        <v>0.12036915814809056</v>
      </c>
      <c r="C1030" s="65">
        <f t="shared" si="16"/>
        <v>112036915.81480905</v>
      </c>
    </row>
    <row r="1031" spans="1:3" x14ac:dyDescent="0.3">
      <c r="A1031" s="94">
        <v>1021</v>
      </c>
      <c r="B1031" s="51">
        <v>0.34325828008946457</v>
      </c>
      <c r="C1031" s="65">
        <f t="shared" si="16"/>
        <v>134325828.00894645</v>
      </c>
    </row>
    <row r="1032" spans="1:3" x14ac:dyDescent="0.3">
      <c r="A1032" s="94">
        <v>1022</v>
      </c>
      <c r="B1032" s="51">
        <v>-9.0080225697241056E-2</v>
      </c>
      <c r="C1032" s="65">
        <f t="shared" si="16"/>
        <v>90991977.430275887</v>
      </c>
    </row>
    <row r="1033" spans="1:3" x14ac:dyDescent="0.3">
      <c r="A1033" s="94">
        <v>1023</v>
      </c>
      <c r="B1033" s="51">
        <v>0.1654417549049263</v>
      </c>
      <c r="C1033" s="65">
        <f t="shared" si="16"/>
        <v>116544175.49049263</v>
      </c>
    </row>
    <row r="1034" spans="1:3" x14ac:dyDescent="0.3">
      <c r="A1034" s="94">
        <v>1024</v>
      </c>
      <c r="B1034" s="51">
        <v>-0.12922749646792639</v>
      </c>
      <c r="C1034" s="65">
        <f t="shared" si="16"/>
        <v>87077250.353207365</v>
      </c>
    </row>
    <row r="1035" spans="1:3" x14ac:dyDescent="0.3">
      <c r="A1035" s="94">
        <v>1025</v>
      </c>
      <c r="B1035" s="51">
        <v>4.3596065672235021E-2</v>
      </c>
      <c r="C1035" s="65">
        <f t="shared" si="16"/>
        <v>104359606.56722349</v>
      </c>
    </row>
    <row r="1036" spans="1:3" x14ac:dyDescent="0.3">
      <c r="A1036" s="94">
        <v>1026</v>
      </c>
      <c r="B1036" s="51">
        <v>5.5942412160632997E-2</v>
      </c>
      <c r="C1036" s="65">
        <f t="shared" ref="C1036:C1099" si="17">$B$4*(1+B1036)</f>
        <v>105594241.21606329</v>
      </c>
    </row>
    <row r="1037" spans="1:3" x14ac:dyDescent="0.3">
      <c r="A1037" s="94">
        <v>1027</v>
      </c>
      <c r="B1037" s="51">
        <v>0.25302080654110037</v>
      </c>
      <c r="C1037" s="65">
        <f t="shared" si="17"/>
        <v>125302080.65411004</v>
      </c>
    </row>
    <row r="1038" spans="1:3" x14ac:dyDescent="0.3">
      <c r="A1038" s="94">
        <v>1028</v>
      </c>
      <c r="B1038" s="51">
        <v>0.17847581780508645</v>
      </c>
      <c r="C1038" s="65">
        <f t="shared" si="17"/>
        <v>117847581.78050865</v>
      </c>
    </row>
    <row r="1039" spans="1:3" x14ac:dyDescent="0.3">
      <c r="A1039" s="94">
        <v>1029</v>
      </c>
      <c r="B1039" s="51">
        <v>6.1442678848276672E-2</v>
      </c>
      <c r="C1039" s="65">
        <f t="shared" si="17"/>
        <v>106144267.88482767</v>
      </c>
    </row>
    <row r="1040" spans="1:3" x14ac:dyDescent="0.3">
      <c r="A1040" s="94">
        <v>1030</v>
      </c>
      <c r="B1040" s="51">
        <v>4.4702078513122301E-2</v>
      </c>
      <c r="C1040" s="65">
        <f t="shared" si="17"/>
        <v>104470207.85131222</v>
      </c>
    </row>
    <row r="1041" spans="1:3" x14ac:dyDescent="0.3">
      <c r="A1041" s="94">
        <v>1031</v>
      </c>
      <c r="B1041" s="51">
        <v>5.4180496790455446E-2</v>
      </c>
      <c r="C1041" s="65">
        <f t="shared" si="17"/>
        <v>105418049.67904556</v>
      </c>
    </row>
    <row r="1042" spans="1:3" x14ac:dyDescent="0.3">
      <c r="A1042" s="94">
        <v>1032</v>
      </c>
      <c r="B1042" s="51">
        <v>4.5899820059677306E-2</v>
      </c>
      <c r="C1042" s="65">
        <f t="shared" si="17"/>
        <v>104589982.00596774</v>
      </c>
    </row>
    <row r="1043" spans="1:3" x14ac:dyDescent="0.3">
      <c r="A1043" s="94">
        <v>1033</v>
      </c>
      <c r="B1043" s="51">
        <v>0.16536287953198087</v>
      </c>
      <c r="C1043" s="65">
        <f t="shared" si="17"/>
        <v>116536287.95319808</v>
      </c>
    </row>
    <row r="1044" spans="1:3" x14ac:dyDescent="0.3">
      <c r="A1044" s="94">
        <v>1034</v>
      </c>
      <c r="B1044" s="51">
        <v>0.23835680510399243</v>
      </c>
      <c r="C1044" s="65">
        <f t="shared" si="17"/>
        <v>123835680.51039924</v>
      </c>
    </row>
    <row r="1045" spans="1:3" x14ac:dyDescent="0.3">
      <c r="A1045" s="94">
        <v>1035</v>
      </c>
      <c r="B1045" s="51">
        <v>0.11976364467092397</v>
      </c>
      <c r="C1045" s="65">
        <f t="shared" si="17"/>
        <v>111976364.46709241</v>
      </c>
    </row>
    <row r="1046" spans="1:3" x14ac:dyDescent="0.3">
      <c r="A1046" s="94">
        <v>1036</v>
      </c>
      <c r="B1046" s="51">
        <v>0.23744393342080528</v>
      </c>
      <c r="C1046" s="65">
        <f t="shared" si="17"/>
        <v>123744393.34208053</v>
      </c>
    </row>
    <row r="1047" spans="1:3" x14ac:dyDescent="0.3">
      <c r="A1047" s="94">
        <v>1037</v>
      </c>
      <c r="B1047" s="51">
        <v>0.21894837882711815</v>
      </c>
      <c r="C1047" s="65">
        <f t="shared" si="17"/>
        <v>121894837.88271183</v>
      </c>
    </row>
    <row r="1048" spans="1:3" x14ac:dyDescent="0.3">
      <c r="A1048" s="94">
        <v>1038</v>
      </c>
      <c r="B1048" s="51">
        <v>-0.12558832388563604</v>
      </c>
      <c r="C1048" s="65">
        <f t="shared" si="17"/>
        <v>87441167.611436397</v>
      </c>
    </row>
    <row r="1049" spans="1:3" x14ac:dyDescent="0.3">
      <c r="A1049" s="94">
        <v>1039</v>
      </c>
      <c r="B1049" s="51">
        <v>0.35850278775526301</v>
      </c>
      <c r="C1049" s="65">
        <f t="shared" si="17"/>
        <v>135850278.77552629</v>
      </c>
    </row>
    <row r="1050" spans="1:3" x14ac:dyDescent="0.3">
      <c r="A1050" s="94">
        <v>1040</v>
      </c>
      <c r="B1050" s="51">
        <v>5.9212666887002857E-2</v>
      </c>
      <c r="C1050" s="65">
        <f t="shared" si="17"/>
        <v>105921266.68870027</v>
      </c>
    </row>
    <row r="1051" spans="1:3" x14ac:dyDescent="0.3">
      <c r="A1051" s="94">
        <v>1041</v>
      </c>
      <c r="B1051" s="51">
        <v>2.3864885254101881E-2</v>
      </c>
      <c r="C1051" s="65">
        <f t="shared" si="17"/>
        <v>102386488.52541019</v>
      </c>
    </row>
    <row r="1052" spans="1:3" x14ac:dyDescent="0.3">
      <c r="A1052" s="94">
        <v>1042</v>
      </c>
      <c r="B1052" s="51">
        <v>0.21677151716797849</v>
      </c>
      <c r="C1052" s="65">
        <f t="shared" si="17"/>
        <v>121677151.71679784</v>
      </c>
    </row>
    <row r="1053" spans="1:3" x14ac:dyDescent="0.3">
      <c r="A1053" s="94">
        <v>1043</v>
      </c>
      <c r="B1053" s="51">
        <v>0.39078104366284916</v>
      </c>
      <c r="C1053" s="65">
        <f t="shared" si="17"/>
        <v>139078104.36628491</v>
      </c>
    </row>
    <row r="1054" spans="1:3" x14ac:dyDescent="0.3">
      <c r="A1054" s="94">
        <v>1044</v>
      </c>
      <c r="B1054" s="51">
        <v>0.21301176946597974</v>
      </c>
      <c r="C1054" s="65">
        <f t="shared" si="17"/>
        <v>121301176.94659796</v>
      </c>
    </row>
    <row r="1055" spans="1:3" x14ac:dyDescent="0.3">
      <c r="A1055" s="94">
        <v>1045</v>
      </c>
      <c r="B1055" s="51">
        <v>-4.2916427694710352E-2</v>
      </c>
      <c r="C1055" s="65">
        <f t="shared" si="17"/>
        <v>95708357.230528966</v>
      </c>
    </row>
    <row r="1056" spans="1:3" x14ac:dyDescent="0.3">
      <c r="A1056" s="94">
        <v>1046</v>
      </c>
      <c r="B1056" s="51">
        <v>-0.15791739812493799</v>
      </c>
      <c r="C1056" s="65">
        <f t="shared" si="17"/>
        <v>84208260.187506199</v>
      </c>
    </row>
    <row r="1057" spans="1:3" x14ac:dyDescent="0.3">
      <c r="A1057" s="94">
        <v>1047</v>
      </c>
      <c r="B1057" s="51">
        <v>6.7226663240404133E-2</v>
      </c>
      <c r="C1057" s="65">
        <f t="shared" si="17"/>
        <v>106722666.32404041</v>
      </c>
    </row>
    <row r="1058" spans="1:3" x14ac:dyDescent="0.3">
      <c r="A1058" s="94">
        <v>1048</v>
      </c>
      <c r="B1058" s="51">
        <v>0.16780509030230523</v>
      </c>
      <c r="C1058" s="65">
        <f t="shared" si="17"/>
        <v>116780509.03023052</v>
      </c>
    </row>
    <row r="1059" spans="1:3" x14ac:dyDescent="0.3">
      <c r="A1059" s="94">
        <v>1049</v>
      </c>
      <c r="B1059" s="51">
        <v>-0.13843098408507706</v>
      </c>
      <c r="C1059" s="65">
        <f t="shared" si="17"/>
        <v>86156901.591492295</v>
      </c>
    </row>
    <row r="1060" spans="1:3" x14ac:dyDescent="0.3">
      <c r="A1060" s="94">
        <v>1050</v>
      </c>
      <c r="B1060" s="51">
        <v>-0.16690113135569787</v>
      </c>
      <c r="C1060" s="65">
        <f t="shared" si="17"/>
        <v>83309886.864430219</v>
      </c>
    </row>
    <row r="1061" spans="1:3" x14ac:dyDescent="0.3">
      <c r="A1061" s="94">
        <v>1051</v>
      </c>
      <c r="B1061" s="51">
        <v>0.16853025867404386</v>
      </c>
      <c r="C1061" s="65">
        <f t="shared" si="17"/>
        <v>116853025.86740439</v>
      </c>
    </row>
    <row r="1062" spans="1:3" x14ac:dyDescent="0.3">
      <c r="A1062" s="94">
        <v>1052</v>
      </c>
      <c r="B1062" s="51">
        <v>5.2213578031553784E-2</v>
      </c>
      <c r="C1062" s="65">
        <f t="shared" si="17"/>
        <v>105221357.80315538</v>
      </c>
    </row>
    <row r="1063" spans="1:3" x14ac:dyDescent="0.3">
      <c r="A1063" s="94">
        <v>1053</v>
      </c>
      <c r="B1063" s="51">
        <v>0.2453865356982993</v>
      </c>
      <c r="C1063" s="65">
        <f t="shared" si="17"/>
        <v>124538653.56982994</v>
      </c>
    </row>
    <row r="1064" spans="1:3" x14ac:dyDescent="0.3">
      <c r="A1064" s="94">
        <v>1054</v>
      </c>
      <c r="B1064" s="51">
        <v>-1.3114951191292593E-2</v>
      </c>
      <c r="C1064" s="65">
        <f t="shared" si="17"/>
        <v>98688504.880870745</v>
      </c>
    </row>
    <row r="1065" spans="1:3" x14ac:dyDescent="0.3">
      <c r="A1065" s="94">
        <v>1055</v>
      </c>
      <c r="B1065" s="51">
        <v>-6.7326205736691208E-2</v>
      </c>
      <c r="C1065" s="65">
        <f t="shared" si="17"/>
        <v>93267379.426330879</v>
      </c>
    </row>
    <row r="1066" spans="1:3" x14ac:dyDescent="0.3">
      <c r="A1066" s="94">
        <v>1056</v>
      </c>
      <c r="B1066" s="51">
        <v>0.11446284608827896</v>
      </c>
      <c r="C1066" s="65">
        <f t="shared" si="17"/>
        <v>111446284.6088279</v>
      </c>
    </row>
    <row r="1067" spans="1:3" x14ac:dyDescent="0.3">
      <c r="A1067" s="94">
        <v>1057</v>
      </c>
      <c r="B1067" s="51">
        <v>0.16712932780786158</v>
      </c>
      <c r="C1067" s="65">
        <f t="shared" si="17"/>
        <v>116712932.78078616</v>
      </c>
    </row>
    <row r="1068" spans="1:3" x14ac:dyDescent="0.3">
      <c r="A1068" s="94">
        <v>1058</v>
      </c>
      <c r="B1068" s="51">
        <v>-7.9953421959305104E-3</v>
      </c>
      <c r="C1068" s="65">
        <f t="shared" si="17"/>
        <v>99200465.780406952</v>
      </c>
    </row>
    <row r="1069" spans="1:3" x14ac:dyDescent="0.3">
      <c r="A1069" s="94">
        <v>1059</v>
      </c>
      <c r="B1069" s="51">
        <v>8.9939512950953093E-3</v>
      </c>
      <c r="C1069" s="65">
        <f t="shared" si="17"/>
        <v>100899395.12950954</v>
      </c>
    </row>
    <row r="1070" spans="1:3" x14ac:dyDescent="0.3">
      <c r="A1070" s="94">
        <v>1060</v>
      </c>
      <c r="B1070" s="51">
        <v>9.7182106731544787E-2</v>
      </c>
      <c r="C1070" s="65">
        <f t="shared" si="17"/>
        <v>109718210.67315449</v>
      </c>
    </row>
    <row r="1071" spans="1:3" x14ac:dyDescent="0.3">
      <c r="A1071" s="94">
        <v>1061</v>
      </c>
      <c r="B1071" s="51">
        <v>7.625705383783507E-2</v>
      </c>
      <c r="C1071" s="65">
        <f t="shared" si="17"/>
        <v>107625705.3837835</v>
      </c>
    </row>
    <row r="1072" spans="1:3" x14ac:dyDescent="0.3">
      <c r="A1072" s="94">
        <v>1062</v>
      </c>
      <c r="B1072" s="51">
        <v>8.4674148830944207E-2</v>
      </c>
      <c r="C1072" s="65">
        <f t="shared" si="17"/>
        <v>108467414.88309442</v>
      </c>
    </row>
    <row r="1073" spans="1:3" x14ac:dyDescent="0.3">
      <c r="A1073" s="94">
        <v>1063</v>
      </c>
      <c r="B1073" s="51">
        <v>0.25984264899103282</v>
      </c>
      <c r="C1073" s="65">
        <f t="shared" si="17"/>
        <v>125984264.89910328</v>
      </c>
    </row>
    <row r="1074" spans="1:3" x14ac:dyDescent="0.3">
      <c r="A1074" s="94">
        <v>1064</v>
      </c>
      <c r="B1074" s="51">
        <v>0.37265833492509792</v>
      </c>
      <c r="C1074" s="65">
        <f t="shared" si="17"/>
        <v>137265833.49250978</v>
      </c>
    </row>
    <row r="1075" spans="1:3" x14ac:dyDescent="0.3">
      <c r="A1075" s="94">
        <v>1065</v>
      </c>
      <c r="B1075" s="51">
        <v>0.15660525338435474</v>
      </c>
      <c r="C1075" s="65">
        <f t="shared" si="17"/>
        <v>115660525.33843547</v>
      </c>
    </row>
    <row r="1076" spans="1:3" x14ac:dyDescent="0.3">
      <c r="A1076" s="94">
        <v>1066</v>
      </c>
      <c r="B1076" s="51">
        <v>3.9101328211492425E-3</v>
      </c>
      <c r="C1076" s="65">
        <f t="shared" si="17"/>
        <v>100391013.28211492</v>
      </c>
    </row>
    <row r="1077" spans="1:3" x14ac:dyDescent="0.3">
      <c r="A1077" s="94">
        <v>1067</v>
      </c>
      <c r="B1077" s="51">
        <v>0.10706219559040665</v>
      </c>
      <c r="C1077" s="65">
        <f t="shared" si="17"/>
        <v>110706219.55904068</v>
      </c>
    </row>
    <row r="1078" spans="1:3" x14ac:dyDescent="0.3">
      <c r="A1078" s="94">
        <v>1068</v>
      </c>
      <c r="B1078" s="51">
        <v>-8.7582075583690938E-2</v>
      </c>
      <c r="C1078" s="65">
        <f t="shared" si="17"/>
        <v>91241792.441630915</v>
      </c>
    </row>
    <row r="1079" spans="1:3" x14ac:dyDescent="0.3">
      <c r="A1079" s="94">
        <v>1069</v>
      </c>
      <c r="B1079" s="51">
        <v>-1.817148980184978E-2</v>
      </c>
      <c r="C1079" s="65">
        <f t="shared" si="17"/>
        <v>98182851.019815028</v>
      </c>
    </row>
    <row r="1080" spans="1:3" x14ac:dyDescent="0.3">
      <c r="A1080" s="94">
        <v>1070</v>
      </c>
      <c r="B1080" s="51">
        <v>0.23828023174242252</v>
      </c>
      <c r="C1080" s="65">
        <f t="shared" si="17"/>
        <v>123828023.17424226</v>
      </c>
    </row>
    <row r="1081" spans="1:3" x14ac:dyDescent="0.3">
      <c r="A1081" s="94">
        <v>1071</v>
      </c>
      <c r="B1081" s="51">
        <v>-0.10330253699304756</v>
      </c>
      <c r="C1081" s="65">
        <f t="shared" si="17"/>
        <v>89669746.30069524</v>
      </c>
    </row>
    <row r="1082" spans="1:3" x14ac:dyDescent="0.3">
      <c r="A1082" s="94">
        <v>1072</v>
      </c>
      <c r="B1082" s="51">
        <v>0.32735720670465307</v>
      </c>
      <c r="C1082" s="65">
        <f t="shared" si="17"/>
        <v>132735720.67046531</v>
      </c>
    </row>
    <row r="1083" spans="1:3" x14ac:dyDescent="0.3">
      <c r="A1083" s="94">
        <v>1073</v>
      </c>
      <c r="B1083" s="51">
        <v>-5.6200213332367299E-2</v>
      </c>
      <c r="C1083" s="65">
        <f t="shared" si="17"/>
        <v>94379978.666763261</v>
      </c>
    </row>
    <row r="1084" spans="1:3" x14ac:dyDescent="0.3">
      <c r="A1084" s="94">
        <v>1074</v>
      </c>
      <c r="B1084" s="51">
        <v>0.10634760904430195</v>
      </c>
      <c r="C1084" s="65">
        <f t="shared" si="17"/>
        <v>110634760.90443018</v>
      </c>
    </row>
    <row r="1085" spans="1:3" x14ac:dyDescent="0.3">
      <c r="A1085" s="94">
        <v>1075</v>
      </c>
      <c r="B1085" s="51">
        <v>7.1683373247961868E-2</v>
      </c>
      <c r="C1085" s="65">
        <f t="shared" si="17"/>
        <v>107168337.32479618</v>
      </c>
    </row>
    <row r="1086" spans="1:3" x14ac:dyDescent="0.3">
      <c r="A1086" s="94">
        <v>1076</v>
      </c>
      <c r="B1086" s="51">
        <v>-4.2716428455756933E-2</v>
      </c>
      <c r="C1086" s="65">
        <f t="shared" si="17"/>
        <v>95728357.15442431</v>
      </c>
    </row>
    <row r="1087" spans="1:3" x14ac:dyDescent="0.3">
      <c r="A1087" s="94">
        <v>1077</v>
      </c>
      <c r="B1087" s="51">
        <v>-4.2277725228503871E-2</v>
      </c>
      <c r="C1087" s="65">
        <f t="shared" si="17"/>
        <v>95772227.477149621</v>
      </c>
    </row>
    <row r="1088" spans="1:3" x14ac:dyDescent="0.3">
      <c r="A1088" s="94">
        <v>1078</v>
      </c>
      <c r="B1088" s="51">
        <v>9.4656255263210018E-2</v>
      </c>
      <c r="C1088" s="65">
        <f t="shared" si="17"/>
        <v>109465625.52632099</v>
      </c>
    </row>
    <row r="1089" spans="1:3" x14ac:dyDescent="0.3">
      <c r="A1089" s="94">
        <v>1079</v>
      </c>
      <c r="B1089" s="51">
        <v>0.2433135289315696</v>
      </c>
      <c r="C1089" s="65">
        <f t="shared" si="17"/>
        <v>124331352.89315696</v>
      </c>
    </row>
    <row r="1090" spans="1:3" x14ac:dyDescent="0.3">
      <c r="A1090" s="94">
        <v>1080</v>
      </c>
      <c r="B1090" s="51">
        <v>0.22739970479831154</v>
      </c>
      <c r="C1090" s="65">
        <f t="shared" si="17"/>
        <v>122739970.47983116</v>
      </c>
    </row>
    <row r="1091" spans="1:3" x14ac:dyDescent="0.3">
      <c r="A1091" s="94">
        <v>1081</v>
      </c>
      <c r="B1091" s="51">
        <v>-4.7806580506759538E-2</v>
      </c>
      <c r="C1091" s="65">
        <f t="shared" si="17"/>
        <v>95219341.949324042</v>
      </c>
    </row>
    <row r="1092" spans="1:3" x14ac:dyDescent="0.3">
      <c r="A1092" s="94">
        <v>1082</v>
      </c>
      <c r="B1092" s="51">
        <v>-5.3740241148890699E-2</v>
      </c>
      <c r="C1092" s="65">
        <f t="shared" si="17"/>
        <v>94625975.88511093</v>
      </c>
    </row>
    <row r="1093" spans="1:3" x14ac:dyDescent="0.3">
      <c r="A1093" s="94">
        <v>1083</v>
      </c>
      <c r="B1093" s="51">
        <v>-4.0848620951116549E-2</v>
      </c>
      <c r="C1093" s="65">
        <f t="shared" si="17"/>
        <v>95915137.904888347</v>
      </c>
    </row>
    <row r="1094" spans="1:3" x14ac:dyDescent="0.3">
      <c r="A1094" s="94">
        <v>1084</v>
      </c>
      <c r="B1094" s="51">
        <v>-3.4241537492897031E-2</v>
      </c>
      <c r="C1094" s="65">
        <f t="shared" si="17"/>
        <v>96575846.250710294</v>
      </c>
    </row>
    <row r="1095" spans="1:3" x14ac:dyDescent="0.3">
      <c r="A1095" s="94">
        <v>1085</v>
      </c>
      <c r="B1095" s="51">
        <v>0.14989101031091578</v>
      </c>
      <c r="C1095" s="65">
        <f t="shared" si="17"/>
        <v>114989101.03109159</v>
      </c>
    </row>
    <row r="1096" spans="1:3" x14ac:dyDescent="0.3">
      <c r="A1096" s="94">
        <v>1086</v>
      </c>
      <c r="B1096" s="51">
        <v>0.15623552840715335</v>
      </c>
      <c r="C1096" s="65">
        <f t="shared" si="17"/>
        <v>115623552.84071533</v>
      </c>
    </row>
    <row r="1097" spans="1:3" x14ac:dyDescent="0.3">
      <c r="A1097" s="94">
        <v>1087</v>
      </c>
      <c r="B1097" s="51">
        <v>0.14261502660534447</v>
      </c>
      <c r="C1097" s="65">
        <f t="shared" si="17"/>
        <v>114261502.66053446</v>
      </c>
    </row>
    <row r="1098" spans="1:3" x14ac:dyDescent="0.3">
      <c r="A1098" s="94">
        <v>1088</v>
      </c>
      <c r="B1098" s="51">
        <v>0.28996677956707784</v>
      </c>
      <c r="C1098" s="65">
        <f t="shared" si="17"/>
        <v>128996677.95670778</v>
      </c>
    </row>
    <row r="1099" spans="1:3" x14ac:dyDescent="0.3">
      <c r="A1099" s="94">
        <v>1089</v>
      </c>
      <c r="B1099" s="51">
        <v>0.18455047350046083</v>
      </c>
      <c r="C1099" s="65">
        <f t="shared" si="17"/>
        <v>118455047.35004608</v>
      </c>
    </row>
    <row r="1100" spans="1:3" x14ac:dyDescent="0.3">
      <c r="A1100" s="94">
        <v>1090</v>
      </c>
      <c r="B1100" s="51">
        <v>3.3833789966163617E-2</v>
      </c>
      <c r="C1100" s="65">
        <f t="shared" ref="C1100:C1163" si="18">$B$4*(1+B1100)</f>
        <v>103383378.99661636</v>
      </c>
    </row>
    <row r="1101" spans="1:3" x14ac:dyDescent="0.3">
      <c r="A1101" s="94">
        <v>1091</v>
      </c>
      <c r="B1101" s="51">
        <v>0.16749092581834635</v>
      </c>
      <c r="C1101" s="65">
        <f t="shared" si="18"/>
        <v>116749092.58183463</v>
      </c>
    </row>
    <row r="1102" spans="1:3" x14ac:dyDescent="0.3">
      <c r="A1102" s="94">
        <v>1092</v>
      </c>
      <c r="B1102" s="51">
        <v>0.15083282963347028</v>
      </c>
      <c r="C1102" s="65">
        <f t="shared" si="18"/>
        <v>115083282.96334702</v>
      </c>
    </row>
    <row r="1103" spans="1:3" x14ac:dyDescent="0.3">
      <c r="A1103" s="94">
        <v>1093</v>
      </c>
      <c r="B1103" s="51">
        <v>0.1051182860111041</v>
      </c>
      <c r="C1103" s="65">
        <f t="shared" si="18"/>
        <v>110511828.60111041</v>
      </c>
    </row>
    <row r="1104" spans="1:3" x14ac:dyDescent="0.3">
      <c r="A1104" s="94">
        <v>1094</v>
      </c>
      <c r="B1104" s="51">
        <v>7.6713695145328983E-2</v>
      </c>
      <c r="C1104" s="65">
        <f t="shared" si="18"/>
        <v>107671369.51453289</v>
      </c>
    </row>
    <row r="1105" spans="1:3" x14ac:dyDescent="0.3">
      <c r="A1105" s="94">
        <v>1095</v>
      </c>
      <c r="B1105" s="51">
        <v>-0.16058479954057472</v>
      </c>
      <c r="C1105" s="65">
        <f t="shared" si="18"/>
        <v>83941520.04594253</v>
      </c>
    </row>
    <row r="1106" spans="1:3" x14ac:dyDescent="0.3">
      <c r="A1106" s="94">
        <v>1096</v>
      </c>
      <c r="B1106" s="51">
        <v>0.3158891873145766</v>
      </c>
      <c r="C1106" s="65">
        <f t="shared" si="18"/>
        <v>131588918.73145767</v>
      </c>
    </row>
    <row r="1107" spans="1:3" x14ac:dyDescent="0.3">
      <c r="A1107" s="94">
        <v>1097</v>
      </c>
      <c r="B1107" s="51">
        <v>5.30486529917596E-2</v>
      </c>
      <c r="C1107" s="65">
        <f t="shared" si="18"/>
        <v>105304865.29917595</v>
      </c>
    </row>
    <row r="1108" spans="1:3" x14ac:dyDescent="0.3">
      <c r="A1108" s="94">
        <v>1098</v>
      </c>
      <c r="B1108" s="51">
        <v>9.3185168533257479E-2</v>
      </c>
      <c r="C1108" s="65">
        <f t="shared" si="18"/>
        <v>109318516.85332574</v>
      </c>
    </row>
    <row r="1109" spans="1:3" x14ac:dyDescent="0.3">
      <c r="A1109" s="94">
        <v>1099</v>
      </c>
      <c r="B1109" s="51">
        <v>0.11837987292111435</v>
      </c>
      <c r="C1109" s="65">
        <f t="shared" si="18"/>
        <v>111837987.29211143</v>
      </c>
    </row>
    <row r="1110" spans="1:3" x14ac:dyDescent="0.3">
      <c r="A1110" s="94">
        <v>1100</v>
      </c>
      <c r="B1110" s="51">
        <v>0.2509812177821592</v>
      </c>
      <c r="C1110" s="65">
        <f t="shared" si="18"/>
        <v>125098121.77821593</v>
      </c>
    </row>
    <row r="1111" spans="1:3" x14ac:dyDescent="0.3">
      <c r="A1111" s="94">
        <v>1101</v>
      </c>
      <c r="B1111" s="51">
        <v>-1.3372508092958368E-2</v>
      </c>
      <c r="C1111" s="65">
        <f t="shared" si="18"/>
        <v>98662749.190704167</v>
      </c>
    </row>
    <row r="1112" spans="1:3" x14ac:dyDescent="0.3">
      <c r="A1112" s="94">
        <v>1102</v>
      </c>
      <c r="B1112" s="51">
        <v>0.21710277401354447</v>
      </c>
      <c r="C1112" s="65">
        <f t="shared" si="18"/>
        <v>121710277.40135445</v>
      </c>
    </row>
    <row r="1113" spans="1:3" x14ac:dyDescent="0.3">
      <c r="A1113" s="94">
        <v>1103</v>
      </c>
      <c r="B1113" s="51">
        <v>0.28661101841668202</v>
      </c>
      <c r="C1113" s="65">
        <f t="shared" si="18"/>
        <v>128661101.84166822</v>
      </c>
    </row>
    <row r="1114" spans="1:3" x14ac:dyDescent="0.3">
      <c r="A1114" s="94">
        <v>1104</v>
      </c>
      <c r="B1114" s="51">
        <v>0.39296462074725946</v>
      </c>
      <c r="C1114" s="65">
        <f t="shared" si="18"/>
        <v>139296462.07472596</v>
      </c>
    </row>
    <row r="1115" spans="1:3" x14ac:dyDescent="0.3">
      <c r="A1115" s="94">
        <v>1105</v>
      </c>
      <c r="B1115" s="51">
        <v>0.14162305031263572</v>
      </c>
      <c r="C1115" s="65">
        <f t="shared" si="18"/>
        <v>114162305.03126356</v>
      </c>
    </row>
    <row r="1116" spans="1:3" x14ac:dyDescent="0.3">
      <c r="A1116" s="94">
        <v>1106</v>
      </c>
      <c r="B1116" s="51">
        <v>-0.16201851948866344</v>
      </c>
      <c r="C1116" s="65">
        <f t="shared" si="18"/>
        <v>83798148.051133662</v>
      </c>
    </row>
    <row r="1117" spans="1:3" x14ac:dyDescent="0.3">
      <c r="A1117" s="94">
        <v>1107</v>
      </c>
      <c r="B1117" s="51">
        <v>0.16346576739600954</v>
      </c>
      <c r="C1117" s="65">
        <f t="shared" si="18"/>
        <v>116346576.73960096</v>
      </c>
    </row>
    <row r="1118" spans="1:3" x14ac:dyDescent="0.3">
      <c r="A1118" s="94">
        <v>1108</v>
      </c>
      <c r="B1118" s="51">
        <v>2.369662264028001E-2</v>
      </c>
      <c r="C1118" s="65">
        <f t="shared" si="18"/>
        <v>102369662.264028</v>
      </c>
    </row>
    <row r="1119" spans="1:3" x14ac:dyDescent="0.3">
      <c r="A1119" s="94">
        <v>1109</v>
      </c>
      <c r="B1119" s="51">
        <v>0.25523156165233274</v>
      </c>
      <c r="C1119" s="65">
        <f t="shared" si="18"/>
        <v>125523156.16523328</v>
      </c>
    </row>
    <row r="1120" spans="1:3" x14ac:dyDescent="0.3">
      <c r="A1120" s="94">
        <v>1110</v>
      </c>
      <c r="B1120" s="51">
        <v>-1.7190934481301642E-2</v>
      </c>
      <c r="C1120" s="65">
        <f t="shared" si="18"/>
        <v>98280906.551869839</v>
      </c>
    </row>
    <row r="1121" spans="1:3" x14ac:dyDescent="0.3">
      <c r="A1121" s="94">
        <v>1111</v>
      </c>
      <c r="B1121" s="51">
        <v>8.2735283457589237E-3</v>
      </c>
      <c r="C1121" s="65">
        <f t="shared" si="18"/>
        <v>100827352.83457589</v>
      </c>
    </row>
    <row r="1122" spans="1:3" x14ac:dyDescent="0.3">
      <c r="A1122" s="94">
        <v>1112</v>
      </c>
      <c r="B1122" s="51">
        <v>6.8524976087145556E-2</v>
      </c>
      <c r="C1122" s="65">
        <f t="shared" si="18"/>
        <v>106852497.60871457</v>
      </c>
    </row>
    <row r="1123" spans="1:3" x14ac:dyDescent="0.3">
      <c r="A1123" s="94">
        <v>1113</v>
      </c>
      <c r="B1123" s="51">
        <v>0.27168635862992963</v>
      </c>
      <c r="C1123" s="65">
        <f t="shared" si="18"/>
        <v>127168635.86299296</v>
      </c>
    </row>
    <row r="1124" spans="1:3" x14ac:dyDescent="0.3">
      <c r="A1124" s="94">
        <v>1114</v>
      </c>
      <c r="B1124" s="51">
        <v>0.28502723982670891</v>
      </c>
      <c r="C1124" s="65">
        <f t="shared" si="18"/>
        <v>128502723.98267089</v>
      </c>
    </row>
    <row r="1125" spans="1:3" x14ac:dyDescent="0.3">
      <c r="A1125" s="94">
        <v>1115</v>
      </c>
      <c r="B1125" s="51">
        <v>0.16510392295554494</v>
      </c>
      <c r="C1125" s="65">
        <f t="shared" si="18"/>
        <v>116510392.29555449</v>
      </c>
    </row>
    <row r="1126" spans="1:3" x14ac:dyDescent="0.3">
      <c r="A1126" s="94">
        <v>1116</v>
      </c>
      <c r="B1126" s="51">
        <v>-0.22902350306270861</v>
      </c>
      <c r="C1126" s="65">
        <f t="shared" si="18"/>
        <v>77097649.693729147</v>
      </c>
    </row>
    <row r="1127" spans="1:3" x14ac:dyDescent="0.3">
      <c r="A1127" s="94">
        <v>1117</v>
      </c>
      <c r="B1127" s="51">
        <v>-7.2780489187301206E-2</v>
      </c>
      <c r="C1127" s="65">
        <f t="shared" si="18"/>
        <v>92721951.081269875</v>
      </c>
    </row>
    <row r="1128" spans="1:3" x14ac:dyDescent="0.3">
      <c r="A1128" s="94">
        <v>1118</v>
      </c>
      <c r="B1128" s="51">
        <v>-1.5814595012731164E-2</v>
      </c>
      <c r="C1128" s="65">
        <f t="shared" si="18"/>
        <v>98418540.498726875</v>
      </c>
    </row>
    <row r="1129" spans="1:3" x14ac:dyDescent="0.3">
      <c r="A1129" s="94">
        <v>1119</v>
      </c>
      <c r="B1129" s="51">
        <v>0.27383228365326961</v>
      </c>
      <c r="C1129" s="65">
        <f t="shared" si="18"/>
        <v>127383228.36532696</v>
      </c>
    </row>
    <row r="1130" spans="1:3" x14ac:dyDescent="0.3">
      <c r="A1130" s="94">
        <v>1120</v>
      </c>
      <c r="B1130" s="51">
        <v>0.18011840725177972</v>
      </c>
      <c r="C1130" s="65">
        <f t="shared" si="18"/>
        <v>118011840.72517796</v>
      </c>
    </row>
    <row r="1131" spans="1:3" x14ac:dyDescent="0.3">
      <c r="A1131" s="94">
        <v>1121</v>
      </c>
      <c r="B1131" s="51">
        <v>9.8156009464479319E-2</v>
      </c>
      <c r="C1131" s="65">
        <f t="shared" si="18"/>
        <v>109815600.94644794</v>
      </c>
    </row>
    <row r="1132" spans="1:3" x14ac:dyDescent="0.3">
      <c r="A1132" s="94">
        <v>1122</v>
      </c>
      <c r="B1132" s="51">
        <v>0.36607472202656455</v>
      </c>
      <c r="C1132" s="65">
        <f t="shared" si="18"/>
        <v>136607472.20265645</v>
      </c>
    </row>
    <row r="1133" spans="1:3" x14ac:dyDescent="0.3">
      <c r="A1133" s="94">
        <v>1123</v>
      </c>
      <c r="B1133" s="51">
        <v>0.1591799660622093</v>
      </c>
      <c r="C1133" s="65">
        <f t="shared" si="18"/>
        <v>115917996.60622093</v>
      </c>
    </row>
    <row r="1134" spans="1:3" x14ac:dyDescent="0.3">
      <c r="A1134" s="94">
        <v>1124</v>
      </c>
      <c r="B1134" s="51">
        <v>7.3301803673740673E-2</v>
      </c>
      <c r="C1134" s="65">
        <f t="shared" si="18"/>
        <v>107330180.36737408</v>
      </c>
    </row>
    <row r="1135" spans="1:3" x14ac:dyDescent="0.3">
      <c r="A1135" s="94">
        <v>1125</v>
      </c>
      <c r="B1135" s="51">
        <v>-0.19217904078291334</v>
      </c>
      <c r="C1135" s="65">
        <f t="shared" si="18"/>
        <v>80782095.921708658</v>
      </c>
    </row>
    <row r="1136" spans="1:3" x14ac:dyDescent="0.3">
      <c r="A1136" s="94">
        <v>1126</v>
      </c>
      <c r="B1136" s="51">
        <v>0.31428679226032941</v>
      </c>
      <c r="C1136" s="65">
        <f t="shared" si="18"/>
        <v>131428679.22603294</v>
      </c>
    </row>
    <row r="1137" spans="1:3" x14ac:dyDescent="0.3">
      <c r="A1137" s="94">
        <v>1127</v>
      </c>
      <c r="B1137" s="51">
        <v>5.3466592626912474E-3</v>
      </c>
      <c r="C1137" s="65">
        <f t="shared" si="18"/>
        <v>100534665.92626911</v>
      </c>
    </row>
    <row r="1138" spans="1:3" x14ac:dyDescent="0.3">
      <c r="A1138" s="94">
        <v>1128</v>
      </c>
      <c r="B1138" s="51">
        <v>8.2892816660311452E-2</v>
      </c>
      <c r="C1138" s="65">
        <f t="shared" si="18"/>
        <v>108289281.66603115</v>
      </c>
    </row>
    <row r="1139" spans="1:3" x14ac:dyDescent="0.3">
      <c r="A1139" s="94">
        <v>1129</v>
      </c>
      <c r="B1139" s="51">
        <v>0.22388421986836715</v>
      </c>
      <c r="C1139" s="65">
        <f t="shared" si="18"/>
        <v>122388421.9868367</v>
      </c>
    </row>
    <row r="1140" spans="1:3" x14ac:dyDescent="0.3">
      <c r="A1140" s="94">
        <v>1130</v>
      </c>
      <c r="B1140" s="51">
        <v>6.8562305262272402E-2</v>
      </c>
      <c r="C1140" s="65">
        <f t="shared" si="18"/>
        <v>106856230.52622724</v>
      </c>
    </row>
    <row r="1141" spans="1:3" x14ac:dyDescent="0.3">
      <c r="A1141" s="94">
        <v>1131</v>
      </c>
      <c r="B1141" s="51">
        <v>-0.14397392811766915</v>
      </c>
      <c r="C1141" s="65">
        <f t="shared" si="18"/>
        <v>85602607.188233078</v>
      </c>
    </row>
    <row r="1142" spans="1:3" x14ac:dyDescent="0.3">
      <c r="A1142" s="94">
        <v>1132</v>
      </c>
      <c r="B1142" s="51">
        <v>-6.3452756147713896E-2</v>
      </c>
      <c r="C1142" s="65">
        <f t="shared" si="18"/>
        <v>93654724.385228619</v>
      </c>
    </row>
    <row r="1143" spans="1:3" x14ac:dyDescent="0.3">
      <c r="A1143" s="94">
        <v>1133</v>
      </c>
      <c r="B1143" s="51">
        <v>-9.9516582261084674E-2</v>
      </c>
      <c r="C1143" s="65">
        <f t="shared" si="18"/>
        <v>90048341.773891538</v>
      </c>
    </row>
    <row r="1144" spans="1:3" x14ac:dyDescent="0.3">
      <c r="A1144" s="94">
        <v>1134</v>
      </c>
      <c r="B1144" s="51">
        <v>4.8877192059648668E-2</v>
      </c>
      <c r="C1144" s="65">
        <f t="shared" si="18"/>
        <v>104887719.20596486</v>
      </c>
    </row>
    <row r="1145" spans="1:3" x14ac:dyDescent="0.3">
      <c r="A1145" s="94">
        <v>1135</v>
      </c>
      <c r="B1145" s="51">
        <v>-3.1469882473708299E-2</v>
      </c>
      <c r="C1145" s="65">
        <f t="shared" si="18"/>
        <v>96853011.752629176</v>
      </c>
    </row>
    <row r="1146" spans="1:3" x14ac:dyDescent="0.3">
      <c r="A1146" s="94">
        <v>1136</v>
      </c>
      <c r="B1146" s="51">
        <v>0.16084248330849249</v>
      </c>
      <c r="C1146" s="65">
        <f t="shared" si="18"/>
        <v>116084248.33084925</v>
      </c>
    </row>
    <row r="1147" spans="1:3" x14ac:dyDescent="0.3">
      <c r="A1147" s="94">
        <v>1137</v>
      </c>
      <c r="B1147" s="51">
        <v>-0.15034235262990564</v>
      </c>
      <c r="C1147" s="65">
        <f t="shared" si="18"/>
        <v>84965764.737009436</v>
      </c>
    </row>
    <row r="1148" spans="1:3" x14ac:dyDescent="0.3">
      <c r="A1148" s="94">
        <v>1138</v>
      </c>
      <c r="B1148" s="51">
        <v>0.17794329247654209</v>
      </c>
      <c r="C1148" s="65">
        <f t="shared" si="18"/>
        <v>117794329.2476542</v>
      </c>
    </row>
    <row r="1149" spans="1:3" x14ac:dyDescent="0.3">
      <c r="A1149" s="94">
        <v>1139</v>
      </c>
      <c r="B1149" s="51">
        <v>4.6108745051323723E-2</v>
      </c>
      <c r="C1149" s="65">
        <f t="shared" si="18"/>
        <v>104610874.50513238</v>
      </c>
    </row>
    <row r="1150" spans="1:3" x14ac:dyDescent="0.3">
      <c r="A1150" s="94">
        <v>1140</v>
      </c>
      <c r="B1150" s="51">
        <v>-0.13214210540159968</v>
      </c>
      <c r="C1150" s="65">
        <f t="shared" si="18"/>
        <v>86785789.459840029</v>
      </c>
    </row>
    <row r="1151" spans="1:3" x14ac:dyDescent="0.3">
      <c r="A1151" s="94">
        <v>1141</v>
      </c>
      <c r="B1151" s="51">
        <v>0.19182648812187092</v>
      </c>
      <c r="C1151" s="65">
        <f t="shared" si="18"/>
        <v>119182648.81218709</v>
      </c>
    </row>
    <row r="1152" spans="1:3" x14ac:dyDescent="0.3">
      <c r="A1152" s="94">
        <v>1142</v>
      </c>
      <c r="B1152" s="51">
        <v>-5.6166754741207719E-2</v>
      </c>
      <c r="C1152" s="65">
        <f t="shared" si="18"/>
        <v>94383324.525879234</v>
      </c>
    </row>
    <row r="1153" spans="1:3" x14ac:dyDescent="0.3">
      <c r="A1153" s="94">
        <v>1143</v>
      </c>
      <c r="B1153" s="51">
        <v>6.7002085902564443E-2</v>
      </c>
      <c r="C1153" s="65">
        <f t="shared" si="18"/>
        <v>106700208.59025644</v>
      </c>
    </row>
    <row r="1154" spans="1:3" x14ac:dyDescent="0.3">
      <c r="A1154" s="94">
        <v>1144</v>
      </c>
      <c r="B1154" s="51">
        <v>7.0687229695508419E-2</v>
      </c>
      <c r="C1154" s="65">
        <f t="shared" si="18"/>
        <v>107068722.96955083</v>
      </c>
    </row>
    <row r="1155" spans="1:3" x14ac:dyDescent="0.3">
      <c r="A1155" s="94">
        <v>1145</v>
      </c>
      <c r="B1155" s="51">
        <v>0.23873597776233466</v>
      </c>
      <c r="C1155" s="65">
        <f t="shared" si="18"/>
        <v>123873597.77623346</v>
      </c>
    </row>
    <row r="1156" spans="1:3" x14ac:dyDescent="0.3">
      <c r="A1156" s="94">
        <v>1146</v>
      </c>
      <c r="B1156" s="51">
        <v>0.17502853546837169</v>
      </c>
      <c r="C1156" s="65">
        <f t="shared" si="18"/>
        <v>117502853.54683717</v>
      </c>
    </row>
    <row r="1157" spans="1:3" x14ac:dyDescent="0.3">
      <c r="A1157" s="94">
        <v>1147</v>
      </c>
      <c r="B1157" s="51">
        <v>0.17916678181287557</v>
      </c>
      <c r="C1157" s="65">
        <f t="shared" si="18"/>
        <v>117916678.18128754</v>
      </c>
    </row>
    <row r="1158" spans="1:3" x14ac:dyDescent="0.3">
      <c r="A1158" s="94">
        <v>1148</v>
      </c>
      <c r="B1158" s="51">
        <v>0.30683974420515603</v>
      </c>
      <c r="C1158" s="65">
        <f t="shared" si="18"/>
        <v>130683974.4205156</v>
      </c>
    </row>
    <row r="1159" spans="1:3" x14ac:dyDescent="0.3">
      <c r="A1159" s="94">
        <v>1149</v>
      </c>
      <c r="B1159" s="51">
        <v>1.6196516633322791E-2</v>
      </c>
      <c r="C1159" s="65">
        <f t="shared" si="18"/>
        <v>101619651.66333228</v>
      </c>
    </row>
    <row r="1160" spans="1:3" x14ac:dyDescent="0.3">
      <c r="A1160" s="94">
        <v>1150</v>
      </c>
      <c r="B1160" s="51">
        <v>-1.2369965305784977E-2</v>
      </c>
      <c r="C1160" s="65">
        <f t="shared" si="18"/>
        <v>98763003.469421506</v>
      </c>
    </row>
    <row r="1161" spans="1:3" x14ac:dyDescent="0.3">
      <c r="A1161" s="94">
        <v>1151</v>
      </c>
      <c r="B1161" s="51">
        <v>-3.8007206544913283E-2</v>
      </c>
      <c r="C1161" s="65">
        <f t="shared" si="18"/>
        <v>96199279.345508665</v>
      </c>
    </row>
    <row r="1162" spans="1:3" x14ac:dyDescent="0.3">
      <c r="A1162" s="94">
        <v>1152</v>
      </c>
      <c r="B1162" s="51">
        <v>-9.3006126589022547E-2</v>
      </c>
      <c r="C1162" s="65">
        <f t="shared" si="18"/>
        <v>90699387.341097742</v>
      </c>
    </row>
    <row r="1163" spans="1:3" x14ac:dyDescent="0.3">
      <c r="A1163" s="94">
        <v>1153</v>
      </c>
      <c r="B1163" s="51">
        <v>0.38628884396481955</v>
      </c>
      <c r="C1163" s="65">
        <f t="shared" si="18"/>
        <v>138628884.39648196</v>
      </c>
    </row>
    <row r="1164" spans="1:3" x14ac:dyDescent="0.3">
      <c r="A1164" s="94">
        <v>1154</v>
      </c>
      <c r="B1164" s="51">
        <v>0.18539546318019834</v>
      </c>
      <c r="C1164" s="65">
        <f t="shared" ref="C1164:C1227" si="19">$B$4*(1+B1164)</f>
        <v>118539546.31801984</v>
      </c>
    </row>
    <row r="1165" spans="1:3" x14ac:dyDescent="0.3">
      <c r="A1165" s="94">
        <v>1155</v>
      </c>
      <c r="B1165" s="51">
        <v>0.26310269994218005</v>
      </c>
      <c r="C1165" s="65">
        <f t="shared" si="19"/>
        <v>126310269.99421802</v>
      </c>
    </row>
    <row r="1166" spans="1:3" x14ac:dyDescent="0.3">
      <c r="A1166" s="94">
        <v>1156</v>
      </c>
      <c r="B1166" s="51">
        <v>0.12553971892681431</v>
      </c>
      <c r="C1166" s="65">
        <f t="shared" si="19"/>
        <v>112553971.89268143</v>
      </c>
    </row>
    <row r="1167" spans="1:3" x14ac:dyDescent="0.3">
      <c r="A1167" s="94">
        <v>1157</v>
      </c>
      <c r="B1167" s="51">
        <v>0.15569439596021084</v>
      </c>
      <c r="C1167" s="65">
        <f t="shared" si="19"/>
        <v>115569439.59602109</v>
      </c>
    </row>
    <row r="1168" spans="1:3" x14ac:dyDescent="0.3">
      <c r="A1168" s="94">
        <v>1158</v>
      </c>
      <c r="B1168" s="51">
        <v>3.9396992816613505E-2</v>
      </c>
      <c r="C1168" s="65">
        <f t="shared" si="19"/>
        <v>103939699.28166136</v>
      </c>
    </row>
    <row r="1169" spans="1:3" x14ac:dyDescent="0.3">
      <c r="A1169" s="94">
        <v>1159</v>
      </c>
      <c r="B1169" s="51">
        <v>0.17688184747363753</v>
      </c>
      <c r="C1169" s="65">
        <f t="shared" si="19"/>
        <v>117688184.74736376</v>
      </c>
    </row>
    <row r="1170" spans="1:3" x14ac:dyDescent="0.3">
      <c r="A1170" s="94">
        <v>1160</v>
      </c>
      <c r="B1170" s="51">
        <v>4.8727974127313285E-2</v>
      </c>
      <c r="C1170" s="65">
        <f t="shared" si="19"/>
        <v>104872797.41273132</v>
      </c>
    </row>
    <row r="1171" spans="1:3" x14ac:dyDescent="0.3">
      <c r="A1171" s="94">
        <v>1161</v>
      </c>
      <c r="B1171" s="51">
        <v>0.13330856356840759</v>
      </c>
      <c r="C1171" s="65">
        <f t="shared" si="19"/>
        <v>113330856.35684074</v>
      </c>
    </row>
    <row r="1172" spans="1:3" x14ac:dyDescent="0.3">
      <c r="A1172" s="94">
        <v>1162</v>
      </c>
      <c r="B1172" s="51">
        <v>-2.4816084614342038E-2</v>
      </c>
      <c r="C1172" s="65">
        <f t="shared" si="19"/>
        <v>97518391.5385658</v>
      </c>
    </row>
    <row r="1173" spans="1:3" x14ac:dyDescent="0.3">
      <c r="A1173" s="94">
        <v>1163</v>
      </c>
      <c r="B1173" s="51">
        <v>0.2642274873786481</v>
      </c>
      <c r="C1173" s="65">
        <f t="shared" si="19"/>
        <v>126422748.73786481</v>
      </c>
    </row>
    <row r="1174" spans="1:3" x14ac:dyDescent="0.3">
      <c r="A1174" s="94">
        <v>1164</v>
      </c>
      <c r="B1174" s="51">
        <v>8.1584648460979153E-2</v>
      </c>
      <c r="C1174" s="65">
        <f t="shared" si="19"/>
        <v>108158464.84609792</v>
      </c>
    </row>
    <row r="1175" spans="1:3" x14ac:dyDescent="0.3">
      <c r="A1175" s="94">
        <v>1165</v>
      </c>
      <c r="B1175" s="51">
        <v>7.2728450273747927E-2</v>
      </c>
      <c r="C1175" s="65">
        <f t="shared" si="19"/>
        <v>107272845.0273748</v>
      </c>
    </row>
    <row r="1176" spans="1:3" x14ac:dyDescent="0.3">
      <c r="A1176" s="94">
        <v>1166</v>
      </c>
      <c r="B1176" s="51">
        <v>0.10742317929107913</v>
      </c>
      <c r="C1176" s="65">
        <f t="shared" si="19"/>
        <v>110742317.92910792</v>
      </c>
    </row>
    <row r="1177" spans="1:3" x14ac:dyDescent="0.3">
      <c r="A1177" s="94">
        <v>1167</v>
      </c>
      <c r="B1177" s="51">
        <v>-2.1850410212065033E-2</v>
      </c>
      <c r="C1177" s="65">
        <f t="shared" si="19"/>
        <v>97814958.978793502</v>
      </c>
    </row>
    <row r="1178" spans="1:3" x14ac:dyDescent="0.3">
      <c r="A1178" s="94">
        <v>1168</v>
      </c>
      <c r="B1178" s="51">
        <v>-0.19766128283538489</v>
      </c>
      <c r="C1178" s="65">
        <f t="shared" si="19"/>
        <v>80233871.716461509</v>
      </c>
    </row>
    <row r="1179" spans="1:3" x14ac:dyDescent="0.3">
      <c r="A1179" s="94">
        <v>1169</v>
      </c>
      <c r="B1179" s="51">
        <v>-2.5662233605685869E-2</v>
      </c>
      <c r="C1179" s="65">
        <f t="shared" si="19"/>
        <v>97433776.639431417</v>
      </c>
    </row>
    <row r="1180" spans="1:3" x14ac:dyDescent="0.3">
      <c r="A1180" s="94">
        <v>1170</v>
      </c>
      <c r="B1180" s="51">
        <v>8.7005693158981545E-2</v>
      </c>
      <c r="C1180" s="65">
        <f t="shared" si="19"/>
        <v>108700569.31589815</v>
      </c>
    </row>
    <row r="1181" spans="1:3" x14ac:dyDescent="0.3">
      <c r="A1181" s="94">
        <v>1171</v>
      </c>
      <c r="B1181" s="51">
        <v>-1.1022300772830992E-2</v>
      </c>
      <c r="C1181" s="65">
        <f t="shared" si="19"/>
        <v>98897769.922716901</v>
      </c>
    </row>
    <row r="1182" spans="1:3" x14ac:dyDescent="0.3">
      <c r="A1182" s="94">
        <v>1172</v>
      </c>
      <c r="B1182" s="51">
        <v>0.25587592468415976</v>
      </c>
      <c r="C1182" s="65">
        <f t="shared" si="19"/>
        <v>125587592.46841598</v>
      </c>
    </row>
    <row r="1183" spans="1:3" x14ac:dyDescent="0.3">
      <c r="A1183" s="94">
        <v>1173</v>
      </c>
      <c r="B1183" s="51">
        <v>0.23354133588080264</v>
      </c>
      <c r="C1183" s="65">
        <f t="shared" si="19"/>
        <v>123354133.58808027</v>
      </c>
    </row>
    <row r="1184" spans="1:3" x14ac:dyDescent="0.3">
      <c r="A1184" s="94">
        <v>1174</v>
      </c>
      <c r="B1184" s="51">
        <v>9.2627587146943052E-2</v>
      </c>
      <c r="C1184" s="65">
        <f t="shared" si="19"/>
        <v>109262758.71469431</v>
      </c>
    </row>
    <row r="1185" spans="1:3" x14ac:dyDescent="0.3">
      <c r="A1185" s="94">
        <v>1175</v>
      </c>
      <c r="B1185" s="51">
        <v>0.10518311025376652</v>
      </c>
      <c r="C1185" s="65">
        <f t="shared" si="19"/>
        <v>110518311.02537666</v>
      </c>
    </row>
    <row r="1186" spans="1:3" x14ac:dyDescent="0.3">
      <c r="A1186" s="94">
        <v>1176</v>
      </c>
      <c r="B1186" s="51">
        <v>3.6488620542489615E-2</v>
      </c>
      <c r="C1186" s="65">
        <f t="shared" si="19"/>
        <v>103648862.05424897</v>
      </c>
    </row>
    <row r="1187" spans="1:3" x14ac:dyDescent="0.3">
      <c r="A1187" s="94">
        <v>1177</v>
      </c>
      <c r="B1187" s="51">
        <v>-0.16012376219568503</v>
      </c>
      <c r="C1187" s="65">
        <f t="shared" si="19"/>
        <v>83987623.780431494</v>
      </c>
    </row>
    <row r="1188" spans="1:3" x14ac:dyDescent="0.3">
      <c r="A1188" s="94">
        <v>1178</v>
      </c>
      <c r="B1188" s="51">
        <v>0.26686242656041825</v>
      </c>
      <c r="C1188" s="65">
        <f t="shared" si="19"/>
        <v>126686242.65604183</v>
      </c>
    </row>
    <row r="1189" spans="1:3" x14ac:dyDescent="0.3">
      <c r="A1189" s="94">
        <v>1179</v>
      </c>
      <c r="B1189" s="51">
        <v>-9.4207030437370998E-2</v>
      </c>
      <c r="C1189" s="65">
        <f t="shared" si="19"/>
        <v>90579296.956262901</v>
      </c>
    </row>
    <row r="1190" spans="1:3" x14ac:dyDescent="0.3">
      <c r="A1190" s="94">
        <v>1180</v>
      </c>
      <c r="B1190" s="51">
        <v>3.7152720768904107E-2</v>
      </c>
      <c r="C1190" s="65">
        <f t="shared" si="19"/>
        <v>103715272.07689042</v>
      </c>
    </row>
    <row r="1191" spans="1:3" x14ac:dyDescent="0.3">
      <c r="A1191" s="94">
        <v>1181</v>
      </c>
      <c r="B1191" s="51">
        <v>0.19269425251205735</v>
      </c>
      <c r="C1191" s="65">
        <f t="shared" si="19"/>
        <v>119269425.25120574</v>
      </c>
    </row>
    <row r="1192" spans="1:3" x14ac:dyDescent="0.3">
      <c r="A1192" s="94">
        <v>1182</v>
      </c>
      <c r="B1192" s="51">
        <v>0.2276505726947893</v>
      </c>
      <c r="C1192" s="65">
        <f t="shared" si="19"/>
        <v>122765057.26947893</v>
      </c>
    </row>
    <row r="1193" spans="1:3" x14ac:dyDescent="0.3">
      <c r="A1193" s="94">
        <v>1183</v>
      </c>
      <c r="B1193" s="51">
        <v>-0.17615112285523418</v>
      </c>
      <c r="C1193" s="65">
        <f t="shared" si="19"/>
        <v>82384887.714476585</v>
      </c>
    </row>
    <row r="1194" spans="1:3" x14ac:dyDescent="0.3">
      <c r="A1194" s="94">
        <v>1184</v>
      </c>
      <c r="B1194" s="51">
        <v>0.15677764112884462</v>
      </c>
      <c r="C1194" s="65">
        <f t="shared" si="19"/>
        <v>115677764.11288446</v>
      </c>
    </row>
    <row r="1195" spans="1:3" x14ac:dyDescent="0.3">
      <c r="A1195" s="94">
        <v>1185</v>
      </c>
      <c r="B1195" s="51">
        <v>6.3218178460246827E-2</v>
      </c>
      <c r="C1195" s="65">
        <f t="shared" si="19"/>
        <v>106321817.84602468</v>
      </c>
    </row>
    <row r="1196" spans="1:3" x14ac:dyDescent="0.3">
      <c r="A1196" s="94">
        <v>1186</v>
      </c>
      <c r="B1196" s="51">
        <v>0.34357089806373464</v>
      </c>
      <c r="C1196" s="65">
        <f t="shared" si="19"/>
        <v>134357089.80637348</v>
      </c>
    </row>
    <row r="1197" spans="1:3" x14ac:dyDescent="0.3">
      <c r="A1197" s="94">
        <v>1187</v>
      </c>
      <c r="B1197" s="51">
        <v>-7.4751873686369485E-2</v>
      </c>
      <c r="C1197" s="65">
        <f t="shared" si="19"/>
        <v>92524812.631363049</v>
      </c>
    </row>
    <row r="1198" spans="1:3" x14ac:dyDescent="0.3">
      <c r="A1198" s="94">
        <v>1188</v>
      </c>
      <c r="B1198" s="51">
        <v>0.23716280099927528</v>
      </c>
      <c r="C1198" s="65">
        <f t="shared" si="19"/>
        <v>123716280.09992753</v>
      </c>
    </row>
    <row r="1199" spans="1:3" x14ac:dyDescent="0.3">
      <c r="A1199" s="94">
        <v>1189</v>
      </c>
      <c r="B1199" s="51">
        <v>5.5735782758000681E-2</v>
      </c>
      <c r="C1199" s="65">
        <f t="shared" si="19"/>
        <v>105573578.27580008</v>
      </c>
    </row>
    <row r="1200" spans="1:3" x14ac:dyDescent="0.3">
      <c r="A1200" s="94">
        <v>1190</v>
      </c>
      <c r="B1200" s="51">
        <v>0.30019903783181334</v>
      </c>
      <c r="C1200" s="65">
        <f t="shared" si="19"/>
        <v>130019903.78318134</v>
      </c>
    </row>
    <row r="1201" spans="1:3" x14ac:dyDescent="0.3">
      <c r="A1201" s="94">
        <v>1191</v>
      </c>
      <c r="B1201" s="51">
        <v>0.20710165360783567</v>
      </c>
      <c r="C1201" s="65">
        <f t="shared" si="19"/>
        <v>120710165.36078356</v>
      </c>
    </row>
    <row r="1202" spans="1:3" x14ac:dyDescent="0.3">
      <c r="A1202" s="94">
        <v>1192</v>
      </c>
      <c r="B1202" s="51">
        <v>0.1523141556676679</v>
      </c>
      <c r="C1202" s="65">
        <f t="shared" si="19"/>
        <v>115231415.5667668</v>
      </c>
    </row>
    <row r="1203" spans="1:3" x14ac:dyDescent="0.3">
      <c r="A1203" s="94">
        <v>1193</v>
      </c>
      <c r="B1203" s="51">
        <v>3.1123193677929074E-2</v>
      </c>
      <c r="C1203" s="65">
        <f t="shared" si="19"/>
        <v>103112319.3677929</v>
      </c>
    </row>
    <row r="1204" spans="1:3" x14ac:dyDescent="0.3">
      <c r="A1204" s="94">
        <v>1194</v>
      </c>
      <c r="B1204" s="51">
        <v>-0.21105152169550237</v>
      </c>
      <c r="C1204" s="65">
        <f t="shared" si="19"/>
        <v>78894847.83044976</v>
      </c>
    </row>
    <row r="1205" spans="1:3" x14ac:dyDescent="0.3">
      <c r="A1205" s="94">
        <v>1195</v>
      </c>
      <c r="B1205" s="51">
        <v>0.14788305539393948</v>
      </c>
      <c r="C1205" s="65">
        <f t="shared" si="19"/>
        <v>114788305.53939395</v>
      </c>
    </row>
    <row r="1206" spans="1:3" x14ac:dyDescent="0.3">
      <c r="A1206" s="94">
        <v>1196</v>
      </c>
      <c r="B1206" s="51">
        <v>0.13575936128531368</v>
      </c>
      <c r="C1206" s="65">
        <f t="shared" si="19"/>
        <v>113575936.12853137</v>
      </c>
    </row>
    <row r="1207" spans="1:3" x14ac:dyDescent="0.3">
      <c r="A1207" s="94">
        <v>1197</v>
      </c>
      <c r="B1207" s="51">
        <v>3.4151090390839599E-2</v>
      </c>
      <c r="C1207" s="65">
        <f t="shared" si="19"/>
        <v>103415109.03908396</v>
      </c>
    </row>
    <row r="1208" spans="1:3" x14ac:dyDescent="0.3">
      <c r="A1208" s="94">
        <v>1198</v>
      </c>
      <c r="B1208" s="51">
        <v>-1.3804585140292369E-2</v>
      </c>
      <c r="C1208" s="65">
        <f t="shared" si="19"/>
        <v>98619541.485970765</v>
      </c>
    </row>
    <row r="1209" spans="1:3" x14ac:dyDescent="0.3">
      <c r="A1209" s="94">
        <v>1199</v>
      </c>
      <c r="B1209" s="51">
        <v>0.34091194122186042</v>
      </c>
      <c r="C1209" s="65">
        <f t="shared" si="19"/>
        <v>134091194.12218603</v>
      </c>
    </row>
    <row r="1210" spans="1:3" x14ac:dyDescent="0.3">
      <c r="A1210" s="94">
        <v>1200</v>
      </c>
      <c r="B1210" s="51">
        <v>2.8024402956274626E-2</v>
      </c>
      <c r="C1210" s="65">
        <f t="shared" si="19"/>
        <v>102802440.29562746</v>
      </c>
    </row>
    <row r="1211" spans="1:3" x14ac:dyDescent="0.3">
      <c r="A1211" s="94">
        <v>1201</v>
      </c>
      <c r="B1211" s="51">
        <v>6.7435861083216406E-2</v>
      </c>
      <c r="C1211" s="65">
        <f t="shared" si="19"/>
        <v>106743586.10832164</v>
      </c>
    </row>
    <row r="1212" spans="1:3" x14ac:dyDescent="0.3">
      <c r="A1212" s="94">
        <v>1202</v>
      </c>
      <c r="B1212" s="51">
        <v>0.23123759651916656</v>
      </c>
      <c r="C1212" s="65">
        <f t="shared" si="19"/>
        <v>123123759.65191667</v>
      </c>
    </row>
    <row r="1213" spans="1:3" x14ac:dyDescent="0.3">
      <c r="A1213" s="94">
        <v>1203</v>
      </c>
      <c r="B1213" s="51">
        <v>7.1986337066757694E-3</v>
      </c>
      <c r="C1213" s="65">
        <f t="shared" si="19"/>
        <v>100719863.37066758</v>
      </c>
    </row>
    <row r="1214" spans="1:3" x14ac:dyDescent="0.3">
      <c r="A1214" s="94">
        <v>1204</v>
      </c>
      <c r="B1214" s="51">
        <v>7.3537882055008677E-2</v>
      </c>
      <c r="C1214" s="65">
        <f t="shared" si="19"/>
        <v>107353788.20550087</v>
      </c>
    </row>
    <row r="1215" spans="1:3" x14ac:dyDescent="0.3">
      <c r="A1215" s="94">
        <v>1205</v>
      </c>
      <c r="B1215" s="51">
        <v>-3.1208306335827621E-2</v>
      </c>
      <c r="C1215" s="65">
        <f t="shared" si="19"/>
        <v>96879169.366417244</v>
      </c>
    </row>
    <row r="1216" spans="1:3" x14ac:dyDescent="0.3">
      <c r="A1216" s="94">
        <v>1206</v>
      </c>
      <c r="B1216" s="51">
        <v>0.13340252840971542</v>
      </c>
      <c r="C1216" s="65">
        <f t="shared" si="19"/>
        <v>113340252.84097153</v>
      </c>
    </row>
    <row r="1217" spans="1:3" x14ac:dyDescent="0.3">
      <c r="A1217" s="94">
        <v>1207</v>
      </c>
      <c r="B1217" s="51">
        <v>0.14121810309943578</v>
      </c>
      <c r="C1217" s="65">
        <f t="shared" si="19"/>
        <v>114121810.30994357</v>
      </c>
    </row>
    <row r="1218" spans="1:3" x14ac:dyDescent="0.3">
      <c r="A1218" s="94">
        <v>1208</v>
      </c>
      <c r="B1218" s="51">
        <v>0.11293150291907166</v>
      </c>
      <c r="C1218" s="65">
        <f t="shared" si="19"/>
        <v>111293150.29190716</v>
      </c>
    </row>
    <row r="1219" spans="1:3" x14ac:dyDescent="0.3">
      <c r="A1219" s="94">
        <v>1209</v>
      </c>
      <c r="B1219" s="51">
        <v>0.17349514553720879</v>
      </c>
      <c r="C1219" s="65">
        <f t="shared" si="19"/>
        <v>117349514.55372089</v>
      </c>
    </row>
    <row r="1220" spans="1:3" x14ac:dyDescent="0.3">
      <c r="A1220" s="94">
        <v>1210</v>
      </c>
      <c r="B1220" s="51">
        <v>7.4641721500665614E-2</v>
      </c>
      <c r="C1220" s="65">
        <f t="shared" si="19"/>
        <v>107464172.15006655</v>
      </c>
    </row>
    <row r="1221" spans="1:3" x14ac:dyDescent="0.3">
      <c r="A1221" s="94">
        <v>1211</v>
      </c>
      <c r="B1221" s="51">
        <v>4.8266577860836629E-2</v>
      </c>
      <c r="C1221" s="65">
        <f t="shared" si="19"/>
        <v>104826657.78608367</v>
      </c>
    </row>
    <row r="1222" spans="1:3" x14ac:dyDescent="0.3">
      <c r="A1222" s="94">
        <v>1212</v>
      </c>
      <c r="B1222" s="51">
        <v>6.6172707584461851E-2</v>
      </c>
      <c r="C1222" s="65">
        <f t="shared" si="19"/>
        <v>106617270.75844619</v>
      </c>
    </row>
    <row r="1223" spans="1:3" x14ac:dyDescent="0.3">
      <c r="A1223" s="94">
        <v>1213</v>
      </c>
      <c r="B1223" s="51">
        <v>0.16637112478128649</v>
      </c>
      <c r="C1223" s="65">
        <f t="shared" si="19"/>
        <v>116637112.47812864</v>
      </c>
    </row>
    <row r="1224" spans="1:3" x14ac:dyDescent="0.3">
      <c r="A1224" s="94">
        <v>1214</v>
      </c>
      <c r="B1224" s="51">
        <v>-4.2084554188279638E-2</v>
      </c>
      <c r="C1224" s="65">
        <f t="shared" si="19"/>
        <v>95791544.581172034</v>
      </c>
    </row>
    <row r="1225" spans="1:3" x14ac:dyDescent="0.3">
      <c r="A1225" s="94">
        <v>1215</v>
      </c>
      <c r="B1225" s="51">
        <v>2.7763210472323836E-2</v>
      </c>
      <c r="C1225" s="65">
        <f t="shared" si="19"/>
        <v>102776321.04723237</v>
      </c>
    </row>
    <row r="1226" spans="1:3" x14ac:dyDescent="0.3">
      <c r="A1226" s="94">
        <v>1216</v>
      </c>
      <c r="B1226" s="51">
        <v>0.16766798192643934</v>
      </c>
      <c r="C1226" s="65">
        <f t="shared" si="19"/>
        <v>116766798.19264393</v>
      </c>
    </row>
    <row r="1227" spans="1:3" x14ac:dyDescent="0.3">
      <c r="A1227" s="94">
        <v>1217</v>
      </c>
      <c r="B1227" s="51">
        <v>-8.7898802362731621E-2</v>
      </c>
      <c r="C1227" s="65">
        <f t="shared" si="19"/>
        <v>91210119.763726845</v>
      </c>
    </row>
    <row r="1228" spans="1:3" x14ac:dyDescent="0.3">
      <c r="A1228" s="94">
        <v>1218</v>
      </c>
      <c r="B1228" s="51">
        <v>6.2503754042749354E-3</v>
      </c>
      <c r="C1228" s="65">
        <f t="shared" ref="C1228:C1291" si="20">$B$4*(1+B1228)</f>
        <v>100625037.54042749</v>
      </c>
    </row>
    <row r="1229" spans="1:3" x14ac:dyDescent="0.3">
      <c r="A1229" s="94">
        <v>1219</v>
      </c>
      <c r="B1229" s="51">
        <v>0.12671344444613059</v>
      </c>
      <c r="C1229" s="65">
        <f t="shared" si="20"/>
        <v>112671344.44461307</v>
      </c>
    </row>
    <row r="1230" spans="1:3" x14ac:dyDescent="0.3">
      <c r="A1230" s="94">
        <v>1220</v>
      </c>
      <c r="B1230" s="51">
        <v>4.8731442153605246E-2</v>
      </c>
      <c r="C1230" s="65">
        <f t="shared" si="20"/>
        <v>104873144.21536051</v>
      </c>
    </row>
    <row r="1231" spans="1:3" x14ac:dyDescent="0.3">
      <c r="A1231" s="94">
        <v>1221</v>
      </c>
      <c r="B1231" s="51">
        <v>-9.7108624652318509E-2</v>
      </c>
      <c r="C1231" s="65">
        <f t="shared" si="20"/>
        <v>90289137.534768149</v>
      </c>
    </row>
    <row r="1232" spans="1:3" x14ac:dyDescent="0.3">
      <c r="A1232" s="94">
        <v>1222</v>
      </c>
      <c r="B1232" s="51">
        <v>0.15914639805348302</v>
      </c>
      <c r="C1232" s="65">
        <f t="shared" si="20"/>
        <v>115914639.80534831</v>
      </c>
    </row>
    <row r="1233" spans="1:3" x14ac:dyDescent="0.3">
      <c r="A1233" s="94">
        <v>1223</v>
      </c>
      <c r="B1233" s="51">
        <v>0.14614663584279686</v>
      </c>
      <c r="C1233" s="65">
        <f t="shared" si="20"/>
        <v>114614663.5842797</v>
      </c>
    </row>
    <row r="1234" spans="1:3" x14ac:dyDescent="0.3">
      <c r="A1234" s="94">
        <v>1224</v>
      </c>
      <c r="B1234" s="51">
        <v>4.3265441241634311E-2</v>
      </c>
      <c r="C1234" s="65">
        <f t="shared" si="20"/>
        <v>104326544.12416342</v>
      </c>
    </row>
    <row r="1235" spans="1:3" x14ac:dyDescent="0.3">
      <c r="A1235" s="94">
        <v>1225</v>
      </c>
      <c r="B1235" s="51">
        <v>-4.0828770294863842E-3</v>
      </c>
      <c r="C1235" s="65">
        <f t="shared" si="20"/>
        <v>99591712.297051355</v>
      </c>
    </row>
    <row r="1236" spans="1:3" x14ac:dyDescent="0.3">
      <c r="A1236" s="94">
        <v>1226</v>
      </c>
      <c r="B1236" s="51">
        <v>0.16620755236478335</v>
      </c>
      <c r="C1236" s="65">
        <f t="shared" si="20"/>
        <v>116620755.23647833</v>
      </c>
    </row>
    <row r="1237" spans="1:3" x14ac:dyDescent="0.3">
      <c r="A1237" s="94">
        <v>1227</v>
      </c>
      <c r="B1237" s="51">
        <v>0.18897925450831626</v>
      </c>
      <c r="C1237" s="65">
        <f t="shared" si="20"/>
        <v>118897925.45083162</v>
      </c>
    </row>
    <row r="1238" spans="1:3" x14ac:dyDescent="0.3">
      <c r="A1238" s="94">
        <v>1228</v>
      </c>
      <c r="B1238" s="51">
        <v>-3.2927535576330089E-2</v>
      </c>
      <c r="C1238" s="65">
        <f t="shared" si="20"/>
        <v>96707246.442366987</v>
      </c>
    </row>
    <row r="1239" spans="1:3" x14ac:dyDescent="0.3">
      <c r="A1239" s="94">
        <v>1229</v>
      </c>
      <c r="B1239" s="51">
        <v>6.2761985610323048E-2</v>
      </c>
      <c r="C1239" s="65">
        <f t="shared" si="20"/>
        <v>106276198.5610323</v>
      </c>
    </row>
    <row r="1240" spans="1:3" x14ac:dyDescent="0.3">
      <c r="A1240" s="94">
        <v>1230</v>
      </c>
      <c r="B1240" s="51">
        <v>0.32193853491431756</v>
      </c>
      <c r="C1240" s="65">
        <f t="shared" si="20"/>
        <v>132193853.49143176</v>
      </c>
    </row>
    <row r="1241" spans="1:3" x14ac:dyDescent="0.3">
      <c r="A1241" s="94">
        <v>1231</v>
      </c>
      <c r="B1241" s="51">
        <v>0.21734900231225351</v>
      </c>
      <c r="C1241" s="65">
        <f t="shared" si="20"/>
        <v>121734900.23122536</v>
      </c>
    </row>
    <row r="1242" spans="1:3" x14ac:dyDescent="0.3">
      <c r="A1242" s="94">
        <v>1232</v>
      </c>
      <c r="B1242" s="51">
        <v>6.5719314627134456E-2</v>
      </c>
      <c r="C1242" s="65">
        <f t="shared" si="20"/>
        <v>106571931.46271345</v>
      </c>
    </row>
    <row r="1243" spans="1:3" x14ac:dyDescent="0.3">
      <c r="A1243" s="94">
        <v>1233</v>
      </c>
      <c r="B1243" s="51">
        <v>0.17247950904766521</v>
      </c>
      <c r="C1243" s="65">
        <f t="shared" si="20"/>
        <v>117247950.90476651</v>
      </c>
    </row>
    <row r="1244" spans="1:3" x14ac:dyDescent="0.3">
      <c r="A1244" s="94">
        <v>1234</v>
      </c>
      <c r="B1244" s="51">
        <v>0.26039333196809189</v>
      </c>
      <c r="C1244" s="65">
        <f t="shared" si="20"/>
        <v>126039333.19680917</v>
      </c>
    </row>
    <row r="1245" spans="1:3" x14ac:dyDescent="0.3">
      <c r="A1245" s="94">
        <v>1235</v>
      </c>
      <c r="B1245" s="51">
        <v>-0.16864392347628357</v>
      </c>
      <c r="C1245" s="65">
        <f t="shared" si="20"/>
        <v>83135607.652371645</v>
      </c>
    </row>
    <row r="1246" spans="1:3" x14ac:dyDescent="0.3">
      <c r="A1246" s="94">
        <v>1236</v>
      </c>
      <c r="B1246" s="51">
        <v>0.13442868329925273</v>
      </c>
      <c r="C1246" s="65">
        <f t="shared" si="20"/>
        <v>113442868.32992527</v>
      </c>
    </row>
    <row r="1247" spans="1:3" x14ac:dyDescent="0.3">
      <c r="A1247" s="94">
        <v>1237</v>
      </c>
      <c r="B1247" s="51">
        <v>-1.0548671163503123E-2</v>
      </c>
      <c r="C1247" s="65">
        <f t="shared" si="20"/>
        <v>98945132.883649692</v>
      </c>
    </row>
    <row r="1248" spans="1:3" x14ac:dyDescent="0.3">
      <c r="A1248" s="94">
        <v>1238</v>
      </c>
      <c r="B1248" s="51">
        <v>6.5544803551911474E-2</v>
      </c>
      <c r="C1248" s="65">
        <f t="shared" si="20"/>
        <v>106554480.35519116</v>
      </c>
    </row>
    <row r="1249" spans="1:3" x14ac:dyDescent="0.3">
      <c r="A1249" s="94">
        <v>1239</v>
      </c>
      <c r="B1249" s="51">
        <v>-4.7311425636046317E-2</v>
      </c>
      <c r="C1249" s="65">
        <f t="shared" si="20"/>
        <v>95268857.436395377</v>
      </c>
    </row>
    <row r="1250" spans="1:3" x14ac:dyDescent="0.3">
      <c r="A1250" s="94">
        <v>1240</v>
      </c>
      <c r="B1250" s="51">
        <v>0.26321655639276692</v>
      </c>
      <c r="C1250" s="65">
        <f t="shared" si="20"/>
        <v>126321655.63927668</v>
      </c>
    </row>
    <row r="1251" spans="1:3" x14ac:dyDescent="0.3">
      <c r="A1251" s="94">
        <v>1241</v>
      </c>
      <c r="B1251" s="51">
        <v>0.10495831094647157</v>
      </c>
      <c r="C1251" s="65">
        <f t="shared" si="20"/>
        <v>110495831.09464715</v>
      </c>
    </row>
    <row r="1252" spans="1:3" x14ac:dyDescent="0.3">
      <c r="A1252" s="94">
        <v>1242</v>
      </c>
      <c r="B1252" s="51">
        <v>0.28703159573509196</v>
      </c>
      <c r="C1252" s="65">
        <f t="shared" si="20"/>
        <v>128703159.5735092</v>
      </c>
    </row>
    <row r="1253" spans="1:3" x14ac:dyDescent="0.3">
      <c r="A1253" s="94">
        <v>1243</v>
      </c>
      <c r="B1253" s="51">
        <v>0.21818689493941734</v>
      </c>
      <c r="C1253" s="65">
        <f t="shared" si="20"/>
        <v>121818689.49394174</v>
      </c>
    </row>
    <row r="1254" spans="1:3" x14ac:dyDescent="0.3">
      <c r="A1254" s="94">
        <v>1244</v>
      </c>
      <c r="B1254" s="51">
        <v>7.2526006575197671E-2</v>
      </c>
      <c r="C1254" s="65">
        <f t="shared" si="20"/>
        <v>107252600.65751976</v>
      </c>
    </row>
    <row r="1255" spans="1:3" x14ac:dyDescent="0.3">
      <c r="A1255" s="94">
        <v>1245</v>
      </c>
      <c r="B1255" s="51">
        <v>4.8800580647374144E-2</v>
      </c>
      <c r="C1255" s="65">
        <f t="shared" si="20"/>
        <v>104880058.06473741</v>
      </c>
    </row>
    <row r="1256" spans="1:3" x14ac:dyDescent="0.3">
      <c r="A1256" s="94">
        <v>1246</v>
      </c>
      <c r="B1256" s="51">
        <v>8.5334011472928378E-2</v>
      </c>
      <c r="C1256" s="65">
        <f t="shared" si="20"/>
        <v>108533401.14729284</v>
      </c>
    </row>
    <row r="1257" spans="1:3" x14ac:dyDescent="0.3">
      <c r="A1257" s="94">
        <v>1247</v>
      </c>
      <c r="B1257" s="51">
        <v>0.14941829065865797</v>
      </c>
      <c r="C1257" s="65">
        <f t="shared" si="20"/>
        <v>114941829.06586578</v>
      </c>
    </row>
    <row r="1258" spans="1:3" x14ac:dyDescent="0.3">
      <c r="A1258" s="94">
        <v>1248</v>
      </c>
      <c r="B1258" s="51">
        <v>-0.17628139442892513</v>
      </c>
      <c r="C1258" s="65">
        <f t="shared" si="20"/>
        <v>82371860.557107493</v>
      </c>
    </row>
    <row r="1259" spans="1:3" x14ac:dyDescent="0.3">
      <c r="A1259" s="94">
        <v>1249</v>
      </c>
      <c r="B1259" s="51">
        <v>-0.27393054945206252</v>
      </c>
      <c r="C1259" s="65">
        <f t="shared" si="20"/>
        <v>72606945.054793745</v>
      </c>
    </row>
    <row r="1260" spans="1:3" x14ac:dyDescent="0.3">
      <c r="A1260" s="94">
        <v>1250</v>
      </c>
      <c r="B1260" s="51">
        <v>-0.26796455743367309</v>
      </c>
      <c r="C1260" s="65">
        <f t="shared" si="20"/>
        <v>73203544.256632686</v>
      </c>
    </row>
    <row r="1261" spans="1:3" x14ac:dyDescent="0.3">
      <c r="A1261" s="94">
        <v>1251</v>
      </c>
      <c r="B1261" s="51">
        <v>4.6179140681327072E-2</v>
      </c>
      <c r="C1261" s="65">
        <f t="shared" si="20"/>
        <v>104617914.0681327</v>
      </c>
    </row>
    <row r="1262" spans="1:3" x14ac:dyDescent="0.3">
      <c r="A1262" s="94">
        <v>1252</v>
      </c>
      <c r="B1262" s="51">
        <v>7.6742609390064026E-2</v>
      </c>
      <c r="C1262" s="65">
        <f t="shared" si="20"/>
        <v>107674260.9390064</v>
      </c>
    </row>
    <row r="1263" spans="1:3" x14ac:dyDescent="0.3">
      <c r="A1263" s="94">
        <v>1253</v>
      </c>
      <c r="B1263" s="51">
        <v>-1.1367689014208857E-2</v>
      </c>
      <c r="C1263" s="65">
        <f t="shared" si="20"/>
        <v>98863231.098579124</v>
      </c>
    </row>
    <row r="1264" spans="1:3" x14ac:dyDescent="0.3">
      <c r="A1264" s="94">
        <v>1254</v>
      </c>
      <c r="B1264" s="51">
        <v>0.1557571935456909</v>
      </c>
      <c r="C1264" s="65">
        <f t="shared" si="20"/>
        <v>115575719.35456909</v>
      </c>
    </row>
    <row r="1265" spans="1:3" x14ac:dyDescent="0.3">
      <c r="A1265" s="94">
        <v>1255</v>
      </c>
      <c r="B1265" s="51">
        <v>-5.886966399268681E-3</v>
      </c>
      <c r="C1265" s="65">
        <f t="shared" si="20"/>
        <v>99411303.360073134</v>
      </c>
    </row>
    <row r="1266" spans="1:3" x14ac:dyDescent="0.3">
      <c r="A1266" s="94">
        <v>1256</v>
      </c>
      <c r="B1266" s="51">
        <v>0.22438762476977558</v>
      </c>
      <c r="C1266" s="65">
        <f t="shared" si="20"/>
        <v>122438762.47697756</v>
      </c>
    </row>
    <row r="1267" spans="1:3" x14ac:dyDescent="0.3">
      <c r="A1267" s="94">
        <v>1257</v>
      </c>
      <c r="B1267" s="51">
        <v>7.3138609640697599E-2</v>
      </c>
      <c r="C1267" s="65">
        <f t="shared" si="20"/>
        <v>107313860.96406977</v>
      </c>
    </row>
    <row r="1268" spans="1:3" x14ac:dyDescent="0.3">
      <c r="A1268" s="94">
        <v>1258</v>
      </c>
      <c r="B1268" s="51">
        <v>0.10069635889422632</v>
      </c>
      <c r="C1268" s="65">
        <f t="shared" si="20"/>
        <v>110069635.88942263</v>
      </c>
    </row>
    <row r="1269" spans="1:3" x14ac:dyDescent="0.3">
      <c r="A1269" s="94">
        <v>1259</v>
      </c>
      <c r="B1269" s="51">
        <v>1.2600657189931058E-3</v>
      </c>
      <c r="C1269" s="65">
        <f t="shared" si="20"/>
        <v>100126006.57189932</v>
      </c>
    </row>
    <row r="1270" spans="1:3" x14ac:dyDescent="0.3">
      <c r="A1270" s="94">
        <v>1260</v>
      </c>
      <c r="B1270" s="51">
        <v>0.20556276306863336</v>
      </c>
      <c r="C1270" s="65">
        <f t="shared" si="20"/>
        <v>120556276.30686334</v>
      </c>
    </row>
    <row r="1271" spans="1:3" x14ac:dyDescent="0.3">
      <c r="A1271" s="94">
        <v>1261</v>
      </c>
      <c r="B1271" s="51">
        <v>5.4888826420451772E-2</v>
      </c>
      <c r="C1271" s="65">
        <f t="shared" si="20"/>
        <v>105488882.64204517</v>
      </c>
    </row>
    <row r="1272" spans="1:3" x14ac:dyDescent="0.3">
      <c r="A1272" s="94">
        <v>1262</v>
      </c>
      <c r="B1272" s="51">
        <v>-0.12813441050642754</v>
      </c>
      <c r="C1272" s="65">
        <f t="shared" si="20"/>
        <v>87186558.949357256</v>
      </c>
    </row>
    <row r="1273" spans="1:3" x14ac:dyDescent="0.3">
      <c r="A1273" s="94">
        <v>1263</v>
      </c>
      <c r="B1273" s="51">
        <v>0.16414017046859058</v>
      </c>
      <c r="C1273" s="65">
        <f t="shared" si="20"/>
        <v>116414017.04685906</v>
      </c>
    </row>
    <row r="1274" spans="1:3" x14ac:dyDescent="0.3">
      <c r="A1274" s="94">
        <v>1264</v>
      </c>
      <c r="B1274" s="51">
        <v>-8.671405672106744E-2</v>
      </c>
      <c r="C1274" s="65">
        <f t="shared" si="20"/>
        <v>91328594.327893257</v>
      </c>
    </row>
    <row r="1275" spans="1:3" x14ac:dyDescent="0.3">
      <c r="A1275" s="94">
        <v>1265</v>
      </c>
      <c r="B1275" s="51">
        <v>0.17309995648932552</v>
      </c>
      <c r="C1275" s="65">
        <f t="shared" si="20"/>
        <v>117309995.64893256</v>
      </c>
    </row>
    <row r="1276" spans="1:3" x14ac:dyDescent="0.3">
      <c r="A1276" s="94">
        <v>1266</v>
      </c>
      <c r="B1276" s="51">
        <v>0.21873981516926297</v>
      </c>
      <c r="C1276" s="65">
        <f t="shared" si="20"/>
        <v>121873981.5169263</v>
      </c>
    </row>
    <row r="1277" spans="1:3" x14ac:dyDescent="0.3">
      <c r="A1277" s="94">
        <v>1267</v>
      </c>
      <c r="B1277" s="51">
        <v>0.21562761735854921</v>
      </c>
      <c r="C1277" s="65">
        <f t="shared" si="20"/>
        <v>121562761.73585492</v>
      </c>
    </row>
    <row r="1278" spans="1:3" x14ac:dyDescent="0.3">
      <c r="A1278" s="94">
        <v>1268</v>
      </c>
      <c r="B1278" s="51">
        <v>-0.1117542050060058</v>
      </c>
      <c r="C1278" s="65">
        <f t="shared" si="20"/>
        <v>88824579.499399409</v>
      </c>
    </row>
    <row r="1279" spans="1:3" x14ac:dyDescent="0.3">
      <c r="A1279" s="94">
        <v>1269</v>
      </c>
      <c r="B1279" s="51">
        <v>0.11420777893229836</v>
      </c>
      <c r="C1279" s="65">
        <f t="shared" si="20"/>
        <v>111420777.89322984</v>
      </c>
    </row>
    <row r="1280" spans="1:3" x14ac:dyDescent="0.3">
      <c r="A1280" s="94">
        <v>1270</v>
      </c>
      <c r="B1280" s="51">
        <v>2.8872045264693204E-2</v>
      </c>
      <c r="C1280" s="65">
        <f t="shared" si="20"/>
        <v>102887204.52646931</v>
      </c>
    </row>
    <row r="1281" spans="1:3" x14ac:dyDescent="0.3">
      <c r="A1281" s="94">
        <v>1271</v>
      </c>
      <c r="B1281" s="51">
        <v>-0.29047544763690469</v>
      </c>
      <c r="C1281" s="65">
        <f t="shared" si="20"/>
        <v>70952455.236309528</v>
      </c>
    </row>
    <row r="1282" spans="1:3" x14ac:dyDescent="0.3">
      <c r="A1282" s="94">
        <v>1272</v>
      </c>
      <c r="B1282" s="51">
        <v>-1.0536424588248189E-2</v>
      </c>
      <c r="C1282" s="65">
        <f t="shared" si="20"/>
        <v>98946357.541175172</v>
      </c>
    </row>
    <row r="1283" spans="1:3" x14ac:dyDescent="0.3">
      <c r="A1283" s="94">
        <v>1273</v>
      </c>
      <c r="B1283" s="51">
        <v>0.1779646018161275</v>
      </c>
      <c r="C1283" s="65">
        <f t="shared" si="20"/>
        <v>117796460.18161274</v>
      </c>
    </row>
    <row r="1284" spans="1:3" x14ac:dyDescent="0.3">
      <c r="A1284" s="94">
        <v>1274</v>
      </c>
      <c r="B1284" s="51">
        <v>1.4207974289340813E-2</v>
      </c>
      <c r="C1284" s="65">
        <f t="shared" si="20"/>
        <v>101420797.42893408</v>
      </c>
    </row>
    <row r="1285" spans="1:3" x14ac:dyDescent="0.3">
      <c r="A1285" s="94">
        <v>1275</v>
      </c>
      <c r="B1285" s="51">
        <v>8.5336411542927676E-3</v>
      </c>
      <c r="C1285" s="65">
        <f t="shared" si="20"/>
        <v>100853364.11542927</v>
      </c>
    </row>
    <row r="1286" spans="1:3" x14ac:dyDescent="0.3">
      <c r="A1286" s="94">
        <v>1276</v>
      </c>
      <c r="B1286" s="51">
        <v>0.12522831170340062</v>
      </c>
      <c r="C1286" s="65">
        <f t="shared" si="20"/>
        <v>112522831.17034006</v>
      </c>
    </row>
    <row r="1287" spans="1:3" x14ac:dyDescent="0.3">
      <c r="A1287" s="94">
        <v>1277</v>
      </c>
      <c r="B1287" s="51">
        <v>-0.1209611357618541</v>
      </c>
      <c r="C1287" s="65">
        <f t="shared" si="20"/>
        <v>87903886.423814595</v>
      </c>
    </row>
    <row r="1288" spans="1:3" x14ac:dyDescent="0.3">
      <c r="A1288" s="94">
        <v>1278</v>
      </c>
      <c r="B1288" s="51">
        <v>0.12340811937971641</v>
      </c>
      <c r="C1288" s="65">
        <f t="shared" si="20"/>
        <v>112340811.93797164</v>
      </c>
    </row>
    <row r="1289" spans="1:3" x14ac:dyDescent="0.3">
      <c r="A1289" s="94">
        <v>1279</v>
      </c>
      <c r="B1289" s="51">
        <v>5.6304509340513106E-2</v>
      </c>
      <c r="C1289" s="65">
        <f t="shared" si="20"/>
        <v>105630450.93405131</v>
      </c>
    </row>
    <row r="1290" spans="1:3" x14ac:dyDescent="0.3">
      <c r="A1290" s="94">
        <v>1280</v>
      </c>
      <c r="B1290" s="51">
        <v>0.18346726501275923</v>
      </c>
      <c r="C1290" s="65">
        <f t="shared" si="20"/>
        <v>118346726.50127591</v>
      </c>
    </row>
    <row r="1291" spans="1:3" x14ac:dyDescent="0.3">
      <c r="A1291" s="94">
        <v>1281</v>
      </c>
      <c r="B1291" s="51">
        <v>6.5777352745370929E-2</v>
      </c>
      <c r="C1291" s="65">
        <f t="shared" si="20"/>
        <v>106577735.27453709</v>
      </c>
    </row>
    <row r="1292" spans="1:3" x14ac:dyDescent="0.3">
      <c r="A1292" s="94">
        <v>1282</v>
      </c>
      <c r="B1292" s="51">
        <v>-9.0194532950270717E-2</v>
      </c>
      <c r="C1292" s="65">
        <f t="shared" ref="C1292:C1355" si="21">$B$4*(1+B1292)</f>
        <v>90980546.704972938</v>
      </c>
    </row>
    <row r="1293" spans="1:3" x14ac:dyDescent="0.3">
      <c r="A1293" s="94">
        <v>1283</v>
      </c>
      <c r="B1293" s="51">
        <v>0.15713083156699065</v>
      </c>
      <c r="C1293" s="65">
        <f t="shared" si="21"/>
        <v>115713083.15669906</v>
      </c>
    </row>
    <row r="1294" spans="1:3" x14ac:dyDescent="0.3">
      <c r="A1294" s="94">
        <v>1284</v>
      </c>
      <c r="B1294" s="51">
        <v>9.5451384432344341E-2</v>
      </c>
      <c r="C1294" s="65">
        <f t="shared" si="21"/>
        <v>109545138.44323443</v>
      </c>
    </row>
    <row r="1295" spans="1:3" x14ac:dyDescent="0.3">
      <c r="A1295" s="94">
        <v>1285</v>
      </c>
      <c r="B1295" s="51">
        <v>-2.7199859814207819E-2</v>
      </c>
      <c r="C1295" s="65">
        <f t="shared" si="21"/>
        <v>97280014.018579215</v>
      </c>
    </row>
    <row r="1296" spans="1:3" x14ac:dyDescent="0.3">
      <c r="A1296" s="94">
        <v>1286</v>
      </c>
      <c r="B1296" s="51">
        <v>8.4554068853065018E-2</v>
      </c>
      <c r="C1296" s="65">
        <f t="shared" si="21"/>
        <v>108455406.88530651</v>
      </c>
    </row>
    <row r="1297" spans="1:3" x14ac:dyDescent="0.3">
      <c r="A1297" s="94">
        <v>1287</v>
      </c>
      <c r="B1297" s="51">
        <v>0.12743329528557809</v>
      </c>
      <c r="C1297" s="65">
        <f t="shared" si="21"/>
        <v>112743329.52855781</v>
      </c>
    </row>
    <row r="1298" spans="1:3" x14ac:dyDescent="0.3">
      <c r="A1298" s="94">
        <v>1288</v>
      </c>
      <c r="B1298" s="51">
        <v>6.5182197611029641E-2</v>
      </c>
      <c r="C1298" s="65">
        <f t="shared" si="21"/>
        <v>106518219.76110296</v>
      </c>
    </row>
    <row r="1299" spans="1:3" x14ac:dyDescent="0.3">
      <c r="A1299" s="94">
        <v>1289</v>
      </c>
      <c r="B1299" s="51">
        <v>6.0465192158268982E-3</v>
      </c>
      <c r="C1299" s="65">
        <f t="shared" si="21"/>
        <v>100604651.9215827</v>
      </c>
    </row>
    <row r="1300" spans="1:3" x14ac:dyDescent="0.3">
      <c r="A1300" s="94">
        <v>1290</v>
      </c>
      <c r="B1300" s="51">
        <v>3.6988115030052379E-2</v>
      </c>
      <c r="C1300" s="65">
        <f t="shared" si="21"/>
        <v>103698811.50300524</v>
      </c>
    </row>
    <row r="1301" spans="1:3" x14ac:dyDescent="0.3">
      <c r="A1301" s="94">
        <v>1291</v>
      </c>
      <c r="B1301" s="51">
        <v>7.0151473566074221E-2</v>
      </c>
      <c r="C1301" s="65">
        <f t="shared" si="21"/>
        <v>107015147.35660742</v>
      </c>
    </row>
    <row r="1302" spans="1:3" x14ac:dyDescent="0.3">
      <c r="A1302" s="94">
        <v>1292</v>
      </c>
      <c r="B1302" s="51">
        <v>0.315238207660685</v>
      </c>
      <c r="C1302" s="65">
        <f t="shared" si="21"/>
        <v>131523820.7660685</v>
      </c>
    </row>
    <row r="1303" spans="1:3" x14ac:dyDescent="0.3">
      <c r="A1303" s="94">
        <v>1293</v>
      </c>
      <c r="B1303" s="51">
        <v>0.10481768277535899</v>
      </c>
      <c r="C1303" s="65">
        <f t="shared" si="21"/>
        <v>110481768.2775359</v>
      </c>
    </row>
    <row r="1304" spans="1:3" x14ac:dyDescent="0.3">
      <c r="A1304" s="94">
        <v>1294</v>
      </c>
      <c r="B1304" s="51">
        <v>0.2417508311497997</v>
      </c>
      <c r="C1304" s="65">
        <f t="shared" si="21"/>
        <v>124175083.11497998</v>
      </c>
    </row>
    <row r="1305" spans="1:3" x14ac:dyDescent="0.3">
      <c r="A1305" s="94">
        <v>1295</v>
      </c>
      <c r="B1305" s="51">
        <v>-9.7637653122146811E-2</v>
      </c>
      <c r="C1305" s="65">
        <f t="shared" si="21"/>
        <v>90236234.687785327</v>
      </c>
    </row>
    <row r="1306" spans="1:3" x14ac:dyDescent="0.3">
      <c r="A1306" s="94">
        <v>1296</v>
      </c>
      <c r="B1306" s="51">
        <v>7.2723875843606928E-2</v>
      </c>
      <c r="C1306" s="65">
        <f t="shared" si="21"/>
        <v>107272387.58436069</v>
      </c>
    </row>
    <row r="1307" spans="1:3" x14ac:dyDescent="0.3">
      <c r="A1307" s="94">
        <v>1297</v>
      </c>
      <c r="B1307" s="51">
        <v>0.16465778759493171</v>
      </c>
      <c r="C1307" s="65">
        <f t="shared" si="21"/>
        <v>116465778.75949317</v>
      </c>
    </row>
    <row r="1308" spans="1:3" x14ac:dyDescent="0.3">
      <c r="A1308" s="94">
        <v>1298</v>
      </c>
      <c r="B1308" s="51">
        <v>7.4853967456729661E-2</v>
      </c>
      <c r="C1308" s="65">
        <f t="shared" si="21"/>
        <v>107485396.74567297</v>
      </c>
    </row>
    <row r="1309" spans="1:3" x14ac:dyDescent="0.3">
      <c r="A1309" s="94">
        <v>1299</v>
      </c>
      <c r="B1309" s="51">
        <v>-7.0741223770697637E-2</v>
      </c>
      <c r="C1309" s="65">
        <f t="shared" si="21"/>
        <v>92925877.622930229</v>
      </c>
    </row>
    <row r="1310" spans="1:3" x14ac:dyDescent="0.3">
      <c r="A1310" s="94">
        <v>1300</v>
      </c>
      <c r="B1310" s="51">
        <v>0.24686964659169316</v>
      </c>
      <c r="C1310" s="65">
        <f t="shared" si="21"/>
        <v>124686964.6591693</v>
      </c>
    </row>
    <row r="1311" spans="1:3" x14ac:dyDescent="0.3">
      <c r="A1311" s="94">
        <v>1301</v>
      </c>
      <c r="B1311" s="51">
        <v>0.14614663126250405</v>
      </c>
      <c r="C1311" s="65">
        <f t="shared" si="21"/>
        <v>114614663.12625039</v>
      </c>
    </row>
    <row r="1312" spans="1:3" x14ac:dyDescent="0.3">
      <c r="A1312" s="94">
        <v>1302</v>
      </c>
      <c r="B1312" s="51">
        <v>0.15175321761594202</v>
      </c>
      <c r="C1312" s="65">
        <f t="shared" si="21"/>
        <v>115175321.76159419</v>
      </c>
    </row>
    <row r="1313" spans="1:3" x14ac:dyDescent="0.3">
      <c r="A1313" s="94">
        <v>1303</v>
      </c>
      <c r="B1313" s="51">
        <v>7.521091720785221E-2</v>
      </c>
      <c r="C1313" s="65">
        <f t="shared" si="21"/>
        <v>107521091.72078522</v>
      </c>
    </row>
    <row r="1314" spans="1:3" x14ac:dyDescent="0.3">
      <c r="A1314" s="94">
        <v>1304</v>
      </c>
      <c r="B1314" s="51">
        <v>-5.9364412226593333E-2</v>
      </c>
      <c r="C1314" s="65">
        <f t="shared" si="21"/>
        <v>94063558.777340665</v>
      </c>
    </row>
    <row r="1315" spans="1:3" x14ac:dyDescent="0.3">
      <c r="A1315" s="94">
        <v>1305</v>
      </c>
      <c r="B1315" s="51">
        <v>0.19513660404133604</v>
      </c>
      <c r="C1315" s="65">
        <f t="shared" si="21"/>
        <v>119513660.4041336</v>
      </c>
    </row>
    <row r="1316" spans="1:3" x14ac:dyDescent="0.3">
      <c r="A1316" s="94">
        <v>1306</v>
      </c>
      <c r="B1316" s="51">
        <v>0.11981619435992322</v>
      </c>
      <c r="C1316" s="65">
        <f t="shared" si="21"/>
        <v>111981619.43599232</v>
      </c>
    </row>
    <row r="1317" spans="1:3" x14ac:dyDescent="0.3">
      <c r="A1317" s="94">
        <v>1307</v>
      </c>
      <c r="B1317" s="51">
        <v>9.3353201240306105E-2</v>
      </c>
      <c r="C1317" s="65">
        <f t="shared" si="21"/>
        <v>109335320.12403062</v>
      </c>
    </row>
    <row r="1318" spans="1:3" x14ac:dyDescent="0.3">
      <c r="A1318" s="94">
        <v>1308</v>
      </c>
      <c r="B1318" s="51">
        <v>-4.9639319201028487E-2</v>
      </c>
      <c r="C1318" s="65">
        <f t="shared" si="21"/>
        <v>95036068.07989715</v>
      </c>
    </row>
    <row r="1319" spans="1:3" x14ac:dyDescent="0.3">
      <c r="A1319" s="94">
        <v>1309</v>
      </c>
      <c r="B1319" s="51">
        <v>2.04442840966855E-2</v>
      </c>
      <c r="C1319" s="65">
        <f t="shared" si="21"/>
        <v>102044428.40966853</v>
      </c>
    </row>
    <row r="1320" spans="1:3" x14ac:dyDescent="0.3">
      <c r="A1320" s="94">
        <v>1310</v>
      </c>
      <c r="B1320" s="51">
        <v>-6.7294782228868449E-3</v>
      </c>
      <c r="C1320" s="65">
        <f t="shared" si="21"/>
        <v>99327052.177711323</v>
      </c>
    </row>
    <row r="1321" spans="1:3" x14ac:dyDescent="0.3">
      <c r="A1321" s="94">
        <v>1311</v>
      </c>
      <c r="B1321" s="51">
        <v>0.22159362733231838</v>
      </c>
      <c r="C1321" s="65">
        <f t="shared" si="21"/>
        <v>122159362.73323184</v>
      </c>
    </row>
    <row r="1322" spans="1:3" x14ac:dyDescent="0.3">
      <c r="A1322" s="94">
        <v>1312</v>
      </c>
      <c r="B1322" s="51">
        <v>6.2524905682690132E-2</v>
      </c>
      <c r="C1322" s="65">
        <f t="shared" si="21"/>
        <v>106252490.56826901</v>
      </c>
    </row>
    <row r="1323" spans="1:3" x14ac:dyDescent="0.3">
      <c r="A1323" s="94">
        <v>1313</v>
      </c>
      <c r="B1323" s="51">
        <v>-9.279045845399167E-3</v>
      </c>
      <c r="C1323" s="65">
        <f t="shared" si="21"/>
        <v>99072095.41546008</v>
      </c>
    </row>
    <row r="1324" spans="1:3" x14ac:dyDescent="0.3">
      <c r="A1324" s="94">
        <v>1314</v>
      </c>
      <c r="B1324" s="51">
        <v>-8.4836088878957994E-2</v>
      </c>
      <c r="C1324" s="65">
        <f t="shared" si="21"/>
        <v>91516391.112104207</v>
      </c>
    </row>
    <row r="1325" spans="1:3" x14ac:dyDescent="0.3">
      <c r="A1325" s="94">
        <v>1315</v>
      </c>
      <c r="B1325" s="51">
        <v>0.18597146085228583</v>
      </c>
      <c r="C1325" s="65">
        <f t="shared" si="21"/>
        <v>118597146.08522858</v>
      </c>
    </row>
    <row r="1326" spans="1:3" x14ac:dyDescent="0.3">
      <c r="A1326" s="94">
        <v>1316</v>
      </c>
      <c r="B1326" s="51">
        <v>3.4835139139538306E-2</v>
      </c>
      <c r="C1326" s="65">
        <f t="shared" si="21"/>
        <v>103483513.91395383</v>
      </c>
    </row>
    <row r="1327" spans="1:3" x14ac:dyDescent="0.3">
      <c r="A1327" s="94">
        <v>1317</v>
      </c>
      <c r="B1327" s="51">
        <v>-2.4280064022668829E-2</v>
      </c>
      <c r="C1327" s="65">
        <f t="shared" si="21"/>
        <v>97571993.597733125</v>
      </c>
    </row>
    <row r="1328" spans="1:3" x14ac:dyDescent="0.3">
      <c r="A1328" s="94">
        <v>1318</v>
      </c>
      <c r="B1328" s="51">
        <v>-2.3107951621244988E-3</v>
      </c>
      <c r="C1328" s="65">
        <f t="shared" si="21"/>
        <v>99768920.483787552</v>
      </c>
    </row>
    <row r="1329" spans="1:3" x14ac:dyDescent="0.3">
      <c r="A1329" s="94">
        <v>1319</v>
      </c>
      <c r="B1329" s="51">
        <v>5.8451537446310015E-3</v>
      </c>
      <c r="C1329" s="65">
        <f t="shared" si="21"/>
        <v>100584515.3744631</v>
      </c>
    </row>
    <row r="1330" spans="1:3" x14ac:dyDescent="0.3">
      <c r="A1330" s="94">
        <v>1320</v>
      </c>
      <c r="B1330" s="51">
        <v>2.1140046243828259E-4</v>
      </c>
      <c r="C1330" s="65">
        <f t="shared" si="21"/>
        <v>100021140.04624383</v>
      </c>
    </row>
    <row r="1331" spans="1:3" x14ac:dyDescent="0.3">
      <c r="A1331" s="94">
        <v>1321</v>
      </c>
      <c r="B1331" s="51">
        <v>0.17358859586881514</v>
      </c>
      <c r="C1331" s="65">
        <f t="shared" si="21"/>
        <v>117358859.58688152</v>
      </c>
    </row>
    <row r="1332" spans="1:3" x14ac:dyDescent="0.3">
      <c r="A1332" s="94">
        <v>1322</v>
      </c>
      <c r="B1332" s="51">
        <v>-5.5780418087668343E-2</v>
      </c>
      <c r="C1332" s="65">
        <f t="shared" si="21"/>
        <v>94421958.191233173</v>
      </c>
    </row>
    <row r="1333" spans="1:3" x14ac:dyDescent="0.3">
      <c r="A1333" s="94">
        <v>1323</v>
      </c>
      <c r="B1333" s="51">
        <v>-0.21164144065268289</v>
      </c>
      <c r="C1333" s="65">
        <f t="shared" si="21"/>
        <v>78835855.934731707</v>
      </c>
    </row>
    <row r="1334" spans="1:3" x14ac:dyDescent="0.3">
      <c r="A1334" s="94">
        <v>1324</v>
      </c>
      <c r="B1334" s="51">
        <v>7.4633875324166821E-2</v>
      </c>
      <c r="C1334" s="65">
        <f t="shared" si="21"/>
        <v>107463387.53241669</v>
      </c>
    </row>
    <row r="1335" spans="1:3" x14ac:dyDescent="0.3">
      <c r="A1335" s="94">
        <v>1325</v>
      </c>
      <c r="B1335" s="51">
        <v>7.9591482754706261E-2</v>
      </c>
      <c r="C1335" s="65">
        <f t="shared" si="21"/>
        <v>107959148.27547061</v>
      </c>
    </row>
    <row r="1336" spans="1:3" x14ac:dyDescent="0.3">
      <c r="A1336" s="94">
        <v>1326</v>
      </c>
      <c r="B1336" s="51">
        <v>-2.8621208779758558E-2</v>
      </c>
      <c r="C1336" s="65">
        <f t="shared" si="21"/>
        <v>97137879.122024134</v>
      </c>
    </row>
    <row r="1337" spans="1:3" x14ac:dyDescent="0.3">
      <c r="A1337" s="94">
        <v>1327</v>
      </c>
      <c r="B1337" s="51">
        <v>0.3132177402958905</v>
      </c>
      <c r="C1337" s="65">
        <f t="shared" si="21"/>
        <v>131321774.02958904</v>
      </c>
    </row>
    <row r="1338" spans="1:3" x14ac:dyDescent="0.3">
      <c r="A1338" s="94">
        <v>1328</v>
      </c>
      <c r="B1338" s="51">
        <v>1.4847055715516547E-2</v>
      </c>
      <c r="C1338" s="65">
        <f t="shared" si="21"/>
        <v>101484705.57155165</v>
      </c>
    </row>
    <row r="1339" spans="1:3" x14ac:dyDescent="0.3">
      <c r="A1339" s="94">
        <v>1329</v>
      </c>
      <c r="B1339" s="51">
        <v>0.13599042710440104</v>
      </c>
      <c r="C1339" s="65">
        <f t="shared" si="21"/>
        <v>113599042.7104401</v>
      </c>
    </row>
    <row r="1340" spans="1:3" x14ac:dyDescent="0.3">
      <c r="A1340" s="94">
        <v>1330</v>
      </c>
      <c r="B1340" s="51">
        <v>0.16657515948074247</v>
      </c>
      <c r="C1340" s="65">
        <f t="shared" si="21"/>
        <v>116657515.94807425</v>
      </c>
    </row>
    <row r="1341" spans="1:3" x14ac:dyDescent="0.3">
      <c r="A1341" s="94">
        <v>1331</v>
      </c>
      <c r="B1341" s="51">
        <v>-4.809095527834456E-3</v>
      </c>
      <c r="C1341" s="65">
        <f t="shared" si="21"/>
        <v>99519090.447216555</v>
      </c>
    </row>
    <row r="1342" spans="1:3" x14ac:dyDescent="0.3">
      <c r="A1342" s="94">
        <v>1332</v>
      </c>
      <c r="B1342" s="51">
        <v>3.0986891047120248E-2</v>
      </c>
      <c r="C1342" s="65">
        <f t="shared" si="21"/>
        <v>103098689.10471202</v>
      </c>
    </row>
    <row r="1343" spans="1:3" x14ac:dyDescent="0.3">
      <c r="A1343" s="94">
        <v>1333</v>
      </c>
      <c r="B1343" s="51">
        <v>0.20330420787815334</v>
      </c>
      <c r="C1343" s="65">
        <f t="shared" si="21"/>
        <v>120330420.78781533</v>
      </c>
    </row>
    <row r="1344" spans="1:3" x14ac:dyDescent="0.3">
      <c r="A1344" s="94">
        <v>1334</v>
      </c>
      <c r="B1344" s="51">
        <v>-5.3661197402411265E-2</v>
      </c>
      <c r="C1344" s="65">
        <f t="shared" si="21"/>
        <v>94633880.259758875</v>
      </c>
    </row>
    <row r="1345" spans="1:3" x14ac:dyDescent="0.3">
      <c r="A1345" s="94">
        <v>1335</v>
      </c>
      <c r="B1345" s="51">
        <v>-4.4334865294453546E-2</v>
      </c>
      <c r="C1345" s="65">
        <f t="shared" si="21"/>
        <v>95566513.47055465</v>
      </c>
    </row>
    <row r="1346" spans="1:3" x14ac:dyDescent="0.3">
      <c r="A1346" s="94">
        <v>1336</v>
      </c>
      <c r="B1346" s="51">
        <v>0.10762275926542697</v>
      </c>
      <c r="C1346" s="65">
        <f t="shared" si="21"/>
        <v>110762275.92654271</v>
      </c>
    </row>
    <row r="1347" spans="1:3" x14ac:dyDescent="0.3">
      <c r="A1347" s="94">
        <v>1337</v>
      </c>
      <c r="B1347" s="51">
        <v>-8.3378726383551538E-2</v>
      </c>
      <c r="C1347" s="65">
        <f t="shared" si="21"/>
        <v>91662127.361644849</v>
      </c>
    </row>
    <row r="1348" spans="1:3" x14ac:dyDescent="0.3">
      <c r="A1348" s="94">
        <v>1338</v>
      </c>
      <c r="B1348" s="51">
        <v>-0.1986302026390411</v>
      </c>
      <c r="C1348" s="65">
        <f t="shared" si="21"/>
        <v>80136979.73609589</v>
      </c>
    </row>
    <row r="1349" spans="1:3" x14ac:dyDescent="0.3">
      <c r="A1349" s="94">
        <v>1339</v>
      </c>
      <c r="B1349" s="51">
        <v>-1.93584279995547E-3</v>
      </c>
      <c r="C1349" s="65">
        <f t="shared" si="21"/>
        <v>99806415.720004454</v>
      </c>
    </row>
    <row r="1350" spans="1:3" x14ac:dyDescent="0.3">
      <c r="A1350" s="94">
        <v>1340</v>
      </c>
      <c r="B1350" s="51">
        <v>-0.20514659658411991</v>
      </c>
      <c r="C1350" s="65">
        <f t="shared" si="21"/>
        <v>79485340.341588005</v>
      </c>
    </row>
    <row r="1351" spans="1:3" x14ac:dyDescent="0.3">
      <c r="A1351" s="94">
        <v>1341</v>
      </c>
      <c r="B1351" s="51">
        <v>9.3976255102281608E-2</v>
      </c>
      <c r="C1351" s="65">
        <f t="shared" si="21"/>
        <v>109397625.51022816</v>
      </c>
    </row>
    <row r="1352" spans="1:3" x14ac:dyDescent="0.3">
      <c r="A1352" s="94">
        <v>1342</v>
      </c>
      <c r="B1352" s="51">
        <v>-4.1257712548429942E-2</v>
      </c>
      <c r="C1352" s="65">
        <f t="shared" si="21"/>
        <v>95874228.745157003</v>
      </c>
    </row>
    <row r="1353" spans="1:3" x14ac:dyDescent="0.3">
      <c r="A1353" s="94">
        <v>1343</v>
      </c>
      <c r="B1353" s="51">
        <v>0.29400644616359939</v>
      </c>
      <c r="C1353" s="65">
        <f t="shared" si="21"/>
        <v>129400644.61635993</v>
      </c>
    </row>
    <row r="1354" spans="1:3" x14ac:dyDescent="0.3">
      <c r="A1354" s="94">
        <v>1344</v>
      </c>
      <c r="B1354" s="51">
        <v>0.13338246541790849</v>
      </c>
      <c r="C1354" s="65">
        <f t="shared" si="21"/>
        <v>113338246.54179086</v>
      </c>
    </row>
    <row r="1355" spans="1:3" x14ac:dyDescent="0.3">
      <c r="A1355" s="94">
        <v>1345</v>
      </c>
      <c r="B1355" s="51">
        <v>0.20523450666429927</v>
      </c>
      <c r="C1355" s="65">
        <f t="shared" si="21"/>
        <v>120523450.66642994</v>
      </c>
    </row>
    <row r="1356" spans="1:3" x14ac:dyDescent="0.3">
      <c r="A1356" s="94">
        <v>1346</v>
      </c>
      <c r="B1356" s="51">
        <v>1.9096957141172863E-2</v>
      </c>
      <c r="C1356" s="65">
        <f t="shared" ref="C1356:C1419" si="22">$B$4*(1+B1356)</f>
        <v>101909695.71411727</v>
      </c>
    </row>
    <row r="1357" spans="1:3" x14ac:dyDescent="0.3">
      <c r="A1357" s="94">
        <v>1347</v>
      </c>
      <c r="B1357" s="51">
        <v>0.2157045976154188</v>
      </c>
      <c r="C1357" s="65">
        <f t="shared" si="22"/>
        <v>121570459.76154189</v>
      </c>
    </row>
    <row r="1358" spans="1:3" x14ac:dyDescent="0.3">
      <c r="A1358" s="94">
        <v>1348</v>
      </c>
      <c r="B1358" s="51">
        <v>0.2123865974851124</v>
      </c>
      <c r="C1358" s="65">
        <f t="shared" si="22"/>
        <v>121238659.74851124</v>
      </c>
    </row>
    <row r="1359" spans="1:3" x14ac:dyDescent="0.3">
      <c r="A1359" s="94">
        <v>1349</v>
      </c>
      <c r="B1359" s="51">
        <v>-0.16559424749109367</v>
      </c>
      <c r="C1359" s="65">
        <f t="shared" si="22"/>
        <v>83440575.250890642</v>
      </c>
    </row>
    <row r="1360" spans="1:3" x14ac:dyDescent="0.3">
      <c r="A1360" s="94">
        <v>1350</v>
      </c>
      <c r="B1360" s="51">
        <v>0.18746955430484569</v>
      </c>
      <c r="C1360" s="65">
        <f t="shared" si="22"/>
        <v>118746955.43048456</v>
      </c>
    </row>
    <row r="1361" spans="1:3" x14ac:dyDescent="0.3">
      <c r="A1361" s="94">
        <v>1351</v>
      </c>
      <c r="B1361" s="51">
        <v>0.13912604954129026</v>
      </c>
      <c r="C1361" s="65">
        <f t="shared" si="22"/>
        <v>113912604.95412903</v>
      </c>
    </row>
    <row r="1362" spans="1:3" x14ac:dyDescent="0.3">
      <c r="A1362" s="94">
        <v>1352</v>
      </c>
      <c r="B1362" s="51">
        <v>0.20621344906043215</v>
      </c>
      <c r="C1362" s="65">
        <f t="shared" si="22"/>
        <v>120621344.90604322</v>
      </c>
    </row>
    <row r="1363" spans="1:3" x14ac:dyDescent="0.3">
      <c r="A1363" s="94">
        <v>1353</v>
      </c>
      <c r="B1363" s="51">
        <v>0.13406202789930233</v>
      </c>
      <c r="C1363" s="65">
        <f t="shared" si="22"/>
        <v>113406202.78993024</v>
      </c>
    </row>
    <row r="1364" spans="1:3" x14ac:dyDescent="0.3">
      <c r="A1364" s="94">
        <v>1354</v>
      </c>
      <c r="B1364" s="51">
        <v>0.4632656787162367</v>
      </c>
      <c r="C1364" s="65">
        <f t="shared" si="22"/>
        <v>146326567.87162369</v>
      </c>
    </row>
    <row r="1365" spans="1:3" x14ac:dyDescent="0.3">
      <c r="A1365" s="94">
        <v>1355</v>
      </c>
      <c r="B1365" s="51">
        <v>0.12428047698144659</v>
      </c>
      <c r="C1365" s="65">
        <f t="shared" si="22"/>
        <v>112428047.69814464</v>
      </c>
    </row>
    <row r="1366" spans="1:3" x14ac:dyDescent="0.3">
      <c r="A1366" s="94">
        <v>1356</v>
      </c>
      <c r="B1366" s="51">
        <v>4.4561900187394511E-2</v>
      </c>
      <c r="C1366" s="65">
        <f t="shared" si="22"/>
        <v>104456190.01873945</v>
      </c>
    </row>
    <row r="1367" spans="1:3" x14ac:dyDescent="0.3">
      <c r="A1367" s="94">
        <v>1357</v>
      </c>
      <c r="B1367" s="51">
        <v>7.7982216613268887E-2</v>
      </c>
      <c r="C1367" s="65">
        <f t="shared" si="22"/>
        <v>107798221.66132689</v>
      </c>
    </row>
    <row r="1368" spans="1:3" x14ac:dyDescent="0.3">
      <c r="A1368" s="94">
        <v>1358</v>
      </c>
      <c r="B1368" s="51">
        <v>-3.1995259497914291E-2</v>
      </c>
      <c r="C1368" s="65">
        <f t="shared" si="22"/>
        <v>96800474.050208569</v>
      </c>
    </row>
    <row r="1369" spans="1:3" x14ac:dyDescent="0.3">
      <c r="A1369" s="94">
        <v>1359</v>
      </c>
      <c r="B1369" s="51">
        <v>-0.13800837009135197</v>
      </c>
      <c r="C1369" s="65">
        <f t="shared" si="22"/>
        <v>86199162.990864813</v>
      </c>
    </row>
    <row r="1370" spans="1:3" x14ac:dyDescent="0.3">
      <c r="A1370" s="94">
        <v>1360</v>
      </c>
      <c r="B1370" s="51">
        <v>0.24728543253690083</v>
      </c>
      <c r="C1370" s="65">
        <f t="shared" si="22"/>
        <v>124728543.25369008</v>
      </c>
    </row>
    <row r="1371" spans="1:3" x14ac:dyDescent="0.3">
      <c r="A1371" s="94">
        <v>1361</v>
      </c>
      <c r="B1371" s="51">
        <v>1.5765924296956793E-2</v>
      </c>
      <c r="C1371" s="65">
        <f t="shared" si="22"/>
        <v>101576592.42969568</v>
      </c>
    </row>
    <row r="1372" spans="1:3" x14ac:dyDescent="0.3">
      <c r="A1372" s="94">
        <v>1362</v>
      </c>
      <c r="B1372" s="51">
        <v>0.18652123841693621</v>
      </c>
      <c r="C1372" s="65">
        <f t="shared" si="22"/>
        <v>118652123.84169361</v>
      </c>
    </row>
    <row r="1373" spans="1:3" x14ac:dyDescent="0.3">
      <c r="A1373" s="94">
        <v>1363</v>
      </c>
      <c r="B1373" s="51">
        <v>-0.10999484775630847</v>
      </c>
      <c r="C1373" s="65">
        <f t="shared" si="22"/>
        <v>89000515.224369153</v>
      </c>
    </row>
    <row r="1374" spans="1:3" x14ac:dyDescent="0.3">
      <c r="A1374" s="94">
        <v>1364</v>
      </c>
      <c r="B1374" s="51">
        <v>1.0536806456068984E-2</v>
      </c>
      <c r="C1374" s="65">
        <f t="shared" si="22"/>
        <v>101053680.64560689</v>
      </c>
    </row>
    <row r="1375" spans="1:3" x14ac:dyDescent="0.3">
      <c r="A1375" s="94">
        <v>1365</v>
      </c>
      <c r="B1375" s="51">
        <v>-0.15292432119070459</v>
      </c>
      <c r="C1375" s="65">
        <f t="shared" si="22"/>
        <v>84707567.880929545</v>
      </c>
    </row>
    <row r="1376" spans="1:3" x14ac:dyDescent="0.3">
      <c r="A1376" s="94">
        <v>1366</v>
      </c>
      <c r="B1376" s="51">
        <v>0.1268331556992896</v>
      </c>
      <c r="C1376" s="65">
        <f t="shared" si="22"/>
        <v>112683315.56992896</v>
      </c>
    </row>
    <row r="1377" spans="1:3" x14ac:dyDescent="0.3">
      <c r="A1377" s="94">
        <v>1367</v>
      </c>
      <c r="B1377" s="51">
        <v>-3.7609601637509482E-2</v>
      </c>
      <c r="C1377" s="65">
        <f t="shared" si="22"/>
        <v>96239039.836249053</v>
      </c>
    </row>
    <row r="1378" spans="1:3" x14ac:dyDescent="0.3">
      <c r="A1378" s="94">
        <v>1368</v>
      </c>
      <c r="B1378" s="51">
        <v>-6.2971908417094075E-2</v>
      </c>
      <c r="C1378" s="65">
        <f t="shared" si="22"/>
        <v>93702809.158290595</v>
      </c>
    </row>
    <row r="1379" spans="1:3" x14ac:dyDescent="0.3">
      <c r="A1379" s="94">
        <v>1369</v>
      </c>
      <c r="B1379" s="51">
        <v>0.31160762245053525</v>
      </c>
      <c r="C1379" s="65">
        <f t="shared" si="22"/>
        <v>131160762.24505353</v>
      </c>
    </row>
    <row r="1380" spans="1:3" x14ac:dyDescent="0.3">
      <c r="A1380" s="94">
        <v>1370</v>
      </c>
      <c r="B1380" s="51">
        <v>0.15352018383054516</v>
      </c>
      <c r="C1380" s="65">
        <f t="shared" si="22"/>
        <v>115352018.38305451</v>
      </c>
    </row>
    <row r="1381" spans="1:3" x14ac:dyDescent="0.3">
      <c r="A1381" s="94">
        <v>1371</v>
      </c>
      <c r="B1381" s="51">
        <v>0.16064231045544985</v>
      </c>
      <c r="C1381" s="65">
        <f t="shared" si="22"/>
        <v>116064231.045545</v>
      </c>
    </row>
    <row r="1382" spans="1:3" x14ac:dyDescent="0.3">
      <c r="A1382" s="94">
        <v>1372</v>
      </c>
      <c r="B1382" s="51">
        <v>-0.12577236609508408</v>
      </c>
      <c r="C1382" s="65">
        <f t="shared" si="22"/>
        <v>87422763.390491605</v>
      </c>
    </row>
    <row r="1383" spans="1:3" x14ac:dyDescent="0.3">
      <c r="A1383" s="94">
        <v>1373</v>
      </c>
      <c r="B1383" s="51">
        <v>0.24066597900937606</v>
      </c>
      <c r="C1383" s="65">
        <f t="shared" si="22"/>
        <v>124066597.90093762</v>
      </c>
    </row>
    <row r="1384" spans="1:3" x14ac:dyDescent="0.3">
      <c r="A1384" s="94">
        <v>1374</v>
      </c>
      <c r="B1384" s="51">
        <v>9.0961884604052953E-2</v>
      </c>
      <c r="C1384" s="65">
        <f t="shared" si="22"/>
        <v>109096188.46040529</v>
      </c>
    </row>
    <row r="1385" spans="1:3" x14ac:dyDescent="0.3">
      <c r="A1385" s="94">
        <v>1375</v>
      </c>
      <c r="B1385" s="51">
        <v>2.0313380688534929E-2</v>
      </c>
      <c r="C1385" s="65">
        <f t="shared" si="22"/>
        <v>102031338.0688535</v>
      </c>
    </row>
    <row r="1386" spans="1:3" x14ac:dyDescent="0.3">
      <c r="A1386" s="94">
        <v>1376</v>
      </c>
      <c r="B1386" s="51">
        <v>2.9226025950269671E-2</v>
      </c>
      <c r="C1386" s="65">
        <f t="shared" si="22"/>
        <v>102922602.59502697</v>
      </c>
    </row>
    <row r="1387" spans="1:3" x14ac:dyDescent="0.3">
      <c r="A1387" s="94">
        <v>1377</v>
      </c>
      <c r="B1387" s="51">
        <v>0.17515454420799603</v>
      </c>
      <c r="C1387" s="65">
        <f t="shared" si="22"/>
        <v>117515454.4207996</v>
      </c>
    </row>
    <row r="1388" spans="1:3" x14ac:dyDescent="0.3">
      <c r="A1388" s="94">
        <v>1378</v>
      </c>
      <c r="B1388" s="51">
        <v>0.17233023485590082</v>
      </c>
      <c r="C1388" s="65">
        <f t="shared" si="22"/>
        <v>117233023.48559009</v>
      </c>
    </row>
    <row r="1389" spans="1:3" x14ac:dyDescent="0.3">
      <c r="A1389" s="94">
        <v>1379</v>
      </c>
      <c r="B1389" s="51">
        <v>7.0309635813202834E-2</v>
      </c>
      <c r="C1389" s="65">
        <f t="shared" si="22"/>
        <v>107030963.58132029</v>
      </c>
    </row>
    <row r="1390" spans="1:3" x14ac:dyDescent="0.3">
      <c r="A1390" s="94">
        <v>1380</v>
      </c>
      <c r="B1390" s="51">
        <v>0.11687844534693176</v>
      </c>
      <c r="C1390" s="65">
        <f t="shared" si="22"/>
        <v>111687844.53469318</v>
      </c>
    </row>
    <row r="1391" spans="1:3" x14ac:dyDescent="0.3">
      <c r="A1391" s="94">
        <v>1381</v>
      </c>
      <c r="B1391" s="51">
        <v>-0.14613254072253451</v>
      </c>
      <c r="C1391" s="65">
        <f t="shared" si="22"/>
        <v>85386745.927746549</v>
      </c>
    </row>
    <row r="1392" spans="1:3" x14ac:dyDescent="0.3">
      <c r="A1392" s="94">
        <v>1382</v>
      </c>
      <c r="B1392" s="51">
        <v>0.16276210643125669</v>
      </c>
      <c r="C1392" s="65">
        <f t="shared" si="22"/>
        <v>116276210.64312568</v>
      </c>
    </row>
    <row r="1393" spans="1:3" x14ac:dyDescent="0.3">
      <c r="A1393" s="94">
        <v>1383</v>
      </c>
      <c r="B1393" s="51">
        <v>5.1862536625106037E-2</v>
      </c>
      <c r="C1393" s="65">
        <f t="shared" si="22"/>
        <v>105186253.6625106</v>
      </c>
    </row>
    <row r="1394" spans="1:3" x14ac:dyDescent="0.3">
      <c r="A1394" s="94">
        <v>1384</v>
      </c>
      <c r="B1394" s="51">
        <v>0.23616451300750166</v>
      </c>
      <c r="C1394" s="65">
        <f t="shared" si="22"/>
        <v>123616451.30075017</v>
      </c>
    </row>
    <row r="1395" spans="1:3" x14ac:dyDescent="0.3">
      <c r="A1395" s="94">
        <v>1385</v>
      </c>
      <c r="B1395" s="51">
        <v>3.5745180041283416E-2</v>
      </c>
      <c r="C1395" s="65">
        <f t="shared" si="22"/>
        <v>103574518.00412834</v>
      </c>
    </row>
    <row r="1396" spans="1:3" x14ac:dyDescent="0.3">
      <c r="A1396" s="94">
        <v>1386</v>
      </c>
      <c r="B1396" s="51">
        <v>0.21673477719301196</v>
      </c>
      <c r="C1396" s="65">
        <f t="shared" si="22"/>
        <v>121673477.71930119</v>
      </c>
    </row>
    <row r="1397" spans="1:3" x14ac:dyDescent="0.3">
      <c r="A1397" s="94">
        <v>1387</v>
      </c>
      <c r="B1397" s="51">
        <v>-0.21545841281299324</v>
      </c>
      <c r="C1397" s="65">
        <f t="shared" si="22"/>
        <v>78454158.718700677</v>
      </c>
    </row>
    <row r="1398" spans="1:3" x14ac:dyDescent="0.3">
      <c r="A1398" s="94">
        <v>1388</v>
      </c>
      <c r="B1398" s="51">
        <v>0.16963880755378541</v>
      </c>
      <c r="C1398" s="65">
        <f t="shared" si="22"/>
        <v>116963880.75537853</v>
      </c>
    </row>
    <row r="1399" spans="1:3" x14ac:dyDescent="0.3">
      <c r="A1399" s="94">
        <v>1389</v>
      </c>
      <c r="B1399" s="51">
        <v>7.4605260224136521E-2</v>
      </c>
      <c r="C1399" s="65">
        <f t="shared" si="22"/>
        <v>107460526.02241366</v>
      </c>
    </row>
    <row r="1400" spans="1:3" x14ac:dyDescent="0.3">
      <c r="A1400" s="94">
        <v>1390</v>
      </c>
      <c r="B1400" s="51">
        <v>0.23277105348713592</v>
      </c>
      <c r="C1400" s="65">
        <f t="shared" si="22"/>
        <v>123277105.34871359</v>
      </c>
    </row>
    <row r="1401" spans="1:3" x14ac:dyDescent="0.3">
      <c r="A1401" s="94">
        <v>1391</v>
      </c>
      <c r="B1401" s="51">
        <v>0.14283073930019419</v>
      </c>
      <c r="C1401" s="65">
        <f t="shared" si="22"/>
        <v>114283073.93001942</v>
      </c>
    </row>
    <row r="1402" spans="1:3" x14ac:dyDescent="0.3">
      <c r="A1402" s="94">
        <v>1392</v>
      </c>
      <c r="B1402" s="51">
        <v>0.11628472859164218</v>
      </c>
      <c r="C1402" s="65">
        <f t="shared" si="22"/>
        <v>111628472.85916422</v>
      </c>
    </row>
    <row r="1403" spans="1:3" x14ac:dyDescent="0.3">
      <c r="A1403" s="94">
        <v>1393</v>
      </c>
      <c r="B1403" s="51">
        <v>0.22358699107887908</v>
      </c>
      <c r="C1403" s="65">
        <f t="shared" si="22"/>
        <v>122358699.10788791</v>
      </c>
    </row>
    <row r="1404" spans="1:3" x14ac:dyDescent="0.3">
      <c r="A1404" s="94">
        <v>1394</v>
      </c>
      <c r="B1404" s="51">
        <v>6.1231147630475165E-2</v>
      </c>
      <c r="C1404" s="65">
        <f t="shared" si="22"/>
        <v>106123114.76304752</v>
      </c>
    </row>
    <row r="1405" spans="1:3" x14ac:dyDescent="0.3">
      <c r="A1405" s="94">
        <v>1395</v>
      </c>
      <c r="B1405" s="51">
        <v>0.26400581179041749</v>
      </c>
      <c r="C1405" s="65">
        <f t="shared" si="22"/>
        <v>126400581.17904176</v>
      </c>
    </row>
    <row r="1406" spans="1:3" x14ac:dyDescent="0.3">
      <c r="A1406" s="94">
        <v>1396</v>
      </c>
      <c r="B1406" s="51">
        <v>0.17909075380315043</v>
      </c>
      <c r="C1406" s="65">
        <f t="shared" si="22"/>
        <v>117909075.38031505</v>
      </c>
    </row>
    <row r="1407" spans="1:3" x14ac:dyDescent="0.3">
      <c r="A1407" s="94">
        <v>1397</v>
      </c>
      <c r="B1407" s="51">
        <v>0.11705353900757715</v>
      </c>
      <c r="C1407" s="65">
        <f t="shared" si="22"/>
        <v>111705353.90075772</v>
      </c>
    </row>
    <row r="1408" spans="1:3" x14ac:dyDescent="0.3">
      <c r="A1408" s="94">
        <v>1398</v>
      </c>
      <c r="B1408" s="51">
        <v>3.8653640308737351E-2</v>
      </c>
      <c r="C1408" s="65">
        <f t="shared" si="22"/>
        <v>103865364.03087375</v>
      </c>
    </row>
    <row r="1409" spans="1:3" x14ac:dyDescent="0.3">
      <c r="A1409" s="94">
        <v>1399</v>
      </c>
      <c r="B1409" s="51">
        <v>0.36159414731740469</v>
      </c>
      <c r="C1409" s="65">
        <f t="shared" si="22"/>
        <v>136159414.73174047</v>
      </c>
    </row>
    <row r="1410" spans="1:3" x14ac:dyDescent="0.3">
      <c r="A1410" s="94">
        <v>1400</v>
      </c>
      <c r="B1410" s="51">
        <v>0.19220980865529405</v>
      </c>
      <c r="C1410" s="65">
        <f t="shared" si="22"/>
        <v>119220980.86552942</v>
      </c>
    </row>
    <row r="1411" spans="1:3" x14ac:dyDescent="0.3">
      <c r="A1411" s="94">
        <v>1401</v>
      </c>
      <c r="B1411" s="51">
        <v>-3.4575001525500304E-3</v>
      </c>
      <c r="C1411" s="65">
        <f t="shared" si="22"/>
        <v>99654249.984744996</v>
      </c>
    </row>
    <row r="1412" spans="1:3" x14ac:dyDescent="0.3">
      <c r="A1412" s="94">
        <v>1402</v>
      </c>
      <c r="B1412" s="51">
        <v>0.35081479994429032</v>
      </c>
      <c r="C1412" s="65">
        <f t="shared" si="22"/>
        <v>135081479.99442902</v>
      </c>
    </row>
    <row r="1413" spans="1:3" x14ac:dyDescent="0.3">
      <c r="A1413" s="94">
        <v>1403</v>
      </c>
      <c r="B1413" s="51">
        <v>0.12931104428901191</v>
      </c>
      <c r="C1413" s="65">
        <f t="shared" si="22"/>
        <v>112931104.4289012</v>
      </c>
    </row>
    <row r="1414" spans="1:3" x14ac:dyDescent="0.3">
      <c r="A1414" s="94">
        <v>1404</v>
      </c>
      <c r="B1414" s="51">
        <v>2.0525148241875374E-2</v>
      </c>
      <c r="C1414" s="65">
        <f t="shared" si="22"/>
        <v>102052514.82418753</v>
      </c>
    </row>
    <row r="1415" spans="1:3" x14ac:dyDescent="0.3">
      <c r="A1415" s="94">
        <v>1405</v>
      </c>
      <c r="B1415" s="51">
        <v>0.29857006204732983</v>
      </c>
      <c r="C1415" s="65">
        <f t="shared" si="22"/>
        <v>129857006.20473297</v>
      </c>
    </row>
    <row r="1416" spans="1:3" x14ac:dyDescent="0.3">
      <c r="A1416" s="94">
        <v>1406</v>
      </c>
      <c r="B1416" s="51">
        <v>0.12949204602125397</v>
      </c>
      <c r="C1416" s="65">
        <f t="shared" si="22"/>
        <v>112949204.60212539</v>
      </c>
    </row>
    <row r="1417" spans="1:3" x14ac:dyDescent="0.3">
      <c r="A1417" s="94">
        <v>1407</v>
      </c>
      <c r="B1417" s="51">
        <v>-0.11912480401162109</v>
      </c>
      <c r="C1417" s="65">
        <f t="shared" si="22"/>
        <v>88087519.598837897</v>
      </c>
    </row>
    <row r="1418" spans="1:3" x14ac:dyDescent="0.3">
      <c r="A1418" s="94">
        <v>1408</v>
      </c>
      <c r="B1418" s="51">
        <v>0.39670257848666957</v>
      </c>
      <c r="C1418" s="65">
        <f t="shared" si="22"/>
        <v>139670257.84866697</v>
      </c>
    </row>
    <row r="1419" spans="1:3" x14ac:dyDescent="0.3">
      <c r="A1419" s="94">
        <v>1409</v>
      </c>
      <c r="B1419" s="51">
        <v>-5.6832728367748137E-2</v>
      </c>
      <c r="C1419" s="65">
        <f t="shared" si="22"/>
        <v>94316727.163225189</v>
      </c>
    </row>
    <row r="1420" spans="1:3" x14ac:dyDescent="0.3">
      <c r="A1420" s="94">
        <v>1410</v>
      </c>
      <c r="B1420" s="51">
        <v>4.3982170400441715E-2</v>
      </c>
      <c r="C1420" s="65">
        <f t="shared" ref="C1420:C1483" si="23">$B$4*(1+B1420)</f>
        <v>104398217.04004417</v>
      </c>
    </row>
    <row r="1421" spans="1:3" x14ac:dyDescent="0.3">
      <c r="A1421" s="94">
        <v>1411</v>
      </c>
      <c r="B1421" s="51">
        <v>-8.8015879197677699E-2</v>
      </c>
      <c r="C1421" s="65">
        <f t="shared" si="23"/>
        <v>91198412.080232233</v>
      </c>
    </row>
    <row r="1422" spans="1:3" x14ac:dyDescent="0.3">
      <c r="A1422" s="94">
        <v>1412</v>
      </c>
      <c r="B1422" s="51">
        <v>-0.13431389961584547</v>
      </c>
      <c r="C1422" s="65">
        <f t="shared" si="23"/>
        <v>86568610.038415447</v>
      </c>
    </row>
    <row r="1423" spans="1:3" x14ac:dyDescent="0.3">
      <c r="A1423" s="94">
        <v>1413</v>
      </c>
      <c r="B1423" s="51">
        <v>0.13385794836595849</v>
      </c>
      <c r="C1423" s="65">
        <f t="shared" si="23"/>
        <v>113385794.83659585</v>
      </c>
    </row>
    <row r="1424" spans="1:3" x14ac:dyDescent="0.3">
      <c r="A1424" s="94">
        <v>1414</v>
      </c>
      <c r="B1424" s="51">
        <v>5.6351451238482897E-2</v>
      </c>
      <c r="C1424" s="65">
        <f t="shared" si="23"/>
        <v>105635145.12384829</v>
      </c>
    </row>
    <row r="1425" spans="1:3" x14ac:dyDescent="0.3">
      <c r="A1425" s="94">
        <v>1415</v>
      </c>
      <c r="B1425" s="51">
        <v>-3.1265861652322341E-2</v>
      </c>
      <c r="C1425" s="65">
        <f t="shared" si="23"/>
        <v>96873413.834767759</v>
      </c>
    </row>
    <row r="1426" spans="1:3" x14ac:dyDescent="0.3">
      <c r="A1426" s="94">
        <v>1416</v>
      </c>
      <c r="B1426" s="51">
        <v>0.27919549687008682</v>
      </c>
      <c r="C1426" s="65">
        <f t="shared" si="23"/>
        <v>127919549.68700869</v>
      </c>
    </row>
    <row r="1427" spans="1:3" x14ac:dyDescent="0.3">
      <c r="A1427" s="94">
        <v>1417</v>
      </c>
      <c r="B1427" s="51">
        <v>6.7439928064039867E-2</v>
      </c>
      <c r="C1427" s="65">
        <f t="shared" si="23"/>
        <v>106743992.80640398</v>
      </c>
    </row>
    <row r="1428" spans="1:3" x14ac:dyDescent="0.3">
      <c r="A1428" s="94">
        <v>1418</v>
      </c>
      <c r="B1428" s="51">
        <v>0.16871851640245794</v>
      </c>
      <c r="C1428" s="65">
        <f t="shared" si="23"/>
        <v>116871851.64024578</v>
      </c>
    </row>
    <row r="1429" spans="1:3" x14ac:dyDescent="0.3">
      <c r="A1429" s="94">
        <v>1419</v>
      </c>
      <c r="B1429" s="51">
        <v>0.13510510293531644</v>
      </c>
      <c r="C1429" s="65">
        <f t="shared" si="23"/>
        <v>113510510.29353166</v>
      </c>
    </row>
    <row r="1430" spans="1:3" x14ac:dyDescent="0.3">
      <c r="A1430" s="94">
        <v>1420</v>
      </c>
      <c r="B1430" s="51">
        <v>6.8227144438769635E-2</v>
      </c>
      <c r="C1430" s="65">
        <f t="shared" si="23"/>
        <v>106822714.44387697</v>
      </c>
    </row>
    <row r="1431" spans="1:3" x14ac:dyDescent="0.3">
      <c r="A1431" s="94">
        <v>1421</v>
      </c>
      <c r="B1431" s="51">
        <v>0.15730804387631403</v>
      </c>
      <c r="C1431" s="65">
        <f t="shared" si="23"/>
        <v>115730804.38763142</v>
      </c>
    </row>
    <row r="1432" spans="1:3" x14ac:dyDescent="0.3">
      <c r="A1432" s="94">
        <v>1422</v>
      </c>
      <c r="B1432" s="51">
        <v>-2.811632914387413E-2</v>
      </c>
      <c r="C1432" s="65">
        <f t="shared" si="23"/>
        <v>97188367.08561258</v>
      </c>
    </row>
    <row r="1433" spans="1:3" x14ac:dyDescent="0.3">
      <c r="A1433" s="94">
        <v>1423</v>
      </c>
      <c r="B1433" s="51">
        <v>0.13360268109006096</v>
      </c>
      <c r="C1433" s="65">
        <f t="shared" si="23"/>
        <v>113360268.10900611</v>
      </c>
    </row>
    <row r="1434" spans="1:3" x14ac:dyDescent="0.3">
      <c r="A1434" s="94">
        <v>1424</v>
      </c>
      <c r="B1434" s="51">
        <v>-3.6512605648689689E-2</v>
      </c>
      <c r="C1434" s="65">
        <f t="shared" si="23"/>
        <v>96348739.435131028</v>
      </c>
    </row>
    <row r="1435" spans="1:3" x14ac:dyDescent="0.3">
      <c r="A1435" s="94">
        <v>1425</v>
      </c>
      <c r="B1435" s="51">
        <v>0.16081892807133336</v>
      </c>
      <c r="C1435" s="65">
        <f t="shared" si="23"/>
        <v>116081892.80713335</v>
      </c>
    </row>
    <row r="1436" spans="1:3" x14ac:dyDescent="0.3">
      <c r="A1436" s="94">
        <v>1426</v>
      </c>
      <c r="B1436" s="51">
        <v>-3.5772406121529113E-2</v>
      </c>
      <c r="C1436" s="65">
        <f t="shared" si="23"/>
        <v>96422759.387847096</v>
      </c>
    </row>
    <row r="1437" spans="1:3" x14ac:dyDescent="0.3">
      <c r="A1437" s="94">
        <v>1427</v>
      </c>
      <c r="B1437" s="51">
        <v>0.23205701751806063</v>
      </c>
      <c r="C1437" s="65">
        <f t="shared" si="23"/>
        <v>123205701.75180605</v>
      </c>
    </row>
    <row r="1438" spans="1:3" x14ac:dyDescent="0.3">
      <c r="A1438" s="94">
        <v>1428</v>
      </c>
      <c r="B1438" s="51">
        <v>-6.7867514923807409E-3</v>
      </c>
      <c r="C1438" s="65">
        <f t="shared" si="23"/>
        <v>99321324.85076192</v>
      </c>
    </row>
    <row r="1439" spans="1:3" x14ac:dyDescent="0.3">
      <c r="A1439" s="94">
        <v>1429</v>
      </c>
      <c r="B1439" s="51">
        <v>-0.10281490364569029</v>
      </c>
      <c r="C1439" s="65">
        <f t="shared" si="23"/>
        <v>89718509.635430977</v>
      </c>
    </row>
    <row r="1440" spans="1:3" x14ac:dyDescent="0.3">
      <c r="A1440" s="94">
        <v>1430</v>
      </c>
      <c r="B1440" s="51">
        <v>-8.7119756180344315E-2</v>
      </c>
      <c r="C1440" s="65">
        <f t="shared" si="23"/>
        <v>91288024.381965578</v>
      </c>
    </row>
    <row r="1441" spans="1:3" x14ac:dyDescent="0.3">
      <c r="A1441" s="94">
        <v>1431</v>
      </c>
      <c r="B1441" s="51">
        <v>-5.6082019647145903E-2</v>
      </c>
      <c r="C1441" s="65">
        <f t="shared" si="23"/>
        <v>94391798.035285413</v>
      </c>
    </row>
    <row r="1442" spans="1:3" x14ac:dyDescent="0.3">
      <c r="A1442" s="94">
        <v>1432</v>
      </c>
      <c r="B1442" s="51">
        <v>0.2051298996766116</v>
      </c>
      <c r="C1442" s="65">
        <f t="shared" si="23"/>
        <v>120512989.96766116</v>
      </c>
    </row>
    <row r="1443" spans="1:3" x14ac:dyDescent="0.3">
      <c r="A1443" s="94">
        <v>1433</v>
      </c>
      <c r="B1443" s="51">
        <v>-0.17172492170171264</v>
      </c>
      <c r="C1443" s="65">
        <f t="shared" si="23"/>
        <v>82827507.829828739</v>
      </c>
    </row>
    <row r="1444" spans="1:3" x14ac:dyDescent="0.3">
      <c r="A1444" s="94">
        <v>1434</v>
      </c>
      <c r="B1444" s="51">
        <v>-5.5410171943510028E-3</v>
      </c>
      <c r="C1444" s="65">
        <f t="shared" si="23"/>
        <v>99445898.280564904</v>
      </c>
    </row>
    <row r="1445" spans="1:3" x14ac:dyDescent="0.3">
      <c r="A1445" s="94">
        <v>1435</v>
      </c>
      <c r="B1445" s="51">
        <v>-2.7852822249587295E-2</v>
      </c>
      <c r="C1445" s="65">
        <f t="shared" si="23"/>
        <v>97214717.775041267</v>
      </c>
    </row>
    <row r="1446" spans="1:3" x14ac:dyDescent="0.3">
      <c r="A1446" s="94">
        <v>1436</v>
      </c>
      <c r="B1446" s="51">
        <v>-0.16426406212768532</v>
      </c>
      <c r="C1446" s="65">
        <f t="shared" si="23"/>
        <v>83573593.787231475</v>
      </c>
    </row>
    <row r="1447" spans="1:3" x14ac:dyDescent="0.3">
      <c r="A1447" s="94">
        <v>1437</v>
      </c>
      <c r="B1447" s="51">
        <v>-3.5982050843035143E-2</v>
      </c>
      <c r="C1447" s="65">
        <f t="shared" si="23"/>
        <v>96401794.915696487</v>
      </c>
    </row>
    <row r="1448" spans="1:3" x14ac:dyDescent="0.3">
      <c r="A1448" s="94">
        <v>1438</v>
      </c>
      <c r="B1448" s="51">
        <v>0.14063228083787521</v>
      </c>
      <c r="C1448" s="65">
        <f t="shared" si="23"/>
        <v>114063228.08378753</v>
      </c>
    </row>
    <row r="1449" spans="1:3" x14ac:dyDescent="0.3">
      <c r="A1449" s="94">
        <v>1439</v>
      </c>
      <c r="B1449" s="51">
        <v>-0.16140987706637075</v>
      </c>
      <c r="C1449" s="65">
        <f t="shared" si="23"/>
        <v>83859012.293362916</v>
      </c>
    </row>
    <row r="1450" spans="1:3" x14ac:dyDescent="0.3">
      <c r="A1450" s="94">
        <v>1440</v>
      </c>
      <c r="B1450" s="51">
        <v>6.444904924547748E-2</v>
      </c>
      <c r="C1450" s="65">
        <f t="shared" si="23"/>
        <v>106444904.92454775</v>
      </c>
    </row>
    <row r="1451" spans="1:3" x14ac:dyDescent="0.3">
      <c r="A1451" s="94">
        <v>1441</v>
      </c>
      <c r="B1451" s="51">
        <v>0.17655936084301327</v>
      </c>
      <c r="C1451" s="65">
        <f t="shared" si="23"/>
        <v>117655936.08430134</v>
      </c>
    </row>
    <row r="1452" spans="1:3" x14ac:dyDescent="0.3">
      <c r="A1452" s="94">
        <v>1442</v>
      </c>
      <c r="B1452" s="51">
        <v>1.9817343643201077E-2</v>
      </c>
      <c r="C1452" s="65">
        <f t="shared" si="23"/>
        <v>101981734.3643201</v>
      </c>
    </row>
    <row r="1453" spans="1:3" x14ac:dyDescent="0.3">
      <c r="A1453" s="94">
        <v>1443</v>
      </c>
      <c r="B1453" s="51">
        <v>7.713252436802738E-2</v>
      </c>
      <c r="C1453" s="65">
        <f t="shared" si="23"/>
        <v>107713252.43680274</v>
      </c>
    </row>
    <row r="1454" spans="1:3" x14ac:dyDescent="0.3">
      <c r="A1454" s="94">
        <v>1444</v>
      </c>
      <c r="B1454" s="51">
        <v>0.19496668540562823</v>
      </c>
      <c r="C1454" s="65">
        <f t="shared" si="23"/>
        <v>119496668.54056282</v>
      </c>
    </row>
    <row r="1455" spans="1:3" x14ac:dyDescent="0.3">
      <c r="A1455" s="94">
        <v>1445</v>
      </c>
      <c r="B1455" s="51">
        <v>0.23156908378177984</v>
      </c>
      <c r="C1455" s="65">
        <f t="shared" si="23"/>
        <v>123156908.37817799</v>
      </c>
    </row>
    <row r="1456" spans="1:3" x14ac:dyDescent="0.3">
      <c r="A1456" s="94">
        <v>1446</v>
      </c>
      <c r="B1456" s="51">
        <v>0.19161685388941729</v>
      </c>
      <c r="C1456" s="65">
        <f t="shared" si="23"/>
        <v>119161685.38894172</v>
      </c>
    </row>
    <row r="1457" spans="1:3" x14ac:dyDescent="0.3">
      <c r="A1457" s="94">
        <v>1447</v>
      </c>
      <c r="B1457" s="51">
        <v>7.1325344157094628E-3</v>
      </c>
      <c r="C1457" s="65">
        <f t="shared" si="23"/>
        <v>100713253.44157094</v>
      </c>
    </row>
    <row r="1458" spans="1:3" x14ac:dyDescent="0.3">
      <c r="A1458" s="94">
        <v>1448</v>
      </c>
      <c r="B1458" s="51">
        <v>0.14062401863182866</v>
      </c>
      <c r="C1458" s="65">
        <f t="shared" si="23"/>
        <v>114062401.86318286</v>
      </c>
    </row>
    <row r="1459" spans="1:3" x14ac:dyDescent="0.3">
      <c r="A1459" s="94">
        <v>1449</v>
      </c>
      <c r="B1459" s="51">
        <v>-1.7081550527529341E-2</v>
      </c>
      <c r="C1459" s="65">
        <f t="shared" si="23"/>
        <v>98291844.947247058</v>
      </c>
    </row>
    <row r="1460" spans="1:3" x14ac:dyDescent="0.3">
      <c r="A1460" s="94">
        <v>1450</v>
      </c>
      <c r="B1460" s="51">
        <v>0.26130369919467289</v>
      </c>
      <c r="C1460" s="65">
        <f t="shared" si="23"/>
        <v>126130369.91946729</v>
      </c>
    </row>
    <row r="1461" spans="1:3" x14ac:dyDescent="0.3">
      <c r="A1461" s="94">
        <v>1451</v>
      </c>
      <c r="B1461" s="51">
        <v>7.960237468338123E-2</v>
      </c>
      <c r="C1461" s="65">
        <f t="shared" si="23"/>
        <v>107960237.46833812</v>
      </c>
    </row>
    <row r="1462" spans="1:3" x14ac:dyDescent="0.3">
      <c r="A1462" s="94">
        <v>1452</v>
      </c>
      <c r="B1462" s="51">
        <v>0.25657653297056426</v>
      </c>
      <c r="C1462" s="65">
        <f t="shared" si="23"/>
        <v>125657653.29705642</v>
      </c>
    </row>
    <row r="1463" spans="1:3" x14ac:dyDescent="0.3">
      <c r="A1463" s="94">
        <v>1453</v>
      </c>
      <c r="B1463" s="51">
        <v>6.8723388395941443E-2</v>
      </c>
      <c r="C1463" s="65">
        <f t="shared" si="23"/>
        <v>106872338.83959416</v>
      </c>
    </row>
    <row r="1464" spans="1:3" x14ac:dyDescent="0.3">
      <c r="A1464" s="94">
        <v>1454</v>
      </c>
      <c r="B1464" s="51">
        <v>-0.11107341810911617</v>
      </c>
      <c r="C1464" s="65">
        <f t="shared" si="23"/>
        <v>88892658.189088374</v>
      </c>
    </row>
    <row r="1465" spans="1:3" x14ac:dyDescent="0.3">
      <c r="A1465" s="94">
        <v>1455</v>
      </c>
      <c r="B1465" s="51">
        <v>0.14501856186617568</v>
      </c>
      <c r="C1465" s="65">
        <f t="shared" si="23"/>
        <v>114501856.18661757</v>
      </c>
    </row>
    <row r="1466" spans="1:3" x14ac:dyDescent="0.3">
      <c r="A1466" s="94">
        <v>1456</v>
      </c>
      <c r="B1466" s="51">
        <v>0.10644461716680488</v>
      </c>
      <c r="C1466" s="65">
        <f t="shared" si="23"/>
        <v>110644461.7166805</v>
      </c>
    </row>
    <row r="1467" spans="1:3" x14ac:dyDescent="0.3">
      <c r="A1467" s="94">
        <v>1457</v>
      </c>
      <c r="B1467" s="51">
        <v>0.12188491971207177</v>
      </c>
      <c r="C1467" s="65">
        <f t="shared" si="23"/>
        <v>112188491.97120717</v>
      </c>
    </row>
    <row r="1468" spans="1:3" x14ac:dyDescent="0.3">
      <c r="A1468" s="94">
        <v>1458</v>
      </c>
      <c r="B1468" s="51">
        <v>4.7068863003770389E-2</v>
      </c>
      <c r="C1468" s="65">
        <f t="shared" si="23"/>
        <v>104706886.30037703</v>
      </c>
    </row>
    <row r="1469" spans="1:3" x14ac:dyDescent="0.3">
      <c r="A1469" s="94">
        <v>1459</v>
      </c>
      <c r="B1469" s="51">
        <v>-8.5851631964987546E-3</v>
      </c>
      <c r="C1469" s="65">
        <f t="shared" si="23"/>
        <v>99141483.680350125</v>
      </c>
    </row>
    <row r="1470" spans="1:3" x14ac:dyDescent="0.3">
      <c r="A1470" s="94">
        <v>1460</v>
      </c>
      <c r="B1470" s="51">
        <v>7.1409358668223635E-2</v>
      </c>
      <c r="C1470" s="65">
        <f t="shared" si="23"/>
        <v>107140935.86682236</v>
      </c>
    </row>
    <row r="1471" spans="1:3" x14ac:dyDescent="0.3">
      <c r="A1471" s="94">
        <v>1461</v>
      </c>
      <c r="B1471" s="51">
        <v>-0.12013271310663748</v>
      </c>
      <c r="C1471" s="65">
        <f t="shared" si="23"/>
        <v>87986728.689336255</v>
      </c>
    </row>
    <row r="1472" spans="1:3" x14ac:dyDescent="0.3">
      <c r="A1472" s="94">
        <v>1462</v>
      </c>
      <c r="B1472" s="51">
        <v>0.15112394163834214</v>
      </c>
      <c r="C1472" s="65">
        <f t="shared" si="23"/>
        <v>115112394.16383421</v>
      </c>
    </row>
    <row r="1473" spans="1:3" x14ac:dyDescent="0.3">
      <c r="A1473" s="94">
        <v>1463</v>
      </c>
      <c r="B1473" s="51">
        <v>5.5305654594666742E-3</v>
      </c>
      <c r="C1473" s="65">
        <f t="shared" si="23"/>
        <v>100553056.54594666</v>
      </c>
    </row>
    <row r="1474" spans="1:3" x14ac:dyDescent="0.3">
      <c r="A1474" s="94">
        <v>1464</v>
      </c>
      <c r="B1474" s="51">
        <v>-1.2258988981138849E-2</v>
      </c>
      <c r="C1474" s="65">
        <f t="shared" si="23"/>
        <v>98774101.101886109</v>
      </c>
    </row>
    <row r="1475" spans="1:3" x14ac:dyDescent="0.3">
      <c r="A1475" s="94">
        <v>1465</v>
      </c>
      <c r="B1475" s="51">
        <v>0.19391891097210479</v>
      </c>
      <c r="C1475" s="65">
        <f t="shared" si="23"/>
        <v>119391891.0972105</v>
      </c>
    </row>
    <row r="1476" spans="1:3" x14ac:dyDescent="0.3">
      <c r="A1476" s="94">
        <v>1466</v>
      </c>
      <c r="B1476" s="51">
        <v>-1.8445226744206206E-2</v>
      </c>
      <c r="C1476" s="65">
        <f t="shared" si="23"/>
        <v>98155477.325579375</v>
      </c>
    </row>
    <row r="1477" spans="1:3" x14ac:dyDescent="0.3">
      <c r="A1477" s="94">
        <v>1467</v>
      </c>
      <c r="B1477" s="51">
        <v>0.29171936228470491</v>
      </c>
      <c r="C1477" s="65">
        <f t="shared" si="23"/>
        <v>129171936.22847049</v>
      </c>
    </row>
    <row r="1478" spans="1:3" x14ac:dyDescent="0.3">
      <c r="A1478" s="94">
        <v>1468</v>
      </c>
      <c r="B1478" s="51">
        <v>1.3654601413635392E-2</v>
      </c>
      <c r="C1478" s="65">
        <f t="shared" si="23"/>
        <v>101365460.14136355</v>
      </c>
    </row>
    <row r="1479" spans="1:3" x14ac:dyDescent="0.3">
      <c r="A1479" s="94">
        <v>1469</v>
      </c>
      <c r="B1479" s="51">
        <v>0.20869343966061721</v>
      </c>
      <c r="C1479" s="65">
        <f t="shared" si="23"/>
        <v>120869343.96606173</v>
      </c>
    </row>
    <row r="1480" spans="1:3" x14ac:dyDescent="0.3">
      <c r="A1480" s="94">
        <v>1470</v>
      </c>
      <c r="B1480" s="51">
        <v>7.1203122692260243E-2</v>
      </c>
      <c r="C1480" s="65">
        <f t="shared" si="23"/>
        <v>107120312.26922603</v>
      </c>
    </row>
    <row r="1481" spans="1:3" x14ac:dyDescent="0.3">
      <c r="A1481" s="94">
        <v>1471</v>
      </c>
      <c r="B1481" s="51">
        <v>8.0161893770499634E-2</v>
      </c>
      <c r="C1481" s="65">
        <f t="shared" si="23"/>
        <v>108016189.37704995</v>
      </c>
    </row>
    <row r="1482" spans="1:3" x14ac:dyDescent="0.3">
      <c r="A1482" s="94">
        <v>1472</v>
      </c>
      <c r="B1482" s="51">
        <v>0.10349004367642091</v>
      </c>
      <c r="C1482" s="65">
        <f t="shared" si="23"/>
        <v>110349004.3676421</v>
      </c>
    </row>
    <row r="1483" spans="1:3" x14ac:dyDescent="0.3">
      <c r="A1483" s="94">
        <v>1473</v>
      </c>
      <c r="B1483" s="51">
        <v>0.12351098316836953</v>
      </c>
      <c r="C1483" s="65">
        <f t="shared" si="23"/>
        <v>112351098.31683697</v>
      </c>
    </row>
    <row r="1484" spans="1:3" x14ac:dyDescent="0.3">
      <c r="A1484" s="94">
        <v>1474</v>
      </c>
      <c r="B1484" s="51">
        <v>3.2667650337799968E-2</v>
      </c>
      <c r="C1484" s="65">
        <f t="shared" ref="C1484:C1547" si="24">$B$4*(1+B1484)</f>
        <v>103266765.03378001</v>
      </c>
    </row>
    <row r="1485" spans="1:3" x14ac:dyDescent="0.3">
      <c r="A1485" s="94">
        <v>1475</v>
      </c>
      <c r="B1485" s="51">
        <v>4.5758198181456045E-2</v>
      </c>
      <c r="C1485" s="65">
        <f t="shared" si="24"/>
        <v>104575819.8181456</v>
      </c>
    </row>
    <row r="1486" spans="1:3" x14ac:dyDescent="0.3">
      <c r="A1486" s="94">
        <v>1476</v>
      </c>
      <c r="B1486" s="51">
        <v>-0.16526154482516894</v>
      </c>
      <c r="C1486" s="65">
        <f t="shared" si="24"/>
        <v>83473845.5174831</v>
      </c>
    </row>
    <row r="1487" spans="1:3" x14ac:dyDescent="0.3">
      <c r="A1487" s="94">
        <v>1477</v>
      </c>
      <c r="B1487" s="51">
        <v>6.9833553911828064E-2</v>
      </c>
      <c r="C1487" s="65">
        <f t="shared" si="24"/>
        <v>106983355.3911828</v>
      </c>
    </row>
    <row r="1488" spans="1:3" x14ac:dyDescent="0.3">
      <c r="A1488" s="94">
        <v>1478</v>
      </c>
      <c r="B1488" s="51">
        <v>9.0953208652311587E-2</v>
      </c>
      <c r="C1488" s="65">
        <f t="shared" si="24"/>
        <v>109095320.86523116</v>
      </c>
    </row>
    <row r="1489" spans="1:3" x14ac:dyDescent="0.3">
      <c r="A1489" s="94">
        <v>1479</v>
      </c>
      <c r="B1489" s="51">
        <v>0.23210290282470977</v>
      </c>
      <c r="C1489" s="65">
        <f t="shared" si="24"/>
        <v>123210290.28247097</v>
      </c>
    </row>
    <row r="1490" spans="1:3" x14ac:dyDescent="0.3">
      <c r="A1490" s="94">
        <v>1480</v>
      </c>
      <c r="B1490" s="51">
        <v>-5.7904028808761637E-3</v>
      </c>
      <c r="C1490" s="65">
        <f t="shared" si="24"/>
        <v>99420959.711912379</v>
      </c>
    </row>
    <row r="1491" spans="1:3" x14ac:dyDescent="0.3">
      <c r="A1491" s="94">
        <v>1481</v>
      </c>
      <c r="B1491" s="51">
        <v>0.15649788880648918</v>
      </c>
      <c r="C1491" s="65">
        <f t="shared" si="24"/>
        <v>115649788.88064891</v>
      </c>
    </row>
    <row r="1492" spans="1:3" x14ac:dyDescent="0.3">
      <c r="A1492" s="94">
        <v>1482</v>
      </c>
      <c r="B1492" s="51">
        <v>-5.3175165981758088E-2</v>
      </c>
      <c r="C1492" s="65">
        <f t="shared" si="24"/>
        <v>94682483.401824191</v>
      </c>
    </row>
    <row r="1493" spans="1:3" x14ac:dyDescent="0.3">
      <c r="A1493" s="94">
        <v>1483</v>
      </c>
      <c r="B1493" s="51">
        <v>6.8191258415324918E-3</v>
      </c>
      <c r="C1493" s="65">
        <f t="shared" si="24"/>
        <v>100681912.58415325</v>
      </c>
    </row>
    <row r="1494" spans="1:3" x14ac:dyDescent="0.3">
      <c r="A1494" s="94">
        <v>1484</v>
      </c>
      <c r="B1494" s="51">
        <v>6.0409197934903222E-2</v>
      </c>
      <c r="C1494" s="65">
        <f t="shared" si="24"/>
        <v>106040919.79349034</v>
      </c>
    </row>
    <row r="1495" spans="1:3" x14ac:dyDescent="0.3">
      <c r="A1495" s="94">
        <v>1485</v>
      </c>
      <c r="B1495" s="51">
        <v>-0.18754706787066402</v>
      </c>
      <c r="C1495" s="65">
        <f t="shared" si="24"/>
        <v>81245293.2129336</v>
      </c>
    </row>
    <row r="1496" spans="1:3" x14ac:dyDescent="0.3">
      <c r="A1496" s="94">
        <v>1486</v>
      </c>
      <c r="B1496" s="51">
        <v>0.39330094675894411</v>
      </c>
      <c r="C1496" s="65">
        <f t="shared" si="24"/>
        <v>139330094.67589441</v>
      </c>
    </row>
    <row r="1497" spans="1:3" x14ac:dyDescent="0.3">
      <c r="A1497" s="94">
        <v>1487</v>
      </c>
      <c r="B1497" s="51">
        <v>0.17614897944812319</v>
      </c>
      <c r="C1497" s="65">
        <f t="shared" si="24"/>
        <v>117614897.94481233</v>
      </c>
    </row>
    <row r="1498" spans="1:3" x14ac:dyDescent="0.3">
      <c r="A1498" s="94">
        <v>1488</v>
      </c>
      <c r="B1498" s="51">
        <v>0.11251270009759312</v>
      </c>
      <c r="C1498" s="65">
        <f t="shared" si="24"/>
        <v>111251270.00975932</v>
      </c>
    </row>
    <row r="1499" spans="1:3" x14ac:dyDescent="0.3">
      <c r="A1499" s="94">
        <v>1489</v>
      </c>
      <c r="B1499" s="51">
        <v>1.4235172229288759E-2</v>
      </c>
      <c r="C1499" s="65">
        <f t="shared" si="24"/>
        <v>101423517.22292888</v>
      </c>
    </row>
    <row r="1500" spans="1:3" x14ac:dyDescent="0.3">
      <c r="A1500" s="94">
        <v>1490</v>
      </c>
      <c r="B1500" s="51">
        <v>-3.6989598022562187E-2</v>
      </c>
      <c r="C1500" s="65">
        <f t="shared" si="24"/>
        <v>96301040.197743788</v>
      </c>
    </row>
    <row r="1501" spans="1:3" x14ac:dyDescent="0.3">
      <c r="A1501" s="94">
        <v>1491</v>
      </c>
      <c r="B1501" s="51">
        <v>4.387463648857625E-2</v>
      </c>
      <c r="C1501" s="65">
        <f t="shared" si="24"/>
        <v>104387463.64885762</v>
      </c>
    </row>
    <row r="1502" spans="1:3" x14ac:dyDescent="0.3">
      <c r="A1502" s="94">
        <v>1492</v>
      </c>
      <c r="B1502" s="51">
        <v>0.14472035221567278</v>
      </c>
      <c r="C1502" s="65">
        <f t="shared" si="24"/>
        <v>114472035.22156729</v>
      </c>
    </row>
    <row r="1503" spans="1:3" x14ac:dyDescent="0.3">
      <c r="A1503" s="94">
        <v>1493</v>
      </c>
      <c r="B1503" s="51">
        <v>-3.0591054873368259E-2</v>
      </c>
      <c r="C1503" s="65">
        <f t="shared" si="24"/>
        <v>96940894.512663186</v>
      </c>
    </row>
    <row r="1504" spans="1:3" x14ac:dyDescent="0.3">
      <c r="A1504" s="94">
        <v>1494</v>
      </c>
      <c r="B1504" s="51">
        <v>3.3237635507942724E-2</v>
      </c>
      <c r="C1504" s="65">
        <f t="shared" si="24"/>
        <v>103323763.55079427</v>
      </c>
    </row>
    <row r="1505" spans="1:3" x14ac:dyDescent="0.3">
      <c r="A1505" s="94">
        <v>1495</v>
      </c>
      <c r="B1505" s="51">
        <v>0.22514572157241636</v>
      </c>
      <c r="C1505" s="65">
        <f t="shared" si="24"/>
        <v>122514572.15724164</v>
      </c>
    </row>
    <row r="1506" spans="1:3" x14ac:dyDescent="0.3">
      <c r="A1506" s="94">
        <v>1496</v>
      </c>
      <c r="B1506" s="51">
        <v>0.12491083689718549</v>
      </c>
      <c r="C1506" s="65">
        <f t="shared" si="24"/>
        <v>112491083.68971854</v>
      </c>
    </row>
    <row r="1507" spans="1:3" x14ac:dyDescent="0.3">
      <c r="A1507" s="94">
        <v>1497</v>
      </c>
      <c r="B1507" s="51">
        <v>-5.1154443323905868E-2</v>
      </c>
      <c r="C1507" s="65">
        <f t="shared" si="24"/>
        <v>94884555.667609423</v>
      </c>
    </row>
    <row r="1508" spans="1:3" x14ac:dyDescent="0.3">
      <c r="A1508" s="94">
        <v>1498</v>
      </c>
      <c r="B1508" s="51">
        <v>4.6621929160910715E-2</v>
      </c>
      <c r="C1508" s="65">
        <f t="shared" si="24"/>
        <v>104662192.91609107</v>
      </c>
    </row>
    <row r="1509" spans="1:3" x14ac:dyDescent="0.3">
      <c r="A1509" s="94">
        <v>1499</v>
      </c>
      <c r="B1509" s="51">
        <v>0.18390192599547131</v>
      </c>
      <c r="C1509" s="65">
        <f t="shared" si="24"/>
        <v>118390192.59954713</v>
      </c>
    </row>
    <row r="1510" spans="1:3" x14ac:dyDescent="0.3">
      <c r="A1510" s="94">
        <v>1500</v>
      </c>
      <c r="B1510" s="51">
        <v>4.5248125783776169E-2</v>
      </c>
      <c r="C1510" s="65">
        <f t="shared" si="24"/>
        <v>104524812.57837762</v>
      </c>
    </row>
    <row r="1511" spans="1:3" x14ac:dyDescent="0.3">
      <c r="A1511" s="94">
        <v>1501</v>
      </c>
      <c r="B1511" s="51">
        <v>-4.7757593314391444E-2</v>
      </c>
      <c r="C1511" s="65">
        <f t="shared" si="24"/>
        <v>95224240.668560863</v>
      </c>
    </row>
    <row r="1512" spans="1:3" x14ac:dyDescent="0.3">
      <c r="A1512" s="94">
        <v>1502</v>
      </c>
      <c r="B1512" s="51">
        <v>5.6418442797700655E-2</v>
      </c>
      <c r="C1512" s="65">
        <f t="shared" si="24"/>
        <v>105641844.27977006</v>
      </c>
    </row>
    <row r="1513" spans="1:3" x14ac:dyDescent="0.3">
      <c r="A1513" s="94">
        <v>1503</v>
      </c>
      <c r="B1513" s="51">
        <v>0.12803447746185065</v>
      </c>
      <c r="C1513" s="65">
        <f t="shared" si="24"/>
        <v>112803447.74618506</v>
      </c>
    </row>
    <row r="1514" spans="1:3" x14ac:dyDescent="0.3">
      <c r="A1514" s="94">
        <v>1504</v>
      </c>
      <c r="B1514" s="51">
        <v>6.004022865836238E-2</v>
      </c>
      <c r="C1514" s="65">
        <f t="shared" si="24"/>
        <v>106004022.86583623</v>
      </c>
    </row>
    <row r="1515" spans="1:3" x14ac:dyDescent="0.3">
      <c r="A1515" s="94">
        <v>1505</v>
      </c>
      <c r="B1515" s="51">
        <v>-3.2243508469763024E-2</v>
      </c>
      <c r="C1515" s="65">
        <f t="shared" si="24"/>
        <v>96775649.153023705</v>
      </c>
    </row>
    <row r="1516" spans="1:3" x14ac:dyDescent="0.3">
      <c r="A1516" s="94">
        <v>1506</v>
      </c>
      <c r="B1516" s="51">
        <v>-4.7339175195026423E-2</v>
      </c>
      <c r="C1516" s="65">
        <f t="shared" si="24"/>
        <v>95266082.48049736</v>
      </c>
    </row>
    <row r="1517" spans="1:3" x14ac:dyDescent="0.3">
      <c r="A1517" s="94">
        <v>1507</v>
      </c>
      <c r="B1517" s="51">
        <v>1.5403076942537175E-2</v>
      </c>
      <c r="C1517" s="65">
        <f t="shared" si="24"/>
        <v>101540307.69425373</v>
      </c>
    </row>
    <row r="1518" spans="1:3" x14ac:dyDescent="0.3">
      <c r="A1518" s="94">
        <v>1508</v>
      </c>
      <c r="B1518" s="51">
        <v>-3.2130633084804086E-2</v>
      </c>
      <c r="C1518" s="65">
        <f t="shared" si="24"/>
        <v>96786936.691519588</v>
      </c>
    </row>
    <row r="1519" spans="1:3" x14ac:dyDescent="0.3">
      <c r="A1519" s="94">
        <v>1509</v>
      </c>
      <c r="B1519" s="51">
        <v>0.23381038723207279</v>
      </c>
      <c r="C1519" s="65">
        <f t="shared" si="24"/>
        <v>123381038.72320727</v>
      </c>
    </row>
    <row r="1520" spans="1:3" x14ac:dyDescent="0.3">
      <c r="A1520" s="94">
        <v>1510</v>
      </c>
      <c r="B1520" s="51">
        <v>7.8379455977783688E-2</v>
      </c>
      <c r="C1520" s="65">
        <f t="shared" si="24"/>
        <v>107837945.59777838</v>
      </c>
    </row>
    <row r="1521" spans="1:3" x14ac:dyDescent="0.3">
      <c r="A1521" s="94">
        <v>1511</v>
      </c>
      <c r="B1521" s="51">
        <v>0.13195295105571928</v>
      </c>
      <c r="C1521" s="65">
        <f t="shared" si="24"/>
        <v>113195295.10557194</v>
      </c>
    </row>
    <row r="1522" spans="1:3" x14ac:dyDescent="0.3">
      <c r="A1522" s="94">
        <v>1512</v>
      </c>
      <c r="B1522" s="51">
        <v>-0.31332913588904288</v>
      </c>
      <c r="C1522" s="65">
        <f t="shared" si="24"/>
        <v>68667086.411095709</v>
      </c>
    </row>
    <row r="1523" spans="1:3" x14ac:dyDescent="0.3">
      <c r="A1523" s="94">
        <v>1513</v>
      </c>
      <c r="B1523" s="51">
        <v>-7.6813478883586667E-2</v>
      </c>
      <c r="C1523" s="65">
        <f t="shared" si="24"/>
        <v>92318652.111641333</v>
      </c>
    </row>
    <row r="1524" spans="1:3" x14ac:dyDescent="0.3">
      <c r="A1524" s="94">
        <v>1514</v>
      </c>
      <c r="B1524" s="51">
        <v>4.8327199116884302E-2</v>
      </c>
      <c r="C1524" s="65">
        <f t="shared" si="24"/>
        <v>104832719.91168843</v>
      </c>
    </row>
    <row r="1525" spans="1:3" x14ac:dyDescent="0.3">
      <c r="A1525" s="94">
        <v>1515</v>
      </c>
      <c r="B1525" s="51">
        <v>0.17453690881009049</v>
      </c>
      <c r="C1525" s="65">
        <f t="shared" si="24"/>
        <v>117453690.88100906</v>
      </c>
    </row>
    <row r="1526" spans="1:3" x14ac:dyDescent="0.3">
      <c r="A1526" s="94">
        <v>1516</v>
      </c>
      <c r="B1526" s="51">
        <v>0.27228319889275443</v>
      </c>
      <c r="C1526" s="65">
        <f t="shared" si="24"/>
        <v>127228319.88927546</v>
      </c>
    </row>
    <row r="1527" spans="1:3" x14ac:dyDescent="0.3">
      <c r="A1527" s="94">
        <v>1517</v>
      </c>
      <c r="B1527" s="51">
        <v>7.5149848034077038E-3</v>
      </c>
      <c r="C1527" s="65">
        <f t="shared" si="24"/>
        <v>100751498.48034078</v>
      </c>
    </row>
    <row r="1528" spans="1:3" x14ac:dyDescent="0.3">
      <c r="A1528" s="94">
        <v>1518</v>
      </c>
      <c r="B1528" s="51">
        <v>0.22504080184357791</v>
      </c>
      <c r="C1528" s="65">
        <f t="shared" si="24"/>
        <v>122504080.18435779</v>
      </c>
    </row>
    <row r="1529" spans="1:3" x14ac:dyDescent="0.3">
      <c r="A1529" s="94">
        <v>1519</v>
      </c>
      <c r="B1529" s="51">
        <v>8.1894123600795274E-2</v>
      </c>
      <c r="C1529" s="65">
        <f t="shared" si="24"/>
        <v>108189412.36007953</v>
      </c>
    </row>
    <row r="1530" spans="1:3" x14ac:dyDescent="0.3">
      <c r="A1530" s="94">
        <v>1520</v>
      </c>
      <c r="B1530" s="51">
        <v>-5.676115675429641E-2</v>
      </c>
      <c r="C1530" s="65">
        <f t="shared" si="24"/>
        <v>94323884.324570358</v>
      </c>
    </row>
    <row r="1531" spans="1:3" x14ac:dyDescent="0.3">
      <c r="A1531" s="94">
        <v>1521</v>
      </c>
      <c r="B1531" s="51">
        <v>8.2306818111433075E-2</v>
      </c>
      <c r="C1531" s="65">
        <f t="shared" si="24"/>
        <v>108230681.81114331</v>
      </c>
    </row>
    <row r="1532" spans="1:3" x14ac:dyDescent="0.3">
      <c r="A1532" s="94">
        <v>1522</v>
      </c>
      <c r="B1532" s="51">
        <v>0.39269903853748878</v>
      </c>
      <c r="C1532" s="65">
        <f t="shared" si="24"/>
        <v>139269903.85374886</v>
      </c>
    </row>
    <row r="1533" spans="1:3" x14ac:dyDescent="0.3">
      <c r="A1533" s="94">
        <v>1523</v>
      </c>
      <c r="B1533" s="51">
        <v>-1.134588205985429E-2</v>
      </c>
      <c r="C1533" s="65">
        <f t="shared" si="24"/>
        <v>98865411.794014573</v>
      </c>
    </row>
    <row r="1534" spans="1:3" x14ac:dyDescent="0.3">
      <c r="A1534" s="94">
        <v>1524</v>
      </c>
      <c r="B1534" s="51">
        <v>-0.16656672619382293</v>
      </c>
      <c r="C1534" s="65">
        <f t="shared" si="24"/>
        <v>83343327.380617708</v>
      </c>
    </row>
    <row r="1535" spans="1:3" x14ac:dyDescent="0.3">
      <c r="A1535" s="94">
        <v>1525</v>
      </c>
      <c r="B1535" s="51">
        <v>0.25314940386812729</v>
      </c>
      <c r="C1535" s="65">
        <f t="shared" si="24"/>
        <v>125314940.38681272</v>
      </c>
    </row>
    <row r="1536" spans="1:3" x14ac:dyDescent="0.3">
      <c r="A1536" s="94">
        <v>1526</v>
      </c>
      <c r="B1536" s="51">
        <v>0.29274404533868781</v>
      </c>
      <c r="C1536" s="65">
        <f t="shared" si="24"/>
        <v>129274404.53386877</v>
      </c>
    </row>
    <row r="1537" spans="1:3" x14ac:dyDescent="0.3">
      <c r="A1537" s="94">
        <v>1527</v>
      </c>
      <c r="B1537" s="51">
        <v>0.2036226508848992</v>
      </c>
      <c r="C1537" s="65">
        <f t="shared" si="24"/>
        <v>120362265.08848993</v>
      </c>
    </row>
    <row r="1538" spans="1:3" x14ac:dyDescent="0.3">
      <c r="A1538" s="94">
        <v>1528</v>
      </c>
      <c r="B1538" s="51">
        <v>0.14638188871301402</v>
      </c>
      <c r="C1538" s="65">
        <f t="shared" si="24"/>
        <v>114638188.8713014</v>
      </c>
    </row>
    <row r="1539" spans="1:3" x14ac:dyDescent="0.3">
      <c r="A1539" s="94">
        <v>1529</v>
      </c>
      <c r="B1539" s="51">
        <v>-9.7443109427690328E-2</v>
      </c>
      <c r="C1539" s="65">
        <f t="shared" si="24"/>
        <v>90255689.057230964</v>
      </c>
    </row>
    <row r="1540" spans="1:3" x14ac:dyDescent="0.3">
      <c r="A1540" s="94">
        <v>1530</v>
      </c>
      <c r="B1540" s="51">
        <v>0.21214761030744048</v>
      </c>
      <c r="C1540" s="65">
        <f t="shared" si="24"/>
        <v>121214761.03074405</v>
      </c>
    </row>
    <row r="1541" spans="1:3" x14ac:dyDescent="0.3">
      <c r="A1541" s="94">
        <v>1531</v>
      </c>
      <c r="B1541" s="51">
        <v>-3.9377164763382266E-4</v>
      </c>
      <c r="C1541" s="65">
        <f t="shared" si="24"/>
        <v>99960622.835236609</v>
      </c>
    </row>
    <row r="1542" spans="1:3" x14ac:dyDescent="0.3">
      <c r="A1542" s="94">
        <v>1532</v>
      </c>
      <c r="B1542" s="51">
        <v>0.19210025051607454</v>
      </c>
      <c r="C1542" s="65">
        <f t="shared" si="24"/>
        <v>119210025.05160744</v>
      </c>
    </row>
    <row r="1543" spans="1:3" x14ac:dyDescent="0.3">
      <c r="A1543" s="94">
        <v>1533</v>
      </c>
      <c r="B1543" s="51">
        <v>9.6659270073764902E-2</v>
      </c>
      <c r="C1543" s="65">
        <f t="shared" si="24"/>
        <v>109665927.00737649</v>
      </c>
    </row>
    <row r="1544" spans="1:3" x14ac:dyDescent="0.3">
      <c r="A1544" s="94">
        <v>1534</v>
      </c>
      <c r="B1544" s="51">
        <v>9.010762291211534E-2</v>
      </c>
      <c r="C1544" s="65">
        <f t="shared" si="24"/>
        <v>109010762.29121155</v>
      </c>
    </row>
    <row r="1545" spans="1:3" x14ac:dyDescent="0.3">
      <c r="A1545" s="94">
        <v>1535</v>
      </c>
      <c r="B1545" s="51">
        <v>0.15560365901167722</v>
      </c>
      <c r="C1545" s="65">
        <f t="shared" si="24"/>
        <v>115560365.90116772</v>
      </c>
    </row>
    <row r="1546" spans="1:3" x14ac:dyDescent="0.3">
      <c r="A1546" s="94">
        <v>1536</v>
      </c>
      <c r="B1546" s="51">
        <v>6.1424109490289779E-2</v>
      </c>
      <c r="C1546" s="65">
        <f t="shared" si="24"/>
        <v>106142410.94902898</v>
      </c>
    </row>
    <row r="1547" spans="1:3" x14ac:dyDescent="0.3">
      <c r="A1547" s="94">
        <v>1537</v>
      </c>
      <c r="B1547" s="51">
        <v>0.17927436135925148</v>
      </c>
      <c r="C1547" s="65">
        <f t="shared" si="24"/>
        <v>117927436.13592516</v>
      </c>
    </row>
    <row r="1548" spans="1:3" x14ac:dyDescent="0.3">
      <c r="A1548" s="94">
        <v>1538</v>
      </c>
      <c r="B1548" s="51">
        <v>1.7694879660187721E-2</v>
      </c>
      <c r="C1548" s="65">
        <f t="shared" ref="C1548:C1611" si="25">$B$4*(1+B1548)</f>
        <v>101769487.96601877</v>
      </c>
    </row>
    <row r="1549" spans="1:3" x14ac:dyDescent="0.3">
      <c r="A1549" s="94">
        <v>1539</v>
      </c>
      <c r="B1549" s="51">
        <v>9.9213604110203552E-2</v>
      </c>
      <c r="C1549" s="65">
        <f t="shared" si="25"/>
        <v>109921360.41102037</v>
      </c>
    </row>
    <row r="1550" spans="1:3" x14ac:dyDescent="0.3">
      <c r="A1550" s="94">
        <v>1540</v>
      </c>
      <c r="B1550" s="51">
        <v>7.4319104945159559E-3</v>
      </c>
      <c r="C1550" s="65">
        <f t="shared" si="25"/>
        <v>100743191.04945159</v>
      </c>
    </row>
    <row r="1551" spans="1:3" x14ac:dyDescent="0.3">
      <c r="A1551" s="94">
        <v>1541</v>
      </c>
      <c r="B1551" s="51">
        <v>0.26036911203212054</v>
      </c>
      <c r="C1551" s="65">
        <f t="shared" si="25"/>
        <v>126036911.20321205</v>
      </c>
    </row>
    <row r="1552" spans="1:3" x14ac:dyDescent="0.3">
      <c r="A1552" s="94">
        <v>1542</v>
      </c>
      <c r="B1552" s="51">
        <v>-0.15882790213272013</v>
      </c>
      <c r="C1552" s="65">
        <f t="shared" si="25"/>
        <v>84117209.78672798</v>
      </c>
    </row>
    <row r="1553" spans="1:3" x14ac:dyDescent="0.3">
      <c r="A1553" s="94">
        <v>1543</v>
      </c>
      <c r="B1553" s="51">
        <v>4.0740333545812024E-3</v>
      </c>
      <c r="C1553" s="65">
        <f t="shared" si="25"/>
        <v>100407403.33545813</v>
      </c>
    </row>
    <row r="1554" spans="1:3" x14ac:dyDescent="0.3">
      <c r="A1554" s="94">
        <v>1544</v>
      </c>
      <c r="B1554" s="51">
        <v>6.0272395344718628E-2</v>
      </c>
      <c r="C1554" s="65">
        <f t="shared" si="25"/>
        <v>106027239.53447187</v>
      </c>
    </row>
    <row r="1555" spans="1:3" x14ac:dyDescent="0.3">
      <c r="A1555" s="94">
        <v>1545</v>
      </c>
      <c r="B1555" s="51">
        <v>0.16172431239190177</v>
      </c>
      <c r="C1555" s="65">
        <f t="shared" si="25"/>
        <v>116172431.23919016</v>
      </c>
    </row>
    <row r="1556" spans="1:3" x14ac:dyDescent="0.3">
      <c r="A1556" s="94">
        <v>1546</v>
      </c>
      <c r="B1556" s="51">
        <v>-3.7115624442924863E-2</v>
      </c>
      <c r="C1556" s="65">
        <f t="shared" si="25"/>
        <v>96288437.555707514</v>
      </c>
    </row>
    <row r="1557" spans="1:3" x14ac:dyDescent="0.3">
      <c r="A1557" s="94">
        <v>1547</v>
      </c>
      <c r="B1557" s="51">
        <v>0.13426201978830549</v>
      </c>
      <c r="C1557" s="65">
        <f t="shared" si="25"/>
        <v>113426201.97883056</v>
      </c>
    </row>
    <row r="1558" spans="1:3" x14ac:dyDescent="0.3">
      <c r="A1558" s="94">
        <v>1548</v>
      </c>
      <c r="B1558" s="51">
        <v>0.13566141151684258</v>
      </c>
      <c r="C1558" s="65">
        <f t="shared" si="25"/>
        <v>113566141.15168427</v>
      </c>
    </row>
    <row r="1559" spans="1:3" x14ac:dyDescent="0.3">
      <c r="A1559" s="94">
        <v>1549</v>
      </c>
      <c r="B1559" s="51">
        <v>0.1315239020168687</v>
      </c>
      <c r="C1559" s="65">
        <f t="shared" si="25"/>
        <v>113152390.20168687</v>
      </c>
    </row>
    <row r="1560" spans="1:3" x14ac:dyDescent="0.3">
      <c r="A1560" s="94">
        <v>1550</v>
      </c>
      <c r="B1560" s="51">
        <v>0.27684746996439114</v>
      </c>
      <c r="C1560" s="65">
        <f t="shared" si="25"/>
        <v>127684746.9964391</v>
      </c>
    </row>
    <row r="1561" spans="1:3" x14ac:dyDescent="0.3">
      <c r="A1561" s="94">
        <v>1551</v>
      </c>
      <c r="B1561" s="51">
        <v>5.2683041983869298E-2</v>
      </c>
      <c r="C1561" s="65">
        <f t="shared" si="25"/>
        <v>105268304.19838694</v>
      </c>
    </row>
    <row r="1562" spans="1:3" x14ac:dyDescent="0.3">
      <c r="A1562" s="94">
        <v>1552</v>
      </c>
      <c r="B1562" s="51">
        <v>-0.45955913539986393</v>
      </c>
      <c r="C1562" s="65">
        <f t="shared" si="25"/>
        <v>54044086.460013606</v>
      </c>
    </row>
    <row r="1563" spans="1:3" x14ac:dyDescent="0.3">
      <c r="A1563" s="94">
        <v>1553</v>
      </c>
      <c r="B1563" s="51">
        <v>2.7298885582899557E-3</v>
      </c>
      <c r="C1563" s="65">
        <f t="shared" si="25"/>
        <v>100272988.855829</v>
      </c>
    </row>
    <row r="1564" spans="1:3" x14ac:dyDescent="0.3">
      <c r="A1564" s="94">
        <v>1554</v>
      </c>
      <c r="B1564" s="51">
        <v>-3.3374779091673148E-2</v>
      </c>
      <c r="C1564" s="65">
        <f t="shared" si="25"/>
        <v>96662522.09083268</v>
      </c>
    </row>
    <row r="1565" spans="1:3" x14ac:dyDescent="0.3">
      <c r="A1565" s="94">
        <v>1555</v>
      </c>
      <c r="B1565" s="51">
        <v>0.13403224382445864</v>
      </c>
      <c r="C1565" s="65">
        <f t="shared" si="25"/>
        <v>113403224.38244586</v>
      </c>
    </row>
    <row r="1566" spans="1:3" x14ac:dyDescent="0.3">
      <c r="A1566" s="94">
        <v>1556</v>
      </c>
      <c r="B1566" s="51">
        <v>-0.12418612803789864</v>
      </c>
      <c r="C1566" s="65">
        <f t="shared" si="25"/>
        <v>87581387.196210131</v>
      </c>
    </row>
    <row r="1567" spans="1:3" x14ac:dyDescent="0.3">
      <c r="A1567" s="94">
        <v>1557</v>
      </c>
      <c r="B1567" s="51">
        <v>-7.688656733256985E-2</v>
      </c>
      <c r="C1567" s="65">
        <f t="shared" si="25"/>
        <v>92311343.266743019</v>
      </c>
    </row>
    <row r="1568" spans="1:3" x14ac:dyDescent="0.3">
      <c r="A1568" s="94">
        <v>1558</v>
      </c>
      <c r="B1568" s="51">
        <v>-0.12092085834434135</v>
      </c>
      <c r="C1568" s="65">
        <f t="shared" si="25"/>
        <v>87907914.165565863</v>
      </c>
    </row>
    <row r="1569" spans="1:3" x14ac:dyDescent="0.3">
      <c r="A1569" s="94">
        <v>1559</v>
      </c>
      <c r="B1569" s="51">
        <v>-0.20366181986712309</v>
      </c>
      <c r="C1569" s="65">
        <f t="shared" si="25"/>
        <v>79633818.013287693</v>
      </c>
    </row>
    <row r="1570" spans="1:3" x14ac:dyDescent="0.3">
      <c r="A1570" s="94">
        <v>1560</v>
      </c>
      <c r="B1570" s="51">
        <v>0.28236879586420438</v>
      </c>
      <c r="C1570" s="65">
        <f t="shared" si="25"/>
        <v>128236879.58642043</v>
      </c>
    </row>
    <row r="1571" spans="1:3" x14ac:dyDescent="0.3">
      <c r="A1571" s="94">
        <v>1561</v>
      </c>
      <c r="B1571" s="51">
        <v>1.5841966258712231E-2</v>
      </c>
      <c r="C1571" s="65">
        <f t="shared" si="25"/>
        <v>101584196.62587121</v>
      </c>
    </row>
    <row r="1572" spans="1:3" x14ac:dyDescent="0.3">
      <c r="A1572" s="94">
        <v>1562</v>
      </c>
      <c r="B1572" s="51">
        <v>5.341985032361498E-2</v>
      </c>
      <c r="C1572" s="65">
        <f t="shared" si="25"/>
        <v>105341985.03236149</v>
      </c>
    </row>
    <row r="1573" spans="1:3" x14ac:dyDescent="0.3">
      <c r="A1573" s="94">
        <v>1563</v>
      </c>
      <c r="B1573" s="51">
        <v>1.3348040110318982E-2</v>
      </c>
      <c r="C1573" s="65">
        <f t="shared" si="25"/>
        <v>101334804.0110319</v>
      </c>
    </row>
    <row r="1574" spans="1:3" x14ac:dyDescent="0.3">
      <c r="A1574" s="94">
        <v>1564</v>
      </c>
      <c r="B1574" s="51">
        <v>-0.1108598789787785</v>
      </c>
      <c r="C1574" s="65">
        <f t="shared" si="25"/>
        <v>88914012.102122158</v>
      </c>
    </row>
    <row r="1575" spans="1:3" x14ac:dyDescent="0.3">
      <c r="A1575" s="94">
        <v>1565</v>
      </c>
      <c r="B1575" s="51">
        <v>-0.15149661136837975</v>
      </c>
      <c r="C1575" s="65">
        <f t="shared" si="25"/>
        <v>84850338.863162026</v>
      </c>
    </row>
    <row r="1576" spans="1:3" x14ac:dyDescent="0.3">
      <c r="A1576" s="94">
        <v>1566</v>
      </c>
      <c r="B1576" s="51">
        <v>8.0057903484395607E-2</v>
      </c>
      <c r="C1576" s="65">
        <f t="shared" si="25"/>
        <v>108005790.34843956</v>
      </c>
    </row>
    <row r="1577" spans="1:3" x14ac:dyDescent="0.3">
      <c r="A1577" s="94">
        <v>1567</v>
      </c>
      <c r="B1577" s="51">
        <v>0.19163611954072499</v>
      </c>
      <c r="C1577" s="65">
        <f t="shared" si="25"/>
        <v>119163611.95407251</v>
      </c>
    </row>
    <row r="1578" spans="1:3" x14ac:dyDescent="0.3">
      <c r="A1578" s="94">
        <v>1568</v>
      </c>
      <c r="B1578" s="51">
        <v>0.12160508211326983</v>
      </c>
      <c r="C1578" s="65">
        <f t="shared" si="25"/>
        <v>112160508.21132699</v>
      </c>
    </row>
    <row r="1579" spans="1:3" x14ac:dyDescent="0.3">
      <c r="A1579" s="94">
        <v>1569</v>
      </c>
      <c r="B1579" s="51">
        <v>0.16544280051918031</v>
      </c>
      <c r="C1579" s="65">
        <f t="shared" si="25"/>
        <v>116544280.05191803</v>
      </c>
    </row>
    <row r="1580" spans="1:3" x14ac:dyDescent="0.3">
      <c r="A1580" s="94">
        <v>1570</v>
      </c>
      <c r="B1580" s="51">
        <v>0.40499470078449562</v>
      </c>
      <c r="C1580" s="65">
        <f t="shared" si="25"/>
        <v>140499470.07844955</v>
      </c>
    </row>
    <row r="1581" spans="1:3" x14ac:dyDescent="0.3">
      <c r="A1581" s="94">
        <v>1571</v>
      </c>
      <c r="B1581" s="51">
        <v>5.5246676096708469E-2</v>
      </c>
      <c r="C1581" s="65">
        <f t="shared" si="25"/>
        <v>105524667.60967085</v>
      </c>
    </row>
    <row r="1582" spans="1:3" x14ac:dyDescent="0.3">
      <c r="A1582" s="94">
        <v>1572</v>
      </c>
      <c r="B1582" s="51">
        <v>7.708471931109781E-3</v>
      </c>
      <c r="C1582" s="65">
        <f t="shared" si="25"/>
        <v>100770847.19311097</v>
      </c>
    </row>
    <row r="1583" spans="1:3" x14ac:dyDescent="0.3">
      <c r="A1583" s="94">
        <v>1573</v>
      </c>
      <c r="B1583" s="51">
        <v>4.860823569625955E-2</v>
      </c>
      <c r="C1583" s="65">
        <f t="shared" si="25"/>
        <v>104860823.56962596</v>
      </c>
    </row>
    <row r="1584" spans="1:3" x14ac:dyDescent="0.3">
      <c r="A1584" s="94">
        <v>1574</v>
      </c>
      <c r="B1584" s="51">
        <v>7.4486815426653002E-3</v>
      </c>
      <c r="C1584" s="65">
        <f t="shared" si="25"/>
        <v>100744868.15426654</v>
      </c>
    </row>
    <row r="1585" spans="1:3" x14ac:dyDescent="0.3">
      <c r="A1585" s="94">
        <v>1575</v>
      </c>
      <c r="B1585" s="51">
        <v>6.4219282926587726E-2</v>
      </c>
      <c r="C1585" s="65">
        <f t="shared" si="25"/>
        <v>106421928.29265878</v>
      </c>
    </row>
    <row r="1586" spans="1:3" x14ac:dyDescent="0.3">
      <c r="A1586" s="94">
        <v>1576</v>
      </c>
      <c r="B1586" s="51">
        <v>-9.2333638502130999E-2</v>
      </c>
      <c r="C1586" s="65">
        <f t="shared" si="25"/>
        <v>90766636.149786904</v>
      </c>
    </row>
    <row r="1587" spans="1:3" x14ac:dyDescent="0.3">
      <c r="A1587" s="94">
        <v>1577</v>
      </c>
      <c r="B1587" s="51">
        <v>4.9628665230656142E-2</v>
      </c>
      <c r="C1587" s="65">
        <f t="shared" si="25"/>
        <v>104962866.52306561</v>
      </c>
    </row>
    <row r="1588" spans="1:3" x14ac:dyDescent="0.3">
      <c r="A1588" s="94">
        <v>1578</v>
      </c>
      <c r="B1588" s="51">
        <v>0.18393660413111748</v>
      </c>
      <c r="C1588" s="65">
        <f t="shared" si="25"/>
        <v>118393660.41311175</v>
      </c>
    </row>
    <row r="1589" spans="1:3" x14ac:dyDescent="0.3">
      <c r="A1589" s="94">
        <v>1579</v>
      </c>
      <c r="B1589" s="51">
        <v>0.27910664882924285</v>
      </c>
      <c r="C1589" s="65">
        <f t="shared" si="25"/>
        <v>127910664.88292429</v>
      </c>
    </row>
    <row r="1590" spans="1:3" x14ac:dyDescent="0.3">
      <c r="A1590" s="94">
        <v>1580</v>
      </c>
      <c r="B1590" s="51">
        <v>0.1069021694182504</v>
      </c>
      <c r="C1590" s="65">
        <f t="shared" si="25"/>
        <v>110690216.94182503</v>
      </c>
    </row>
    <row r="1591" spans="1:3" x14ac:dyDescent="0.3">
      <c r="A1591" s="94">
        <v>1581</v>
      </c>
      <c r="B1591" s="51">
        <v>0.18666193456303887</v>
      </c>
      <c r="C1591" s="65">
        <f t="shared" si="25"/>
        <v>118666193.45630389</v>
      </c>
    </row>
    <row r="1592" spans="1:3" x14ac:dyDescent="0.3">
      <c r="A1592" s="94">
        <v>1582</v>
      </c>
      <c r="B1592" s="51">
        <v>0.14726249687839613</v>
      </c>
      <c r="C1592" s="65">
        <f t="shared" si="25"/>
        <v>114726249.68783963</v>
      </c>
    </row>
    <row r="1593" spans="1:3" x14ac:dyDescent="0.3">
      <c r="A1593" s="94">
        <v>1583</v>
      </c>
      <c r="B1593" s="51">
        <v>-0.11935716590629658</v>
      </c>
      <c r="C1593" s="65">
        <f t="shared" si="25"/>
        <v>88064283.409370333</v>
      </c>
    </row>
    <row r="1594" spans="1:3" x14ac:dyDescent="0.3">
      <c r="A1594" s="94">
        <v>1584</v>
      </c>
      <c r="B1594" s="51">
        <v>6.7645416134929845E-2</v>
      </c>
      <c r="C1594" s="65">
        <f t="shared" si="25"/>
        <v>106764541.61349298</v>
      </c>
    </row>
    <row r="1595" spans="1:3" x14ac:dyDescent="0.3">
      <c r="A1595" s="94">
        <v>1585</v>
      </c>
      <c r="B1595" s="51">
        <v>0.10713927303477062</v>
      </c>
      <c r="C1595" s="65">
        <f t="shared" si="25"/>
        <v>110713927.30347706</v>
      </c>
    </row>
    <row r="1596" spans="1:3" x14ac:dyDescent="0.3">
      <c r="A1596" s="94">
        <v>1586</v>
      </c>
      <c r="B1596" s="51">
        <v>7.6930920806710948E-2</v>
      </c>
      <c r="C1596" s="65">
        <f t="shared" si="25"/>
        <v>107693092.0806711</v>
      </c>
    </row>
    <row r="1597" spans="1:3" x14ac:dyDescent="0.3">
      <c r="A1597" s="94">
        <v>1587</v>
      </c>
      <c r="B1597" s="51">
        <v>0.2175105141510999</v>
      </c>
      <c r="C1597" s="65">
        <f t="shared" si="25"/>
        <v>121751051.41510998</v>
      </c>
    </row>
    <row r="1598" spans="1:3" x14ac:dyDescent="0.3">
      <c r="A1598" s="94">
        <v>1588</v>
      </c>
      <c r="B1598" s="51">
        <v>2.1030701378508432E-2</v>
      </c>
      <c r="C1598" s="65">
        <f t="shared" si="25"/>
        <v>102103070.13785085</v>
      </c>
    </row>
    <row r="1599" spans="1:3" x14ac:dyDescent="0.3">
      <c r="A1599" s="94">
        <v>1589</v>
      </c>
      <c r="B1599" s="51">
        <v>3.3674271948703989E-2</v>
      </c>
      <c r="C1599" s="65">
        <f t="shared" si="25"/>
        <v>103367427.1948704</v>
      </c>
    </row>
    <row r="1600" spans="1:3" x14ac:dyDescent="0.3">
      <c r="A1600" s="94">
        <v>1590</v>
      </c>
      <c r="B1600" s="51">
        <v>-7.370640702673395E-2</v>
      </c>
      <c r="C1600" s="65">
        <f t="shared" si="25"/>
        <v>92629359.297326609</v>
      </c>
    </row>
    <row r="1601" spans="1:3" x14ac:dyDescent="0.3">
      <c r="A1601" s="94">
        <v>1591</v>
      </c>
      <c r="B1601" s="51">
        <v>-3.2677831369321522E-2</v>
      </c>
      <c r="C1601" s="65">
        <f t="shared" si="25"/>
        <v>96732216.86306785</v>
      </c>
    </row>
    <row r="1602" spans="1:3" x14ac:dyDescent="0.3">
      <c r="A1602" s="94">
        <v>1592</v>
      </c>
      <c r="B1602" s="51">
        <v>7.0291292583731485E-2</v>
      </c>
      <c r="C1602" s="65">
        <f t="shared" si="25"/>
        <v>107029129.25837316</v>
      </c>
    </row>
    <row r="1603" spans="1:3" x14ac:dyDescent="0.3">
      <c r="A1603" s="94">
        <v>1593</v>
      </c>
      <c r="B1603" s="51">
        <v>3.7156239475581922E-2</v>
      </c>
      <c r="C1603" s="65">
        <f t="shared" si="25"/>
        <v>103715623.94755819</v>
      </c>
    </row>
    <row r="1604" spans="1:3" x14ac:dyDescent="0.3">
      <c r="A1604" s="94">
        <v>1594</v>
      </c>
      <c r="B1604" s="51">
        <v>0.11705285158356386</v>
      </c>
      <c r="C1604" s="65">
        <f t="shared" si="25"/>
        <v>111705285.15835638</v>
      </c>
    </row>
    <row r="1605" spans="1:3" x14ac:dyDescent="0.3">
      <c r="A1605" s="94">
        <v>1595</v>
      </c>
      <c r="B1605" s="51">
        <v>0.12632509881638393</v>
      </c>
      <c r="C1605" s="65">
        <f t="shared" si="25"/>
        <v>112632509.88163839</v>
      </c>
    </row>
    <row r="1606" spans="1:3" x14ac:dyDescent="0.3">
      <c r="A1606" s="94">
        <v>1596</v>
      </c>
      <c r="B1606" s="51">
        <v>7.1902390151529466E-2</v>
      </c>
      <c r="C1606" s="65">
        <f t="shared" si="25"/>
        <v>107190239.01515295</v>
      </c>
    </row>
    <row r="1607" spans="1:3" x14ac:dyDescent="0.3">
      <c r="A1607" s="94">
        <v>1597</v>
      </c>
      <c r="B1607" s="51">
        <v>-0.12859642757309772</v>
      </c>
      <c r="C1607" s="65">
        <f t="shared" si="25"/>
        <v>87140357.24269022</v>
      </c>
    </row>
    <row r="1608" spans="1:3" x14ac:dyDescent="0.3">
      <c r="A1608" s="94">
        <v>1598</v>
      </c>
      <c r="B1608" s="51">
        <v>0.35431245685754831</v>
      </c>
      <c r="C1608" s="65">
        <f t="shared" si="25"/>
        <v>135431245.68575484</v>
      </c>
    </row>
    <row r="1609" spans="1:3" x14ac:dyDescent="0.3">
      <c r="A1609" s="94">
        <v>1599</v>
      </c>
      <c r="B1609" s="51">
        <v>-5.9369763243770052E-2</v>
      </c>
      <c r="C1609" s="65">
        <f t="shared" si="25"/>
        <v>94063023.675622985</v>
      </c>
    </row>
    <row r="1610" spans="1:3" x14ac:dyDescent="0.3">
      <c r="A1610" s="94">
        <v>1600</v>
      </c>
      <c r="B1610" s="51">
        <v>0.17957336839191748</v>
      </c>
      <c r="C1610" s="65">
        <f t="shared" si="25"/>
        <v>117957336.83919173</v>
      </c>
    </row>
    <row r="1611" spans="1:3" x14ac:dyDescent="0.3">
      <c r="A1611" s="94">
        <v>1601</v>
      </c>
      <c r="B1611" s="51">
        <v>0.11405200660182371</v>
      </c>
      <c r="C1611" s="65">
        <f t="shared" si="25"/>
        <v>111405200.66018239</v>
      </c>
    </row>
    <row r="1612" spans="1:3" x14ac:dyDescent="0.3">
      <c r="A1612" s="94">
        <v>1602</v>
      </c>
      <c r="B1612" s="51">
        <v>-0.31975421025664774</v>
      </c>
      <c r="C1612" s="65">
        <f t="shared" ref="C1612:C1675" si="26">$B$4*(1+B1612)</f>
        <v>68024578.974335223</v>
      </c>
    </row>
    <row r="1613" spans="1:3" x14ac:dyDescent="0.3">
      <c r="A1613" s="94">
        <v>1603</v>
      </c>
      <c r="B1613" s="51">
        <v>1.4584072031331025E-3</v>
      </c>
      <c r="C1613" s="65">
        <f t="shared" si="26"/>
        <v>100145840.72031331</v>
      </c>
    </row>
    <row r="1614" spans="1:3" x14ac:dyDescent="0.3">
      <c r="A1614" s="94">
        <v>1604</v>
      </c>
      <c r="B1614" s="51">
        <v>0.30577159677833399</v>
      </c>
      <c r="C1614" s="65">
        <f t="shared" si="26"/>
        <v>130577159.67783339</v>
      </c>
    </row>
    <row r="1615" spans="1:3" x14ac:dyDescent="0.3">
      <c r="A1615" s="94">
        <v>1605</v>
      </c>
      <c r="B1615" s="51">
        <v>0.12153658043527585</v>
      </c>
      <c r="C1615" s="65">
        <f t="shared" si="26"/>
        <v>112153658.04352759</v>
      </c>
    </row>
    <row r="1616" spans="1:3" x14ac:dyDescent="0.3">
      <c r="A1616" s="94">
        <v>1606</v>
      </c>
      <c r="B1616" s="51">
        <v>6.9868980313565754E-3</v>
      </c>
      <c r="C1616" s="65">
        <f t="shared" si="26"/>
        <v>100698689.80313565</v>
      </c>
    </row>
    <row r="1617" spans="1:3" x14ac:dyDescent="0.3">
      <c r="A1617" s="94">
        <v>1607</v>
      </c>
      <c r="B1617" s="51">
        <v>0.19623397624771979</v>
      </c>
      <c r="C1617" s="65">
        <f t="shared" si="26"/>
        <v>119623397.62477198</v>
      </c>
    </row>
    <row r="1618" spans="1:3" x14ac:dyDescent="0.3">
      <c r="A1618" s="94">
        <v>1608</v>
      </c>
      <c r="B1618" s="51">
        <v>0.29496972118914389</v>
      </c>
      <c r="C1618" s="65">
        <f t="shared" si="26"/>
        <v>129496972.1189144</v>
      </c>
    </row>
    <row r="1619" spans="1:3" x14ac:dyDescent="0.3">
      <c r="A1619" s="94">
        <v>1609</v>
      </c>
      <c r="B1619" s="51">
        <v>0.33180690982933114</v>
      </c>
      <c r="C1619" s="65">
        <f t="shared" si="26"/>
        <v>133180690.98293312</v>
      </c>
    </row>
    <row r="1620" spans="1:3" x14ac:dyDescent="0.3">
      <c r="A1620" s="94">
        <v>1610</v>
      </c>
      <c r="B1620" s="51">
        <v>-9.9302634106192778E-2</v>
      </c>
      <c r="C1620" s="65">
        <f t="shared" si="26"/>
        <v>90069736.589380726</v>
      </c>
    </row>
    <row r="1621" spans="1:3" x14ac:dyDescent="0.3">
      <c r="A1621" s="94">
        <v>1611</v>
      </c>
      <c r="B1621" s="51">
        <v>0.21045087580961327</v>
      </c>
      <c r="C1621" s="65">
        <f t="shared" si="26"/>
        <v>121045087.58096133</v>
      </c>
    </row>
    <row r="1622" spans="1:3" x14ac:dyDescent="0.3">
      <c r="A1622" s="94">
        <v>1612</v>
      </c>
      <c r="B1622" s="51">
        <v>-7.2423494610665551E-2</v>
      </c>
      <c r="C1622" s="65">
        <f t="shared" si="26"/>
        <v>92757650.538933441</v>
      </c>
    </row>
    <row r="1623" spans="1:3" x14ac:dyDescent="0.3">
      <c r="A1623" s="94">
        <v>1613</v>
      </c>
      <c r="B1623" s="51">
        <v>0.32192274697137924</v>
      </c>
      <c r="C1623" s="65">
        <f t="shared" si="26"/>
        <v>132192274.69713792</v>
      </c>
    </row>
    <row r="1624" spans="1:3" x14ac:dyDescent="0.3">
      <c r="A1624" s="94">
        <v>1614</v>
      </c>
      <c r="B1624" s="51">
        <v>-3.5173214166319133E-3</v>
      </c>
      <c r="C1624" s="65">
        <f t="shared" si="26"/>
        <v>99648267.858336806</v>
      </c>
    </row>
    <row r="1625" spans="1:3" x14ac:dyDescent="0.3">
      <c r="A1625" s="94">
        <v>1615</v>
      </c>
      <c r="B1625" s="51">
        <v>-0.11818426563209636</v>
      </c>
      <c r="C1625" s="65">
        <f t="shared" si="26"/>
        <v>88181573.436790362</v>
      </c>
    </row>
    <row r="1626" spans="1:3" x14ac:dyDescent="0.3">
      <c r="A1626" s="94">
        <v>1616</v>
      </c>
      <c r="B1626" s="51">
        <v>0.22042405797989104</v>
      </c>
      <c r="C1626" s="65">
        <f t="shared" si="26"/>
        <v>122042405.7979891</v>
      </c>
    </row>
    <row r="1627" spans="1:3" x14ac:dyDescent="0.3">
      <c r="A1627" s="94">
        <v>1617</v>
      </c>
      <c r="B1627" s="51">
        <v>0.15983022252845086</v>
      </c>
      <c r="C1627" s="65">
        <f t="shared" si="26"/>
        <v>115983022.25284509</v>
      </c>
    </row>
    <row r="1628" spans="1:3" x14ac:dyDescent="0.3">
      <c r="A1628" s="94">
        <v>1618</v>
      </c>
      <c r="B1628" s="51">
        <v>5.7147262231858162E-2</v>
      </c>
      <c r="C1628" s="65">
        <f t="shared" si="26"/>
        <v>105714726.22318581</v>
      </c>
    </row>
    <row r="1629" spans="1:3" x14ac:dyDescent="0.3">
      <c r="A1629" s="94">
        <v>1619</v>
      </c>
      <c r="B1629" s="51">
        <v>0.14492456924336472</v>
      </c>
      <c r="C1629" s="65">
        <f t="shared" si="26"/>
        <v>114492456.92433648</v>
      </c>
    </row>
    <row r="1630" spans="1:3" x14ac:dyDescent="0.3">
      <c r="A1630" s="94">
        <v>1620</v>
      </c>
      <c r="B1630" s="51">
        <v>-2.4536229702238677E-2</v>
      </c>
      <c r="C1630" s="65">
        <f t="shared" si="26"/>
        <v>97546377.029776126</v>
      </c>
    </row>
    <row r="1631" spans="1:3" x14ac:dyDescent="0.3">
      <c r="A1631" s="94">
        <v>1621</v>
      </c>
      <c r="B1631" s="51">
        <v>0.15020655319949128</v>
      </c>
      <c r="C1631" s="65">
        <f t="shared" si="26"/>
        <v>115020655.31994914</v>
      </c>
    </row>
    <row r="1632" spans="1:3" x14ac:dyDescent="0.3">
      <c r="A1632" s="94">
        <v>1622</v>
      </c>
      <c r="B1632" s="51">
        <v>7.135876180196396E-2</v>
      </c>
      <c r="C1632" s="65">
        <f t="shared" si="26"/>
        <v>107135876.1801964</v>
      </c>
    </row>
    <row r="1633" spans="1:3" x14ac:dyDescent="0.3">
      <c r="A1633" s="94">
        <v>1623</v>
      </c>
      <c r="B1633" s="51">
        <v>-6.6618394821315763E-2</v>
      </c>
      <c r="C1633" s="65">
        <f t="shared" si="26"/>
        <v>93338160.517868429</v>
      </c>
    </row>
    <row r="1634" spans="1:3" x14ac:dyDescent="0.3">
      <c r="A1634" s="94">
        <v>1624</v>
      </c>
      <c r="B1634" s="51">
        <v>4.7462379057950435E-2</v>
      </c>
      <c r="C1634" s="65">
        <f t="shared" si="26"/>
        <v>104746237.90579505</v>
      </c>
    </row>
    <row r="1635" spans="1:3" x14ac:dyDescent="0.3">
      <c r="A1635" s="94">
        <v>1625</v>
      </c>
      <c r="B1635" s="51">
        <v>-0.28920920199072975</v>
      </c>
      <c r="C1635" s="65">
        <f t="shared" si="26"/>
        <v>71079079.800927028</v>
      </c>
    </row>
    <row r="1636" spans="1:3" x14ac:dyDescent="0.3">
      <c r="A1636" s="94">
        <v>1626</v>
      </c>
      <c r="B1636" s="51">
        <v>0.1923799931162341</v>
      </c>
      <c r="C1636" s="65">
        <f t="shared" si="26"/>
        <v>119237999.31162339</v>
      </c>
    </row>
    <row r="1637" spans="1:3" x14ac:dyDescent="0.3">
      <c r="A1637" s="94">
        <v>1627</v>
      </c>
      <c r="B1637" s="51">
        <v>-1.0707112636917537E-2</v>
      </c>
      <c r="C1637" s="65">
        <f t="shared" si="26"/>
        <v>98929288.736308247</v>
      </c>
    </row>
    <row r="1638" spans="1:3" x14ac:dyDescent="0.3">
      <c r="A1638" s="94">
        <v>1628</v>
      </c>
      <c r="B1638" s="51">
        <v>-6.1750759978859621E-2</v>
      </c>
      <c r="C1638" s="65">
        <f t="shared" si="26"/>
        <v>93824924.002114043</v>
      </c>
    </row>
    <row r="1639" spans="1:3" x14ac:dyDescent="0.3">
      <c r="A1639" s="94">
        <v>1629</v>
      </c>
      <c r="B1639" s="51">
        <v>6.2232033277793482E-2</v>
      </c>
      <c r="C1639" s="65">
        <f t="shared" si="26"/>
        <v>106223203.32777935</v>
      </c>
    </row>
    <row r="1640" spans="1:3" x14ac:dyDescent="0.3">
      <c r="A1640" s="94">
        <v>1630</v>
      </c>
      <c r="B1640" s="51">
        <v>0.25997910122983003</v>
      </c>
      <c r="C1640" s="65">
        <f t="shared" si="26"/>
        <v>125997910.12298301</v>
      </c>
    </row>
    <row r="1641" spans="1:3" x14ac:dyDescent="0.3">
      <c r="A1641" s="94">
        <v>1631</v>
      </c>
      <c r="B1641" s="51">
        <v>-9.5363519724082635E-2</v>
      </c>
      <c r="C1641" s="65">
        <f t="shared" si="26"/>
        <v>90463648.027591735</v>
      </c>
    </row>
    <row r="1642" spans="1:3" x14ac:dyDescent="0.3">
      <c r="A1642" s="94">
        <v>1632</v>
      </c>
      <c r="B1642" s="51">
        <v>-0.10974030781917968</v>
      </c>
      <c r="C1642" s="65">
        <f t="shared" si="26"/>
        <v>89025969.218082041</v>
      </c>
    </row>
    <row r="1643" spans="1:3" x14ac:dyDescent="0.3">
      <c r="A1643" s="94">
        <v>1633</v>
      </c>
      <c r="B1643" s="51">
        <v>7.194088886605593E-2</v>
      </c>
      <c r="C1643" s="65">
        <f t="shared" si="26"/>
        <v>107194088.88660561</v>
      </c>
    </row>
    <row r="1644" spans="1:3" x14ac:dyDescent="0.3">
      <c r="A1644" s="94">
        <v>1634</v>
      </c>
      <c r="B1644" s="51">
        <v>8.4939577129409166E-2</v>
      </c>
      <c r="C1644" s="65">
        <f t="shared" si="26"/>
        <v>108493957.71294093</v>
      </c>
    </row>
    <row r="1645" spans="1:3" x14ac:dyDescent="0.3">
      <c r="A1645" s="94">
        <v>1635</v>
      </c>
      <c r="B1645" s="51">
        <v>0.10231550794878053</v>
      </c>
      <c r="C1645" s="65">
        <f t="shared" si="26"/>
        <v>110231550.79487805</v>
      </c>
    </row>
    <row r="1646" spans="1:3" x14ac:dyDescent="0.3">
      <c r="A1646" s="94">
        <v>1636</v>
      </c>
      <c r="B1646" s="51">
        <v>0.15670381389512927</v>
      </c>
      <c r="C1646" s="65">
        <f t="shared" si="26"/>
        <v>115670381.38951293</v>
      </c>
    </row>
    <row r="1647" spans="1:3" x14ac:dyDescent="0.3">
      <c r="A1647" s="94">
        <v>1637</v>
      </c>
      <c r="B1647" s="51">
        <v>8.7109590190822123E-2</v>
      </c>
      <c r="C1647" s="65">
        <f t="shared" si="26"/>
        <v>108710959.0190822</v>
      </c>
    </row>
    <row r="1648" spans="1:3" x14ac:dyDescent="0.3">
      <c r="A1648" s="94">
        <v>1638</v>
      </c>
      <c r="B1648" s="51">
        <v>2.7677018864660285E-2</v>
      </c>
      <c r="C1648" s="65">
        <f t="shared" si="26"/>
        <v>102767701.88646603</v>
      </c>
    </row>
    <row r="1649" spans="1:3" x14ac:dyDescent="0.3">
      <c r="A1649" s="94">
        <v>1639</v>
      </c>
      <c r="B1649" s="51">
        <v>3.9137961379779825E-2</v>
      </c>
      <c r="C1649" s="65">
        <f t="shared" si="26"/>
        <v>103913796.13797797</v>
      </c>
    </row>
    <row r="1650" spans="1:3" x14ac:dyDescent="0.3">
      <c r="A1650" s="94">
        <v>1640</v>
      </c>
      <c r="B1650" s="51">
        <v>0.18012077823421813</v>
      </c>
      <c r="C1650" s="65">
        <f t="shared" si="26"/>
        <v>118012077.82342181</v>
      </c>
    </row>
    <row r="1651" spans="1:3" x14ac:dyDescent="0.3">
      <c r="A1651" s="94">
        <v>1641</v>
      </c>
      <c r="B1651" s="51">
        <v>-2.4604379567102444E-2</v>
      </c>
      <c r="C1651" s="65">
        <f t="shared" si="26"/>
        <v>97539562.043289751</v>
      </c>
    </row>
    <row r="1652" spans="1:3" x14ac:dyDescent="0.3">
      <c r="A1652" s="94">
        <v>1642</v>
      </c>
      <c r="B1652" s="51">
        <v>0.14474785414013258</v>
      </c>
      <c r="C1652" s="65">
        <f t="shared" si="26"/>
        <v>114474785.41401325</v>
      </c>
    </row>
    <row r="1653" spans="1:3" x14ac:dyDescent="0.3">
      <c r="A1653" s="94">
        <v>1643</v>
      </c>
      <c r="B1653" s="51">
        <v>7.8176974831177762E-2</v>
      </c>
      <c r="C1653" s="65">
        <f t="shared" si="26"/>
        <v>107817697.48311777</v>
      </c>
    </row>
    <row r="1654" spans="1:3" x14ac:dyDescent="0.3">
      <c r="A1654" s="94">
        <v>1644</v>
      </c>
      <c r="B1654" s="51">
        <v>-0.10498084826598703</v>
      </c>
      <c r="C1654" s="65">
        <f t="shared" si="26"/>
        <v>89501915.173401296</v>
      </c>
    </row>
    <row r="1655" spans="1:3" x14ac:dyDescent="0.3">
      <c r="A1655" s="94">
        <v>1645</v>
      </c>
      <c r="B1655" s="51">
        <v>-4.9326555458607868E-2</v>
      </c>
      <c r="C1655" s="65">
        <f t="shared" si="26"/>
        <v>95067344.454139218</v>
      </c>
    </row>
    <row r="1656" spans="1:3" x14ac:dyDescent="0.3">
      <c r="A1656" s="94">
        <v>1646</v>
      </c>
      <c r="B1656" s="51">
        <v>9.8333208234788458E-2</v>
      </c>
      <c r="C1656" s="65">
        <f t="shared" si="26"/>
        <v>109833320.82347885</v>
      </c>
    </row>
    <row r="1657" spans="1:3" x14ac:dyDescent="0.3">
      <c r="A1657" s="94">
        <v>1647</v>
      </c>
      <c r="B1657" s="51">
        <v>-4.4097931984723115E-2</v>
      </c>
      <c r="C1657" s="65">
        <f t="shared" si="26"/>
        <v>95590206.801527694</v>
      </c>
    </row>
    <row r="1658" spans="1:3" x14ac:dyDescent="0.3">
      <c r="A1658" s="94">
        <v>1648</v>
      </c>
      <c r="B1658" s="51">
        <v>0.16287944656140507</v>
      </c>
      <c r="C1658" s="65">
        <f t="shared" si="26"/>
        <v>116287944.65614049</v>
      </c>
    </row>
    <row r="1659" spans="1:3" x14ac:dyDescent="0.3">
      <c r="A1659" s="94">
        <v>1649</v>
      </c>
      <c r="B1659" s="51">
        <v>-0.12717116048596849</v>
      </c>
      <c r="C1659" s="65">
        <f t="shared" si="26"/>
        <v>87282883.951403156</v>
      </c>
    </row>
    <row r="1660" spans="1:3" x14ac:dyDescent="0.3">
      <c r="A1660" s="94">
        <v>1650</v>
      </c>
      <c r="B1660" s="51">
        <v>0.22237245808837805</v>
      </c>
      <c r="C1660" s="65">
        <f t="shared" si="26"/>
        <v>122237245.80883782</v>
      </c>
    </row>
    <row r="1661" spans="1:3" x14ac:dyDescent="0.3">
      <c r="A1661" s="94">
        <v>1651</v>
      </c>
      <c r="B1661" s="51">
        <v>3.0122153500843372E-2</v>
      </c>
      <c r="C1661" s="65">
        <f t="shared" si="26"/>
        <v>103012215.35008433</v>
      </c>
    </row>
    <row r="1662" spans="1:3" x14ac:dyDescent="0.3">
      <c r="A1662" s="94">
        <v>1652</v>
      </c>
      <c r="B1662" s="51">
        <v>0.2173319666075606</v>
      </c>
      <c r="C1662" s="65">
        <f t="shared" si="26"/>
        <v>121733196.66075607</v>
      </c>
    </row>
    <row r="1663" spans="1:3" x14ac:dyDescent="0.3">
      <c r="A1663" s="94">
        <v>1653</v>
      </c>
      <c r="B1663" s="51">
        <v>0.28378111332661116</v>
      </c>
      <c r="C1663" s="65">
        <f t="shared" si="26"/>
        <v>128378111.33266111</v>
      </c>
    </row>
    <row r="1664" spans="1:3" x14ac:dyDescent="0.3">
      <c r="A1664" s="94">
        <v>1654</v>
      </c>
      <c r="B1664" s="51">
        <v>3.6101531894918257E-2</v>
      </c>
      <c r="C1664" s="65">
        <f t="shared" si="26"/>
        <v>103610153.18949182</v>
      </c>
    </row>
    <row r="1665" spans="1:3" x14ac:dyDescent="0.3">
      <c r="A1665" s="94">
        <v>1655</v>
      </c>
      <c r="B1665" s="51">
        <v>0.31042309377089017</v>
      </c>
      <c r="C1665" s="65">
        <f t="shared" si="26"/>
        <v>131042309.37708902</v>
      </c>
    </row>
    <row r="1666" spans="1:3" x14ac:dyDescent="0.3">
      <c r="A1666" s="94">
        <v>1656</v>
      </c>
      <c r="B1666" s="51">
        <v>9.3888320430001199E-2</v>
      </c>
      <c r="C1666" s="65">
        <f t="shared" si="26"/>
        <v>109388832.04300012</v>
      </c>
    </row>
    <row r="1667" spans="1:3" x14ac:dyDescent="0.3">
      <c r="A1667" s="94">
        <v>1657</v>
      </c>
      <c r="B1667" s="51">
        <v>3.1793031618612654E-2</v>
      </c>
      <c r="C1667" s="65">
        <f t="shared" si="26"/>
        <v>103179303.16186126</v>
      </c>
    </row>
    <row r="1668" spans="1:3" x14ac:dyDescent="0.3">
      <c r="A1668" s="94">
        <v>1658</v>
      </c>
      <c r="B1668" s="51">
        <v>9.0403129591586917E-3</v>
      </c>
      <c r="C1668" s="65">
        <f t="shared" si="26"/>
        <v>100904031.29591587</v>
      </c>
    </row>
    <row r="1669" spans="1:3" x14ac:dyDescent="0.3">
      <c r="A1669" s="94">
        <v>1659</v>
      </c>
      <c r="B1669" s="51">
        <v>1.365496484551372E-2</v>
      </c>
      <c r="C1669" s="65">
        <f t="shared" si="26"/>
        <v>101365496.48455137</v>
      </c>
    </row>
    <row r="1670" spans="1:3" x14ac:dyDescent="0.3">
      <c r="A1670" s="94">
        <v>1660</v>
      </c>
      <c r="B1670" s="51">
        <v>0.54245179978450631</v>
      </c>
      <c r="C1670" s="65">
        <f t="shared" si="26"/>
        <v>154245179.97845066</v>
      </c>
    </row>
    <row r="1671" spans="1:3" x14ac:dyDescent="0.3">
      <c r="A1671" s="94">
        <v>1661</v>
      </c>
      <c r="B1671" s="51">
        <v>0.17407945684557785</v>
      </c>
      <c r="C1671" s="65">
        <f t="shared" si="26"/>
        <v>117407945.6845578</v>
      </c>
    </row>
    <row r="1672" spans="1:3" x14ac:dyDescent="0.3">
      <c r="A1672" s="94">
        <v>1662</v>
      </c>
      <c r="B1672" s="51">
        <v>0.10440339369858115</v>
      </c>
      <c r="C1672" s="65">
        <f t="shared" si="26"/>
        <v>110440339.36985812</v>
      </c>
    </row>
    <row r="1673" spans="1:3" x14ac:dyDescent="0.3">
      <c r="A1673" s="94">
        <v>1663</v>
      </c>
      <c r="B1673" s="51">
        <v>-4.7949202002320584E-2</v>
      </c>
      <c r="C1673" s="65">
        <f t="shared" si="26"/>
        <v>95205079.799767941</v>
      </c>
    </row>
    <row r="1674" spans="1:3" x14ac:dyDescent="0.3">
      <c r="A1674" s="94">
        <v>1664</v>
      </c>
      <c r="B1674" s="51">
        <v>0.2285816230830002</v>
      </c>
      <c r="C1674" s="65">
        <f t="shared" si="26"/>
        <v>122858162.30830002</v>
      </c>
    </row>
    <row r="1675" spans="1:3" x14ac:dyDescent="0.3">
      <c r="A1675" s="94">
        <v>1665</v>
      </c>
      <c r="B1675" s="51">
        <v>0.20592117241823965</v>
      </c>
      <c r="C1675" s="65">
        <f t="shared" si="26"/>
        <v>120592117.24182397</v>
      </c>
    </row>
    <row r="1676" spans="1:3" x14ac:dyDescent="0.3">
      <c r="A1676" s="94">
        <v>1666</v>
      </c>
      <c r="B1676" s="51">
        <v>-3.2381392701378534E-2</v>
      </c>
      <c r="C1676" s="65">
        <f t="shared" ref="C1676:C1739" si="27">$B$4*(1+B1676)</f>
        <v>96761860.729862154</v>
      </c>
    </row>
    <row r="1677" spans="1:3" x14ac:dyDescent="0.3">
      <c r="A1677" s="94">
        <v>1667</v>
      </c>
      <c r="B1677" s="51">
        <v>1.5953662014744643E-2</v>
      </c>
      <c r="C1677" s="65">
        <f t="shared" si="27"/>
        <v>101595366.20147447</v>
      </c>
    </row>
    <row r="1678" spans="1:3" x14ac:dyDescent="0.3">
      <c r="A1678" s="94">
        <v>1668</v>
      </c>
      <c r="B1678" s="51">
        <v>0.10086844808286104</v>
      </c>
      <c r="C1678" s="65">
        <f t="shared" si="27"/>
        <v>110086844.8082861</v>
      </c>
    </row>
    <row r="1679" spans="1:3" x14ac:dyDescent="0.3">
      <c r="A1679" s="94">
        <v>1669</v>
      </c>
      <c r="B1679" s="51">
        <v>0.15304560692732755</v>
      </c>
      <c r="C1679" s="65">
        <f t="shared" si="27"/>
        <v>115304560.69273277</v>
      </c>
    </row>
    <row r="1680" spans="1:3" x14ac:dyDescent="0.3">
      <c r="A1680" s="94">
        <v>1670</v>
      </c>
      <c r="B1680" s="51">
        <v>7.2955997667463662E-2</v>
      </c>
      <c r="C1680" s="65">
        <f t="shared" si="27"/>
        <v>107295599.76674636</v>
      </c>
    </row>
    <row r="1681" spans="1:3" x14ac:dyDescent="0.3">
      <c r="A1681" s="94">
        <v>1671</v>
      </c>
      <c r="B1681" s="51">
        <v>-0.101886760189561</v>
      </c>
      <c r="C1681" s="65">
        <f t="shared" si="27"/>
        <v>89811323.981043905</v>
      </c>
    </row>
    <row r="1682" spans="1:3" x14ac:dyDescent="0.3">
      <c r="A1682" s="94">
        <v>1672</v>
      </c>
      <c r="B1682" s="51">
        <v>-2.4235961683304705E-2</v>
      </c>
      <c r="C1682" s="65">
        <f t="shared" si="27"/>
        <v>97576403.831669539</v>
      </c>
    </row>
    <row r="1683" spans="1:3" x14ac:dyDescent="0.3">
      <c r="A1683" s="94">
        <v>1673</v>
      </c>
      <c r="B1683" s="51">
        <v>0.24791476938432158</v>
      </c>
      <c r="C1683" s="65">
        <f t="shared" si="27"/>
        <v>124791476.93843216</v>
      </c>
    </row>
    <row r="1684" spans="1:3" x14ac:dyDescent="0.3">
      <c r="A1684" s="94">
        <v>1674</v>
      </c>
      <c r="B1684" s="51">
        <v>-3.6572151991573293E-2</v>
      </c>
      <c r="C1684" s="65">
        <f t="shared" si="27"/>
        <v>96342784.800842673</v>
      </c>
    </row>
    <row r="1685" spans="1:3" x14ac:dyDescent="0.3">
      <c r="A1685" s="94">
        <v>1675</v>
      </c>
      <c r="B1685" s="51">
        <v>4.6828790568850948E-3</v>
      </c>
      <c r="C1685" s="65">
        <f t="shared" si="27"/>
        <v>100468287.90568851</v>
      </c>
    </row>
    <row r="1686" spans="1:3" x14ac:dyDescent="0.3">
      <c r="A1686" s="94">
        <v>1676</v>
      </c>
      <c r="B1686" s="51">
        <v>0.34141185810805819</v>
      </c>
      <c r="C1686" s="65">
        <f t="shared" si="27"/>
        <v>134141185.81080583</v>
      </c>
    </row>
    <row r="1687" spans="1:3" x14ac:dyDescent="0.3">
      <c r="A1687" s="94">
        <v>1677</v>
      </c>
      <c r="B1687" s="51">
        <v>9.0331355596720633E-2</v>
      </c>
      <c r="C1687" s="65">
        <f t="shared" si="27"/>
        <v>109033135.55967207</v>
      </c>
    </row>
    <row r="1688" spans="1:3" x14ac:dyDescent="0.3">
      <c r="A1688" s="94">
        <v>1678</v>
      </c>
      <c r="B1688" s="51">
        <v>-3.7087026847543614E-2</v>
      </c>
      <c r="C1688" s="65">
        <f t="shared" si="27"/>
        <v>96291297.315245643</v>
      </c>
    </row>
    <row r="1689" spans="1:3" x14ac:dyDescent="0.3">
      <c r="A1689" s="94">
        <v>1679</v>
      </c>
      <c r="B1689" s="51">
        <v>-0.20709722902878971</v>
      </c>
      <c r="C1689" s="65">
        <f t="shared" si="27"/>
        <v>79290277.09712103</v>
      </c>
    </row>
    <row r="1690" spans="1:3" x14ac:dyDescent="0.3">
      <c r="A1690" s="94">
        <v>1680</v>
      </c>
      <c r="B1690" s="51">
        <v>-8.2495538101835464E-2</v>
      </c>
      <c r="C1690" s="65">
        <f t="shared" si="27"/>
        <v>91750446.189816445</v>
      </c>
    </row>
    <row r="1691" spans="1:3" x14ac:dyDescent="0.3">
      <c r="A1691" s="94">
        <v>1681</v>
      </c>
      <c r="B1691" s="51">
        <v>3.3549369924226288E-2</v>
      </c>
      <c r="C1691" s="65">
        <f t="shared" si="27"/>
        <v>103354936.99242263</v>
      </c>
    </row>
    <row r="1692" spans="1:3" x14ac:dyDescent="0.3">
      <c r="A1692" s="94">
        <v>1682</v>
      </c>
      <c r="B1692" s="51">
        <v>5.5844414351373481E-2</v>
      </c>
      <c r="C1692" s="65">
        <f t="shared" si="27"/>
        <v>105584441.43513735</v>
      </c>
    </row>
    <row r="1693" spans="1:3" x14ac:dyDescent="0.3">
      <c r="A1693" s="94">
        <v>1683</v>
      </c>
      <c r="B1693" s="51">
        <v>0.18492390708398665</v>
      </c>
      <c r="C1693" s="65">
        <f t="shared" si="27"/>
        <v>118492390.70839866</v>
      </c>
    </row>
    <row r="1694" spans="1:3" x14ac:dyDescent="0.3">
      <c r="A1694" s="94">
        <v>1684</v>
      </c>
      <c r="B1694" s="51">
        <v>0.11464177718897908</v>
      </c>
      <c r="C1694" s="65">
        <f t="shared" si="27"/>
        <v>111464177.71889792</v>
      </c>
    </row>
    <row r="1695" spans="1:3" x14ac:dyDescent="0.3">
      <c r="A1695" s="94">
        <v>1685</v>
      </c>
      <c r="B1695" s="51">
        <v>0.10010977921745638</v>
      </c>
      <c r="C1695" s="65">
        <f t="shared" si="27"/>
        <v>110010977.92174563</v>
      </c>
    </row>
    <row r="1696" spans="1:3" x14ac:dyDescent="0.3">
      <c r="A1696" s="94">
        <v>1686</v>
      </c>
      <c r="B1696" s="51">
        <v>6.9204938852991504E-2</v>
      </c>
      <c r="C1696" s="65">
        <f t="shared" si="27"/>
        <v>106920493.88529915</v>
      </c>
    </row>
    <row r="1697" spans="1:3" x14ac:dyDescent="0.3">
      <c r="A1697" s="94">
        <v>1687</v>
      </c>
      <c r="B1697" s="51">
        <v>0.31617326727398343</v>
      </c>
      <c r="C1697" s="65">
        <f t="shared" si="27"/>
        <v>131617326.72739834</v>
      </c>
    </row>
    <row r="1698" spans="1:3" x14ac:dyDescent="0.3">
      <c r="A1698" s="94">
        <v>1688</v>
      </c>
      <c r="B1698" s="51">
        <v>0.18743985026709414</v>
      </c>
      <c r="C1698" s="65">
        <f t="shared" si="27"/>
        <v>118743985.02670942</v>
      </c>
    </row>
    <row r="1699" spans="1:3" x14ac:dyDescent="0.3">
      <c r="A1699" s="94">
        <v>1689</v>
      </c>
      <c r="B1699" s="51">
        <v>0.27570663233069681</v>
      </c>
      <c r="C1699" s="65">
        <f t="shared" si="27"/>
        <v>127570663.23306967</v>
      </c>
    </row>
    <row r="1700" spans="1:3" x14ac:dyDescent="0.3">
      <c r="A1700" s="94">
        <v>1690</v>
      </c>
      <c r="B1700" s="51">
        <v>-4.4076743530266638E-3</v>
      </c>
      <c r="C1700" s="65">
        <f t="shared" si="27"/>
        <v>99559232.564697325</v>
      </c>
    </row>
    <row r="1701" spans="1:3" x14ac:dyDescent="0.3">
      <c r="A1701" s="94">
        <v>1691</v>
      </c>
      <c r="B1701" s="51">
        <v>6.9922122912260867E-2</v>
      </c>
      <c r="C1701" s="65">
        <f t="shared" si="27"/>
        <v>106992212.29122609</v>
      </c>
    </row>
    <row r="1702" spans="1:3" x14ac:dyDescent="0.3">
      <c r="A1702" s="94">
        <v>1692</v>
      </c>
      <c r="B1702" s="51">
        <v>0.1923494992510586</v>
      </c>
      <c r="C1702" s="65">
        <f t="shared" si="27"/>
        <v>119234949.92510585</v>
      </c>
    </row>
    <row r="1703" spans="1:3" x14ac:dyDescent="0.3">
      <c r="A1703" s="94">
        <v>1693</v>
      </c>
      <c r="B1703" s="51">
        <v>0.10049334212077578</v>
      </c>
      <c r="C1703" s="65">
        <f t="shared" si="27"/>
        <v>110049334.21207759</v>
      </c>
    </row>
    <row r="1704" spans="1:3" x14ac:dyDescent="0.3">
      <c r="A1704" s="94">
        <v>1694</v>
      </c>
      <c r="B1704" s="51">
        <v>6.3806990176386469E-2</v>
      </c>
      <c r="C1704" s="65">
        <f t="shared" si="27"/>
        <v>106380699.01763865</v>
      </c>
    </row>
    <row r="1705" spans="1:3" x14ac:dyDescent="0.3">
      <c r="A1705" s="94">
        <v>1695</v>
      </c>
      <c r="B1705" s="51">
        <v>0.21737271076233675</v>
      </c>
      <c r="C1705" s="65">
        <f t="shared" si="27"/>
        <v>121737271.07623367</v>
      </c>
    </row>
    <row r="1706" spans="1:3" x14ac:dyDescent="0.3">
      <c r="A1706" s="94">
        <v>1696</v>
      </c>
      <c r="B1706" s="51">
        <v>0.10287567623648725</v>
      </c>
      <c r="C1706" s="65">
        <f t="shared" si="27"/>
        <v>110287567.62364873</v>
      </c>
    </row>
    <row r="1707" spans="1:3" x14ac:dyDescent="0.3">
      <c r="A1707" s="94">
        <v>1697</v>
      </c>
      <c r="B1707" s="51">
        <v>0.20145825865326922</v>
      </c>
      <c r="C1707" s="65">
        <f t="shared" si="27"/>
        <v>120145825.86532691</v>
      </c>
    </row>
    <row r="1708" spans="1:3" x14ac:dyDescent="0.3">
      <c r="A1708" s="94">
        <v>1698</v>
      </c>
      <c r="B1708" s="51">
        <v>-0.11551918026355765</v>
      </c>
      <c r="C1708" s="65">
        <f t="shared" si="27"/>
        <v>88448081.973644227</v>
      </c>
    </row>
    <row r="1709" spans="1:3" x14ac:dyDescent="0.3">
      <c r="A1709" s="94">
        <v>1699</v>
      </c>
      <c r="B1709" s="51">
        <v>0.2321566363273922</v>
      </c>
      <c r="C1709" s="65">
        <f t="shared" si="27"/>
        <v>123215663.63273922</v>
      </c>
    </row>
    <row r="1710" spans="1:3" x14ac:dyDescent="0.3">
      <c r="A1710" s="94">
        <v>1700</v>
      </c>
      <c r="B1710" s="51">
        <v>1.7089934394015557E-2</v>
      </c>
      <c r="C1710" s="65">
        <f t="shared" si="27"/>
        <v>101708993.43940157</v>
      </c>
    </row>
    <row r="1711" spans="1:3" x14ac:dyDescent="0.3">
      <c r="A1711" s="94">
        <v>1701</v>
      </c>
      <c r="B1711" s="51">
        <v>7.1602622971810345E-2</v>
      </c>
      <c r="C1711" s="65">
        <f t="shared" si="27"/>
        <v>107160262.29718103</v>
      </c>
    </row>
    <row r="1712" spans="1:3" x14ac:dyDescent="0.3">
      <c r="A1712" s="94">
        <v>1702</v>
      </c>
      <c r="B1712" s="51">
        <v>-5.5973986038809515E-2</v>
      </c>
      <c r="C1712" s="65">
        <f t="shared" si="27"/>
        <v>94402601.396119043</v>
      </c>
    </row>
    <row r="1713" spans="1:3" x14ac:dyDescent="0.3">
      <c r="A1713" s="94">
        <v>1703</v>
      </c>
      <c r="B1713" s="51">
        <v>0.1090887430310838</v>
      </c>
      <c r="C1713" s="65">
        <f t="shared" si="27"/>
        <v>110908874.30310838</v>
      </c>
    </row>
    <row r="1714" spans="1:3" x14ac:dyDescent="0.3">
      <c r="A1714" s="94">
        <v>1704</v>
      </c>
      <c r="B1714" s="51">
        <v>0.1428064317966127</v>
      </c>
      <c r="C1714" s="65">
        <f t="shared" si="27"/>
        <v>114280643.17966127</v>
      </c>
    </row>
    <row r="1715" spans="1:3" x14ac:dyDescent="0.3">
      <c r="A1715" s="94">
        <v>1705</v>
      </c>
      <c r="B1715" s="51">
        <v>-9.1402950266098071E-2</v>
      </c>
      <c r="C1715" s="65">
        <f t="shared" si="27"/>
        <v>90859704.973390192</v>
      </c>
    </row>
    <row r="1716" spans="1:3" x14ac:dyDescent="0.3">
      <c r="A1716" s="94">
        <v>1706</v>
      </c>
      <c r="B1716" s="51">
        <v>1.4550559434400839E-2</v>
      </c>
      <c r="C1716" s="65">
        <f t="shared" si="27"/>
        <v>101455055.94344008</v>
      </c>
    </row>
    <row r="1717" spans="1:3" x14ac:dyDescent="0.3">
      <c r="A1717" s="94">
        <v>1707</v>
      </c>
      <c r="B1717" s="51">
        <v>0.43400826648458435</v>
      </c>
      <c r="C1717" s="65">
        <f t="shared" si="27"/>
        <v>143400826.64845842</v>
      </c>
    </row>
    <row r="1718" spans="1:3" x14ac:dyDescent="0.3">
      <c r="A1718" s="94">
        <v>1708</v>
      </c>
      <c r="B1718" s="51">
        <v>-1.2392334825152132E-2</v>
      </c>
      <c r="C1718" s="65">
        <f t="shared" si="27"/>
        <v>98760766.517484784</v>
      </c>
    </row>
    <row r="1719" spans="1:3" x14ac:dyDescent="0.3">
      <c r="A1719" s="94">
        <v>1709</v>
      </c>
      <c r="B1719" s="51">
        <v>-7.8687308205429823E-2</v>
      </c>
      <c r="C1719" s="65">
        <f t="shared" si="27"/>
        <v>92131269.179457024</v>
      </c>
    </row>
    <row r="1720" spans="1:3" x14ac:dyDescent="0.3">
      <c r="A1720" s="94">
        <v>1710</v>
      </c>
      <c r="B1720" s="51">
        <v>0.28020618440496814</v>
      </c>
      <c r="C1720" s="65">
        <f t="shared" si="27"/>
        <v>128020618.44049682</v>
      </c>
    </row>
    <row r="1721" spans="1:3" x14ac:dyDescent="0.3">
      <c r="A1721" s="94">
        <v>1711</v>
      </c>
      <c r="B1721" s="51">
        <v>0.2201320197278854</v>
      </c>
      <c r="C1721" s="65">
        <f t="shared" si="27"/>
        <v>122013201.97278853</v>
      </c>
    </row>
    <row r="1722" spans="1:3" x14ac:dyDescent="0.3">
      <c r="A1722" s="94">
        <v>1712</v>
      </c>
      <c r="B1722" s="51">
        <v>-3.6716423630413636E-2</v>
      </c>
      <c r="C1722" s="65">
        <f t="shared" si="27"/>
        <v>96328357.636958644</v>
      </c>
    </row>
    <row r="1723" spans="1:3" x14ac:dyDescent="0.3">
      <c r="A1723" s="94">
        <v>1713</v>
      </c>
      <c r="B1723" s="51">
        <v>0.10252108753672268</v>
      </c>
      <c r="C1723" s="65">
        <f t="shared" si="27"/>
        <v>110252108.75367226</v>
      </c>
    </row>
    <row r="1724" spans="1:3" x14ac:dyDescent="0.3">
      <c r="A1724" s="94">
        <v>1714</v>
      </c>
      <c r="B1724" s="51">
        <v>-0.1418351298048118</v>
      </c>
      <c r="C1724" s="65">
        <f t="shared" si="27"/>
        <v>85816487.019518822</v>
      </c>
    </row>
    <row r="1725" spans="1:3" x14ac:dyDescent="0.3">
      <c r="A1725" s="94">
        <v>1715</v>
      </c>
      <c r="B1725" s="51">
        <v>0.27197051000924416</v>
      </c>
      <c r="C1725" s="65">
        <f t="shared" si="27"/>
        <v>127197051.00092442</v>
      </c>
    </row>
    <row r="1726" spans="1:3" x14ac:dyDescent="0.3">
      <c r="A1726" s="94">
        <v>1716</v>
      </c>
      <c r="B1726" s="51">
        <v>0.27560340774846714</v>
      </c>
      <c r="C1726" s="65">
        <f t="shared" si="27"/>
        <v>127560340.77484673</v>
      </c>
    </row>
    <row r="1727" spans="1:3" x14ac:dyDescent="0.3">
      <c r="A1727" s="94">
        <v>1717</v>
      </c>
      <c r="B1727" s="51">
        <v>-2.0698563274504048E-2</v>
      </c>
      <c r="C1727" s="65">
        <f t="shared" si="27"/>
        <v>97930143.67254959</v>
      </c>
    </row>
    <row r="1728" spans="1:3" x14ac:dyDescent="0.3">
      <c r="A1728" s="94">
        <v>1718</v>
      </c>
      <c r="B1728" s="51">
        <v>4.6757608035710718E-4</v>
      </c>
      <c r="C1728" s="65">
        <f t="shared" si="27"/>
        <v>100046757.60803571</v>
      </c>
    </row>
    <row r="1729" spans="1:3" x14ac:dyDescent="0.3">
      <c r="A1729" s="94">
        <v>1719</v>
      </c>
      <c r="B1729" s="51">
        <v>0.1333270151858266</v>
      </c>
      <c r="C1729" s="65">
        <f t="shared" si="27"/>
        <v>113332701.51858266</v>
      </c>
    </row>
    <row r="1730" spans="1:3" x14ac:dyDescent="0.3">
      <c r="A1730" s="94">
        <v>1720</v>
      </c>
      <c r="B1730" s="51">
        <v>0.10993571849843196</v>
      </c>
      <c r="C1730" s="65">
        <f t="shared" si="27"/>
        <v>110993571.8498432</v>
      </c>
    </row>
    <row r="1731" spans="1:3" x14ac:dyDescent="0.3">
      <c r="A1731" s="94">
        <v>1721</v>
      </c>
      <c r="B1731" s="51">
        <v>0.11526694016647299</v>
      </c>
      <c r="C1731" s="65">
        <f t="shared" si="27"/>
        <v>111526694.01664729</v>
      </c>
    </row>
    <row r="1732" spans="1:3" x14ac:dyDescent="0.3">
      <c r="A1732" s="94">
        <v>1722</v>
      </c>
      <c r="B1732" s="51">
        <v>3.0275816773185728E-2</v>
      </c>
      <c r="C1732" s="65">
        <f t="shared" si="27"/>
        <v>103027581.67731857</v>
      </c>
    </row>
    <row r="1733" spans="1:3" x14ac:dyDescent="0.3">
      <c r="A1733" s="94">
        <v>1723</v>
      </c>
      <c r="B1733" s="51">
        <v>5.5709337141328127E-2</v>
      </c>
      <c r="C1733" s="65">
        <f t="shared" si="27"/>
        <v>105570933.71413282</v>
      </c>
    </row>
    <row r="1734" spans="1:3" x14ac:dyDescent="0.3">
      <c r="A1734" s="94">
        <v>1724</v>
      </c>
      <c r="B1734" s="51">
        <v>0.16011613965651619</v>
      </c>
      <c r="C1734" s="65">
        <f t="shared" si="27"/>
        <v>116011613.96565163</v>
      </c>
    </row>
    <row r="1735" spans="1:3" x14ac:dyDescent="0.3">
      <c r="A1735" s="94">
        <v>1725</v>
      </c>
      <c r="B1735" s="51">
        <v>0.29274704726011908</v>
      </c>
      <c r="C1735" s="65">
        <f t="shared" si="27"/>
        <v>129274704.7260119</v>
      </c>
    </row>
    <row r="1736" spans="1:3" x14ac:dyDescent="0.3">
      <c r="A1736" s="94">
        <v>1726</v>
      </c>
      <c r="B1736" s="51">
        <v>0.21909224829766932</v>
      </c>
      <c r="C1736" s="65">
        <f t="shared" si="27"/>
        <v>121909224.82976694</v>
      </c>
    </row>
    <row r="1737" spans="1:3" x14ac:dyDescent="0.3">
      <c r="A1737" s="94">
        <v>1727</v>
      </c>
      <c r="B1737" s="51">
        <v>0.18483895398197558</v>
      </c>
      <c r="C1737" s="65">
        <f t="shared" si="27"/>
        <v>118483895.39819758</v>
      </c>
    </row>
    <row r="1738" spans="1:3" x14ac:dyDescent="0.3">
      <c r="A1738" s="94">
        <v>1728</v>
      </c>
      <c r="B1738" s="51">
        <v>0.21920181728876489</v>
      </c>
      <c r="C1738" s="65">
        <f t="shared" si="27"/>
        <v>121920181.72887649</v>
      </c>
    </row>
    <row r="1739" spans="1:3" x14ac:dyDescent="0.3">
      <c r="A1739" s="94">
        <v>1729</v>
      </c>
      <c r="B1739" s="51">
        <v>0.39195168408160519</v>
      </c>
      <c r="C1739" s="65">
        <f t="shared" si="27"/>
        <v>139195168.40816054</v>
      </c>
    </row>
    <row r="1740" spans="1:3" x14ac:dyDescent="0.3">
      <c r="A1740" s="94">
        <v>1730</v>
      </c>
      <c r="B1740" s="51">
        <v>0.33121132816897503</v>
      </c>
      <c r="C1740" s="65">
        <f t="shared" ref="C1740:C1803" si="28">$B$4*(1+B1740)</f>
        <v>133121132.8168975</v>
      </c>
    </row>
    <row r="1741" spans="1:3" x14ac:dyDescent="0.3">
      <c r="A1741" s="94">
        <v>1731</v>
      </c>
      <c r="B1741" s="51">
        <v>-0.23153880561157489</v>
      </c>
      <c r="C1741" s="65">
        <f t="shared" si="28"/>
        <v>76846119.438842505</v>
      </c>
    </row>
    <row r="1742" spans="1:3" x14ac:dyDescent="0.3">
      <c r="A1742" s="94">
        <v>1732</v>
      </c>
      <c r="B1742" s="51">
        <v>5.3590756947861203E-2</v>
      </c>
      <c r="C1742" s="65">
        <f t="shared" si="28"/>
        <v>105359075.69478613</v>
      </c>
    </row>
    <row r="1743" spans="1:3" x14ac:dyDescent="0.3">
      <c r="A1743" s="94">
        <v>1733</v>
      </c>
      <c r="B1743" s="51">
        <v>0.19388003883081206</v>
      </c>
      <c r="C1743" s="65">
        <f t="shared" si="28"/>
        <v>119388003.8830812</v>
      </c>
    </row>
    <row r="1744" spans="1:3" x14ac:dyDescent="0.3">
      <c r="A1744" s="94">
        <v>1734</v>
      </c>
      <c r="B1744" s="51">
        <v>0.1085491574898442</v>
      </c>
      <c r="C1744" s="65">
        <f t="shared" si="28"/>
        <v>110854915.74898443</v>
      </c>
    </row>
    <row r="1745" spans="1:3" x14ac:dyDescent="0.3">
      <c r="A1745" s="94">
        <v>1735</v>
      </c>
      <c r="B1745" s="51">
        <v>0.40242484525876554</v>
      </c>
      <c r="C1745" s="65">
        <f t="shared" si="28"/>
        <v>140242484.52587655</v>
      </c>
    </row>
    <row r="1746" spans="1:3" x14ac:dyDescent="0.3">
      <c r="A1746" s="94">
        <v>1736</v>
      </c>
      <c r="B1746" s="51">
        <v>8.6039692012337701E-2</v>
      </c>
      <c r="C1746" s="65">
        <f t="shared" si="28"/>
        <v>108603969.20123376</v>
      </c>
    </row>
    <row r="1747" spans="1:3" x14ac:dyDescent="0.3">
      <c r="A1747" s="94">
        <v>1737</v>
      </c>
      <c r="B1747" s="51">
        <v>-5.666446690410587E-2</v>
      </c>
      <c r="C1747" s="65">
        <f t="shared" si="28"/>
        <v>94333553.309589416</v>
      </c>
    </row>
    <row r="1748" spans="1:3" x14ac:dyDescent="0.3">
      <c r="A1748" s="94">
        <v>1738</v>
      </c>
      <c r="B1748" s="51">
        <v>9.8283002500728189E-2</v>
      </c>
      <c r="C1748" s="65">
        <f t="shared" si="28"/>
        <v>109828300.25007282</v>
      </c>
    </row>
    <row r="1749" spans="1:3" x14ac:dyDescent="0.3">
      <c r="A1749" s="94">
        <v>1739</v>
      </c>
      <c r="B1749" s="51">
        <v>6.720231545274577E-2</v>
      </c>
      <c r="C1749" s="65">
        <f t="shared" si="28"/>
        <v>106720231.54527457</v>
      </c>
    </row>
    <row r="1750" spans="1:3" x14ac:dyDescent="0.3">
      <c r="A1750" s="94">
        <v>1740</v>
      </c>
      <c r="B1750" s="51">
        <v>-0.15554249823719998</v>
      </c>
      <c r="C1750" s="65">
        <f t="shared" si="28"/>
        <v>84445750.176279992</v>
      </c>
    </row>
    <row r="1751" spans="1:3" x14ac:dyDescent="0.3">
      <c r="A1751" s="94">
        <v>1741</v>
      </c>
      <c r="B1751" s="51">
        <v>-6.3600481692839828E-2</v>
      </c>
      <c r="C1751" s="65">
        <f t="shared" si="28"/>
        <v>93639951.830716014</v>
      </c>
    </row>
    <row r="1752" spans="1:3" x14ac:dyDescent="0.3">
      <c r="A1752" s="94">
        <v>1742</v>
      </c>
      <c r="B1752" s="51">
        <v>0.20380060360639751</v>
      </c>
      <c r="C1752" s="65">
        <f t="shared" si="28"/>
        <v>120380060.36063975</v>
      </c>
    </row>
    <row r="1753" spans="1:3" x14ac:dyDescent="0.3">
      <c r="A1753" s="94">
        <v>1743</v>
      </c>
      <c r="B1753" s="51">
        <v>0.18631919642109498</v>
      </c>
      <c r="C1753" s="65">
        <f t="shared" si="28"/>
        <v>118631919.64210951</v>
      </c>
    </row>
    <row r="1754" spans="1:3" x14ac:dyDescent="0.3">
      <c r="A1754" s="94">
        <v>1744</v>
      </c>
      <c r="B1754" s="51">
        <v>0.10074873861919698</v>
      </c>
      <c r="C1754" s="65">
        <f t="shared" si="28"/>
        <v>110074873.8619197</v>
      </c>
    </row>
    <row r="1755" spans="1:3" x14ac:dyDescent="0.3">
      <c r="A1755" s="94">
        <v>1745</v>
      </c>
      <c r="B1755" s="51">
        <v>0.23837487050464745</v>
      </c>
      <c r="C1755" s="65">
        <f t="shared" si="28"/>
        <v>123837487.05046473</v>
      </c>
    </row>
    <row r="1756" spans="1:3" x14ac:dyDescent="0.3">
      <c r="A1756" s="94">
        <v>1746</v>
      </c>
      <c r="B1756" s="51">
        <v>0.33887532105696627</v>
      </c>
      <c r="C1756" s="65">
        <f t="shared" si="28"/>
        <v>133887532.10569662</v>
      </c>
    </row>
    <row r="1757" spans="1:3" x14ac:dyDescent="0.3">
      <c r="A1757" s="94">
        <v>1747</v>
      </c>
      <c r="B1757" s="51">
        <v>-7.7626786888116139E-3</v>
      </c>
      <c r="C1757" s="65">
        <f t="shared" si="28"/>
        <v>99223732.131118834</v>
      </c>
    </row>
    <row r="1758" spans="1:3" x14ac:dyDescent="0.3">
      <c r="A1758" s="94">
        <v>1748</v>
      </c>
      <c r="B1758" s="51">
        <v>-1.6229561700547609E-2</v>
      </c>
      <c r="C1758" s="65">
        <f t="shared" si="28"/>
        <v>98377043.829945236</v>
      </c>
    </row>
    <row r="1759" spans="1:3" x14ac:dyDescent="0.3">
      <c r="A1759" s="94">
        <v>1749</v>
      </c>
      <c r="B1759" s="51">
        <v>9.7463744540312591E-3</v>
      </c>
      <c r="C1759" s="65">
        <f t="shared" si="28"/>
        <v>100974637.44540311</v>
      </c>
    </row>
    <row r="1760" spans="1:3" x14ac:dyDescent="0.3">
      <c r="A1760" s="94">
        <v>1750</v>
      </c>
      <c r="B1760" s="51">
        <v>-3.3480500449927647E-3</v>
      </c>
      <c r="C1760" s="65">
        <f t="shared" si="28"/>
        <v>99665194.995500728</v>
      </c>
    </row>
    <row r="1761" spans="1:3" x14ac:dyDescent="0.3">
      <c r="A1761" s="94">
        <v>1751</v>
      </c>
      <c r="B1761" s="51">
        <v>0.19068916881089268</v>
      </c>
      <c r="C1761" s="65">
        <f t="shared" si="28"/>
        <v>119068916.88108927</v>
      </c>
    </row>
    <row r="1762" spans="1:3" x14ac:dyDescent="0.3">
      <c r="A1762" s="94">
        <v>1752</v>
      </c>
      <c r="B1762" s="51">
        <v>-1.691787244939541E-2</v>
      </c>
      <c r="C1762" s="65">
        <f t="shared" si="28"/>
        <v>98308212.755060449</v>
      </c>
    </row>
    <row r="1763" spans="1:3" x14ac:dyDescent="0.3">
      <c r="A1763" s="94">
        <v>1753</v>
      </c>
      <c r="B1763" s="51">
        <v>8.8875999257488666E-2</v>
      </c>
      <c r="C1763" s="65">
        <f t="shared" si="28"/>
        <v>108887599.92574885</v>
      </c>
    </row>
    <row r="1764" spans="1:3" x14ac:dyDescent="0.3">
      <c r="A1764" s="94">
        <v>1754</v>
      </c>
      <c r="B1764" s="51">
        <v>0.12493129241147463</v>
      </c>
      <c r="C1764" s="65">
        <f t="shared" si="28"/>
        <v>112493129.24114747</v>
      </c>
    </row>
    <row r="1765" spans="1:3" x14ac:dyDescent="0.3">
      <c r="A1765" s="94">
        <v>1755</v>
      </c>
      <c r="B1765" s="51">
        <v>0.12523451123469281</v>
      </c>
      <c r="C1765" s="65">
        <f t="shared" si="28"/>
        <v>112523451.12346929</v>
      </c>
    </row>
    <row r="1766" spans="1:3" x14ac:dyDescent="0.3">
      <c r="A1766" s="94">
        <v>1756</v>
      </c>
      <c r="B1766" s="51">
        <v>4.4762104213474943E-2</v>
      </c>
      <c r="C1766" s="65">
        <f t="shared" si="28"/>
        <v>104476210.4213475</v>
      </c>
    </row>
    <row r="1767" spans="1:3" x14ac:dyDescent="0.3">
      <c r="A1767" s="94">
        <v>1757</v>
      </c>
      <c r="B1767" s="51">
        <v>5.4184002441510656E-2</v>
      </c>
      <c r="C1767" s="65">
        <f t="shared" si="28"/>
        <v>105418400.24415106</v>
      </c>
    </row>
    <row r="1768" spans="1:3" x14ac:dyDescent="0.3">
      <c r="A1768" s="94">
        <v>1758</v>
      </c>
      <c r="B1768" s="51">
        <v>6.7823682681947564E-2</v>
      </c>
      <c r="C1768" s="65">
        <f t="shared" si="28"/>
        <v>106782368.26819476</v>
      </c>
    </row>
    <row r="1769" spans="1:3" x14ac:dyDescent="0.3">
      <c r="A1769" s="94">
        <v>1759</v>
      </c>
      <c r="B1769" s="51">
        <v>0.11410951885311257</v>
      </c>
      <c r="C1769" s="65">
        <f t="shared" si="28"/>
        <v>111410951.88531125</v>
      </c>
    </row>
    <row r="1770" spans="1:3" x14ac:dyDescent="0.3">
      <c r="A1770" s="94">
        <v>1760</v>
      </c>
      <c r="B1770" s="51">
        <v>-4.1869322422556976E-2</v>
      </c>
      <c r="C1770" s="65">
        <f t="shared" si="28"/>
        <v>95813067.757744297</v>
      </c>
    </row>
    <row r="1771" spans="1:3" x14ac:dyDescent="0.3">
      <c r="A1771" s="94">
        <v>1761</v>
      </c>
      <c r="B1771" s="51">
        <v>0.26702495060128695</v>
      </c>
      <c r="C1771" s="65">
        <f t="shared" si="28"/>
        <v>126702495.06012869</v>
      </c>
    </row>
    <row r="1772" spans="1:3" x14ac:dyDescent="0.3">
      <c r="A1772" s="94">
        <v>1762</v>
      </c>
      <c r="B1772" s="51">
        <v>-0.1441913555050495</v>
      </c>
      <c r="C1772" s="65">
        <f t="shared" si="28"/>
        <v>85580864.449495047</v>
      </c>
    </row>
    <row r="1773" spans="1:3" x14ac:dyDescent="0.3">
      <c r="A1773" s="94">
        <v>1763</v>
      </c>
      <c r="B1773" s="51">
        <v>6.6691988679403555E-2</v>
      </c>
      <c r="C1773" s="65">
        <f t="shared" si="28"/>
        <v>106669198.86794035</v>
      </c>
    </row>
    <row r="1774" spans="1:3" x14ac:dyDescent="0.3">
      <c r="A1774" s="94">
        <v>1764</v>
      </c>
      <c r="B1774" s="51">
        <v>0.27474550919215446</v>
      </c>
      <c r="C1774" s="65">
        <f t="shared" si="28"/>
        <v>127474550.91921544</v>
      </c>
    </row>
    <row r="1775" spans="1:3" x14ac:dyDescent="0.3">
      <c r="A1775" s="94">
        <v>1765</v>
      </c>
      <c r="B1775" s="51">
        <v>-0.22897821015490097</v>
      </c>
      <c r="C1775" s="65">
        <f t="shared" si="28"/>
        <v>77102178.9845099</v>
      </c>
    </row>
    <row r="1776" spans="1:3" x14ac:dyDescent="0.3">
      <c r="A1776" s="94">
        <v>1766</v>
      </c>
      <c r="B1776" s="51">
        <v>0.12980703410720168</v>
      </c>
      <c r="C1776" s="65">
        <f t="shared" si="28"/>
        <v>112980703.41072017</v>
      </c>
    </row>
    <row r="1777" spans="1:3" x14ac:dyDescent="0.3">
      <c r="A1777" s="94">
        <v>1767</v>
      </c>
      <c r="B1777" s="51">
        <v>0.2326383870504079</v>
      </c>
      <c r="C1777" s="65">
        <f t="shared" si="28"/>
        <v>123263838.70504078</v>
      </c>
    </row>
    <row r="1778" spans="1:3" x14ac:dyDescent="0.3">
      <c r="A1778" s="94">
        <v>1768</v>
      </c>
      <c r="B1778" s="51">
        <v>-1.9740071310399218E-2</v>
      </c>
      <c r="C1778" s="65">
        <f t="shared" si="28"/>
        <v>98025992.868960083</v>
      </c>
    </row>
    <row r="1779" spans="1:3" x14ac:dyDescent="0.3">
      <c r="A1779" s="94">
        <v>1769</v>
      </c>
      <c r="B1779" s="51">
        <v>4.8065665617387086E-2</v>
      </c>
      <c r="C1779" s="65">
        <f t="shared" si="28"/>
        <v>104806566.5617387</v>
      </c>
    </row>
    <row r="1780" spans="1:3" x14ac:dyDescent="0.3">
      <c r="A1780" s="94">
        <v>1770</v>
      </c>
      <c r="B1780" s="51">
        <v>-5.6830931540430063E-2</v>
      </c>
      <c r="C1780" s="65">
        <f t="shared" si="28"/>
        <v>94316906.845956996</v>
      </c>
    </row>
    <row r="1781" spans="1:3" x14ac:dyDescent="0.3">
      <c r="A1781" s="94">
        <v>1771</v>
      </c>
      <c r="B1781" s="51">
        <v>-3.1951758438021893E-3</v>
      </c>
      <c r="C1781" s="65">
        <f t="shared" si="28"/>
        <v>99680482.415619776</v>
      </c>
    </row>
    <row r="1782" spans="1:3" x14ac:dyDescent="0.3">
      <c r="A1782" s="94">
        <v>1772</v>
      </c>
      <c r="B1782" s="51">
        <v>0.16331791296519402</v>
      </c>
      <c r="C1782" s="65">
        <f t="shared" si="28"/>
        <v>116331791.2965194</v>
      </c>
    </row>
    <row r="1783" spans="1:3" x14ac:dyDescent="0.3">
      <c r="A1783" s="94">
        <v>1773</v>
      </c>
      <c r="B1783" s="51">
        <v>0.14690412024852822</v>
      </c>
      <c r="C1783" s="65">
        <f t="shared" si="28"/>
        <v>114690412.02485281</v>
      </c>
    </row>
    <row r="1784" spans="1:3" x14ac:dyDescent="0.3">
      <c r="A1784" s="94">
        <v>1774</v>
      </c>
      <c r="B1784" s="51">
        <v>0.14260746637652622</v>
      </c>
      <c r="C1784" s="65">
        <f t="shared" si="28"/>
        <v>114260746.63765262</v>
      </c>
    </row>
    <row r="1785" spans="1:3" x14ac:dyDescent="0.3">
      <c r="A1785" s="94">
        <v>1775</v>
      </c>
      <c r="B1785" s="51">
        <v>0.21395374894639171</v>
      </c>
      <c r="C1785" s="65">
        <f t="shared" si="28"/>
        <v>121395374.89463916</v>
      </c>
    </row>
    <row r="1786" spans="1:3" x14ac:dyDescent="0.3">
      <c r="A1786" s="94">
        <v>1776</v>
      </c>
      <c r="B1786" s="51">
        <v>0.14632983589442733</v>
      </c>
      <c r="C1786" s="65">
        <f t="shared" si="28"/>
        <v>114632983.58944274</v>
      </c>
    </row>
    <row r="1787" spans="1:3" x14ac:dyDescent="0.3">
      <c r="A1787" s="94">
        <v>1777</v>
      </c>
      <c r="B1787" s="51">
        <v>0.25746357996151803</v>
      </c>
      <c r="C1787" s="65">
        <f t="shared" si="28"/>
        <v>125746357.99615179</v>
      </c>
    </row>
    <row r="1788" spans="1:3" x14ac:dyDescent="0.3">
      <c r="A1788" s="94">
        <v>1778</v>
      </c>
      <c r="B1788" s="51">
        <v>-0.14757501553523367</v>
      </c>
      <c r="C1788" s="65">
        <f t="shared" si="28"/>
        <v>85242498.446476638</v>
      </c>
    </row>
    <row r="1789" spans="1:3" x14ac:dyDescent="0.3">
      <c r="A1789" s="94">
        <v>1779</v>
      </c>
      <c r="B1789" s="51">
        <v>0.18604797996255962</v>
      </c>
      <c r="C1789" s="65">
        <f t="shared" si="28"/>
        <v>118604797.99625596</v>
      </c>
    </row>
    <row r="1790" spans="1:3" x14ac:dyDescent="0.3">
      <c r="A1790" s="94">
        <v>1780</v>
      </c>
      <c r="B1790" s="51">
        <v>-9.8768378283602326E-2</v>
      </c>
      <c r="C1790" s="65">
        <f t="shared" si="28"/>
        <v>90123162.17163977</v>
      </c>
    </row>
    <row r="1791" spans="1:3" x14ac:dyDescent="0.3">
      <c r="A1791" s="94">
        <v>1781</v>
      </c>
      <c r="B1791" s="51">
        <v>0.17296937567801129</v>
      </c>
      <c r="C1791" s="65">
        <f t="shared" si="28"/>
        <v>117296937.56780113</v>
      </c>
    </row>
    <row r="1792" spans="1:3" x14ac:dyDescent="0.3">
      <c r="A1792" s="94">
        <v>1782</v>
      </c>
      <c r="B1792" s="51">
        <v>5.8424733953412661E-2</v>
      </c>
      <c r="C1792" s="65">
        <f t="shared" si="28"/>
        <v>105842473.39534128</v>
      </c>
    </row>
    <row r="1793" spans="1:3" x14ac:dyDescent="0.3">
      <c r="A1793" s="94">
        <v>1783</v>
      </c>
      <c r="B1793" s="51">
        <v>0.25969875533086928</v>
      </c>
      <c r="C1793" s="65">
        <f t="shared" si="28"/>
        <v>125969875.53308691</v>
      </c>
    </row>
    <row r="1794" spans="1:3" x14ac:dyDescent="0.3">
      <c r="A1794" s="94">
        <v>1784</v>
      </c>
      <c r="B1794" s="51">
        <v>0.24978897900553307</v>
      </c>
      <c r="C1794" s="65">
        <f t="shared" si="28"/>
        <v>124978897.9005533</v>
      </c>
    </row>
    <row r="1795" spans="1:3" x14ac:dyDescent="0.3">
      <c r="A1795" s="94">
        <v>1785</v>
      </c>
      <c r="B1795" s="51">
        <v>2.992075514896652E-2</v>
      </c>
      <c r="C1795" s="65">
        <f t="shared" si="28"/>
        <v>102992075.51489665</v>
      </c>
    </row>
    <row r="1796" spans="1:3" x14ac:dyDescent="0.3">
      <c r="A1796" s="94">
        <v>1786</v>
      </c>
      <c r="B1796" s="51">
        <v>5.7911924989496058E-2</v>
      </c>
      <c r="C1796" s="65">
        <f t="shared" si="28"/>
        <v>105791192.49894962</v>
      </c>
    </row>
    <row r="1797" spans="1:3" x14ac:dyDescent="0.3">
      <c r="A1797" s="94">
        <v>1787</v>
      </c>
      <c r="B1797" s="51">
        <v>0.13100606037947554</v>
      </c>
      <c r="C1797" s="65">
        <f t="shared" si="28"/>
        <v>113100606.03794757</v>
      </c>
    </row>
    <row r="1798" spans="1:3" x14ac:dyDescent="0.3">
      <c r="A1798" s="94">
        <v>1788</v>
      </c>
      <c r="B1798" s="51">
        <v>9.9270724326926477E-2</v>
      </c>
      <c r="C1798" s="65">
        <f t="shared" si="28"/>
        <v>109927072.43269265</v>
      </c>
    </row>
    <row r="1799" spans="1:3" x14ac:dyDescent="0.3">
      <c r="A1799" s="94">
        <v>1789</v>
      </c>
      <c r="B1799" s="51">
        <v>0.23132996235790176</v>
      </c>
      <c r="C1799" s="65">
        <f t="shared" si="28"/>
        <v>123132996.23579018</v>
      </c>
    </row>
    <row r="1800" spans="1:3" x14ac:dyDescent="0.3">
      <c r="A1800" s="94">
        <v>1790</v>
      </c>
      <c r="B1800" s="51">
        <v>0.28657837881241599</v>
      </c>
      <c r="C1800" s="65">
        <f t="shared" si="28"/>
        <v>128657837.8812416</v>
      </c>
    </row>
    <row r="1801" spans="1:3" x14ac:dyDescent="0.3">
      <c r="A1801" s="94">
        <v>1791</v>
      </c>
      <c r="B1801" s="51">
        <v>0.32808479972918703</v>
      </c>
      <c r="C1801" s="65">
        <f t="shared" si="28"/>
        <v>132808479.97291869</v>
      </c>
    </row>
    <row r="1802" spans="1:3" x14ac:dyDescent="0.3">
      <c r="A1802" s="94">
        <v>1792</v>
      </c>
      <c r="B1802" s="51">
        <v>8.0119369500517054E-2</v>
      </c>
      <c r="C1802" s="65">
        <f t="shared" si="28"/>
        <v>108011936.95005171</v>
      </c>
    </row>
    <row r="1803" spans="1:3" x14ac:dyDescent="0.3">
      <c r="A1803" s="94">
        <v>1793</v>
      </c>
      <c r="B1803" s="51">
        <v>2.9535047232692686E-2</v>
      </c>
      <c r="C1803" s="65">
        <f t="shared" si="28"/>
        <v>102953504.72326927</v>
      </c>
    </row>
    <row r="1804" spans="1:3" x14ac:dyDescent="0.3">
      <c r="A1804" s="94">
        <v>1794</v>
      </c>
      <c r="B1804" s="51">
        <v>5.8032589797256909E-2</v>
      </c>
      <c r="C1804" s="65">
        <f t="shared" ref="C1804:C1867" si="29">$B$4*(1+B1804)</f>
        <v>105803258.97972569</v>
      </c>
    </row>
    <row r="1805" spans="1:3" x14ac:dyDescent="0.3">
      <c r="A1805" s="94">
        <v>1795</v>
      </c>
      <c r="B1805" s="51">
        <v>3.5590392815709929E-2</v>
      </c>
      <c r="C1805" s="65">
        <f t="shared" si="29"/>
        <v>103559039.281571</v>
      </c>
    </row>
    <row r="1806" spans="1:3" x14ac:dyDescent="0.3">
      <c r="A1806" s="94">
        <v>1796</v>
      </c>
      <c r="B1806" s="51">
        <v>-0.19619071418088216</v>
      </c>
      <c r="C1806" s="65">
        <f t="shared" si="29"/>
        <v>80380928.581911787</v>
      </c>
    </row>
    <row r="1807" spans="1:3" x14ac:dyDescent="0.3">
      <c r="A1807" s="94">
        <v>1797</v>
      </c>
      <c r="B1807" s="51">
        <v>0.17459038478116784</v>
      </c>
      <c r="C1807" s="65">
        <f t="shared" si="29"/>
        <v>117459038.47811678</v>
      </c>
    </row>
    <row r="1808" spans="1:3" x14ac:dyDescent="0.3">
      <c r="A1808" s="94">
        <v>1798</v>
      </c>
      <c r="B1808" s="51">
        <v>0.20894876180315092</v>
      </c>
      <c r="C1808" s="65">
        <f t="shared" si="29"/>
        <v>120894876.18031509</v>
      </c>
    </row>
    <row r="1809" spans="1:3" x14ac:dyDescent="0.3">
      <c r="A1809" s="94">
        <v>1799</v>
      </c>
      <c r="B1809" s="51">
        <v>1.7497669621061585E-3</v>
      </c>
      <c r="C1809" s="65">
        <f t="shared" si="29"/>
        <v>100174976.69621061</v>
      </c>
    </row>
    <row r="1810" spans="1:3" x14ac:dyDescent="0.3">
      <c r="A1810" s="94">
        <v>1800</v>
      </c>
      <c r="B1810" s="51">
        <v>8.9229134241238739E-2</v>
      </c>
      <c r="C1810" s="65">
        <f t="shared" si="29"/>
        <v>108922913.42412388</v>
      </c>
    </row>
    <row r="1811" spans="1:3" x14ac:dyDescent="0.3">
      <c r="A1811" s="94">
        <v>1801</v>
      </c>
      <c r="B1811" s="51">
        <v>-0.2441336074722166</v>
      </c>
      <c r="C1811" s="65">
        <f t="shared" si="29"/>
        <v>75586639.252778336</v>
      </c>
    </row>
    <row r="1812" spans="1:3" x14ac:dyDescent="0.3">
      <c r="A1812" s="94">
        <v>1802</v>
      </c>
      <c r="B1812" s="51">
        <v>-3.5475415671138433E-3</v>
      </c>
      <c r="C1812" s="65">
        <f t="shared" si="29"/>
        <v>99645245.843288615</v>
      </c>
    </row>
    <row r="1813" spans="1:3" x14ac:dyDescent="0.3">
      <c r="A1813" s="94">
        <v>1803</v>
      </c>
      <c r="B1813" s="51">
        <v>0.20708673085332058</v>
      </c>
      <c r="C1813" s="65">
        <f t="shared" si="29"/>
        <v>120708673.08533207</v>
      </c>
    </row>
    <row r="1814" spans="1:3" x14ac:dyDescent="0.3">
      <c r="A1814" s="94">
        <v>1804</v>
      </c>
      <c r="B1814" s="51">
        <v>0.1625087774284113</v>
      </c>
      <c r="C1814" s="65">
        <f t="shared" si="29"/>
        <v>116250877.74284112</v>
      </c>
    </row>
    <row r="1815" spans="1:3" x14ac:dyDescent="0.3">
      <c r="A1815" s="94">
        <v>1805</v>
      </c>
      <c r="B1815" s="51">
        <v>0.12177531837560976</v>
      </c>
      <c r="C1815" s="65">
        <f t="shared" si="29"/>
        <v>112177531.83756098</v>
      </c>
    </row>
    <row r="1816" spans="1:3" x14ac:dyDescent="0.3">
      <c r="A1816" s="94">
        <v>1806</v>
      </c>
      <c r="B1816" s="51">
        <v>-4.8638912101044623E-2</v>
      </c>
      <c r="C1816" s="65">
        <f t="shared" si="29"/>
        <v>95136108.789895535</v>
      </c>
    </row>
    <row r="1817" spans="1:3" x14ac:dyDescent="0.3">
      <c r="A1817" s="94">
        <v>1807</v>
      </c>
      <c r="B1817" s="51">
        <v>1.3166519092181472E-2</v>
      </c>
      <c r="C1817" s="65">
        <f t="shared" si="29"/>
        <v>101316651.90921815</v>
      </c>
    </row>
    <row r="1818" spans="1:3" x14ac:dyDescent="0.3">
      <c r="A1818" s="94">
        <v>1808</v>
      </c>
      <c r="B1818" s="51">
        <v>-7.0295257725698224E-2</v>
      </c>
      <c r="C1818" s="65">
        <f t="shared" si="29"/>
        <v>92970474.22743018</v>
      </c>
    </row>
    <row r="1819" spans="1:3" x14ac:dyDescent="0.3">
      <c r="A1819" s="94">
        <v>1809</v>
      </c>
      <c r="B1819" s="51">
        <v>0.20438050667098739</v>
      </c>
      <c r="C1819" s="65">
        <f t="shared" si="29"/>
        <v>120438050.66709875</v>
      </c>
    </row>
    <row r="1820" spans="1:3" x14ac:dyDescent="0.3">
      <c r="A1820" s="94">
        <v>1810</v>
      </c>
      <c r="B1820" s="51">
        <v>8.097836641186483E-2</v>
      </c>
      <c r="C1820" s="65">
        <f t="shared" si="29"/>
        <v>108097836.64118649</v>
      </c>
    </row>
    <row r="1821" spans="1:3" x14ac:dyDescent="0.3">
      <c r="A1821" s="94">
        <v>1811</v>
      </c>
      <c r="B1821" s="51">
        <v>2.7332897019083167E-2</v>
      </c>
      <c r="C1821" s="65">
        <f t="shared" si="29"/>
        <v>102733289.70190832</v>
      </c>
    </row>
    <row r="1822" spans="1:3" x14ac:dyDescent="0.3">
      <c r="A1822" s="94">
        <v>1812</v>
      </c>
      <c r="B1822" s="51">
        <v>0.13648249252960784</v>
      </c>
      <c r="C1822" s="65">
        <f t="shared" si="29"/>
        <v>113648249.25296077</v>
      </c>
    </row>
    <row r="1823" spans="1:3" x14ac:dyDescent="0.3">
      <c r="A1823" s="94">
        <v>1813</v>
      </c>
      <c r="B1823" s="51">
        <v>3.8023704949348106E-2</v>
      </c>
      <c r="C1823" s="65">
        <f t="shared" si="29"/>
        <v>103802370.49493481</v>
      </c>
    </row>
    <row r="1824" spans="1:3" x14ac:dyDescent="0.3">
      <c r="A1824" s="94">
        <v>1814</v>
      </c>
      <c r="B1824" s="51">
        <v>-7.3217545864427747E-2</v>
      </c>
      <c r="C1824" s="65">
        <f t="shared" si="29"/>
        <v>92678245.413557231</v>
      </c>
    </row>
    <row r="1825" spans="1:3" x14ac:dyDescent="0.3">
      <c r="A1825" s="94">
        <v>1815</v>
      </c>
      <c r="B1825" s="51">
        <v>-0.35860622529436903</v>
      </c>
      <c r="C1825" s="65">
        <f t="shared" si="29"/>
        <v>64139377.470563099</v>
      </c>
    </row>
    <row r="1826" spans="1:3" x14ac:dyDescent="0.3">
      <c r="A1826" s="94">
        <v>1816</v>
      </c>
      <c r="B1826" s="51">
        <v>2.8364637769258266E-2</v>
      </c>
      <c r="C1826" s="65">
        <f t="shared" si="29"/>
        <v>102836463.77692583</v>
      </c>
    </row>
    <row r="1827" spans="1:3" x14ac:dyDescent="0.3">
      <c r="A1827" s="94">
        <v>1817</v>
      </c>
      <c r="B1827" s="51">
        <v>7.3876565760636004E-2</v>
      </c>
      <c r="C1827" s="65">
        <f t="shared" si="29"/>
        <v>107387656.57606359</v>
      </c>
    </row>
    <row r="1828" spans="1:3" x14ac:dyDescent="0.3">
      <c r="A1828" s="94">
        <v>1818</v>
      </c>
      <c r="B1828" s="51">
        <v>0.21607843652502581</v>
      </c>
      <c r="C1828" s="65">
        <f t="shared" si="29"/>
        <v>121607843.6525026</v>
      </c>
    </row>
    <row r="1829" spans="1:3" x14ac:dyDescent="0.3">
      <c r="A1829" s="94">
        <v>1819</v>
      </c>
      <c r="B1829" s="51">
        <v>0.10420038215796311</v>
      </c>
      <c r="C1829" s="65">
        <f t="shared" si="29"/>
        <v>110420038.21579631</v>
      </c>
    </row>
    <row r="1830" spans="1:3" x14ac:dyDescent="0.3">
      <c r="A1830" s="94">
        <v>1820</v>
      </c>
      <c r="B1830" s="51">
        <v>1.9537709500039718E-2</v>
      </c>
      <c r="C1830" s="65">
        <f t="shared" si="29"/>
        <v>101953770.95000398</v>
      </c>
    </row>
    <row r="1831" spans="1:3" x14ac:dyDescent="0.3">
      <c r="A1831" s="94">
        <v>1821</v>
      </c>
      <c r="B1831" s="51">
        <v>2.497741049738373E-2</v>
      </c>
      <c r="C1831" s="65">
        <f t="shared" si="29"/>
        <v>102497741.04973836</v>
      </c>
    </row>
    <row r="1832" spans="1:3" x14ac:dyDescent="0.3">
      <c r="A1832" s="94">
        <v>1822</v>
      </c>
      <c r="B1832" s="51">
        <v>-0.10875731104173239</v>
      </c>
      <c r="C1832" s="65">
        <f t="shared" si="29"/>
        <v>89124268.895826757</v>
      </c>
    </row>
    <row r="1833" spans="1:3" x14ac:dyDescent="0.3">
      <c r="A1833" s="94">
        <v>1823</v>
      </c>
      <c r="B1833" s="51">
        <v>0.20578643057785134</v>
      </c>
      <c r="C1833" s="65">
        <f t="shared" si="29"/>
        <v>120578643.05778514</v>
      </c>
    </row>
    <row r="1834" spans="1:3" x14ac:dyDescent="0.3">
      <c r="A1834" s="94">
        <v>1824</v>
      </c>
      <c r="B1834" s="51">
        <v>0.20754344648937731</v>
      </c>
      <c r="C1834" s="65">
        <f t="shared" si="29"/>
        <v>120754344.64893773</v>
      </c>
    </row>
    <row r="1835" spans="1:3" x14ac:dyDescent="0.3">
      <c r="A1835" s="94">
        <v>1825</v>
      </c>
      <c r="B1835" s="51">
        <v>0.15550460339237041</v>
      </c>
      <c r="C1835" s="65">
        <f t="shared" si="29"/>
        <v>115550460.33923703</v>
      </c>
    </row>
    <row r="1836" spans="1:3" x14ac:dyDescent="0.3">
      <c r="A1836" s="94">
        <v>1826</v>
      </c>
      <c r="B1836" s="51">
        <v>4.1650032349944383E-2</v>
      </c>
      <c r="C1836" s="65">
        <f t="shared" si="29"/>
        <v>104165003.23499444</v>
      </c>
    </row>
    <row r="1837" spans="1:3" x14ac:dyDescent="0.3">
      <c r="A1837" s="94">
        <v>1827</v>
      </c>
      <c r="B1837" s="51">
        <v>-0.10758118638849867</v>
      </c>
      <c r="C1837" s="65">
        <f t="shared" si="29"/>
        <v>89241881.361150131</v>
      </c>
    </row>
    <row r="1838" spans="1:3" x14ac:dyDescent="0.3">
      <c r="A1838" s="94">
        <v>1828</v>
      </c>
      <c r="B1838" s="51">
        <v>0.12305804495773084</v>
      </c>
      <c r="C1838" s="65">
        <f t="shared" si="29"/>
        <v>112305804.49577308</v>
      </c>
    </row>
    <row r="1839" spans="1:3" x14ac:dyDescent="0.3">
      <c r="A1839" s="94">
        <v>1829</v>
      </c>
      <c r="B1839" s="51">
        <v>0.29164720159420959</v>
      </c>
      <c r="C1839" s="65">
        <f t="shared" si="29"/>
        <v>129164720.15942095</v>
      </c>
    </row>
    <row r="1840" spans="1:3" x14ac:dyDescent="0.3">
      <c r="A1840" s="94">
        <v>1830</v>
      </c>
      <c r="B1840" s="51">
        <v>0.19638024472036331</v>
      </c>
      <c r="C1840" s="65">
        <f t="shared" si="29"/>
        <v>119638024.47203633</v>
      </c>
    </row>
    <row r="1841" spans="1:3" x14ac:dyDescent="0.3">
      <c r="A1841" s="94">
        <v>1831</v>
      </c>
      <c r="B1841" s="51">
        <v>0.29412847780697982</v>
      </c>
      <c r="C1841" s="65">
        <f t="shared" si="29"/>
        <v>129412847.78069799</v>
      </c>
    </row>
    <row r="1842" spans="1:3" x14ac:dyDescent="0.3">
      <c r="A1842" s="94">
        <v>1832</v>
      </c>
      <c r="B1842" s="51">
        <v>0.23036180538867934</v>
      </c>
      <c r="C1842" s="65">
        <f t="shared" si="29"/>
        <v>123036180.53886794</v>
      </c>
    </row>
    <row r="1843" spans="1:3" x14ac:dyDescent="0.3">
      <c r="A1843" s="94">
        <v>1833</v>
      </c>
      <c r="B1843" s="51">
        <v>0.21626518624261157</v>
      </c>
      <c r="C1843" s="65">
        <f t="shared" si="29"/>
        <v>121626518.62426116</v>
      </c>
    </row>
    <row r="1844" spans="1:3" x14ac:dyDescent="0.3">
      <c r="A1844" s="94">
        <v>1834</v>
      </c>
      <c r="B1844" s="51">
        <v>7.5900669801889614E-2</v>
      </c>
      <c r="C1844" s="65">
        <f t="shared" si="29"/>
        <v>107590066.98018897</v>
      </c>
    </row>
    <row r="1845" spans="1:3" x14ac:dyDescent="0.3">
      <c r="A1845" s="94">
        <v>1835</v>
      </c>
      <c r="B1845" s="51">
        <v>7.850100271995078E-3</v>
      </c>
      <c r="C1845" s="65">
        <f t="shared" si="29"/>
        <v>100785010.02719951</v>
      </c>
    </row>
    <row r="1846" spans="1:3" x14ac:dyDescent="0.3">
      <c r="A1846" s="94">
        <v>1836</v>
      </c>
      <c r="B1846" s="51">
        <v>5.193793111840693E-2</v>
      </c>
      <c r="C1846" s="65">
        <f t="shared" si="29"/>
        <v>105193793.1118407</v>
      </c>
    </row>
    <row r="1847" spans="1:3" x14ac:dyDescent="0.3">
      <c r="A1847" s="94">
        <v>1837</v>
      </c>
      <c r="B1847" s="51">
        <v>4.4777651596009653E-2</v>
      </c>
      <c r="C1847" s="65">
        <f t="shared" si="29"/>
        <v>104477765.15960097</v>
      </c>
    </row>
    <row r="1848" spans="1:3" x14ac:dyDescent="0.3">
      <c r="A1848" s="94">
        <v>1838</v>
      </c>
      <c r="B1848" s="51">
        <v>0.22065529101342979</v>
      </c>
      <c r="C1848" s="65">
        <f t="shared" si="29"/>
        <v>122065529.10134299</v>
      </c>
    </row>
    <row r="1849" spans="1:3" x14ac:dyDescent="0.3">
      <c r="A1849" s="94">
        <v>1839</v>
      </c>
      <c r="B1849" s="51">
        <v>7.5841476052195558E-2</v>
      </c>
      <c r="C1849" s="65">
        <f t="shared" si="29"/>
        <v>107584147.60521954</v>
      </c>
    </row>
    <row r="1850" spans="1:3" x14ac:dyDescent="0.3">
      <c r="A1850" s="94">
        <v>1840</v>
      </c>
      <c r="B1850" s="51">
        <v>0.11035285445427538</v>
      </c>
      <c r="C1850" s="65">
        <f t="shared" si="29"/>
        <v>111035285.44542754</v>
      </c>
    </row>
    <row r="1851" spans="1:3" x14ac:dyDescent="0.3">
      <c r="A1851" s="94">
        <v>1841</v>
      </c>
      <c r="B1851" s="51">
        <v>1.3993940295639398E-2</v>
      </c>
      <c r="C1851" s="65">
        <f t="shared" si="29"/>
        <v>101399394.02956395</v>
      </c>
    </row>
    <row r="1852" spans="1:3" x14ac:dyDescent="0.3">
      <c r="A1852" s="94">
        <v>1842</v>
      </c>
      <c r="B1852" s="51">
        <v>3.5233966758398183E-2</v>
      </c>
      <c r="C1852" s="65">
        <f t="shared" si="29"/>
        <v>103523396.67583981</v>
      </c>
    </row>
    <row r="1853" spans="1:3" x14ac:dyDescent="0.3">
      <c r="A1853" s="94">
        <v>1843</v>
      </c>
      <c r="B1853" s="51">
        <v>0.20306352573566727</v>
      </c>
      <c r="C1853" s="65">
        <f t="shared" si="29"/>
        <v>120306352.57356672</v>
      </c>
    </row>
    <row r="1854" spans="1:3" x14ac:dyDescent="0.3">
      <c r="A1854" s="94">
        <v>1844</v>
      </c>
      <c r="B1854" s="51">
        <v>4.1088960754105508E-2</v>
      </c>
      <c r="C1854" s="65">
        <f t="shared" si="29"/>
        <v>104108896.07541054</v>
      </c>
    </row>
    <row r="1855" spans="1:3" x14ac:dyDescent="0.3">
      <c r="A1855" s="94">
        <v>1845</v>
      </c>
      <c r="B1855" s="51">
        <v>8.2614896318604747E-2</v>
      </c>
      <c r="C1855" s="65">
        <f t="shared" si="29"/>
        <v>108261489.63186046</v>
      </c>
    </row>
    <row r="1856" spans="1:3" x14ac:dyDescent="0.3">
      <c r="A1856" s="94">
        <v>1846</v>
      </c>
      <c r="B1856" s="51">
        <v>-9.4846661761958384E-3</v>
      </c>
      <c r="C1856" s="65">
        <f t="shared" si="29"/>
        <v>99051533.382380426</v>
      </c>
    </row>
    <row r="1857" spans="1:3" x14ac:dyDescent="0.3">
      <c r="A1857" s="94">
        <v>1847</v>
      </c>
      <c r="B1857" s="51">
        <v>6.3870326545145989E-2</v>
      </c>
      <c r="C1857" s="65">
        <f t="shared" si="29"/>
        <v>106387032.6545146</v>
      </c>
    </row>
    <row r="1858" spans="1:3" x14ac:dyDescent="0.3">
      <c r="A1858" s="94">
        <v>1848</v>
      </c>
      <c r="B1858" s="51">
        <v>-0.22569089493361452</v>
      </c>
      <c r="C1858" s="65">
        <f t="shared" si="29"/>
        <v>77430910.506638557</v>
      </c>
    </row>
    <row r="1859" spans="1:3" x14ac:dyDescent="0.3">
      <c r="A1859" s="94">
        <v>1849</v>
      </c>
      <c r="B1859" s="51">
        <v>0.29400259687225738</v>
      </c>
      <c r="C1859" s="65">
        <f t="shared" si="29"/>
        <v>129400259.68722573</v>
      </c>
    </row>
    <row r="1860" spans="1:3" x14ac:dyDescent="0.3">
      <c r="A1860" s="94">
        <v>1850</v>
      </c>
      <c r="B1860" s="51">
        <v>0.1890135710743297</v>
      </c>
      <c r="C1860" s="65">
        <f t="shared" si="29"/>
        <v>118901357.10743298</v>
      </c>
    </row>
    <row r="1861" spans="1:3" x14ac:dyDescent="0.3">
      <c r="A1861" s="94">
        <v>1851</v>
      </c>
      <c r="B1861" s="51">
        <v>1.7124311844929616E-2</v>
      </c>
      <c r="C1861" s="65">
        <f t="shared" si="29"/>
        <v>101712431.18449296</v>
      </c>
    </row>
    <row r="1862" spans="1:3" x14ac:dyDescent="0.3">
      <c r="A1862" s="94">
        <v>1852</v>
      </c>
      <c r="B1862" s="51">
        <v>-2.0859067590916713E-2</v>
      </c>
      <c r="C1862" s="65">
        <f t="shared" si="29"/>
        <v>97914093.240908325</v>
      </c>
    </row>
    <row r="1863" spans="1:3" x14ac:dyDescent="0.3">
      <c r="A1863" s="94">
        <v>1853</v>
      </c>
      <c r="B1863" s="51">
        <v>0.20762308200018992</v>
      </c>
      <c r="C1863" s="65">
        <f t="shared" si="29"/>
        <v>120762308.20001899</v>
      </c>
    </row>
    <row r="1864" spans="1:3" x14ac:dyDescent="0.3">
      <c r="A1864" s="94">
        <v>1854</v>
      </c>
      <c r="B1864" s="51">
        <v>-8.8288621844745896E-2</v>
      </c>
      <c r="C1864" s="65">
        <f t="shared" si="29"/>
        <v>91171137.815525413</v>
      </c>
    </row>
    <row r="1865" spans="1:3" x14ac:dyDescent="0.3">
      <c r="A1865" s="94">
        <v>1855</v>
      </c>
      <c r="B1865" s="51">
        <v>2.8971652173024491E-2</v>
      </c>
      <c r="C1865" s="65">
        <f t="shared" si="29"/>
        <v>102897165.21730246</v>
      </c>
    </row>
    <row r="1866" spans="1:3" x14ac:dyDescent="0.3">
      <c r="A1866" s="94">
        <v>1856</v>
      </c>
      <c r="B1866" s="51">
        <v>6.0655693759905899E-2</v>
      </c>
      <c r="C1866" s="65">
        <f t="shared" si="29"/>
        <v>106065569.37599058</v>
      </c>
    </row>
    <row r="1867" spans="1:3" x14ac:dyDescent="0.3">
      <c r="A1867" s="94">
        <v>1857</v>
      </c>
      <c r="B1867" s="51">
        <v>0.14757166399759014</v>
      </c>
      <c r="C1867" s="65">
        <f t="shared" si="29"/>
        <v>114757166.39975901</v>
      </c>
    </row>
    <row r="1868" spans="1:3" x14ac:dyDescent="0.3">
      <c r="A1868" s="94">
        <v>1858</v>
      </c>
      <c r="B1868" s="51">
        <v>0.32999410848181904</v>
      </c>
      <c r="C1868" s="65">
        <f t="shared" ref="C1868:C1931" si="30">$B$4*(1+B1868)</f>
        <v>132999410.8481819</v>
      </c>
    </row>
    <row r="1869" spans="1:3" x14ac:dyDescent="0.3">
      <c r="A1869" s="94">
        <v>1859</v>
      </c>
      <c r="B1869" s="51">
        <v>5.0388317000643147E-2</v>
      </c>
      <c r="C1869" s="65">
        <f t="shared" si="30"/>
        <v>105038831.70006432</v>
      </c>
    </row>
    <row r="1870" spans="1:3" x14ac:dyDescent="0.3">
      <c r="A1870" s="94">
        <v>1860</v>
      </c>
      <c r="B1870" s="51">
        <v>-4.6402794782514911E-2</v>
      </c>
      <c r="C1870" s="65">
        <f t="shared" si="30"/>
        <v>95359720.521748498</v>
      </c>
    </row>
    <row r="1871" spans="1:3" x14ac:dyDescent="0.3">
      <c r="A1871" s="94">
        <v>1861</v>
      </c>
      <c r="B1871" s="51">
        <v>0.10651811427987573</v>
      </c>
      <c r="C1871" s="65">
        <f t="shared" si="30"/>
        <v>110651811.42798756</v>
      </c>
    </row>
    <row r="1872" spans="1:3" x14ac:dyDescent="0.3">
      <c r="A1872" s="94">
        <v>1862</v>
      </c>
      <c r="B1872" s="51">
        <v>3.9605799661890165E-2</v>
      </c>
      <c r="C1872" s="65">
        <f t="shared" si="30"/>
        <v>103960579.96618901</v>
      </c>
    </row>
    <row r="1873" spans="1:3" x14ac:dyDescent="0.3">
      <c r="A1873" s="94">
        <v>1863</v>
      </c>
      <c r="B1873" s="51">
        <v>0.2890393461339289</v>
      </c>
      <c r="C1873" s="65">
        <f t="shared" si="30"/>
        <v>128903934.61339289</v>
      </c>
    </row>
    <row r="1874" spans="1:3" x14ac:dyDescent="0.3">
      <c r="A1874" s="94">
        <v>1864</v>
      </c>
      <c r="B1874" s="51">
        <v>-2.0676376317332643E-2</v>
      </c>
      <c r="C1874" s="65">
        <f t="shared" si="30"/>
        <v>97932362.368266732</v>
      </c>
    </row>
    <row r="1875" spans="1:3" x14ac:dyDescent="0.3">
      <c r="A1875" s="94">
        <v>1865</v>
      </c>
      <c r="B1875" s="51">
        <v>0.23282024885911135</v>
      </c>
      <c r="C1875" s="65">
        <f t="shared" si="30"/>
        <v>123282024.88591114</v>
      </c>
    </row>
    <row r="1876" spans="1:3" x14ac:dyDescent="0.3">
      <c r="A1876" s="94">
        <v>1866</v>
      </c>
      <c r="B1876" s="51">
        <v>-2.8870909291225766E-2</v>
      </c>
      <c r="C1876" s="65">
        <f t="shared" si="30"/>
        <v>97112909.070877418</v>
      </c>
    </row>
    <row r="1877" spans="1:3" x14ac:dyDescent="0.3">
      <c r="A1877" s="94">
        <v>1867</v>
      </c>
      <c r="B1877" s="51">
        <v>2.4432378201433347E-2</v>
      </c>
      <c r="C1877" s="65">
        <f t="shared" si="30"/>
        <v>102443237.82014333</v>
      </c>
    </row>
    <row r="1878" spans="1:3" x14ac:dyDescent="0.3">
      <c r="A1878" s="94">
        <v>1868</v>
      </c>
      <c r="B1878" s="51">
        <v>7.5029513243800305E-2</v>
      </c>
      <c r="C1878" s="65">
        <f t="shared" si="30"/>
        <v>107502951.32438004</v>
      </c>
    </row>
    <row r="1879" spans="1:3" x14ac:dyDescent="0.3">
      <c r="A1879" s="94">
        <v>1869</v>
      </c>
      <c r="B1879" s="51">
        <v>0.29870288564046532</v>
      </c>
      <c r="C1879" s="65">
        <f t="shared" si="30"/>
        <v>129870288.56404655</v>
      </c>
    </row>
    <row r="1880" spans="1:3" x14ac:dyDescent="0.3">
      <c r="A1880" s="94">
        <v>1870</v>
      </c>
      <c r="B1880" s="51">
        <v>0.24073701713022497</v>
      </c>
      <c r="C1880" s="65">
        <f t="shared" si="30"/>
        <v>124073701.7130225</v>
      </c>
    </row>
    <row r="1881" spans="1:3" x14ac:dyDescent="0.3">
      <c r="A1881" s="94">
        <v>1871</v>
      </c>
      <c r="B1881" s="51">
        <v>0.15093692624451255</v>
      </c>
      <c r="C1881" s="65">
        <f t="shared" si="30"/>
        <v>115093692.62445126</v>
      </c>
    </row>
    <row r="1882" spans="1:3" x14ac:dyDescent="0.3">
      <c r="A1882" s="94">
        <v>1872</v>
      </c>
      <c r="B1882" s="51">
        <v>0.1109081654223887</v>
      </c>
      <c r="C1882" s="65">
        <f t="shared" si="30"/>
        <v>111090816.54223886</v>
      </c>
    </row>
    <row r="1883" spans="1:3" x14ac:dyDescent="0.3">
      <c r="A1883" s="94">
        <v>1873</v>
      </c>
      <c r="B1883" s="51">
        <v>-4.6979428585141175E-3</v>
      </c>
      <c r="C1883" s="65">
        <f t="shared" si="30"/>
        <v>99530205.714148596</v>
      </c>
    </row>
    <row r="1884" spans="1:3" x14ac:dyDescent="0.3">
      <c r="A1884" s="94">
        <v>1874</v>
      </c>
      <c r="B1884" s="51">
        <v>0.18214944980760608</v>
      </c>
      <c r="C1884" s="65">
        <f t="shared" si="30"/>
        <v>118214944.98076062</v>
      </c>
    </row>
    <row r="1885" spans="1:3" x14ac:dyDescent="0.3">
      <c r="A1885" s="94">
        <v>1875</v>
      </c>
      <c r="B1885" s="51">
        <v>0.11670422065167524</v>
      </c>
      <c r="C1885" s="65">
        <f t="shared" si="30"/>
        <v>111670422.06516753</v>
      </c>
    </row>
    <row r="1886" spans="1:3" x14ac:dyDescent="0.3">
      <c r="A1886" s="94">
        <v>1876</v>
      </c>
      <c r="B1886" s="51">
        <v>0.28729676377418761</v>
      </c>
      <c r="C1886" s="65">
        <f t="shared" si="30"/>
        <v>128729676.37741877</v>
      </c>
    </row>
    <row r="1887" spans="1:3" x14ac:dyDescent="0.3">
      <c r="A1887" s="94">
        <v>1877</v>
      </c>
      <c r="B1887" s="51">
        <v>0.10125477267139144</v>
      </c>
      <c r="C1887" s="65">
        <f t="shared" si="30"/>
        <v>110125477.26713915</v>
      </c>
    </row>
    <row r="1888" spans="1:3" x14ac:dyDescent="0.3">
      <c r="A1888" s="94">
        <v>1878</v>
      </c>
      <c r="B1888" s="51">
        <v>0.20415336295545006</v>
      </c>
      <c r="C1888" s="65">
        <f t="shared" si="30"/>
        <v>120415336.295545</v>
      </c>
    </row>
    <row r="1889" spans="1:3" x14ac:dyDescent="0.3">
      <c r="A1889" s="94">
        <v>1879</v>
      </c>
      <c r="B1889" s="51">
        <v>5.754024390705699E-2</v>
      </c>
      <c r="C1889" s="65">
        <f t="shared" si="30"/>
        <v>105754024.39070569</v>
      </c>
    </row>
    <row r="1890" spans="1:3" x14ac:dyDescent="0.3">
      <c r="A1890" s="94">
        <v>1880</v>
      </c>
      <c r="B1890" s="51">
        <v>-2.5822591209188547E-2</v>
      </c>
      <c r="C1890" s="65">
        <f t="shared" si="30"/>
        <v>97417740.879081145</v>
      </c>
    </row>
    <row r="1891" spans="1:3" x14ac:dyDescent="0.3">
      <c r="A1891" s="94">
        <v>1881</v>
      </c>
      <c r="B1891" s="51">
        <v>8.4131513792409476E-2</v>
      </c>
      <c r="C1891" s="65">
        <f t="shared" si="30"/>
        <v>108413151.37924094</v>
      </c>
    </row>
    <row r="1892" spans="1:3" x14ac:dyDescent="0.3">
      <c r="A1892" s="94">
        <v>1882</v>
      </c>
      <c r="B1892" s="51">
        <v>0.29813007078975395</v>
      </c>
      <c r="C1892" s="65">
        <f t="shared" si="30"/>
        <v>129813007.07897541</v>
      </c>
    </row>
    <row r="1893" spans="1:3" x14ac:dyDescent="0.3">
      <c r="A1893" s="94">
        <v>1883</v>
      </c>
      <c r="B1893" s="51">
        <v>-0.14206225202056935</v>
      </c>
      <c r="C1893" s="65">
        <f t="shared" si="30"/>
        <v>85793774.797943071</v>
      </c>
    </row>
    <row r="1894" spans="1:3" x14ac:dyDescent="0.3">
      <c r="A1894" s="94">
        <v>1884</v>
      </c>
      <c r="B1894" s="51">
        <v>-0.11832782433036154</v>
      </c>
      <c r="C1894" s="65">
        <f t="shared" si="30"/>
        <v>88167217.566963837</v>
      </c>
    </row>
    <row r="1895" spans="1:3" x14ac:dyDescent="0.3">
      <c r="A1895" s="94">
        <v>1885</v>
      </c>
      <c r="B1895" s="51">
        <v>0.13566717356553082</v>
      </c>
      <c r="C1895" s="65">
        <f t="shared" si="30"/>
        <v>113566717.35655308</v>
      </c>
    </row>
    <row r="1896" spans="1:3" x14ac:dyDescent="0.3">
      <c r="A1896" s="94">
        <v>1886</v>
      </c>
      <c r="B1896" s="51">
        <v>0.13210354175913544</v>
      </c>
      <c r="C1896" s="65">
        <f t="shared" si="30"/>
        <v>113210354.17591354</v>
      </c>
    </row>
    <row r="1897" spans="1:3" x14ac:dyDescent="0.3">
      <c r="A1897" s="94">
        <v>1887</v>
      </c>
      <c r="B1897" s="51">
        <v>0.141606772485036</v>
      </c>
      <c r="C1897" s="65">
        <f t="shared" si="30"/>
        <v>114160677.24850361</v>
      </c>
    </row>
    <row r="1898" spans="1:3" x14ac:dyDescent="0.3">
      <c r="A1898" s="94">
        <v>1888</v>
      </c>
      <c r="B1898" s="51">
        <v>-4.8294273551059475E-2</v>
      </c>
      <c r="C1898" s="65">
        <f t="shared" si="30"/>
        <v>95170572.644894063</v>
      </c>
    </row>
    <row r="1899" spans="1:3" x14ac:dyDescent="0.3">
      <c r="A1899" s="94">
        <v>1889</v>
      </c>
      <c r="B1899" s="51">
        <v>0.15465163755735351</v>
      </c>
      <c r="C1899" s="65">
        <f t="shared" si="30"/>
        <v>115465163.75573534</v>
      </c>
    </row>
    <row r="1900" spans="1:3" x14ac:dyDescent="0.3">
      <c r="A1900" s="94">
        <v>1890</v>
      </c>
      <c r="B1900" s="51">
        <v>0.27648470389555213</v>
      </c>
      <c r="C1900" s="65">
        <f t="shared" si="30"/>
        <v>127648470.3895552</v>
      </c>
    </row>
    <row r="1901" spans="1:3" x14ac:dyDescent="0.3">
      <c r="A1901" s="94">
        <v>1891</v>
      </c>
      <c r="B1901" s="51">
        <v>0.14218919501773802</v>
      </c>
      <c r="C1901" s="65">
        <f t="shared" si="30"/>
        <v>114218919.5017738</v>
      </c>
    </row>
    <row r="1902" spans="1:3" x14ac:dyDescent="0.3">
      <c r="A1902" s="94">
        <v>1892</v>
      </c>
      <c r="B1902" s="51">
        <v>0.21472198286110583</v>
      </c>
      <c r="C1902" s="65">
        <f t="shared" si="30"/>
        <v>121472198.28611058</v>
      </c>
    </row>
    <row r="1903" spans="1:3" x14ac:dyDescent="0.3">
      <c r="A1903" s="94">
        <v>1893</v>
      </c>
      <c r="B1903" s="51">
        <v>0.36201947203163476</v>
      </c>
      <c r="C1903" s="65">
        <f t="shared" si="30"/>
        <v>136201947.20316347</v>
      </c>
    </row>
    <row r="1904" spans="1:3" x14ac:dyDescent="0.3">
      <c r="A1904" s="94">
        <v>1894</v>
      </c>
      <c r="B1904" s="51">
        <v>-3.8822149089753968E-2</v>
      </c>
      <c r="C1904" s="65">
        <f t="shared" si="30"/>
        <v>96117785.091024593</v>
      </c>
    </row>
    <row r="1905" spans="1:3" x14ac:dyDescent="0.3">
      <c r="A1905" s="94">
        <v>1895</v>
      </c>
      <c r="B1905" s="51">
        <v>8.4960184178675041E-2</v>
      </c>
      <c r="C1905" s="65">
        <f t="shared" si="30"/>
        <v>108496018.41786751</v>
      </c>
    </row>
    <row r="1906" spans="1:3" x14ac:dyDescent="0.3">
      <c r="A1906" s="94">
        <v>1896</v>
      </c>
      <c r="B1906" s="51">
        <v>4.2864122900003611E-2</v>
      </c>
      <c r="C1906" s="65">
        <f t="shared" si="30"/>
        <v>104286412.29000035</v>
      </c>
    </row>
    <row r="1907" spans="1:3" x14ac:dyDescent="0.3">
      <c r="A1907" s="94">
        <v>1897</v>
      </c>
      <c r="B1907" s="51">
        <v>2.7831888376646498E-2</v>
      </c>
      <c r="C1907" s="65">
        <f t="shared" si="30"/>
        <v>102783188.83766463</v>
      </c>
    </row>
    <row r="1908" spans="1:3" x14ac:dyDescent="0.3">
      <c r="A1908" s="94">
        <v>1898</v>
      </c>
      <c r="B1908" s="51">
        <v>0.12265441239512806</v>
      </c>
      <c r="C1908" s="65">
        <f t="shared" si="30"/>
        <v>112265441.23951282</v>
      </c>
    </row>
    <row r="1909" spans="1:3" x14ac:dyDescent="0.3">
      <c r="A1909" s="94">
        <v>1899</v>
      </c>
      <c r="B1909" s="51">
        <v>0.14304922116148211</v>
      </c>
      <c r="C1909" s="65">
        <f t="shared" si="30"/>
        <v>114304922.1161482</v>
      </c>
    </row>
    <row r="1910" spans="1:3" x14ac:dyDescent="0.3">
      <c r="A1910" s="94">
        <v>1900</v>
      </c>
      <c r="B1910" s="51">
        <v>0.20077729421704849</v>
      </c>
      <c r="C1910" s="65">
        <f t="shared" si="30"/>
        <v>120077729.42170484</v>
      </c>
    </row>
    <row r="1911" spans="1:3" x14ac:dyDescent="0.3">
      <c r="A1911" s="94">
        <v>1901</v>
      </c>
      <c r="B1911" s="51">
        <v>1.3740493663651779E-2</v>
      </c>
      <c r="C1911" s="65">
        <f t="shared" si="30"/>
        <v>101374049.36636518</v>
      </c>
    </row>
    <row r="1912" spans="1:3" x14ac:dyDescent="0.3">
      <c r="A1912" s="94">
        <v>1902</v>
      </c>
      <c r="B1912" s="51">
        <v>0.10555926202621932</v>
      </c>
      <c r="C1912" s="65">
        <f t="shared" si="30"/>
        <v>110555926.20262194</v>
      </c>
    </row>
    <row r="1913" spans="1:3" x14ac:dyDescent="0.3">
      <c r="A1913" s="94">
        <v>1903</v>
      </c>
      <c r="B1913" s="51">
        <v>-2.7222458532417504E-2</v>
      </c>
      <c r="C1913" s="65">
        <f t="shared" si="30"/>
        <v>97277754.146758258</v>
      </c>
    </row>
    <row r="1914" spans="1:3" x14ac:dyDescent="0.3">
      <c r="A1914" s="94">
        <v>1904</v>
      </c>
      <c r="B1914" s="51">
        <v>0.11202797719006589</v>
      </c>
      <c r="C1914" s="65">
        <f t="shared" si="30"/>
        <v>111202797.71900658</v>
      </c>
    </row>
    <row r="1915" spans="1:3" x14ac:dyDescent="0.3">
      <c r="A1915" s="94">
        <v>1905</v>
      </c>
      <c r="B1915" s="51">
        <v>-0.11191767762669375</v>
      </c>
      <c r="C1915" s="65">
        <f t="shared" si="30"/>
        <v>88808232.23733063</v>
      </c>
    </row>
    <row r="1916" spans="1:3" x14ac:dyDescent="0.3">
      <c r="A1916" s="94">
        <v>1906</v>
      </c>
      <c r="B1916" s="51">
        <v>-7.5329543492854645E-2</v>
      </c>
      <c r="C1916" s="65">
        <f t="shared" si="30"/>
        <v>92467045.650714532</v>
      </c>
    </row>
    <row r="1917" spans="1:3" x14ac:dyDescent="0.3">
      <c r="A1917" s="94">
        <v>1907</v>
      </c>
      <c r="B1917" s="51">
        <v>-1.2286550520265088E-2</v>
      </c>
      <c r="C1917" s="65">
        <f t="shared" si="30"/>
        <v>98771344.94797349</v>
      </c>
    </row>
    <row r="1918" spans="1:3" x14ac:dyDescent="0.3">
      <c r="A1918" s="94">
        <v>1908</v>
      </c>
      <c r="B1918" s="51">
        <v>-0.12088542300083391</v>
      </c>
      <c r="C1918" s="65">
        <f t="shared" si="30"/>
        <v>87911457.699916601</v>
      </c>
    </row>
    <row r="1919" spans="1:3" x14ac:dyDescent="0.3">
      <c r="A1919" s="94">
        <v>1909</v>
      </c>
      <c r="B1919" s="51">
        <v>7.3881434764454884E-2</v>
      </c>
      <c r="C1919" s="65">
        <f t="shared" si="30"/>
        <v>107388143.4764455</v>
      </c>
    </row>
    <row r="1920" spans="1:3" x14ac:dyDescent="0.3">
      <c r="A1920" s="94">
        <v>1910</v>
      </c>
      <c r="B1920" s="51">
        <v>4.1488647070246153E-2</v>
      </c>
      <c r="C1920" s="65">
        <f t="shared" si="30"/>
        <v>104148864.70702462</v>
      </c>
    </row>
    <row r="1921" spans="1:3" x14ac:dyDescent="0.3">
      <c r="A1921" s="94">
        <v>1911</v>
      </c>
      <c r="B1921" s="51">
        <v>5.8543833658892014E-2</v>
      </c>
      <c r="C1921" s="65">
        <f t="shared" si="30"/>
        <v>105854383.36588919</v>
      </c>
    </row>
    <row r="1922" spans="1:3" x14ac:dyDescent="0.3">
      <c r="A1922" s="94">
        <v>1912</v>
      </c>
      <c r="B1922" s="51">
        <v>8.5834829193121812E-2</v>
      </c>
      <c r="C1922" s="65">
        <f t="shared" si="30"/>
        <v>108583482.91931219</v>
      </c>
    </row>
    <row r="1923" spans="1:3" x14ac:dyDescent="0.3">
      <c r="A1923" s="94">
        <v>1913</v>
      </c>
      <c r="B1923" s="51">
        <v>7.5739590685209551E-2</v>
      </c>
      <c r="C1923" s="65">
        <f t="shared" si="30"/>
        <v>107573959.06852096</v>
      </c>
    </row>
    <row r="1924" spans="1:3" x14ac:dyDescent="0.3">
      <c r="A1924" s="94">
        <v>1914</v>
      </c>
      <c r="B1924" s="51">
        <v>2.6073412982518959E-2</v>
      </c>
      <c r="C1924" s="65">
        <f t="shared" si="30"/>
        <v>102607341.29825188</v>
      </c>
    </row>
    <row r="1925" spans="1:3" x14ac:dyDescent="0.3">
      <c r="A1925" s="94">
        <v>1915</v>
      </c>
      <c r="B1925" s="51">
        <v>-5.3754535156843669E-2</v>
      </c>
      <c r="C1925" s="65">
        <f t="shared" si="30"/>
        <v>94624546.484315634</v>
      </c>
    </row>
    <row r="1926" spans="1:3" x14ac:dyDescent="0.3">
      <c r="A1926" s="94">
        <v>1916</v>
      </c>
      <c r="B1926" s="51">
        <v>-0.22671539036502228</v>
      </c>
      <c r="C1926" s="65">
        <f t="shared" si="30"/>
        <v>77328460.963497773</v>
      </c>
    </row>
    <row r="1927" spans="1:3" x14ac:dyDescent="0.3">
      <c r="A1927" s="94">
        <v>1917</v>
      </c>
      <c r="B1927" s="51">
        <v>0.21526376914463716</v>
      </c>
      <c r="C1927" s="65">
        <f t="shared" si="30"/>
        <v>121526376.91446371</v>
      </c>
    </row>
    <row r="1928" spans="1:3" x14ac:dyDescent="0.3">
      <c r="A1928" s="94">
        <v>1918</v>
      </c>
      <c r="B1928" s="51">
        <v>2.7151397887045611E-2</v>
      </c>
      <c r="C1928" s="65">
        <f t="shared" si="30"/>
        <v>102715139.78870457</v>
      </c>
    </row>
    <row r="1929" spans="1:3" x14ac:dyDescent="0.3">
      <c r="A1929" s="94">
        <v>1919</v>
      </c>
      <c r="B1929" s="51">
        <v>2.4934975369226613E-2</v>
      </c>
      <c r="C1929" s="65">
        <f t="shared" si="30"/>
        <v>102493497.53692265</v>
      </c>
    </row>
    <row r="1930" spans="1:3" x14ac:dyDescent="0.3">
      <c r="A1930" s="94">
        <v>1920</v>
      </c>
      <c r="B1930" s="51">
        <v>9.3062864458964861E-2</v>
      </c>
      <c r="C1930" s="65">
        <f t="shared" si="30"/>
        <v>109306286.44589648</v>
      </c>
    </row>
    <row r="1931" spans="1:3" x14ac:dyDescent="0.3">
      <c r="A1931" s="94">
        <v>1921</v>
      </c>
      <c r="B1931" s="51">
        <v>0.1271552209076417</v>
      </c>
      <c r="C1931" s="65">
        <f t="shared" si="30"/>
        <v>112715522.09076416</v>
      </c>
    </row>
    <row r="1932" spans="1:3" x14ac:dyDescent="0.3">
      <c r="A1932" s="94">
        <v>1922</v>
      </c>
      <c r="B1932" s="51">
        <v>0.19145031733471313</v>
      </c>
      <c r="C1932" s="65">
        <f t="shared" ref="C1932:C1995" si="31">$B$4*(1+B1932)</f>
        <v>119145031.7334713</v>
      </c>
    </row>
    <row r="1933" spans="1:3" x14ac:dyDescent="0.3">
      <c r="A1933" s="94">
        <v>1923</v>
      </c>
      <c r="B1933" s="51">
        <v>-0.20610121881678026</v>
      </c>
      <c r="C1933" s="65">
        <f t="shared" si="31"/>
        <v>79389878.11832197</v>
      </c>
    </row>
    <row r="1934" spans="1:3" x14ac:dyDescent="0.3">
      <c r="A1934" s="94">
        <v>1924</v>
      </c>
      <c r="B1934" s="51">
        <v>8.5362562018721236E-2</v>
      </c>
      <c r="C1934" s="65">
        <f t="shared" si="31"/>
        <v>108536256.20187213</v>
      </c>
    </row>
    <row r="1935" spans="1:3" x14ac:dyDescent="0.3">
      <c r="A1935" s="94">
        <v>1925</v>
      </c>
      <c r="B1935" s="51">
        <v>-2.4306226724431057E-2</v>
      </c>
      <c r="C1935" s="65">
        <f t="shared" si="31"/>
        <v>97569377.327556893</v>
      </c>
    </row>
    <row r="1936" spans="1:3" x14ac:dyDescent="0.3">
      <c r="A1936" s="94">
        <v>1926</v>
      </c>
      <c r="B1936" s="51">
        <v>5.0728332571174789E-3</v>
      </c>
      <c r="C1936" s="65">
        <f t="shared" si="31"/>
        <v>100507283.32571174</v>
      </c>
    </row>
    <row r="1937" spans="1:3" x14ac:dyDescent="0.3">
      <c r="A1937" s="94">
        <v>1927</v>
      </c>
      <c r="B1937" s="51">
        <v>6.100424237358415E-2</v>
      </c>
      <c r="C1937" s="65">
        <f t="shared" si="31"/>
        <v>106100424.23735842</v>
      </c>
    </row>
    <row r="1938" spans="1:3" x14ac:dyDescent="0.3">
      <c r="A1938" s="94">
        <v>1928</v>
      </c>
      <c r="B1938" s="51">
        <v>-3.10919104028584E-2</v>
      </c>
      <c r="C1938" s="65">
        <f t="shared" si="31"/>
        <v>96890808.959714159</v>
      </c>
    </row>
    <row r="1939" spans="1:3" x14ac:dyDescent="0.3">
      <c r="A1939" s="94">
        <v>1929</v>
      </c>
      <c r="B1939" s="51">
        <v>0.1600375512112934</v>
      </c>
      <c r="C1939" s="65">
        <f t="shared" si="31"/>
        <v>116003755.12112935</v>
      </c>
    </row>
    <row r="1940" spans="1:3" x14ac:dyDescent="0.3">
      <c r="A1940" s="94">
        <v>1930</v>
      </c>
      <c r="B1940" s="51">
        <v>4.945215740590661E-2</v>
      </c>
      <c r="C1940" s="65">
        <f t="shared" si="31"/>
        <v>104945215.74059066</v>
      </c>
    </row>
    <row r="1941" spans="1:3" x14ac:dyDescent="0.3">
      <c r="A1941" s="94">
        <v>1931</v>
      </c>
      <c r="B1941" s="51">
        <v>-1.8153684596932396E-3</v>
      </c>
      <c r="C1941" s="65">
        <f t="shared" si="31"/>
        <v>99818463.154030681</v>
      </c>
    </row>
    <row r="1942" spans="1:3" x14ac:dyDescent="0.3">
      <c r="A1942" s="94">
        <v>1932</v>
      </c>
      <c r="B1942" s="51">
        <v>0.16004653827244214</v>
      </c>
      <c r="C1942" s="65">
        <f t="shared" si="31"/>
        <v>116004653.82724421</v>
      </c>
    </row>
    <row r="1943" spans="1:3" x14ac:dyDescent="0.3">
      <c r="A1943" s="94">
        <v>1933</v>
      </c>
      <c r="B1943" s="51">
        <v>0.16582429346521305</v>
      </c>
      <c r="C1943" s="65">
        <f t="shared" si="31"/>
        <v>116582429.3465213</v>
      </c>
    </row>
    <row r="1944" spans="1:3" x14ac:dyDescent="0.3">
      <c r="A1944" s="94">
        <v>1934</v>
      </c>
      <c r="B1944" s="51">
        <v>3.0200037907619853E-2</v>
      </c>
      <c r="C1944" s="65">
        <f t="shared" si="31"/>
        <v>103020003.79076199</v>
      </c>
    </row>
    <row r="1945" spans="1:3" x14ac:dyDescent="0.3">
      <c r="A1945" s="94">
        <v>1935</v>
      </c>
      <c r="B1945" s="51">
        <v>-3.5088666062419976E-2</v>
      </c>
      <c r="C1945" s="65">
        <f t="shared" si="31"/>
        <v>96491133.393757999</v>
      </c>
    </row>
    <row r="1946" spans="1:3" x14ac:dyDescent="0.3">
      <c r="A1946" s="94">
        <v>1936</v>
      </c>
      <c r="B1946" s="51">
        <v>-0.1989925650704594</v>
      </c>
      <c r="C1946" s="65">
        <f t="shared" si="31"/>
        <v>80100743.49295406</v>
      </c>
    </row>
    <row r="1947" spans="1:3" x14ac:dyDescent="0.3">
      <c r="A1947" s="94">
        <v>1937</v>
      </c>
      <c r="B1947" s="51">
        <v>2.7882918408500303E-2</v>
      </c>
      <c r="C1947" s="65">
        <f t="shared" si="31"/>
        <v>102788291.84085003</v>
      </c>
    </row>
    <row r="1948" spans="1:3" x14ac:dyDescent="0.3">
      <c r="A1948" s="94">
        <v>1938</v>
      </c>
      <c r="B1948" s="51">
        <v>-0.11054265924510429</v>
      </c>
      <c r="C1948" s="65">
        <f t="shared" si="31"/>
        <v>88945734.075489566</v>
      </c>
    </row>
    <row r="1949" spans="1:3" x14ac:dyDescent="0.3">
      <c r="A1949" s="94">
        <v>1939</v>
      </c>
      <c r="B1949" s="51">
        <v>0.2292184024368549</v>
      </c>
      <c r="C1949" s="65">
        <f t="shared" si="31"/>
        <v>122921840.24368548</v>
      </c>
    </row>
    <row r="1950" spans="1:3" x14ac:dyDescent="0.3">
      <c r="A1950" s="94">
        <v>1940</v>
      </c>
      <c r="B1950" s="51">
        <v>5.0395014834691131E-2</v>
      </c>
      <c r="C1950" s="65">
        <f t="shared" si="31"/>
        <v>105039501.48346913</v>
      </c>
    </row>
    <row r="1951" spans="1:3" x14ac:dyDescent="0.3">
      <c r="A1951" s="94">
        <v>1941</v>
      </c>
      <c r="B1951" s="51">
        <v>0.1450967237539407</v>
      </c>
      <c r="C1951" s="65">
        <f t="shared" si="31"/>
        <v>114509672.37539406</v>
      </c>
    </row>
    <row r="1952" spans="1:3" x14ac:dyDescent="0.3">
      <c r="A1952" s="94">
        <v>1942</v>
      </c>
      <c r="B1952" s="51">
        <v>3.1804784290993739E-2</v>
      </c>
      <c r="C1952" s="65">
        <f t="shared" si="31"/>
        <v>103180478.42909937</v>
      </c>
    </row>
    <row r="1953" spans="1:3" x14ac:dyDescent="0.3">
      <c r="A1953" s="94">
        <v>1943</v>
      </c>
      <c r="B1953" s="51">
        <v>0.27564509809097715</v>
      </c>
      <c r="C1953" s="65">
        <f t="shared" si="31"/>
        <v>127564509.80909771</v>
      </c>
    </row>
    <row r="1954" spans="1:3" x14ac:dyDescent="0.3">
      <c r="A1954" s="94">
        <v>1944</v>
      </c>
      <c r="B1954" s="51">
        <v>0.228015360194121</v>
      </c>
      <c r="C1954" s="65">
        <f t="shared" si="31"/>
        <v>122801536.0194121</v>
      </c>
    </row>
    <row r="1955" spans="1:3" x14ac:dyDescent="0.3">
      <c r="A1955" s="94">
        <v>1945</v>
      </c>
      <c r="B1955" s="51">
        <v>-0.26679690681752533</v>
      </c>
      <c r="C1955" s="65">
        <f t="shared" si="31"/>
        <v>73320309.318247467</v>
      </c>
    </row>
    <row r="1956" spans="1:3" x14ac:dyDescent="0.3">
      <c r="A1956" s="94">
        <v>1946</v>
      </c>
      <c r="B1956" s="51">
        <v>-7.2798866019901515E-3</v>
      </c>
      <c r="C1956" s="65">
        <f t="shared" si="31"/>
        <v>99272011.339800984</v>
      </c>
    </row>
    <row r="1957" spans="1:3" x14ac:dyDescent="0.3">
      <c r="A1957" s="94">
        <v>1947</v>
      </c>
      <c r="B1957" s="51">
        <v>0.16589017830981739</v>
      </c>
      <c r="C1957" s="65">
        <f t="shared" si="31"/>
        <v>116589017.83098175</v>
      </c>
    </row>
    <row r="1958" spans="1:3" x14ac:dyDescent="0.3">
      <c r="A1958" s="94">
        <v>1948</v>
      </c>
      <c r="B1958" s="51">
        <v>7.5028738664095609E-2</v>
      </c>
      <c r="C1958" s="65">
        <f t="shared" si="31"/>
        <v>107502873.86640956</v>
      </c>
    </row>
    <row r="1959" spans="1:3" x14ac:dyDescent="0.3">
      <c r="A1959" s="94">
        <v>1949</v>
      </c>
      <c r="B1959" s="51">
        <v>8.8435088361081743E-2</v>
      </c>
      <c r="C1959" s="65">
        <f t="shared" si="31"/>
        <v>108843508.83610818</v>
      </c>
    </row>
    <row r="1960" spans="1:3" x14ac:dyDescent="0.3">
      <c r="A1960" s="94">
        <v>1950</v>
      </c>
      <c r="B1960" s="51">
        <v>0.15037938905039544</v>
      </c>
      <c r="C1960" s="65">
        <f t="shared" si="31"/>
        <v>115037938.90503955</v>
      </c>
    </row>
    <row r="1961" spans="1:3" x14ac:dyDescent="0.3">
      <c r="A1961" s="94">
        <v>1951</v>
      </c>
      <c r="B1961" s="51">
        <v>8.2604448521078483E-2</v>
      </c>
      <c r="C1961" s="65">
        <f t="shared" si="31"/>
        <v>108260444.85210784</v>
      </c>
    </row>
    <row r="1962" spans="1:3" x14ac:dyDescent="0.3">
      <c r="A1962" s="94">
        <v>1952</v>
      </c>
      <c r="B1962" s="51">
        <v>3.46460240488441E-2</v>
      </c>
      <c r="C1962" s="65">
        <f t="shared" si="31"/>
        <v>103464602.40488443</v>
      </c>
    </row>
    <row r="1963" spans="1:3" x14ac:dyDescent="0.3">
      <c r="A1963" s="94">
        <v>1953</v>
      </c>
      <c r="B1963" s="51">
        <v>0.12603795628809245</v>
      </c>
      <c r="C1963" s="65">
        <f t="shared" si="31"/>
        <v>112603795.62880924</v>
      </c>
    </row>
    <row r="1964" spans="1:3" x14ac:dyDescent="0.3">
      <c r="A1964" s="94">
        <v>1954</v>
      </c>
      <c r="B1964" s="51">
        <v>-7.996849413842988E-2</v>
      </c>
      <c r="C1964" s="65">
        <f t="shared" si="31"/>
        <v>92003150.586157009</v>
      </c>
    </row>
    <row r="1965" spans="1:3" x14ac:dyDescent="0.3">
      <c r="A1965" s="94">
        <v>1955</v>
      </c>
      <c r="B1965" s="51">
        <v>0.23408148272183912</v>
      </c>
      <c r="C1965" s="65">
        <f t="shared" si="31"/>
        <v>123408148.27218391</v>
      </c>
    </row>
    <row r="1966" spans="1:3" x14ac:dyDescent="0.3">
      <c r="A1966" s="94">
        <v>1956</v>
      </c>
      <c r="B1966" s="51">
        <v>-3.3532750800236821E-2</v>
      </c>
      <c r="C1966" s="65">
        <f t="shared" si="31"/>
        <v>96646724.919976324</v>
      </c>
    </row>
    <row r="1967" spans="1:3" x14ac:dyDescent="0.3">
      <c r="A1967" s="94">
        <v>1957</v>
      </c>
      <c r="B1967" s="51">
        <v>0.20192310140292954</v>
      </c>
      <c r="C1967" s="65">
        <f t="shared" si="31"/>
        <v>120192310.14029294</v>
      </c>
    </row>
    <row r="1968" spans="1:3" x14ac:dyDescent="0.3">
      <c r="A1968" s="94">
        <v>1958</v>
      </c>
      <c r="B1968" s="51">
        <v>-2.6857033489064847E-3</v>
      </c>
      <c r="C1968" s="65">
        <f t="shared" si="31"/>
        <v>99731429.665109351</v>
      </c>
    </row>
    <row r="1969" spans="1:3" x14ac:dyDescent="0.3">
      <c r="A1969" s="94">
        <v>1959</v>
      </c>
      <c r="B1969" s="51">
        <v>-0.10308602639904221</v>
      </c>
      <c r="C1969" s="65">
        <f t="shared" si="31"/>
        <v>89691397.360095784</v>
      </c>
    </row>
    <row r="1970" spans="1:3" x14ac:dyDescent="0.3">
      <c r="A1970" s="94">
        <v>1960</v>
      </c>
      <c r="B1970" s="51">
        <v>0.18361147327280031</v>
      </c>
      <c r="C1970" s="65">
        <f t="shared" si="31"/>
        <v>118361147.32728003</v>
      </c>
    </row>
    <row r="1971" spans="1:3" x14ac:dyDescent="0.3">
      <c r="A1971" s="94">
        <v>1961</v>
      </c>
      <c r="B1971" s="51">
        <v>0.28356545208326361</v>
      </c>
      <c r="C1971" s="65">
        <f t="shared" si="31"/>
        <v>128356545.20832635</v>
      </c>
    </row>
    <row r="1972" spans="1:3" x14ac:dyDescent="0.3">
      <c r="A1972" s="94">
        <v>1962</v>
      </c>
      <c r="B1972" s="51">
        <v>0.33213818550206675</v>
      </c>
      <c r="C1972" s="65">
        <f t="shared" si="31"/>
        <v>133213818.55020666</v>
      </c>
    </row>
    <row r="1973" spans="1:3" x14ac:dyDescent="0.3">
      <c r="A1973" s="94">
        <v>1963</v>
      </c>
      <c r="B1973" s="51">
        <v>-7.3526322102336894E-2</v>
      </c>
      <c r="C1973" s="65">
        <f t="shared" si="31"/>
        <v>92647367.789766312</v>
      </c>
    </row>
    <row r="1974" spans="1:3" x14ac:dyDescent="0.3">
      <c r="A1974" s="94">
        <v>1964</v>
      </c>
      <c r="B1974" s="51">
        <v>-1.4501213706283517E-2</v>
      </c>
      <c r="C1974" s="65">
        <f t="shared" si="31"/>
        <v>98549878.629371643</v>
      </c>
    </row>
    <row r="1975" spans="1:3" x14ac:dyDescent="0.3">
      <c r="A1975" s="94">
        <v>1965</v>
      </c>
      <c r="B1975" s="51">
        <v>3.4205029155420244E-2</v>
      </c>
      <c r="C1975" s="65">
        <f t="shared" si="31"/>
        <v>103420502.91554204</v>
      </c>
    </row>
    <row r="1976" spans="1:3" x14ac:dyDescent="0.3">
      <c r="A1976" s="94">
        <v>1966</v>
      </c>
      <c r="B1976" s="51">
        <v>0.22182879522336629</v>
      </c>
      <c r="C1976" s="65">
        <f t="shared" si="31"/>
        <v>122182879.52233662</v>
      </c>
    </row>
    <row r="1977" spans="1:3" x14ac:dyDescent="0.3">
      <c r="A1977" s="94">
        <v>1967</v>
      </c>
      <c r="B1977" s="51">
        <v>0.17042522226183934</v>
      </c>
      <c r="C1977" s="65">
        <f t="shared" si="31"/>
        <v>117042522.22618394</v>
      </c>
    </row>
    <row r="1978" spans="1:3" x14ac:dyDescent="0.3">
      <c r="A1978" s="94">
        <v>1968</v>
      </c>
      <c r="B1978" s="51">
        <v>-0.17640046411533652</v>
      </c>
      <c r="C1978" s="65">
        <f t="shared" si="31"/>
        <v>82359953.588466346</v>
      </c>
    </row>
    <row r="1979" spans="1:3" x14ac:dyDescent="0.3">
      <c r="A1979" s="94">
        <v>1969</v>
      </c>
      <c r="B1979" s="51">
        <v>0.11558417412874612</v>
      </c>
      <c r="C1979" s="65">
        <f t="shared" si="31"/>
        <v>111558417.41287462</v>
      </c>
    </row>
    <row r="1980" spans="1:3" x14ac:dyDescent="0.3">
      <c r="A1980" s="94">
        <v>1970</v>
      </c>
      <c r="B1980" s="51">
        <v>0.10984662235411689</v>
      </c>
      <c r="C1980" s="65">
        <f t="shared" si="31"/>
        <v>110984662.23541167</v>
      </c>
    </row>
    <row r="1981" spans="1:3" x14ac:dyDescent="0.3">
      <c r="A1981" s="94">
        <v>1971</v>
      </c>
      <c r="B1981" s="51">
        <v>0.16779914245356453</v>
      </c>
      <c r="C1981" s="65">
        <f t="shared" si="31"/>
        <v>116779914.24535646</v>
      </c>
    </row>
    <row r="1982" spans="1:3" x14ac:dyDescent="0.3">
      <c r="A1982" s="94">
        <v>1972</v>
      </c>
      <c r="B1982" s="51">
        <v>0.19449006663701224</v>
      </c>
      <c r="C1982" s="65">
        <f t="shared" si="31"/>
        <v>119449006.66370122</v>
      </c>
    </row>
    <row r="1983" spans="1:3" x14ac:dyDescent="0.3">
      <c r="A1983" s="94">
        <v>1973</v>
      </c>
      <c r="B1983" s="51">
        <v>0.11228651367251628</v>
      </c>
      <c r="C1983" s="65">
        <f t="shared" si="31"/>
        <v>111228651.36725162</v>
      </c>
    </row>
    <row r="1984" spans="1:3" x14ac:dyDescent="0.3">
      <c r="A1984" s="94">
        <v>1974</v>
      </c>
      <c r="B1984" s="51">
        <v>-0.14213592178753562</v>
      </c>
      <c r="C1984" s="65">
        <f t="shared" si="31"/>
        <v>85786407.82124643</v>
      </c>
    </row>
    <row r="1985" spans="1:3" x14ac:dyDescent="0.3">
      <c r="A1985" s="94">
        <v>1975</v>
      </c>
      <c r="B1985" s="51">
        <v>9.4427418267661045E-2</v>
      </c>
      <c r="C1985" s="65">
        <f t="shared" si="31"/>
        <v>109442741.8267661</v>
      </c>
    </row>
    <row r="1986" spans="1:3" x14ac:dyDescent="0.3">
      <c r="A1986" s="94">
        <v>1976</v>
      </c>
      <c r="B1986" s="51">
        <v>0.27649419400314978</v>
      </c>
      <c r="C1986" s="65">
        <f t="shared" si="31"/>
        <v>127649419.40031497</v>
      </c>
    </row>
    <row r="1987" spans="1:3" x14ac:dyDescent="0.3">
      <c r="A1987" s="94">
        <v>1977</v>
      </c>
      <c r="B1987" s="51">
        <v>6.9148804171347736E-2</v>
      </c>
      <c r="C1987" s="65">
        <f t="shared" si="31"/>
        <v>106914880.41713478</v>
      </c>
    </row>
    <row r="1988" spans="1:3" x14ac:dyDescent="0.3">
      <c r="A1988" s="94">
        <v>1978</v>
      </c>
      <c r="B1988" s="51">
        <v>2.2629833264170243E-2</v>
      </c>
      <c r="C1988" s="65">
        <f t="shared" si="31"/>
        <v>102262983.32641703</v>
      </c>
    </row>
    <row r="1989" spans="1:3" x14ac:dyDescent="0.3">
      <c r="A1989" s="94">
        <v>1979</v>
      </c>
      <c r="B1989" s="51">
        <v>0.1017056416339889</v>
      </c>
      <c r="C1989" s="65">
        <f t="shared" si="31"/>
        <v>110170564.16339889</v>
      </c>
    </row>
    <row r="1990" spans="1:3" x14ac:dyDescent="0.3">
      <c r="A1990" s="94">
        <v>1980</v>
      </c>
      <c r="B1990" s="51">
        <v>0.17359604374662457</v>
      </c>
      <c r="C1990" s="65">
        <f t="shared" si="31"/>
        <v>117359604.37466246</v>
      </c>
    </row>
    <row r="1991" spans="1:3" x14ac:dyDescent="0.3">
      <c r="A1991" s="94">
        <v>1981</v>
      </c>
      <c r="B1991" s="51">
        <v>9.6456571624176812E-2</v>
      </c>
      <c r="C1991" s="65">
        <f t="shared" si="31"/>
        <v>109645657.16241768</v>
      </c>
    </row>
    <row r="1992" spans="1:3" x14ac:dyDescent="0.3">
      <c r="A1992" s="94">
        <v>1982</v>
      </c>
      <c r="B1992" s="51">
        <v>0.14488875166492005</v>
      </c>
      <c r="C1992" s="65">
        <f t="shared" si="31"/>
        <v>114488875.166492</v>
      </c>
    </row>
    <row r="1993" spans="1:3" x14ac:dyDescent="0.3">
      <c r="A1993" s="94">
        <v>1983</v>
      </c>
      <c r="B1993" s="51">
        <v>0.22690579511871106</v>
      </c>
      <c r="C1993" s="65">
        <f t="shared" si="31"/>
        <v>122690579.5118711</v>
      </c>
    </row>
    <row r="1994" spans="1:3" x14ac:dyDescent="0.3">
      <c r="A1994" s="94">
        <v>1984</v>
      </c>
      <c r="B1994" s="51">
        <v>-0.12545577118902401</v>
      </c>
      <c r="C1994" s="65">
        <f t="shared" si="31"/>
        <v>87454422.8810976</v>
      </c>
    </row>
    <row r="1995" spans="1:3" x14ac:dyDescent="0.3">
      <c r="A1995" s="94">
        <v>1985</v>
      </c>
      <c r="B1995" s="51">
        <v>9.3919678331576398E-2</v>
      </c>
      <c r="C1995" s="65">
        <f t="shared" si="31"/>
        <v>109391967.83315763</v>
      </c>
    </row>
    <row r="1996" spans="1:3" x14ac:dyDescent="0.3">
      <c r="A1996" s="94">
        <v>1986</v>
      </c>
      <c r="B1996" s="51">
        <v>3.0661744716704305E-2</v>
      </c>
      <c r="C1996" s="65">
        <f t="shared" ref="C1996:C2059" si="32">$B$4*(1+B1996)</f>
        <v>103066174.47167043</v>
      </c>
    </row>
    <row r="1997" spans="1:3" x14ac:dyDescent="0.3">
      <c r="A1997" s="94">
        <v>1987</v>
      </c>
      <c r="B1997" s="51">
        <v>0.18462923946900811</v>
      </c>
      <c r="C1997" s="65">
        <f t="shared" si="32"/>
        <v>118462923.94690081</v>
      </c>
    </row>
    <row r="1998" spans="1:3" x14ac:dyDescent="0.3">
      <c r="A1998" s="94">
        <v>1988</v>
      </c>
      <c r="B1998" s="51">
        <v>9.8443094054976754E-2</v>
      </c>
      <c r="C1998" s="65">
        <f t="shared" si="32"/>
        <v>109844309.40549767</v>
      </c>
    </row>
    <row r="1999" spans="1:3" x14ac:dyDescent="0.3">
      <c r="A1999" s="94">
        <v>1989</v>
      </c>
      <c r="B1999" s="51">
        <v>0.11736284875369801</v>
      </c>
      <c r="C1999" s="65">
        <f t="shared" si="32"/>
        <v>111736284.8753698</v>
      </c>
    </row>
    <row r="2000" spans="1:3" x14ac:dyDescent="0.3">
      <c r="A2000" s="94">
        <v>1990</v>
      </c>
      <c r="B2000" s="51">
        <v>1.7560137535237982E-2</v>
      </c>
      <c r="C2000" s="65">
        <f t="shared" si="32"/>
        <v>101756013.75352378</v>
      </c>
    </row>
    <row r="2001" spans="1:3" x14ac:dyDescent="0.3">
      <c r="A2001" s="94">
        <v>1991</v>
      </c>
      <c r="B2001" s="51">
        <v>3.3518365730069867E-2</v>
      </c>
      <c r="C2001" s="65">
        <f t="shared" si="32"/>
        <v>103351836.57300699</v>
      </c>
    </row>
    <row r="2002" spans="1:3" x14ac:dyDescent="0.3">
      <c r="A2002" s="94">
        <v>1992</v>
      </c>
      <c r="B2002" s="51">
        <v>0.24946107761555522</v>
      </c>
      <c r="C2002" s="65">
        <f t="shared" si="32"/>
        <v>124946107.76155552</v>
      </c>
    </row>
    <row r="2003" spans="1:3" x14ac:dyDescent="0.3">
      <c r="A2003" s="94">
        <v>1993</v>
      </c>
      <c r="B2003" s="51">
        <v>0.10015657444704711</v>
      </c>
      <c r="C2003" s="65">
        <f t="shared" si="32"/>
        <v>110015657.44470471</v>
      </c>
    </row>
    <row r="2004" spans="1:3" x14ac:dyDescent="0.3">
      <c r="A2004" s="94">
        <v>1994</v>
      </c>
      <c r="B2004" s="51">
        <v>-0.16598682084792984</v>
      </c>
      <c r="C2004" s="65">
        <f t="shared" si="32"/>
        <v>83401317.915207013</v>
      </c>
    </row>
    <row r="2005" spans="1:3" x14ac:dyDescent="0.3">
      <c r="A2005" s="94">
        <v>1995</v>
      </c>
      <c r="B2005" s="51">
        <v>9.7061932217665098E-3</v>
      </c>
      <c r="C2005" s="65">
        <f t="shared" si="32"/>
        <v>100970619.32217667</v>
      </c>
    </row>
    <row r="2006" spans="1:3" x14ac:dyDescent="0.3">
      <c r="A2006" s="94">
        <v>1996</v>
      </c>
      <c r="B2006" s="51">
        <v>7.0709340656609471E-2</v>
      </c>
      <c r="C2006" s="65">
        <f t="shared" si="32"/>
        <v>107070934.06566095</v>
      </c>
    </row>
    <row r="2007" spans="1:3" x14ac:dyDescent="0.3">
      <c r="A2007" s="94">
        <v>1997</v>
      </c>
      <c r="B2007" s="51">
        <v>9.3703469886577268E-2</v>
      </c>
      <c r="C2007" s="65">
        <f t="shared" si="32"/>
        <v>109370346.98865773</v>
      </c>
    </row>
    <row r="2008" spans="1:3" x14ac:dyDescent="0.3">
      <c r="A2008" s="94">
        <v>1998</v>
      </c>
      <c r="B2008" s="51">
        <v>0.17797562641373202</v>
      </c>
      <c r="C2008" s="65">
        <f t="shared" si="32"/>
        <v>117797562.6413732</v>
      </c>
    </row>
    <row r="2009" spans="1:3" x14ac:dyDescent="0.3">
      <c r="A2009" s="94">
        <v>1999</v>
      </c>
      <c r="B2009" s="51">
        <v>0.32968879647624361</v>
      </c>
      <c r="C2009" s="65">
        <f t="shared" si="32"/>
        <v>132968879.64762436</v>
      </c>
    </row>
    <row r="2010" spans="1:3" x14ac:dyDescent="0.3">
      <c r="A2010" s="94">
        <v>2000</v>
      </c>
      <c r="B2010" s="51">
        <v>6.4314300734765781E-2</v>
      </c>
      <c r="C2010" s="65">
        <f t="shared" si="32"/>
        <v>106431430.07347657</v>
      </c>
    </row>
    <row r="2011" spans="1:3" x14ac:dyDescent="0.3">
      <c r="A2011" s="94">
        <v>2001</v>
      </c>
      <c r="B2011" s="51">
        <v>0.12902558533249445</v>
      </c>
      <c r="C2011" s="65">
        <f t="shared" si="32"/>
        <v>112902558.53324944</v>
      </c>
    </row>
    <row r="2012" spans="1:3" x14ac:dyDescent="0.3">
      <c r="A2012" s="94">
        <v>2002</v>
      </c>
      <c r="B2012" s="51">
        <v>4.0116577423839617E-3</v>
      </c>
      <c r="C2012" s="65">
        <f t="shared" si="32"/>
        <v>100401165.77423839</v>
      </c>
    </row>
    <row r="2013" spans="1:3" x14ac:dyDescent="0.3">
      <c r="A2013" s="94">
        <v>2003</v>
      </c>
      <c r="B2013" s="51">
        <v>7.7222930712982571E-2</v>
      </c>
      <c r="C2013" s="65">
        <f t="shared" si="32"/>
        <v>107722293.07129826</v>
      </c>
    </row>
    <row r="2014" spans="1:3" x14ac:dyDescent="0.3">
      <c r="A2014" s="94">
        <v>2004</v>
      </c>
      <c r="B2014" s="51">
        <v>4.1326696337731492E-2</v>
      </c>
      <c r="C2014" s="65">
        <f t="shared" si="32"/>
        <v>104132669.63377315</v>
      </c>
    </row>
    <row r="2015" spans="1:3" x14ac:dyDescent="0.3">
      <c r="A2015" s="94">
        <v>2005</v>
      </c>
      <c r="B2015" s="51">
        <v>0.2351019579527639</v>
      </c>
      <c r="C2015" s="65">
        <f t="shared" si="32"/>
        <v>123510195.7952764</v>
      </c>
    </row>
    <row r="2016" spans="1:3" x14ac:dyDescent="0.3">
      <c r="A2016" s="94">
        <v>2006</v>
      </c>
      <c r="B2016" s="51">
        <v>-0.26963921453898998</v>
      </c>
      <c r="C2016" s="65">
        <f t="shared" si="32"/>
        <v>73036078.546101004</v>
      </c>
    </row>
    <row r="2017" spans="1:3" x14ac:dyDescent="0.3">
      <c r="A2017" s="94">
        <v>2007</v>
      </c>
      <c r="B2017" s="51">
        <v>0.14046115315160546</v>
      </c>
      <c r="C2017" s="65">
        <f t="shared" si="32"/>
        <v>114046115.31516053</v>
      </c>
    </row>
    <row r="2018" spans="1:3" x14ac:dyDescent="0.3">
      <c r="A2018" s="94">
        <v>2008</v>
      </c>
      <c r="B2018" s="51">
        <v>-0.20921951088937132</v>
      </c>
      <c r="C2018" s="65">
        <f t="shared" si="32"/>
        <v>79078048.911062866</v>
      </c>
    </row>
    <row r="2019" spans="1:3" x14ac:dyDescent="0.3">
      <c r="A2019" s="94">
        <v>2009</v>
      </c>
      <c r="B2019" s="51">
        <v>4.0121481474539623E-2</v>
      </c>
      <c r="C2019" s="65">
        <f t="shared" si="32"/>
        <v>104012148.14745396</v>
      </c>
    </row>
    <row r="2020" spans="1:3" x14ac:dyDescent="0.3">
      <c r="A2020" s="94">
        <v>2010</v>
      </c>
      <c r="B2020" s="51">
        <v>0.10730045026039445</v>
      </c>
      <c r="C2020" s="65">
        <f t="shared" si="32"/>
        <v>110730045.02603945</v>
      </c>
    </row>
    <row r="2021" spans="1:3" x14ac:dyDescent="0.3">
      <c r="A2021" s="94">
        <v>2011</v>
      </c>
      <c r="B2021" s="51">
        <v>8.6444793211144677E-2</v>
      </c>
      <c r="C2021" s="65">
        <f t="shared" si="32"/>
        <v>108644479.32111448</v>
      </c>
    </row>
    <row r="2022" spans="1:3" x14ac:dyDescent="0.3">
      <c r="A2022" s="94">
        <v>2012</v>
      </c>
      <c r="B2022" s="51">
        <v>5.1587819072996095E-2</v>
      </c>
      <c r="C2022" s="65">
        <f t="shared" si="32"/>
        <v>105158781.90729961</v>
      </c>
    </row>
    <row r="2023" spans="1:3" x14ac:dyDescent="0.3">
      <c r="A2023" s="94">
        <v>2013</v>
      </c>
      <c r="B2023" s="51">
        <v>-4.7158648976872969E-2</v>
      </c>
      <c r="C2023" s="65">
        <f t="shared" si="32"/>
        <v>95284135.102312699</v>
      </c>
    </row>
    <row r="2024" spans="1:3" x14ac:dyDescent="0.3">
      <c r="A2024" s="94">
        <v>2014</v>
      </c>
      <c r="B2024" s="51">
        <v>-3.4748668350064793E-2</v>
      </c>
      <c r="C2024" s="65">
        <f t="shared" si="32"/>
        <v>96525133.16499351</v>
      </c>
    </row>
    <row r="2025" spans="1:3" x14ac:dyDescent="0.3">
      <c r="A2025" s="94">
        <v>2015</v>
      </c>
      <c r="B2025" s="51">
        <v>4.5421849388913534E-2</v>
      </c>
      <c r="C2025" s="65">
        <f t="shared" si="32"/>
        <v>104542184.93889135</v>
      </c>
    </row>
    <row r="2026" spans="1:3" x14ac:dyDescent="0.3">
      <c r="A2026" s="94">
        <v>2016</v>
      </c>
      <c r="B2026" s="51">
        <v>-0.18473734893941882</v>
      </c>
      <c r="C2026" s="65">
        <f t="shared" si="32"/>
        <v>81526265.106058121</v>
      </c>
    </row>
    <row r="2027" spans="1:3" x14ac:dyDescent="0.3">
      <c r="A2027" s="94">
        <v>2017</v>
      </c>
      <c r="B2027" s="51">
        <v>0.18109980904438577</v>
      </c>
      <c r="C2027" s="65">
        <f t="shared" si="32"/>
        <v>118109980.90443859</v>
      </c>
    </row>
    <row r="2028" spans="1:3" x14ac:dyDescent="0.3">
      <c r="A2028" s="94">
        <v>2018</v>
      </c>
      <c r="B2028" s="51">
        <v>4.8489007267115768E-2</v>
      </c>
      <c r="C2028" s="65">
        <f t="shared" si="32"/>
        <v>104848900.72671159</v>
      </c>
    </row>
    <row r="2029" spans="1:3" x14ac:dyDescent="0.3">
      <c r="A2029" s="94">
        <v>2019</v>
      </c>
      <c r="B2029" s="51">
        <v>-8.7270039142275824E-2</v>
      </c>
      <c r="C2029" s="65">
        <f t="shared" si="32"/>
        <v>91272996.085772425</v>
      </c>
    </row>
    <row r="2030" spans="1:3" x14ac:dyDescent="0.3">
      <c r="A2030" s="94">
        <v>2020</v>
      </c>
      <c r="B2030" s="51">
        <v>-5.629195368716583E-2</v>
      </c>
      <c r="C2030" s="65">
        <f t="shared" si="32"/>
        <v>94370804.631283417</v>
      </c>
    </row>
    <row r="2031" spans="1:3" x14ac:dyDescent="0.3">
      <c r="A2031" s="94">
        <v>2021</v>
      </c>
      <c r="B2031" s="51">
        <v>0.1618965641161188</v>
      </c>
      <c r="C2031" s="65">
        <f t="shared" si="32"/>
        <v>116189656.41161187</v>
      </c>
    </row>
    <row r="2032" spans="1:3" x14ac:dyDescent="0.3">
      <c r="A2032" s="94">
        <v>2022</v>
      </c>
      <c r="B2032" s="51">
        <v>-7.0398782883921818E-2</v>
      </c>
      <c r="C2032" s="65">
        <f t="shared" si="32"/>
        <v>92960121.711607814</v>
      </c>
    </row>
    <row r="2033" spans="1:3" x14ac:dyDescent="0.3">
      <c r="A2033" s="94">
        <v>2023</v>
      </c>
      <c r="B2033" s="51">
        <v>0.36773122292860627</v>
      </c>
      <c r="C2033" s="65">
        <f t="shared" si="32"/>
        <v>136773122.29286063</v>
      </c>
    </row>
    <row r="2034" spans="1:3" x14ac:dyDescent="0.3">
      <c r="A2034" s="94">
        <v>2024</v>
      </c>
      <c r="B2034" s="51">
        <v>2.4498950908756548E-2</v>
      </c>
      <c r="C2034" s="65">
        <f t="shared" si="32"/>
        <v>102449895.09087566</v>
      </c>
    </row>
    <row r="2035" spans="1:3" x14ac:dyDescent="0.3">
      <c r="A2035" s="94">
        <v>2025</v>
      </c>
      <c r="B2035" s="51">
        <v>-0.13103173964361106</v>
      </c>
      <c r="C2035" s="65">
        <f t="shared" si="32"/>
        <v>86896826.035638899</v>
      </c>
    </row>
    <row r="2036" spans="1:3" x14ac:dyDescent="0.3">
      <c r="A2036" s="94">
        <v>2026</v>
      </c>
      <c r="B2036" s="51">
        <v>1.1690221758091368E-3</v>
      </c>
      <c r="C2036" s="65">
        <f t="shared" si="32"/>
        <v>100116902.21758091</v>
      </c>
    </row>
    <row r="2037" spans="1:3" x14ac:dyDescent="0.3">
      <c r="A2037" s="94">
        <v>2027</v>
      </c>
      <c r="B2037" s="51">
        <v>0.11311821738015285</v>
      </c>
      <c r="C2037" s="65">
        <f t="shared" si="32"/>
        <v>111311821.73801528</v>
      </c>
    </row>
    <row r="2038" spans="1:3" x14ac:dyDescent="0.3">
      <c r="A2038" s="94">
        <v>2028</v>
      </c>
      <c r="B2038" s="51">
        <v>3.3707084292777523E-2</v>
      </c>
      <c r="C2038" s="65">
        <f t="shared" si="32"/>
        <v>103370708.42927776</v>
      </c>
    </row>
    <row r="2039" spans="1:3" x14ac:dyDescent="0.3">
      <c r="A2039" s="94">
        <v>2029</v>
      </c>
      <c r="B2039" s="51">
        <v>0.27341466231134498</v>
      </c>
      <c r="C2039" s="65">
        <f t="shared" si="32"/>
        <v>127341466.23113449</v>
      </c>
    </row>
    <row r="2040" spans="1:3" x14ac:dyDescent="0.3">
      <c r="A2040" s="94">
        <v>2030</v>
      </c>
      <c r="B2040" s="51">
        <v>-3.9317311615801626E-2</v>
      </c>
      <c r="C2040" s="65">
        <f t="shared" si="32"/>
        <v>96068268.83841984</v>
      </c>
    </row>
    <row r="2041" spans="1:3" x14ac:dyDescent="0.3">
      <c r="A2041" s="94">
        <v>2031</v>
      </c>
      <c r="B2041" s="51">
        <v>-7.3662828177979284E-3</v>
      </c>
      <c r="C2041" s="65">
        <f t="shared" si="32"/>
        <v>99263371.718220204</v>
      </c>
    </row>
    <row r="2042" spans="1:3" x14ac:dyDescent="0.3">
      <c r="A2042" s="94">
        <v>2032</v>
      </c>
      <c r="B2042" s="51">
        <v>-1.3519658444571467E-2</v>
      </c>
      <c r="C2042" s="65">
        <f t="shared" si="32"/>
        <v>98648034.15554285</v>
      </c>
    </row>
    <row r="2043" spans="1:3" x14ac:dyDescent="0.3">
      <c r="A2043" s="94">
        <v>2033</v>
      </c>
      <c r="B2043" s="51">
        <v>0.16281544468596876</v>
      </c>
      <c r="C2043" s="65">
        <f t="shared" si="32"/>
        <v>116281544.46859686</v>
      </c>
    </row>
    <row r="2044" spans="1:3" x14ac:dyDescent="0.3">
      <c r="A2044" s="94">
        <v>2034</v>
      </c>
      <c r="B2044" s="51">
        <v>0.14334617106592673</v>
      </c>
      <c r="C2044" s="65">
        <f t="shared" si="32"/>
        <v>114334617.10659267</v>
      </c>
    </row>
    <row r="2045" spans="1:3" x14ac:dyDescent="0.3">
      <c r="A2045" s="94">
        <v>2035</v>
      </c>
      <c r="B2045" s="51">
        <v>0.34218772128299479</v>
      </c>
      <c r="C2045" s="65">
        <f t="shared" si="32"/>
        <v>134218772.12829947</v>
      </c>
    </row>
    <row r="2046" spans="1:3" x14ac:dyDescent="0.3">
      <c r="A2046" s="94">
        <v>2036</v>
      </c>
      <c r="B2046" s="51">
        <v>-2.6616240435953231E-2</v>
      </c>
      <c r="C2046" s="65">
        <f t="shared" si="32"/>
        <v>97338375.956404671</v>
      </c>
    </row>
    <row r="2047" spans="1:3" x14ac:dyDescent="0.3">
      <c r="A2047" s="94">
        <v>2037</v>
      </c>
      <c r="B2047" s="51">
        <v>0.14930921065584579</v>
      </c>
      <c r="C2047" s="65">
        <f t="shared" si="32"/>
        <v>114930921.06558459</v>
      </c>
    </row>
    <row r="2048" spans="1:3" x14ac:dyDescent="0.3">
      <c r="A2048" s="94">
        <v>2038</v>
      </c>
      <c r="B2048" s="51">
        <v>0.33278463004232367</v>
      </c>
      <c r="C2048" s="65">
        <f t="shared" si="32"/>
        <v>133278463.00423236</v>
      </c>
    </row>
    <row r="2049" spans="1:3" x14ac:dyDescent="0.3">
      <c r="A2049" s="94">
        <v>2039</v>
      </c>
      <c r="B2049" s="51">
        <v>-8.3851763042069871E-3</v>
      </c>
      <c r="C2049" s="65">
        <f t="shared" si="32"/>
        <v>99161482.3695793</v>
      </c>
    </row>
    <row r="2050" spans="1:3" x14ac:dyDescent="0.3">
      <c r="A2050" s="94">
        <v>2040</v>
      </c>
      <c r="B2050" s="51">
        <v>0.26758364819432484</v>
      </c>
      <c r="C2050" s="65">
        <f t="shared" si="32"/>
        <v>126758364.81943248</v>
      </c>
    </row>
    <row r="2051" spans="1:3" x14ac:dyDescent="0.3">
      <c r="A2051" s="94">
        <v>2041</v>
      </c>
      <c r="B2051" s="51">
        <v>0.20151970489339066</v>
      </c>
      <c r="C2051" s="65">
        <f t="shared" si="32"/>
        <v>120151970.48933905</v>
      </c>
    </row>
    <row r="2052" spans="1:3" x14ac:dyDescent="0.3">
      <c r="A2052" s="94">
        <v>2042</v>
      </c>
      <c r="B2052" s="51">
        <v>0.29761856633108652</v>
      </c>
      <c r="C2052" s="65">
        <f t="shared" si="32"/>
        <v>129761856.63310865</v>
      </c>
    </row>
    <row r="2053" spans="1:3" x14ac:dyDescent="0.3">
      <c r="A2053" s="94">
        <v>2043</v>
      </c>
      <c r="B2053" s="51">
        <v>-7.4042285077173614E-2</v>
      </c>
      <c r="C2053" s="65">
        <f t="shared" si="32"/>
        <v>92595771.492282644</v>
      </c>
    </row>
    <row r="2054" spans="1:3" x14ac:dyDescent="0.3">
      <c r="A2054" s="94">
        <v>2044</v>
      </c>
      <c r="B2054" s="51">
        <v>4.5004304961162513E-2</v>
      </c>
      <c r="C2054" s="65">
        <f t="shared" si="32"/>
        <v>104500430.49611627</v>
      </c>
    </row>
    <row r="2055" spans="1:3" x14ac:dyDescent="0.3">
      <c r="A2055" s="94">
        <v>2045</v>
      </c>
      <c r="B2055" s="51">
        <v>-0.27824866556888428</v>
      </c>
      <c r="C2055" s="65">
        <f t="shared" si="32"/>
        <v>72175133.443111569</v>
      </c>
    </row>
    <row r="2056" spans="1:3" x14ac:dyDescent="0.3">
      <c r="A2056" s="94">
        <v>2046</v>
      </c>
      <c r="B2056" s="51">
        <v>-1.4285048039375373E-2</v>
      </c>
      <c r="C2056" s="65">
        <f t="shared" si="32"/>
        <v>98571495.196062461</v>
      </c>
    </row>
    <row r="2057" spans="1:3" x14ac:dyDescent="0.3">
      <c r="A2057" s="94">
        <v>2047</v>
      </c>
      <c r="B2057" s="51">
        <v>0.24514003242039537</v>
      </c>
      <c r="C2057" s="65">
        <f t="shared" si="32"/>
        <v>124514003.24203955</v>
      </c>
    </row>
    <row r="2058" spans="1:3" x14ac:dyDescent="0.3">
      <c r="A2058" s="94">
        <v>2048</v>
      </c>
      <c r="B2058" s="51">
        <v>6.9328944932486161E-2</v>
      </c>
      <c r="C2058" s="65">
        <f t="shared" si="32"/>
        <v>106932894.49324861</v>
      </c>
    </row>
    <row r="2059" spans="1:3" x14ac:dyDescent="0.3">
      <c r="A2059" s="94">
        <v>2049</v>
      </c>
      <c r="B2059" s="51">
        <v>3.5089712606582446E-3</v>
      </c>
      <c r="C2059" s="65">
        <f t="shared" si="32"/>
        <v>100350897.12606582</v>
      </c>
    </row>
    <row r="2060" spans="1:3" x14ac:dyDescent="0.3">
      <c r="A2060" s="94">
        <v>2050</v>
      </c>
      <c r="B2060" s="51">
        <v>1.3030201904469643E-2</v>
      </c>
      <c r="C2060" s="65">
        <f t="shared" ref="C2060:C2123" si="33">$B$4*(1+B2060)</f>
        <v>101303020.19044697</v>
      </c>
    </row>
    <row r="2061" spans="1:3" x14ac:dyDescent="0.3">
      <c r="A2061" s="94">
        <v>2051</v>
      </c>
      <c r="B2061" s="51">
        <v>8.1031207129397403E-3</v>
      </c>
      <c r="C2061" s="65">
        <f t="shared" si="33"/>
        <v>100810312.07129398</v>
      </c>
    </row>
    <row r="2062" spans="1:3" x14ac:dyDescent="0.3">
      <c r="A2062" s="94">
        <v>2052</v>
      </c>
      <c r="B2062" s="51">
        <v>0.18821332935254506</v>
      </c>
      <c r="C2062" s="65">
        <f t="shared" si="33"/>
        <v>118821332.9352545</v>
      </c>
    </row>
    <row r="2063" spans="1:3" x14ac:dyDescent="0.3">
      <c r="A2063" s="94">
        <v>2053</v>
      </c>
      <c r="B2063" s="51">
        <v>0.1045330540205756</v>
      </c>
      <c r="C2063" s="65">
        <f t="shared" si="33"/>
        <v>110453305.40205756</v>
      </c>
    </row>
    <row r="2064" spans="1:3" x14ac:dyDescent="0.3">
      <c r="A2064" s="94">
        <v>2054</v>
      </c>
      <c r="B2064" s="51">
        <v>0.14232705278214666</v>
      </c>
      <c r="C2064" s="65">
        <f t="shared" si="33"/>
        <v>114232705.27821468</v>
      </c>
    </row>
    <row r="2065" spans="1:3" x14ac:dyDescent="0.3">
      <c r="A2065" s="94">
        <v>2055</v>
      </c>
      <c r="B2065" s="51">
        <v>-7.218764937142319E-2</v>
      </c>
      <c r="C2065" s="65">
        <f t="shared" si="33"/>
        <v>92781235.062857687</v>
      </c>
    </row>
    <row r="2066" spans="1:3" x14ac:dyDescent="0.3">
      <c r="A2066" s="94">
        <v>2056</v>
      </c>
      <c r="B2066" s="51">
        <v>0.27475550708211871</v>
      </c>
      <c r="C2066" s="65">
        <f t="shared" si="33"/>
        <v>127475550.70821188</v>
      </c>
    </row>
    <row r="2067" spans="1:3" x14ac:dyDescent="0.3">
      <c r="A2067" s="94">
        <v>2057</v>
      </c>
      <c r="B2067" s="51">
        <v>0.19282263188546109</v>
      </c>
      <c r="C2067" s="65">
        <f t="shared" si="33"/>
        <v>119282263.18854611</v>
      </c>
    </row>
    <row r="2068" spans="1:3" x14ac:dyDescent="0.3">
      <c r="A2068" s="94">
        <v>2058</v>
      </c>
      <c r="B2068" s="51">
        <v>0.10107799426387019</v>
      </c>
      <c r="C2068" s="65">
        <f t="shared" si="33"/>
        <v>110107799.42638703</v>
      </c>
    </row>
    <row r="2069" spans="1:3" x14ac:dyDescent="0.3">
      <c r="A2069" s="94">
        <v>2059</v>
      </c>
      <c r="B2069" s="51">
        <v>0.18432298205422581</v>
      </c>
      <c r="C2069" s="65">
        <f t="shared" si="33"/>
        <v>118432298.20542258</v>
      </c>
    </row>
    <row r="2070" spans="1:3" x14ac:dyDescent="0.3">
      <c r="A2070" s="94">
        <v>2060</v>
      </c>
      <c r="B2070" s="51">
        <v>0.20387336568222691</v>
      </c>
      <c r="C2070" s="65">
        <f t="shared" si="33"/>
        <v>120387336.56822269</v>
      </c>
    </row>
    <row r="2071" spans="1:3" x14ac:dyDescent="0.3">
      <c r="A2071" s="94">
        <v>2061</v>
      </c>
      <c r="B2071" s="51">
        <v>-4.50737105782896E-3</v>
      </c>
      <c r="C2071" s="65">
        <f t="shared" si="33"/>
        <v>99549262.894217104</v>
      </c>
    </row>
    <row r="2072" spans="1:3" x14ac:dyDescent="0.3">
      <c r="A2072" s="94">
        <v>2062</v>
      </c>
      <c r="B2072" s="51">
        <v>0.11852183052866401</v>
      </c>
      <c r="C2072" s="65">
        <f t="shared" si="33"/>
        <v>111852183.0528664</v>
      </c>
    </row>
    <row r="2073" spans="1:3" x14ac:dyDescent="0.3">
      <c r="A2073" s="94">
        <v>2063</v>
      </c>
      <c r="B2073" s="51">
        <v>0.17130186216596172</v>
      </c>
      <c r="C2073" s="65">
        <f t="shared" si="33"/>
        <v>117130186.21659617</v>
      </c>
    </row>
    <row r="2074" spans="1:3" x14ac:dyDescent="0.3">
      <c r="A2074" s="94">
        <v>2064</v>
      </c>
      <c r="B2074" s="51">
        <v>0.15675796725172925</v>
      </c>
      <c r="C2074" s="65">
        <f t="shared" si="33"/>
        <v>115675796.72517292</v>
      </c>
    </row>
    <row r="2075" spans="1:3" x14ac:dyDescent="0.3">
      <c r="A2075" s="94">
        <v>2065</v>
      </c>
      <c r="B2075" s="51">
        <v>0.28207717773763752</v>
      </c>
      <c r="C2075" s="65">
        <f t="shared" si="33"/>
        <v>128207717.77376376</v>
      </c>
    </row>
    <row r="2076" spans="1:3" x14ac:dyDescent="0.3">
      <c r="A2076" s="94">
        <v>2066</v>
      </c>
      <c r="B2076" s="51">
        <v>4.008877510852904E-2</v>
      </c>
      <c r="C2076" s="65">
        <f t="shared" si="33"/>
        <v>104008877.5108529</v>
      </c>
    </row>
    <row r="2077" spans="1:3" x14ac:dyDescent="0.3">
      <c r="A2077" s="94">
        <v>2067</v>
      </c>
      <c r="B2077" s="51">
        <v>-0.10551582904719903</v>
      </c>
      <c r="C2077" s="65">
        <f t="shared" si="33"/>
        <v>89448417.095280096</v>
      </c>
    </row>
    <row r="2078" spans="1:3" x14ac:dyDescent="0.3">
      <c r="A2078" s="94">
        <v>2068</v>
      </c>
      <c r="B2078" s="51">
        <v>1.2036354053080317E-3</v>
      </c>
      <c r="C2078" s="65">
        <f t="shared" si="33"/>
        <v>100120363.5405308</v>
      </c>
    </row>
    <row r="2079" spans="1:3" x14ac:dyDescent="0.3">
      <c r="A2079" s="94">
        <v>2069</v>
      </c>
      <c r="B2079" s="51">
        <v>2.7206066944976272E-2</v>
      </c>
      <c r="C2079" s="65">
        <f t="shared" si="33"/>
        <v>102720606.69449763</v>
      </c>
    </row>
    <row r="2080" spans="1:3" x14ac:dyDescent="0.3">
      <c r="A2080" s="94">
        <v>2070</v>
      </c>
      <c r="B2080" s="51">
        <v>0.13700731936700697</v>
      </c>
      <c r="C2080" s="65">
        <f t="shared" si="33"/>
        <v>113700731.93670069</v>
      </c>
    </row>
    <row r="2081" spans="1:3" x14ac:dyDescent="0.3">
      <c r="A2081" s="94">
        <v>2071</v>
      </c>
      <c r="B2081" s="51">
        <v>0.10842494659791468</v>
      </c>
      <c r="C2081" s="65">
        <f t="shared" si="33"/>
        <v>110842494.65979145</v>
      </c>
    </row>
    <row r="2082" spans="1:3" x14ac:dyDescent="0.3">
      <c r="A2082" s="94">
        <v>2072</v>
      </c>
      <c r="B2082" s="51">
        <v>0.20027082854372397</v>
      </c>
      <c r="C2082" s="65">
        <f t="shared" si="33"/>
        <v>120027082.8543724</v>
      </c>
    </row>
    <row r="2083" spans="1:3" x14ac:dyDescent="0.3">
      <c r="A2083" s="94">
        <v>2073</v>
      </c>
      <c r="B2083" s="51">
        <v>0.28620547074290376</v>
      </c>
      <c r="C2083" s="65">
        <f t="shared" si="33"/>
        <v>128620547.07429038</v>
      </c>
    </row>
    <row r="2084" spans="1:3" x14ac:dyDescent="0.3">
      <c r="A2084" s="94">
        <v>2074</v>
      </c>
      <c r="B2084" s="51">
        <v>0.25215126531760623</v>
      </c>
      <c r="C2084" s="65">
        <f t="shared" si="33"/>
        <v>125215126.53176062</v>
      </c>
    </row>
    <row r="2085" spans="1:3" x14ac:dyDescent="0.3">
      <c r="A2085" s="94">
        <v>2075</v>
      </c>
      <c r="B2085" s="51">
        <v>-1.8511142041548967E-2</v>
      </c>
      <c r="C2085" s="65">
        <f t="shared" si="33"/>
        <v>98148885.795845106</v>
      </c>
    </row>
    <row r="2086" spans="1:3" x14ac:dyDescent="0.3">
      <c r="A2086" s="94">
        <v>2076</v>
      </c>
      <c r="B2086" s="51">
        <v>0.13094648864325523</v>
      </c>
      <c r="C2086" s="65">
        <f t="shared" si="33"/>
        <v>113094648.86432552</v>
      </c>
    </row>
    <row r="2087" spans="1:3" x14ac:dyDescent="0.3">
      <c r="A2087" s="94">
        <v>2077</v>
      </c>
      <c r="B2087" s="51">
        <v>4.7359516495793508E-3</v>
      </c>
      <c r="C2087" s="65">
        <f t="shared" si="33"/>
        <v>100473595.16495793</v>
      </c>
    </row>
    <row r="2088" spans="1:3" x14ac:dyDescent="0.3">
      <c r="A2088" s="94">
        <v>2078</v>
      </c>
      <c r="B2088" s="51">
        <v>-0.15879196556928513</v>
      </c>
      <c r="C2088" s="65">
        <f t="shared" si="33"/>
        <v>84120803.443071485</v>
      </c>
    </row>
    <row r="2089" spans="1:3" x14ac:dyDescent="0.3">
      <c r="A2089" s="94">
        <v>2079</v>
      </c>
      <c r="B2089" s="51">
        <v>-0.22103743122323385</v>
      </c>
      <c r="C2089" s="65">
        <f t="shared" si="33"/>
        <v>77896256.877676621</v>
      </c>
    </row>
    <row r="2090" spans="1:3" x14ac:dyDescent="0.3">
      <c r="A2090" s="94">
        <v>2080</v>
      </c>
      <c r="B2090" s="51">
        <v>-0.14403221301423691</v>
      </c>
      <c r="C2090" s="65">
        <f t="shared" si="33"/>
        <v>85596778.698576316</v>
      </c>
    </row>
    <row r="2091" spans="1:3" x14ac:dyDescent="0.3">
      <c r="A2091" s="94">
        <v>2081</v>
      </c>
      <c r="B2091" s="51">
        <v>-0.10846850769191319</v>
      </c>
      <c r="C2091" s="65">
        <f t="shared" si="33"/>
        <v>89153149.230808675</v>
      </c>
    </row>
    <row r="2092" spans="1:3" x14ac:dyDescent="0.3">
      <c r="A2092" s="94">
        <v>2082</v>
      </c>
      <c r="B2092" s="51">
        <v>0.10358943428588144</v>
      </c>
      <c r="C2092" s="65">
        <f t="shared" si="33"/>
        <v>110358943.42858814</v>
      </c>
    </row>
    <row r="2093" spans="1:3" x14ac:dyDescent="0.3">
      <c r="A2093" s="94">
        <v>2083</v>
      </c>
      <c r="B2093" s="51">
        <v>-0.13393098600319478</v>
      </c>
      <c r="C2093" s="65">
        <f t="shared" si="33"/>
        <v>86606901.399680525</v>
      </c>
    </row>
    <row r="2094" spans="1:3" x14ac:dyDescent="0.3">
      <c r="A2094" s="94">
        <v>2084</v>
      </c>
      <c r="B2094" s="51">
        <v>0.14244269513563082</v>
      </c>
      <c r="C2094" s="65">
        <f t="shared" si="33"/>
        <v>114244269.51356308</v>
      </c>
    </row>
    <row r="2095" spans="1:3" x14ac:dyDescent="0.3">
      <c r="A2095" s="94">
        <v>2085</v>
      </c>
      <c r="B2095" s="51">
        <v>0.35370000886440611</v>
      </c>
      <c r="C2095" s="65">
        <f t="shared" si="33"/>
        <v>135370000.8864406</v>
      </c>
    </row>
    <row r="2096" spans="1:3" x14ac:dyDescent="0.3">
      <c r="A2096" s="94">
        <v>2086</v>
      </c>
      <c r="B2096" s="51">
        <v>6.0009023360917416E-2</v>
      </c>
      <c r="C2096" s="65">
        <f t="shared" si="33"/>
        <v>106000902.33609174</v>
      </c>
    </row>
    <row r="2097" spans="1:3" x14ac:dyDescent="0.3">
      <c r="A2097" s="94">
        <v>2087</v>
      </c>
      <c r="B2097" s="51">
        <v>0.22698949073767333</v>
      </c>
      <c r="C2097" s="65">
        <f t="shared" si="33"/>
        <v>122698949.07376733</v>
      </c>
    </row>
    <row r="2098" spans="1:3" x14ac:dyDescent="0.3">
      <c r="A2098" s="94">
        <v>2088</v>
      </c>
      <c r="B2098" s="51">
        <v>0.12016612505571178</v>
      </c>
      <c r="C2098" s="65">
        <f t="shared" si="33"/>
        <v>112016612.50557117</v>
      </c>
    </row>
    <row r="2099" spans="1:3" x14ac:dyDescent="0.3">
      <c r="A2099" s="94">
        <v>2089</v>
      </c>
      <c r="B2099" s="51">
        <v>0.24415618446567605</v>
      </c>
      <c r="C2099" s="65">
        <f t="shared" si="33"/>
        <v>124415618.44656761</v>
      </c>
    </row>
    <row r="2100" spans="1:3" x14ac:dyDescent="0.3">
      <c r="A2100" s="94">
        <v>2090</v>
      </c>
      <c r="B2100" s="51">
        <v>0.13802443165305717</v>
      </c>
      <c r="C2100" s="65">
        <f t="shared" si="33"/>
        <v>113802443.16530572</v>
      </c>
    </row>
    <row r="2101" spans="1:3" x14ac:dyDescent="0.3">
      <c r="A2101" s="94">
        <v>2091</v>
      </c>
      <c r="B2101" s="51">
        <v>0.36031399484607973</v>
      </c>
      <c r="C2101" s="65">
        <f t="shared" si="33"/>
        <v>136031399.48460799</v>
      </c>
    </row>
    <row r="2102" spans="1:3" x14ac:dyDescent="0.3">
      <c r="A2102" s="94">
        <v>2092</v>
      </c>
      <c r="B2102" s="51">
        <v>-9.8553370010910579E-2</v>
      </c>
      <c r="C2102" s="65">
        <f t="shared" si="33"/>
        <v>90144662.998908937</v>
      </c>
    </row>
    <row r="2103" spans="1:3" x14ac:dyDescent="0.3">
      <c r="A2103" s="94">
        <v>2093</v>
      </c>
      <c r="B2103" s="51">
        <v>0.15430096867685766</v>
      </c>
      <c r="C2103" s="65">
        <f t="shared" si="33"/>
        <v>115430096.86768577</v>
      </c>
    </row>
    <row r="2104" spans="1:3" x14ac:dyDescent="0.3">
      <c r="A2104" s="94">
        <v>2094</v>
      </c>
      <c r="B2104" s="51">
        <v>-5.9249881367017976E-2</v>
      </c>
      <c r="C2104" s="65">
        <f t="shared" si="33"/>
        <v>94075011.863298208</v>
      </c>
    </row>
    <row r="2105" spans="1:3" x14ac:dyDescent="0.3">
      <c r="A2105" s="94">
        <v>2095</v>
      </c>
      <c r="B2105" s="51">
        <v>0.21027950671639833</v>
      </c>
      <c r="C2105" s="65">
        <f t="shared" si="33"/>
        <v>121027950.67163983</v>
      </c>
    </row>
    <row r="2106" spans="1:3" x14ac:dyDescent="0.3">
      <c r="A2106" s="94">
        <v>2096</v>
      </c>
      <c r="B2106" s="51">
        <v>9.4653266654618262E-2</v>
      </c>
      <c r="C2106" s="65">
        <f t="shared" si="33"/>
        <v>109465326.66546182</v>
      </c>
    </row>
    <row r="2107" spans="1:3" x14ac:dyDescent="0.3">
      <c r="A2107" s="94">
        <v>2097</v>
      </c>
      <c r="B2107" s="51">
        <v>0.10059816326710734</v>
      </c>
      <c r="C2107" s="65">
        <f t="shared" si="33"/>
        <v>110059816.32671073</v>
      </c>
    </row>
    <row r="2108" spans="1:3" x14ac:dyDescent="0.3">
      <c r="A2108" s="94">
        <v>2098</v>
      </c>
      <c r="B2108" s="51">
        <v>0.16304145019388874</v>
      </c>
      <c r="C2108" s="65">
        <f t="shared" si="33"/>
        <v>116304145.01938888</v>
      </c>
    </row>
    <row r="2109" spans="1:3" x14ac:dyDescent="0.3">
      <c r="A2109" s="94">
        <v>2099</v>
      </c>
      <c r="B2109" s="51">
        <v>0.25078938293387054</v>
      </c>
      <c r="C2109" s="65">
        <f t="shared" si="33"/>
        <v>125078938.29338706</v>
      </c>
    </row>
    <row r="2110" spans="1:3" x14ac:dyDescent="0.3">
      <c r="A2110" s="94">
        <v>2100</v>
      </c>
      <c r="B2110" s="51">
        <v>0.26256073063166885</v>
      </c>
      <c r="C2110" s="65">
        <f t="shared" si="33"/>
        <v>126256073.06316689</v>
      </c>
    </row>
    <row r="2111" spans="1:3" x14ac:dyDescent="0.3">
      <c r="A2111" s="94">
        <v>2101</v>
      </c>
      <c r="B2111" s="51">
        <v>3.9392005608626796E-2</v>
      </c>
      <c r="C2111" s="65">
        <f t="shared" si="33"/>
        <v>103939200.56086268</v>
      </c>
    </row>
    <row r="2112" spans="1:3" x14ac:dyDescent="0.3">
      <c r="A2112" s="94">
        <v>2102</v>
      </c>
      <c r="B2112" s="51">
        <v>-0.14247582371012726</v>
      </c>
      <c r="C2112" s="65">
        <f t="shared" si="33"/>
        <v>85752417.628987283</v>
      </c>
    </row>
    <row r="2113" spans="1:3" x14ac:dyDescent="0.3">
      <c r="A2113" s="94">
        <v>2103</v>
      </c>
      <c r="B2113" s="51">
        <v>0.19756665103944943</v>
      </c>
      <c r="C2113" s="65">
        <f t="shared" si="33"/>
        <v>119756665.10394494</v>
      </c>
    </row>
    <row r="2114" spans="1:3" x14ac:dyDescent="0.3">
      <c r="A2114" s="94">
        <v>2104</v>
      </c>
      <c r="B2114" s="51">
        <v>9.0051747949145E-2</v>
      </c>
      <c r="C2114" s="65">
        <f t="shared" si="33"/>
        <v>109005174.7949145</v>
      </c>
    </row>
    <row r="2115" spans="1:3" x14ac:dyDescent="0.3">
      <c r="A2115" s="94">
        <v>2105</v>
      </c>
      <c r="B2115" s="51">
        <v>5.7984116435582038E-2</v>
      </c>
      <c r="C2115" s="65">
        <f t="shared" si="33"/>
        <v>105798411.6435582</v>
      </c>
    </row>
    <row r="2116" spans="1:3" x14ac:dyDescent="0.3">
      <c r="A2116" s="94">
        <v>2106</v>
      </c>
      <c r="B2116" s="51">
        <v>7.9729032708821174E-2</v>
      </c>
      <c r="C2116" s="65">
        <f t="shared" si="33"/>
        <v>107972903.27088211</v>
      </c>
    </row>
    <row r="2117" spans="1:3" x14ac:dyDescent="0.3">
      <c r="A2117" s="94">
        <v>2107</v>
      </c>
      <c r="B2117" s="51">
        <v>-7.3699339371808725E-2</v>
      </c>
      <c r="C2117" s="65">
        <f t="shared" si="33"/>
        <v>92630066.062819123</v>
      </c>
    </row>
    <row r="2118" spans="1:3" x14ac:dyDescent="0.3">
      <c r="A2118" s="94">
        <v>2108</v>
      </c>
      <c r="B2118" s="51">
        <v>0.11856274126470581</v>
      </c>
      <c r="C2118" s="65">
        <f t="shared" si="33"/>
        <v>111856274.1264706</v>
      </c>
    </row>
    <row r="2119" spans="1:3" x14ac:dyDescent="0.3">
      <c r="A2119" s="94">
        <v>2109</v>
      </c>
      <c r="B2119" s="51">
        <v>9.8490392942029506E-2</v>
      </c>
      <c r="C2119" s="65">
        <f t="shared" si="33"/>
        <v>109849039.29420295</v>
      </c>
    </row>
    <row r="2120" spans="1:3" x14ac:dyDescent="0.3">
      <c r="A2120" s="94">
        <v>2110</v>
      </c>
      <c r="B2120" s="51">
        <v>0.1918382730243173</v>
      </c>
      <c r="C2120" s="65">
        <f t="shared" si="33"/>
        <v>119183827.30243173</v>
      </c>
    </row>
    <row r="2121" spans="1:3" x14ac:dyDescent="0.3">
      <c r="A2121" s="94">
        <v>2111</v>
      </c>
      <c r="B2121" s="51">
        <v>-4.5989372188762173E-2</v>
      </c>
      <c r="C2121" s="65">
        <f t="shared" si="33"/>
        <v>95401062.781123787</v>
      </c>
    </row>
    <row r="2122" spans="1:3" x14ac:dyDescent="0.3">
      <c r="A2122" s="94">
        <v>2112</v>
      </c>
      <c r="B2122" s="51">
        <v>0.10411668326261067</v>
      </c>
      <c r="C2122" s="65">
        <f t="shared" si="33"/>
        <v>110411668.32626106</v>
      </c>
    </row>
    <row r="2123" spans="1:3" x14ac:dyDescent="0.3">
      <c r="A2123" s="94">
        <v>2113</v>
      </c>
      <c r="B2123" s="51">
        <v>0.12735865393343265</v>
      </c>
      <c r="C2123" s="65">
        <f t="shared" si="33"/>
        <v>112735865.39334325</v>
      </c>
    </row>
    <row r="2124" spans="1:3" x14ac:dyDescent="0.3">
      <c r="A2124" s="94">
        <v>2114</v>
      </c>
      <c r="B2124" s="51">
        <v>0.20285450666719768</v>
      </c>
      <c r="C2124" s="65">
        <f t="shared" ref="C2124:C2187" si="34">$B$4*(1+B2124)</f>
        <v>120285450.66671976</v>
      </c>
    </row>
    <row r="2125" spans="1:3" x14ac:dyDescent="0.3">
      <c r="A2125" s="94">
        <v>2115</v>
      </c>
      <c r="B2125" s="51">
        <v>0.10745199713601028</v>
      </c>
      <c r="C2125" s="65">
        <f t="shared" si="34"/>
        <v>110745199.71360104</v>
      </c>
    </row>
    <row r="2126" spans="1:3" x14ac:dyDescent="0.3">
      <c r="A2126" s="94">
        <v>2116</v>
      </c>
      <c r="B2126" s="51">
        <v>-3.0663485498814341E-2</v>
      </c>
      <c r="C2126" s="65">
        <f t="shared" si="34"/>
        <v>96933651.450118557</v>
      </c>
    </row>
    <row r="2127" spans="1:3" x14ac:dyDescent="0.3">
      <c r="A2127" s="94">
        <v>2117</v>
      </c>
      <c r="B2127" s="51">
        <v>0.25862402322083589</v>
      </c>
      <c r="C2127" s="65">
        <f t="shared" si="34"/>
        <v>125862402.32208359</v>
      </c>
    </row>
    <row r="2128" spans="1:3" x14ac:dyDescent="0.3">
      <c r="A2128" s="94">
        <v>2118</v>
      </c>
      <c r="B2128" s="51">
        <v>0.1062367879284575</v>
      </c>
      <c r="C2128" s="65">
        <f t="shared" si="34"/>
        <v>110623678.79284576</v>
      </c>
    </row>
    <row r="2129" spans="1:3" x14ac:dyDescent="0.3">
      <c r="A2129" s="94">
        <v>2119</v>
      </c>
      <c r="B2129" s="51">
        <v>0.17287846983727023</v>
      </c>
      <c r="C2129" s="65">
        <f t="shared" si="34"/>
        <v>117287846.98372702</v>
      </c>
    </row>
    <row r="2130" spans="1:3" x14ac:dyDescent="0.3">
      <c r="A2130" s="94">
        <v>2120</v>
      </c>
      <c r="B2130" s="51">
        <v>0.30095915214226671</v>
      </c>
      <c r="C2130" s="65">
        <f t="shared" si="34"/>
        <v>130095915.21422668</v>
      </c>
    </row>
    <row r="2131" spans="1:3" x14ac:dyDescent="0.3">
      <c r="A2131" s="94">
        <v>2121</v>
      </c>
      <c r="B2131" s="51">
        <v>0.21304643837297232</v>
      </c>
      <c r="C2131" s="65">
        <f t="shared" si="34"/>
        <v>121304643.83729725</v>
      </c>
    </row>
    <row r="2132" spans="1:3" x14ac:dyDescent="0.3">
      <c r="A2132" s="94">
        <v>2122</v>
      </c>
      <c r="B2132" s="51">
        <v>0.20501494931412884</v>
      </c>
      <c r="C2132" s="65">
        <f t="shared" si="34"/>
        <v>120501494.93141289</v>
      </c>
    </row>
    <row r="2133" spans="1:3" x14ac:dyDescent="0.3">
      <c r="A2133" s="94">
        <v>2123</v>
      </c>
      <c r="B2133" s="51">
        <v>-0.32132925910600185</v>
      </c>
      <c r="C2133" s="65">
        <f t="shared" si="34"/>
        <v>67867074.089399815</v>
      </c>
    </row>
    <row r="2134" spans="1:3" x14ac:dyDescent="0.3">
      <c r="A2134" s="94">
        <v>2124</v>
      </c>
      <c r="B2134" s="51">
        <v>-7.3762056070593024E-3</v>
      </c>
      <c r="C2134" s="65">
        <f t="shared" si="34"/>
        <v>99262379.43929407</v>
      </c>
    </row>
    <row r="2135" spans="1:3" x14ac:dyDescent="0.3">
      <c r="A2135" s="94">
        <v>2125</v>
      </c>
      <c r="B2135" s="51">
        <v>-5.8232094700694237E-4</v>
      </c>
      <c r="C2135" s="65">
        <f t="shared" si="34"/>
        <v>99941767.905299306</v>
      </c>
    </row>
    <row r="2136" spans="1:3" x14ac:dyDescent="0.3">
      <c r="A2136" s="94">
        <v>2126</v>
      </c>
      <c r="B2136" s="51">
        <v>-2.9408855260174629E-2</v>
      </c>
      <c r="C2136" s="65">
        <f t="shared" si="34"/>
        <v>97059114.473982528</v>
      </c>
    </row>
    <row r="2137" spans="1:3" x14ac:dyDescent="0.3">
      <c r="A2137" s="94">
        <v>2127</v>
      </c>
      <c r="B2137" s="51">
        <v>-4.1393978914950308E-2</v>
      </c>
      <c r="C2137" s="65">
        <f t="shared" si="34"/>
        <v>95860602.108504966</v>
      </c>
    </row>
    <row r="2138" spans="1:3" x14ac:dyDescent="0.3">
      <c r="A2138" s="94">
        <v>2128</v>
      </c>
      <c r="B2138" s="51">
        <v>0.40648474423479819</v>
      </c>
      <c r="C2138" s="65">
        <f t="shared" si="34"/>
        <v>140648474.4234798</v>
      </c>
    </row>
    <row r="2139" spans="1:3" x14ac:dyDescent="0.3">
      <c r="A2139" s="94">
        <v>2129</v>
      </c>
      <c r="B2139" s="51">
        <v>0.28694231785698876</v>
      </c>
      <c r="C2139" s="65">
        <f t="shared" si="34"/>
        <v>128694231.78569888</v>
      </c>
    </row>
    <row r="2140" spans="1:3" x14ac:dyDescent="0.3">
      <c r="A2140" s="94">
        <v>2130</v>
      </c>
      <c r="B2140" s="51">
        <v>-6.9620724118017452E-2</v>
      </c>
      <c r="C2140" s="65">
        <f t="shared" si="34"/>
        <v>93037927.588198259</v>
      </c>
    </row>
    <row r="2141" spans="1:3" x14ac:dyDescent="0.3">
      <c r="A2141" s="94">
        <v>2131</v>
      </c>
      <c r="B2141" s="51">
        <v>0.2694318365347122</v>
      </c>
      <c r="C2141" s="65">
        <f t="shared" si="34"/>
        <v>126943183.65347122</v>
      </c>
    </row>
    <row r="2142" spans="1:3" x14ac:dyDescent="0.3">
      <c r="A2142" s="94">
        <v>2132</v>
      </c>
      <c r="B2142" s="51">
        <v>0.10139703385252291</v>
      </c>
      <c r="C2142" s="65">
        <f t="shared" si="34"/>
        <v>110139703.3852523</v>
      </c>
    </row>
    <row r="2143" spans="1:3" x14ac:dyDescent="0.3">
      <c r="A2143" s="94">
        <v>2133</v>
      </c>
      <c r="B2143" s="51">
        <v>0.17222075527921868</v>
      </c>
      <c r="C2143" s="65">
        <f t="shared" si="34"/>
        <v>117222075.52792187</v>
      </c>
    </row>
    <row r="2144" spans="1:3" x14ac:dyDescent="0.3">
      <c r="A2144" s="94">
        <v>2134</v>
      </c>
      <c r="B2144" s="51">
        <v>0.22747150347693096</v>
      </c>
      <c r="C2144" s="65">
        <f t="shared" si="34"/>
        <v>122747150.3476931</v>
      </c>
    </row>
    <row r="2145" spans="1:3" x14ac:dyDescent="0.3">
      <c r="A2145" s="94">
        <v>2135</v>
      </c>
      <c r="B2145" s="51">
        <v>8.5648377852461072E-2</v>
      </c>
      <c r="C2145" s="65">
        <f t="shared" si="34"/>
        <v>108564837.7852461</v>
      </c>
    </row>
    <row r="2146" spans="1:3" x14ac:dyDescent="0.3">
      <c r="A2146" s="94">
        <v>2136</v>
      </c>
      <c r="B2146" s="51">
        <v>5.6227766476704605E-2</v>
      </c>
      <c r="C2146" s="65">
        <f t="shared" si="34"/>
        <v>105622776.64767046</v>
      </c>
    </row>
    <row r="2147" spans="1:3" x14ac:dyDescent="0.3">
      <c r="A2147" s="94">
        <v>2137</v>
      </c>
      <c r="B2147" s="51">
        <v>0.18073250419693154</v>
      </c>
      <c r="C2147" s="65">
        <f t="shared" si="34"/>
        <v>118073250.41969317</v>
      </c>
    </row>
    <row r="2148" spans="1:3" x14ac:dyDescent="0.3">
      <c r="A2148" s="94">
        <v>2138</v>
      </c>
      <c r="B2148" s="51">
        <v>-0.10950488342725687</v>
      </c>
      <c r="C2148" s="65">
        <f t="shared" si="34"/>
        <v>89049511.657274321</v>
      </c>
    </row>
    <row r="2149" spans="1:3" x14ac:dyDescent="0.3">
      <c r="A2149" s="94">
        <v>2139</v>
      </c>
      <c r="B2149" s="51">
        <v>6.7452560834499395E-2</v>
      </c>
      <c r="C2149" s="65">
        <f t="shared" si="34"/>
        <v>106745256.08344993</v>
      </c>
    </row>
    <row r="2150" spans="1:3" x14ac:dyDescent="0.3">
      <c r="A2150" s="94">
        <v>2140</v>
      </c>
      <c r="B2150" s="51">
        <v>0.13211631533773135</v>
      </c>
      <c r="C2150" s="65">
        <f t="shared" si="34"/>
        <v>113211631.53377314</v>
      </c>
    </row>
    <row r="2151" spans="1:3" x14ac:dyDescent="0.3">
      <c r="A2151" s="94">
        <v>2141</v>
      </c>
      <c r="B2151" s="51">
        <v>7.6474254792642152E-2</v>
      </c>
      <c r="C2151" s="65">
        <f t="shared" si="34"/>
        <v>107647425.47926423</v>
      </c>
    </row>
    <row r="2152" spans="1:3" x14ac:dyDescent="0.3">
      <c r="A2152" s="94">
        <v>2142</v>
      </c>
      <c r="B2152" s="51">
        <v>0.21743234421144794</v>
      </c>
      <c r="C2152" s="65">
        <f t="shared" si="34"/>
        <v>121743234.42114478</v>
      </c>
    </row>
    <row r="2153" spans="1:3" x14ac:dyDescent="0.3">
      <c r="A2153" s="94">
        <v>2143</v>
      </c>
      <c r="B2153" s="51">
        <v>0.10068461032376244</v>
      </c>
      <c r="C2153" s="65">
        <f t="shared" si="34"/>
        <v>110068461.03237624</v>
      </c>
    </row>
    <row r="2154" spans="1:3" x14ac:dyDescent="0.3">
      <c r="A2154" s="94">
        <v>2144</v>
      </c>
      <c r="B2154" s="51">
        <v>0.28966904003914695</v>
      </c>
      <c r="C2154" s="65">
        <f t="shared" si="34"/>
        <v>128966904.0039147</v>
      </c>
    </row>
    <row r="2155" spans="1:3" x14ac:dyDescent="0.3">
      <c r="A2155" s="94">
        <v>2145</v>
      </c>
      <c r="B2155" s="51">
        <v>0.13083963099396093</v>
      </c>
      <c r="C2155" s="65">
        <f t="shared" si="34"/>
        <v>113083963.09939609</v>
      </c>
    </row>
    <row r="2156" spans="1:3" x14ac:dyDescent="0.3">
      <c r="A2156" s="94">
        <v>2146</v>
      </c>
      <c r="B2156" s="51">
        <v>0.18479145477378278</v>
      </c>
      <c r="C2156" s="65">
        <f t="shared" si="34"/>
        <v>118479145.47737828</v>
      </c>
    </row>
    <row r="2157" spans="1:3" x14ac:dyDescent="0.3">
      <c r="A2157" s="94">
        <v>2147</v>
      </c>
      <c r="B2157" s="51">
        <v>0.10604888569825963</v>
      </c>
      <c r="C2157" s="65">
        <f t="shared" si="34"/>
        <v>110604888.56982595</v>
      </c>
    </row>
    <row r="2158" spans="1:3" x14ac:dyDescent="0.3">
      <c r="A2158" s="94">
        <v>2148</v>
      </c>
      <c r="B2158" s="51">
        <v>0.37112347905131116</v>
      </c>
      <c r="C2158" s="65">
        <f t="shared" si="34"/>
        <v>137112347.9051311</v>
      </c>
    </row>
    <row r="2159" spans="1:3" x14ac:dyDescent="0.3">
      <c r="A2159" s="94">
        <v>2149</v>
      </c>
      <c r="B2159" s="51">
        <v>0.27851300082229158</v>
      </c>
      <c r="C2159" s="65">
        <f t="shared" si="34"/>
        <v>127851300.08222915</v>
      </c>
    </row>
    <row r="2160" spans="1:3" x14ac:dyDescent="0.3">
      <c r="A2160" s="94">
        <v>2150</v>
      </c>
      <c r="B2160" s="51">
        <v>-8.9346496624067712E-3</v>
      </c>
      <c r="C2160" s="65">
        <f t="shared" si="34"/>
        <v>99106535.033759326</v>
      </c>
    </row>
    <row r="2161" spans="1:3" x14ac:dyDescent="0.3">
      <c r="A2161" s="94">
        <v>2151</v>
      </c>
      <c r="B2161" s="51">
        <v>0.22298379106343991</v>
      </c>
      <c r="C2161" s="65">
        <f t="shared" si="34"/>
        <v>122298379.10634398</v>
      </c>
    </row>
    <row r="2162" spans="1:3" x14ac:dyDescent="0.3">
      <c r="A2162" s="94">
        <v>2152</v>
      </c>
      <c r="B2162" s="51">
        <v>5.0814091729844128E-2</v>
      </c>
      <c r="C2162" s="65">
        <f t="shared" si="34"/>
        <v>105081409.17298441</v>
      </c>
    </row>
    <row r="2163" spans="1:3" x14ac:dyDescent="0.3">
      <c r="A2163" s="94">
        <v>2153</v>
      </c>
      <c r="B2163" s="51">
        <v>6.7114024390468235E-2</v>
      </c>
      <c r="C2163" s="65">
        <f t="shared" si="34"/>
        <v>106711402.43904682</v>
      </c>
    </row>
    <row r="2164" spans="1:3" x14ac:dyDescent="0.3">
      <c r="A2164" s="94">
        <v>2154</v>
      </c>
      <c r="B2164" s="51">
        <v>0.22201822275711261</v>
      </c>
      <c r="C2164" s="65">
        <f t="shared" si="34"/>
        <v>122201822.27571125</v>
      </c>
    </row>
    <row r="2165" spans="1:3" x14ac:dyDescent="0.3">
      <c r="A2165" s="94">
        <v>2155</v>
      </c>
      <c r="B2165" s="51">
        <v>0.22763237203023964</v>
      </c>
      <c r="C2165" s="65">
        <f t="shared" si="34"/>
        <v>122763237.20302396</v>
      </c>
    </row>
    <row r="2166" spans="1:3" x14ac:dyDescent="0.3">
      <c r="A2166" s="94">
        <v>2156</v>
      </c>
      <c r="B2166" s="51">
        <v>-1.6922327896342848E-2</v>
      </c>
      <c r="C2166" s="65">
        <f t="shared" si="34"/>
        <v>98307767.210365713</v>
      </c>
    </row>
    <row r="2167" spans="1:3" x14ac:dyDescent="0.3">
      <c r="A2167" s="94">
        <v>2157</v>
      </c>
      <c r="B2167" s="51">
        <v>0.24746411544489735</v>
      </c>
      <c r="C2167" s="65">
        <f t="shared" si="34"/>
        <v>124746411.54448973</v>
      </c>
    </row>
    <row r="2168" spans="1:3" x14ac:dyDescent="0.3">
      <c r="A2168" s="94">
        <v>2158</v>
      </c>
      <c r="B2168" s="51">
        <v>0.29737835359665687</v>
      </c>
      <c r="C2168" s="65">
        <f t="shared" si="34"/>
        <v>129737835.35966569</v>
      </c>
    </row>
    <row r="2169" spans="1:3" x14ac:dyDescent="0.3">
      <c r="A2169" s="94">
        <v>2159</v>
      </c>
      <c r="B2169" s="51">
        <v>0.19438457275575033</v>
      </c>
      <c r="C2169" s="65">
        <f t="shared" si="34"/>
        <v>119438457.27557503</v>
      </c>
    </row>
    <row r="2170" spans="1:3" x14ac:dyDescent="0.3">
      <c r="A2170" s="94">
        <v>2160</v>
      </c>
      <c r="B2170" s="51">
        <v>0.11587766107857403</v>
      </c>
      <c r="C2170" s="65">
        <f t="shared" si="34"/>
        <v>111587766.10785741</v>
      </c>
    </row>
    <row r="2171" spans="1:3" x14ac:dyDescent="0.3">
      <c r="A2171" s="94">
        <v>2161</v>
      </c>
      <c r="B2171" s="51">
        <v>0.24409990955648878</v>
      </c>
      <c r="C2171" s="65">
        <f t="shared" si="34"/>
        <v>124409990.95564888</v>
      </c>
    </row>
    <row r="2172" spans="1:3" x14ac:dyDescent="0.3">
      <c r="A2172" s="94">
        <v>2162</v>
      </c>
      <c r="B2172" s="51">
        <v>0.24852102284469826</v>
      </c>
      <c r="C2172" s="65">
        <f t="shared" si="34"/>
        <v>124852102.28446983</v>
      </c>
    </row>
    <row r="2173" spans="1:3" x14ac:dyDescent="0.3">
      <c r="A2173" s="94">
        <v>2163</v>
      </c>
      <c r="B2173" s="51">
        <v>1.4507037665837566E-2</v>
      </c>
      <c r="C2173" s="65">
        <f t="shared" si="34"/>
        <v>101450703.76658376</v>
      </c>
    </row>
    <row r="2174" spans="1:3" x14ac:dyDescent="0.3">
      <c r="A2174" s="94">
        <v>2164</v>
      </c>
      <c r="B2174" s="51">
        <v>0.16174593201357715</v>
      </c>
      <c r="C2174" s="65">
        <f t="shared" si="34"/>
        <v>116174593.20135772</v>
      </c>
    </row>
    <row r="2175" spans="1:3" x14ac:dyDescent="0.3">
      <c r="A2175" s="94">
        <v>2165</v>
      </c>
      <c r="B2175" s="51">
        <v>0.15268695138517951</v>
      </c>
      <c r="C2175" s="65">
        <f t="shared" si="34"/>
        <v>115268695.13851796</v>
      </c>
    </row>
    <row r="2176" spans="1:3" x14ac:dyDescent="0.3">
      <c r="A2176" s="94">
        <v>2166</v>
      </c>
      <c r="B2176" s="51">
        <v>-0.30179861309795819</v>
      </c>
      <c r="C2176" s="65">
        <f t="shared" si="34"/>
        <v>69820138.690204188</v>
      </c>
    </row>
    <row r="2177" spans="1:3" x14ac:dyDescent="0.3">
      <c r="A2177" s="94">
        <v>2167</v>
      </c>
      <c r="B2177" s="51">
        <v>0.25588645756352757</v>
      </c>
      <c r="C2177" s="65">
        <f t="shared" si="34"/>
        <v>125588645.75635275</v>
      </c>
    </row>
    <row r="2178" spans="1:3" x14ac:dyDescent="0.3">
      <c r="A2178" s="94">
        <v>2168</v>
      </c>
      <c r="B2178" s="51">
        <v>9.6886254802924343E-2</v>
      </c>
      <c r="C2178" s="65">
        <f t="shared" si="34"/>
        <v>109688625.48029244</v>
      </c>
    </row>
    <row r="2179" spans="1:3" x14ac:dyDescent="0.3">
      <c r="A2179" s="94">
        <v>2169</v>
      </c>
      <c r="B2179" s="51">
        <v>3.2419372457578748E-2</v>
      </c>
      <c r="C2179" s="65">
        <f t="shared" si="34"/>
        <v>103241937.24575788</v>
      </c>
    </row>
    <row r="2180" spans="1:3" x14ac:dyDescent="0.3">
      <c r="A2180" s="94">
        <v>2170</v>
      </c>
      <c r="B2180" s="51">
        <v>0.13447945143239709</v>
      </c>
      <c r="C2180" s="65">
        <f t="shared" si="34"/>
        <v>113447945.14323971</v>
      </c>
    </row>
    <row r="2181" spans="1:3" x14ac:dyDescent="0.3">
      <c r="A2181" s="94">
        <v>2171</v>
      </c>
      <c r="B2181" s="51">
        <v>6.735224296065255E-2</v>
      </c>
      <c r="C2181" s="65">
        <f t="shared" si="34"/>
        <v>106735224.29606526</v>
      </c>
    </row>
    <row r="2182" spans="1:3" x14ac:dyDescent="0.3">
      <c r="A2182" s="94">
        <v>2172</v>
      </c>
      <c r="B2182" s="51">
        <v>-7.5933264658442468E-2</v>
      </c>
      <c r="C2182" s="65">
        <f t="shared" si="34"/>
        <v>92406673.534155741</v>
      </c>
    </row>
    <row r="2183" spans="1:3" x14ac:dyDescent="0.3">
      <c r="A2183" s="94">
        <v>2173</v>
      </c>
      <c r="B2183" s="51">
        <v>4.9824781990956413E-3</v>
      </c>
      <c r="C2183" s="65">
        <f t="shared" si="34"/>
        <v>100498247.81990957</v>
      </c>
    </row>
    <row r="2184" spans="1:3" x14ac:dyDescent="0.3">
      <c r="A2184" s="94">
        <v>2174</v>
      </c>
      <c r="B2184" s="51">
        <v>-3.3452857398479516E-2</v>
      </c>
      <c r="C2184" s="65">
        <f t="shared" si="34"/>
        <v>96654714.260152057</v>
      </c>
    </row>
    <row r="2185" spans="1:3" x14ac:dyDescent="0.3">
      <c r="A2185" s="94">
        <v>2175</v>
      </c>
      <c r="B2185" s="51">
        <v>0.10177281673075249</v>
      </c>
      <c r="C2185" s="65">
        <f t="shared" si="34"/>
        <v>110177281.67307526</v>
      </c>
    </row>
    <row r="2186" spans="1:3" x14ac:dyDescent="0.3">
      <c r="A2186" s="94">
        <v>2176</v>
      </c>
      <c r="B2186" s="51">
        <v>0.12568786435524518</v>
      </c>
      <c r="C2186" s="65">
        <f t="shared" si="34"/>
        <v>112568786.43552452</v>
      </c>
    </row>
    <row r="2187" spans="1:3" x14ac:dyDescent="0.3">
      <c r="A2187" s="94">
        <v>2177</v>
      </c>
      <c r="B2187" s="51">
        <v>3.491866956905755E-2</v>
      </c>
      <c r="C2187" s="65">
        <f t="shared" si="34"/>
        <v>103491866.95690575</v>
      </c>
    </row>
    <row r="2188" spans="1:3" x14ac:dyDescent="0.3">
      <c r="A2188" s="94">
        <v>2178</v>
      </c>
      <c r="B2188" s="51">
        <v>9.1817339726032385E-2</v>
      </c>
      <c r="C2188" s="65">
        <f t="shared" ref="C2188:C2251" si="35">$B$4*(1+B2188)</f>
        <v>109181733.97260325</v>
      </c>
    </row>
    <row r="2189" spans="1:3" x14ac:dyDescent="0.3">
      <c r="A2189" s="94">
        <v>2179</v>
      </c>
      <c r="B2189" s="51">
        <v>0.20752561996242341</v>
      </c>
      <c r="C2189" s="65">
        <f t="shared" si="35"/>
        <v>120752561.99624233</v>
      </c>
    </row>
    <row r="2190" spans="1:3" x14ac:dyDescent="0.3">
      <c r="A2190" s="94">
        <v>2180</v>
      </c>
      <c r="B2190" s="51">
        <v>-0.16029715938938088</v>
      </c>
      <c r="C2190" s="65">
        <f t="shared" si="35"/>
        <v>83970284.061061904</v>
      </c>
    </row>
    <row r="2191" spans="1:3" x14ac:dyDescent="0.3">
      <c r="A2191" s="94">
        <v>2181</v>
      </c>
      <c r="B2191" s="51">
        <v>1.8631541191180365E-2</v>
      </c>
      <c r="C2191" s="65">
        <f t="shared" si="35"/>
        <v>101863154.11911803</v>
      </c>
    </row>
    <row r="2192" spans="1:3" x14ac:dyDescent="0.3">
      <c r="A2192" s="94">
        <v>2182</v>
      </c>
      <c r="B2192" s="51">
        <v>0.12489529497446313</v>
      </c>
      <c r="C2192" s="65">
        <f t="shared" si="35"/>
        <v>112489529.4974463</v>
      </c>
    </row>
    <row r="2193" spans="1:3" x14ac:dyDescent="0.3">
      <c r="A2193" s="94">
        <v>2183</v>
      </c>
      <c r="B2193" s="51">
        <v>-1.417693734482281E-2</v>
      </c>
      <c r="C2193" s="65">
        <f t="shared" si="35"/>
        <v>98582306.265517712</v>
      </c>
    </row>
    <row r="2194" spans="1:3" x14ac:dyDescent="0.3">
      <c r="A2194" s="94">
        <v>2184</v>
      </c>
      <c r="B2194" s="51">
        <v>1.628967008566426E-2</v>
      </c>
      <c r="C2194" s="65">
        <f t="shared" si="35"/>
        <v>101628967.00856642</v>
      </c>
    </row>
    <row r="2195" spans="1:3" x14ac:dyDescent="0.3">
      <c r="A2195" s="94">
        <v>2185</v>
      </c>
      <c r="B2195" s="51">
        <v>-2.1860714402575199E-2</v>
      </c>
      <c r="C2195" s="65">
        <f t="shared" si="35"/>
        <v>97813928.559742481</v>
      </c>
    </row>
    <row r="2196" spans="1:3" x14ac:dyDescent="0.3">
      <c r="A2196" s="94">
        <v>2186</v>
      </c>
      <c r="B2196" s="51">
        <v>0.10996715218112493</v>
      </c>
      <c r="C2196" s="65">
        <f t="shared" si="35"/>
        <v>110996715.2181125</v>
      </c>
    </row>
    <row r="2197" spans="1:3" x14ac:dyDescent="0.3">
      <c r="A2197" s="94">
        <v>2187</v>
      </c>
      <c r="B2197" s="51">
        <v>0.1792367306897607</v>
      </c>
      <c r="C2197" s="65">
        <f t="shared" si="35"/>
        <v>117923673.06897606</v>
      </c>
    </row>
    <row r="2198" spans="1:3" x14ac:dyDescent="0.3">
      <c r="A2198" s="94">
        <v>2188</v>
      </c>
      <c r="B2198" s="51">
        <v>0.14660518843298442</v>
      </c>
      <c r="C2198" s="65">
        <f t="shared" si="35"/>
        <v>114660518.84329844</v>
      </c>
    </row>
    <row r="2199" spans="1:3" x14ac:dyDescent="0.3">
      <c r="A2199" s="94">
        <v>2189</v>
      </c>
      <c r="B2199" s="51">
        <v>-1.8736775421323931E-2</v>
      </c>
      <c r="C2199" s="65">
        <f t="shared" si="35"/>
        <v>98126322.457867607</v>
      </c>
    </row>
    <row r="2200" spans="1:3" x14ac:dyDescent="0.3">
      <c r="A2200" s="94">
        <v>2190</v>
      </c>
      <c r="B2200" s="51">
        <v>4.0197132665088467E-2</v>
      </c>
      <c r="C2200" s="65">
        <f t="shared" si="35"/>
        <v>104019713.26650885</v>
      </c>
    </row>
    <row r="2201" spans="1:3" x14ac:dyDescent="0.3">
      <c r="A2201" s="94">
        <v>2191</v>
      </c>
      <c r="B2201" s="51">
        <v>7.8075819740460503E-2</v>
      </c>
      <c r="C2201" s="65">
        <f t="shared" si="35"/>
        <v>107807581.97404605</v>
      </c>
    </row>
    <row r="2202" spans="1:3" x14ac:dyDescent="0.3">
      <c r="A2202" s="94">
        <v>2192</v>
      </c>
      <c r="B2202" s="51">
        <v>0.19607538348093559</v>
      </c>
      <c r="C2202" s="65">
        <f t="shared" si="35"/>
        <v>119607538.34809357</v>
      </c>
    </row>
    <row r="2203" spans="1:3" x14ac:dyDescent="0.3">
      <c r="A2203" s="94">
        <v>2193</v>
      </c>
      <c r="B2203" s="51">
        <v>0.14498654336338557</v>
      </c>
      <c r="C2203" s="65">
        <f t="shared" si="35"/>
        <v>114498654.33633856</v>
      </c>
    </row>
    <row r="2204" spans="1:3" x14ac:dyDescent="0.3">
      <c r="A2204" s="94">
        <v>2194</v>
      </c>
      <c r="B2204" s="51">
        <v>5.58823037910052E-2</v>
      </c>
      <c r="C2204" s="65">
        <f t="shared" si="35"/>
        <v>105588230.37910052</v>
      </c>
    </row>
    <row r="2205" spans="1:3" x14ac:dyDescent="0.3">
      <c r="A2205" s="94">
        <v>2195</v>
      </c>
      <c r="B2205" s="51">
        <v>0.19606169606452473</v>
      </c>
      <c r="C2205" s="65">
        <f t="shared" si="35"/>
        <v>119606169.60645248</v>
      </c>
    </row>
    <row r="2206" spans="1:3" x14ac:dyDescent="0.3">
      <c r="A2206" s="94">
        <v>2196</v>
      </c>
      <c r="B2206" s="51">
        <v>6.9906092701605554E-2</v>
      </c>
      <c r="C2206" s="65">
        <f t="shared" si="35"/>
        <v>106990609.27016056</v>
      </c>
    </row>
    <row r="2207" spans="1:3" x14ac:dyDescent="0.3">
      <c r="A2207" s="94">
        <v>2197</v>
      </c>
      <c r="B2207" s="51">
        <v>0.21746025630250687</v>
      </c>
      <c r="C2207" s="65">
        <f t="shared" si="35"/>
        <v>121746025.63025068</v>
      </c>
    </row>
    <row r="2208" spans="1:3" x14ac:dyDescent="0.3">
      <c r="A2208" s="94">
        <v>2198</v>
      </c>
      <c r="B2208" s="51">
        <v>7.6637913446030395E-2</v>
      </c>
      <c r="C2208" s="65">
        <f t="shared" si="35"/>
        <v>107663791.34460305</v>
      </c>
    </row>
    <row r="2209" spans="1:3" x14ac:dyDescent="0.3">
      <c r="A2209" s="94">
        <v>2199</v>
      </c>
      <c r="B2209" s="51">
        <v>8.7088177711119943E-2</v>
      </c>
      <c r="C2209" s="65">
        <f t="shared" si="35"/>
        <v>108708817.77111198</v>
      </c>
    </row>
    <row r="2210" spans="1:3" x14ac:dyDescent="0.3">
      <c r="A2210" s="94">
        <v>2200</v>
      </c>
      <c r="B2210" s="51">
        <v>0.16542010318229045</v>
      </c>
      <c r="C2210" s="65">
        <f t="shared" si="35"/>
        <v>116542010.31822903</v>
      </c>
    </row>
    <row r="2211" spans="1:3" x14ac:dyDescent="0.3">
      <c r="A2211" s="94">
        <v>2201</v>
      </c>
      <c r="B2211" s="51">
        <v>0.15767236579645988</v>
      </c>
      <c r="C2211" s="65">
        <f t="shared" si="35"/>
        <v>115767236.57964598</v>
      </c>
    </row>
    <row r="2212" spans="1:3" x14ac:dyDescent="0.3">
      <c r="A2212" s="94">
        <v>2202</v>
      </c>
      <c r="B2212" s="51">
        <v>0.38808583374916872</v>
      </c>
      <c r="C2212" s="65">
        <f t="shared" si="35"/>
        <v>138808583.37491685</v>
      </c>
    </row>
    <row r="2213" spans="1:3" x14ac:dyDescent="0.3">
      <c r="A2213" s="94">
        <v>2203</v>
      </c>
      <c r="B2213" s="51">
        <v>-1.8629451829137014E-2</v>
      </c>
      <c r="C2213" s="65">
        <f t="shared" si="35"/>
        <v>98137054.817086294</v>
      </c>
    </row>
    <row r="2214" spans="1:3" x14ac:dyDescent="0.3">
      <c r="A2214" s="94">
        <v>2204</v>
      </c>
      <c r="B2214" s="51">
        <v>0.11012369022867621</v>
      </c>
      <c r="C2214" s="65">
        <f t="shared" si="35"/>
        <v>111012369.02286762</v>
      </c>
    </row>
    <row r="2215" spans="1:3" x14ac:dyDescent="0.3">
      <c r="A2215" s="94">
        <v>2205</v>
      </c>
      <c r="B2215" s="51">
        <v>6.0856357361122167E-2</v>
      </c>
      <c r="C2215" s="65">
        <f t="shared" si="35"/>
        <v>106085635.73611222</v>
      </c>
    </row>
    <row r="2216" spans="1:3" x14ac:dyDescent="0.3">
      <c r="A2216" s="94">
        <v>2206</v>
      </c>
      <c r="B2216" s="51">
        <v>0.19719192925994522</v>
      </c>
      <c r="C2216" s="65">
        <f t="shared" si="35"/>
        <v>119719192.92599452</v>
      </c>
    </row>
    <row r="2217" spans="1:3" x14ac:dyDescent="0.3">
      <c r="A2217" s="94">
        <v>2207</v>
      </c>
      <c r="B2217" s="51">
        <v>2.2187360917775442E-2</v>
      </c>
      <c r="C2217" s="65">
        <f t="shared" si="35"/>
        <v>102218736.09177753</v>
      </c>
    </row>
    <row r="2218" spans="1:3" x14ac:dyDescent="0.3">
      <c r="A2218" s="94">
        <v>2208</v>
      </c>
      <c r="B2218" s="51">
        <v>0.30526191873564412</v>
      </c>
      <c r="C2218" s="65">
        <f t="shared" si="35"/>
        <v>130526191.87356442</v>
      </c>
    </row>
    <row r="2219" spans="1:3" x14ac:dyDescent="0.3">
      <c r="A2219" s="94">
        <v>2209</v>
      </c>
      <c r="B2219" s="51">
        <v>0.11909912108366273</v>
      </c>
      <c r="C2219" s="65">
        <f t="shared" si="35"/>
        <v>111909912.10836627</v>
      </c>
    </row>
    <row r="2220" spans="1:3" x14ac:dyDescent="0.3">
      <c r="A2220" s="94">
        <v>2210</v>
      </c>
      <c r="B2220" s="51">
        <v>-8.4939398652397607E-2</v>
      </c>
      <c r="C2220" s="65">
        <f t="shared" si="35"/>
        <v>91506060.134760231</v>
      </c>
    </row>
    <row r="2221" spans="1:3" x14ac:dyDescent="0.3">
      <c r="A2221" s="94">
        <v>2211</v>
      </c>
      <c r="B2221" s="51">
        <v>-0.11647801961966631</v>
      </c>
      <c r="C2221" s="65">
        <f t="shared" si="35"/>
        <v>88352198.038033366</v>
      </c>
    </row>
    <row r="2222" spans="1:3" x14ac:dyDescent="0.3">
      <c r="A2222" s="94">
        <v>2212</v>
      </c>
      <c r="B2222" s="51">
        <v>0.1574091940626581</v>
      </c>
      <c r="C2222" s="65">
        <f t="shared" si="35"/>
        <v>115740919.40626581</v>
      </c>
    </row>
    <row r="2223" spans="1:3" x14ac:dyDescent="0.3">
      <c r="A2223" s="94">
        <v>2213</v>
      </c>
      <c r="B2223" s="51">
        <v>-4.6946991812646055E-2</v>
      </c>
      <c r="C2223" s="65">
        <f t="shared" si="35"/>
        <v>95305300.818735391</v>
      </c>
    </row>
    <row r="2224" spans="1:3" x14ac:dyDescent="0.3">
      <c r="A2224" s="94">
        <v>2214</v>
      </c>
      <c r="B2224" s="51">
        <v>0.41059047923140979</v>
      </c>
      <c r="C2224" s="65">
        <f t="shared" si="35"/>
        <v>141059047.92314097</v>
      </c>
    </row>
    <row r="2225" spans="1:3" x14ac:dyDescent="0.3">
      <c r="A2225" s="94">
        <v>2215</v>
      </c>
      <c r="B2225" s="51">
        <v>6.9159013528717422E-2</v>
      </c>
      <c r="C2225" s="65">
        <f t="shared" si="35"/>
        <v>106915901.35287175</v>
      </c>
    </row>
    <row r="2226" spans="1:3" x14ac:dyDescent="0.3">
      <c r="A2226" s="94">
        <v>2216</v>
      </c>
      <c r="B2226" s="51">
        <v>2.0000620724885149E-2</v>
      </c>
      <c r="C2226" s="65">
        <f t="shared" si="35"/>
        <v>102000062.0724885</v>
      </c>
    </row>
    <row r="2227" spans="1:3" x14ac:dyDescent="0.3">
      <c r="A2227" s="94">
        <v>2217</v>
      </c>
      <c r="B2227" s="51">
        <v>0.24920819544826692</v>
      </c>
      <c r="C2227" s="65">
        <f t="shared" si="35"/>
        <v>124920819.5448267</v>
      </c>
    </row>
    <row r="2228" spans="1:3" x14ac:dyDescent="0.3">
      <c r="A2228" s="94">
        <v>2218</v>
      </c>
      <c r="B2228" s="51">
        <v>0.16712931337258138</v>
      </c>
      <c r="C2228" s="65">
        <f t="shared" si="35"/>
        <v>116712931.33725813</v>
      </c>
    </row>
    <row r="2229" spans="1:3" x14ac:dyDescent="0.3">
      <c r="A2229" s="94">
        <v>2219</v>
      </c>
      <c r="B2229" s="51">
        <v>0.17820467992533262</v>
      </c>
      <c r="C2229" s="65">
        <f t="shared" si="35"/>
        <v>117820467.99253325</v>
      </c>
    </row>
    <row r="2230" spans="1:3" x14ac:dyDescent="0.3">
      <c r="A2230" s="94">
        <v>2220</v>
      </c>
      <c r="B2230" s="51">
        <v>0.16056772934527708</v>
      </c>
      <c r="C2230" s="65">
        <f t="shared" si="35"/>
        <v>116056772.9345277</v>
      </c>
    </row>
    <row r="2231" spans="1:3" x14ac:dyDescent="0.3">
      <c r="A2231" s="94">
        <v>2221</v>
      </c>
      <c r="B2231" s="51">
        <v>6.9669361466235008E-2</v>
      </c>
      <c r="C2231" s="65">
        <f t="shared" si="35"/>
        <v>106966936.14662349</v>
      </c>
    </row>
    <row r="2232" spans="1:3" x14ac:dyDescent="0.3">
      <c r="A2232" s="94">
        <v>2222</v>
      </c>
      <c r="B2232" s="51">
        <v>-0.13665513214323724</v>
      </c>
      <c r="C2232" s="65">
        <f t="shared" si="35"/>
        <v>86334486.785676286</v>
      </c>
    </row>
    <row r="2233" spans="1:3" x14ac:dyDescent="0.3">
      <c r="A2233" s="94">
        <v>2223</v>
      </c>
      <c r="B2233" s="51">
        <v>0.17995950464174215</v>
      </c>
      <c r="C2233" s="65">
        <f t="shared" si="35"/>
        <v>117995950.46417421</v>
      </c>
    </row>
    <row r="2234" spans="1:3" x14ac:dyDescent="0.3">
      <c r="A2234" s="94">
        <v>2224</v>
      </c>
      <c r="B2234" s="51">
        <v>-7.6451172765854392E-2</v>
      </c>
      <c r="C2234" s="65">
        <f t="shared" si="35"/>
        <v>92354882.72341457</v>
      </c>
    </row>
    <row r="2235" spans="1:3" x14ac:dyDescent="0.3">
      <c r="A2235" s="94">
        <v>2225</v>
      </c>
      <c r="B2235" s="51">
        <v>8.8350571411585727E-2</v>
      </c>
      <c r="C2235" s="65">
        <f t="shared" si="35"/>
        <v>108835057.14115858</v>
      </c>
    </row>
    <row r="2236" spans="1:3" x14ac:dyDescent="0.3">
      <c r="A2236" s="94">
        <v>2226</v>
      </c>
      <c r="B2236" s="51">
        <v>0.28213391002156823</v>
      </c>
      <c r="C2236" s="65">
        <f t="shared" si="35"/>
        <v>128213391.00215682</v>
      </c>
    </row>
    <row r="2237" spans="1:3" x14ac:dyDescent="0.3">
      <c r="A2237" s="94">
        <v>2227</v>
      </c>
      <c r="B2237" s="51">
        <v>7.911904822555535E-3</v>
      </c>
      <c r="C2237" s="65">
        <f t="shared" si="35"/>
        <v>100791190.48225555</v>
      </c>
    </row>
    <row r="2238" spans="1:3" x14ac:dyDescent="0.3">
      <c r="A2238" s="94">
        <v>2228</v>
      </c>
      <c r="B2238" s="51">
        <v>0.37642573825502013</v>
      </c>
      <c r="C2238" s="65">
        <f t="shared" si="35"/>
        <v>137642573.82550201</v>
      </c>
    </row>
    <row r="2239" spans="1:3" x14ac:dyDescent="0.3">
      <c r="A2239" s="94">
        <v>2229</v>
      </c>
      <c r="B2239" s="51">
        <v>0.1421248064818503</v>
      </c>
      <c r="C2239" s="65">
        <f t="shared" si="35"/>
        <v>114212480.64818503</v>
      </c>
    </row>
    <row r="2240" spans="1:3" x14ac:dyDescent="0.3">
      <c r="A2240" s="94">
        <v>2230</v>
      </c>
      <c r="B2240" s="51">
        <v>-5.9036660783306716E-2</v>
      </c>
      <c r="C2240" s="65">
        <f t="shared" si="35"/>
        <v>94096333.921669334</v>
      </c>
    </row>
    <row r="2241" spans="1:3" x14ac:dyDescent="0.3">
      <c r="A2241" s="94">
        <v>2231</v>
      </c>
      <c r="B2241" s="51">
        <v>0.1065767469905461</v>
      </c>
      <c r="C2241" s="65">
        <f t="shared" si="35"/>
        <v>110657674.69905461</v>
      </c>
    </row>
    <row r="2242" spans="1:3" x14ac:dyDescent="0.3">
      <c r="A2242" s="94">
        <v>2232</v>
      </c>
      <c r="B2242" s="51">
        <v>-1.0571424526651121E-2</v>
      </c>
      <c r="C2242" s="65">
        <f t="shared" si="35"/>
        <v>98942857.54733488</v>
      </c>
    </row>
    <row r="2243" spans="1:3" x14ac:dyDescent="0.3">
      <c r="A2243" s="94">
        <v>2233</v>
      </c>
      <c r="B2243" s="51">
        <v>0.1790411090051692</v>
      </c>
      <c r="C2243" s="65">
        <f t="shared" si="35"/>
        <v>117904110.90051691</v>
      </c>
    </row>
    <row r="2244" spans="1:3" x14ac:dyDescent="0.3">
      <c r="A2244" s="94">
        <v>2234</v>
      </c>
      <c r="B2244" s="51">
        <v>0.27524161440309436</v>
      </c>
      <c r="C2244" s="65">
        <f t="shared" si="35"/>
        <v>127524161.44030945</v>
      </c>
    </row>
    <row r="2245" spans="1:3" x14ac:dyDescent="0.3">
      <c r="A2245" s="94">
        <v>2235</v>
      </c>
      <c r="B2245" s="51">
        <v>0.19428021852768973</v>
      </c>
      <c r="C2245" s="65">
        <f t="shared" si="35"/>
        <v>119428021.85276897</v>
      </c>
    </row>
    <row r="2246" spans="1:3" x14ac:dyDescent="0.3">
      <c r="A2246" s="94">
        <v>2236</v>
      </c>
      <c r="B2246" s="51">
        <v>9.9923818744620099E-2</v>
      </c>
      <c r="C2246" s="65">
        <f t="shared" si="35"/>
        <v>109992381.87446201</v>
      </c>
    </row>
    <row r="2247" spans="1:3" x14ac:dyDescent="0.3">
      <c r="A2247" s="94">
        <v>2237</v>
      </c>
      <c r="B2247" s="51">
        <v>1.0008532024741015E-2</v>
      </c>
      <c r="C2247" s="65">
        <f t="shared" si="35"/>
        <v>101000853.20247409</v>
      </c>
    </row>
    <row r="2248" spans="1:3" x14ac:dyDescent="0.3">
      <c r="A2248" s="94">
        <v>2238</v>
      </c>
      <c r="B2248" s="51">
        <v>0.19015177751342358</v>
      </c>
      <c r="C2248" s="65">
        <f t="shared" si="35"/>
        <v>119015177.75134236</v>
      </c>
    </row>
    <row r="2249" spans="1:3" x14ac:dyDescent="0.3">
      <c r="A2249" s="94">
        <v>2239</v>
      </c>
      <c r="B2249" s="51">
        <v>4.017619353234464E-2</v>
      </c>
      <c r="C2249" s="65">
        <f t="shared" si="35"/>
        <v>104017619.35323445</v>
      </c>
    </row>
    <row r="2250" spans="1:3" x14ac:dyDescent="0.3">
      <c r="A2250" s="94">
        <v>2240</v>
      </c>
      <c r="B2250" s="51">
        <v>3.0585705566663249E-2</v>
      </c>
      <c r="C2250" s="65">
        <f t="shared" si="35"/>
        <v>103058570.55666631</v>
      </c>
    </row>
    <row r="2251" spans="1:3" x14ac:dyDescent="0.3">
      <c r="A2251" s="94">
        <v>2241</v>
      </c>
      <c r="B2251" s="51">
        <v>-1.9507715292735095E-2</v>
      </c>
      <c r="C2251" s="65">
        <f t="shared" si="35"/>
        <v>98049228.47072649</v>
      </c>
    </row>
    <row r="2252" spans="1:3" x14ac:dyDescent="0.3">
      <c r="A2252" s="94">
        <v>2242</v>
      </c>
      <c r="B2252" s="51">
        <v>0.30911684041009835</v>
      </c>
      <c r="C2252" s="65">
        <f t="shared" ref="C2252:C2315" si="36">$B$4*(1+B2252)</f>
        <v>130911684.04100983</v>
      </c>
    </row>
    <row r="2253" spans="1:3" x14ac:dyDescent="0.3">
      <c r="A2253" s="94">
        <v>2243</v>
      </c>
      <c r="B2253" s="51">
        <v>-1.1866945863749215E-2</v>
      </c>
      <c r="C2253" s="65">
        <f t="shared" si="36"/>
        <v>98813305.413625076</v>
      </c>
    </row>
    <row r="2254" spans="1:3" x14ac:dyDescent="0.3">
      <c r="A2254" s="94">
        <v>2244</v>
      </c>
      <c r="B2254" s="51">
        <v>3.4110791959986328E-2</v>
      </c>
      <c r="C2254" s="65">
        <f t="shared" si="36"/>
        <v>103411079.19599864</v>
      </c>
    </row>
    <row r="2255" spans="1:3" x14ac:dyDescent="0.3">
      <c r="A2255" s="94">
        <v>2245</v>
      </c>
      <c r="B2255" s="51">
        <v>0.21715359790627314</v>
      </c>
      <c r="C2255" s="65">
        <f t="shared" si="36"/>
        <v>121715359.79062732</v>
      </c>
    </row>
    <row r="2256" spans="1:3" x14ac:dyDescent="0.3">
      <c r="A2256" s="94">
        <v>2246</v>
      </c>
      <c r="B2256" s="51">
        <v>-4.887995892877578E-2</v>
      </c>
      <c r="C2256" s="65">
        <f t="shared" si="36"/>
        <v>95112004.107122421</v>
      </c>
    </row>
    <row r="2257" spans="1:3" x14ac:dyDescent="0.3">
      <c r="A2257" s="94">
        <v>2247</v>
      </c>
      <c r="B2257" s="51">
        <v>0.12522306391737009</v>
      </c>
      <c r="C2257" s="65">
        <f t="shared" si="36"/>
        <v>112522306.39173701</v>
      </c>
    </row>
    <row r="2258" spans="1:3" x14ac:dyDescent="0.3">
      <c r="A2258" s="94">
        <v>2248</v>
      </c>
      <c r="B2258" s="51">
        <v>6.0268502207732576E-2</v>
      </c>
      <c r="C2258" s="65">
        <f t="shared" si="36"/>
        <v>106026850.22077325</v>
      </c>
    </row>
    <row r="2259" spans="1:3" x14ac:dyDescent="0.3">
      <c r="A2259" s="94">
        <v>2249</v>
      </c>
      <c r="B2259" s="51">
        <v>0.26531694551846163</v>
      </c>
      <c r="C2259" s="65">
        <f t="shared" si="36"/>
        <v>126531694.55184616</v>
      </c>
    </row>
    <row r="2260" spans="1:3" x14ac:dyDescent="0.3">
      <c r="A2260" s="94">
        <v>2250</v>
      </c>
      <c r="B2260" s="51">
        <v>0.35989192266455916</v>
      </c>
      <c r="C2260" s="65">
        <f t="shared" si="36"/>
        <v>135989192.26645592</v>
      </c>
    </row>
    <row r="2261" spans="1:3" x14ac:dyDescent="0.3">
      <c r="A2261" s="94">
        <v>2251</v>
      </c>
      <c r="B2261" s="51">
        <v>6.3522243088314639E-2</v>
      </c>
      <c r="C2261" s="65">
        <f t="shared" si="36"/>
        <v>106352224.30883147</v>
      </c>
    </row>
    <row r="2262" spans="1:3" x14ac:dyDescent="0.3">
      <c r="A2262" s="94">
        <v>2252</v>
      </c>
      <c r="B2262" s="51">
        <v>4.462906437191097E-2</v>
      </c>
      <c r="C2262" s="65">
        <f t="shared" si="36"/>
        <v>104462906.4371911</v>
      </c>
    </row>
    <row r="2263" spans="1:3" x14ac:dyDescent="0.3">
      <c r="A2263" s="94">
        <v>2253</v>
      </c>
      <c r="B2263" s="51">
        <v>7.2861433848020338E-2</v>
      </c>
      <c r="C2263" s="65">
        <f t="shared" si="36"/>
        <v>107286143.38480203</v>
      </c>
    </row>
    <row r="2264" spans="1:3" x14ac:dyDescent="0.3">
      <c r="A2264" s="94">
        <v>2254</v>
      </c>
      <c r="B2264" s="51">
        <v>7.7738353285997985E-2</v>
      </c>
      <c r="C2264" s="65">
        <f t="shared" si="36"/>
        <v>107773835.32859978</v>
      </c>
    </row>
    <row r="2265" spans="1:3" x14ac:dyDescent="0.3">
      <c r="A2265" s="94">
        <v>2255</v>
      </c>
      <c r="B2265" s="51">
        <v>-0.11026442758762395</v>
      </c>
      <c r="C2265" s="65">
        <f t="shared" si="36"/>
        <v>88973557.241237611</v>
      </c>
    </row>
    <row r="2266" spans="1:3" x14ac:dyDescent="0.3">
      <c r="A2266" s="94">
        <v>2256</v>
      </c>
      <c r="B2266" s="51">
        <v>0.29726441565705286</v>
      </c>
      <c r="C2266" s="65">
        <f t="shared" si="36"/>
        <v>129726441.5657053</v>
      </c>
    </row>
    <row r="2267" spans="1:3" x14ac:dyDescent="0.3">
      <c r="A2267" s="94">
        <v>2257</v>
      </c>
      <c r="B2267" s="51">
        <v>-6.4662262298315065E-4</v>
      </c>
      <c r="C2267" s="65">
        <f t="shared" si="36"/>
        <v>99935337.737701684</v>
      </c>
    </row>
    <row r="2268" spans="1:3" x14ac:dyDescent="0.3">
      <c r="A2268" s="94">
        <v>2258</v>
      </c>
      <c r="B2268" s="51">
        <v>0.10709931431817869</v>
      </c>
      <c r="C2268" s="65">
        <f t="shared" si="36"/>
        <v>110709931.43181786</v>
      </c>
    </row>
    <row r="2269" spans="1:3" x14ac:dyDescent="0.3">
      <c r="A2269" s="94">
        <v>2259</v>
      </c>
      <c r="B2269" s="51">
        <v>-1.8902660098672933E-2</v>
      </c>
      <c r="C2269" s="65">
        <f t="shared" si="36"/>
        <v>98109733.990132704</v>
      </c>
    </row>
    <row r="2270" spans="1:3" x14ac:dyDescent="0.3">
      <c r="A2270" s="94">
        <v>2260</v>
      </c>
      <c r="B2270" s="51">
        <v>0.3000552104383869</v>
      </c>
      <c r="C2270" s="65">
        <f t="shared" si="36"/>
        <v>130005521.04383869</v>
      </c>
    </row>
    <row r="2271" spans="1:3" x14ac:dyDescent="0.3">
      <c r="A2271" s="94">
        <v>2261</v>
      </c>
      <c r="B2271" s="51">
        <v>0.127871336268261</v>
      </c>
      <c r="C2271" s="65">
        <f t="shared" si="36"/>
        <v>112787133.62682611</v>
      </c>
    </row>
    <row r="2272" spans="1:3" x14ac:dyDescent="0.3">
      <c r="A2272" s="94">
        <v>2262</v>
      </c>
      <c r="B2272" s="51">
        <v>0.29855203900219229</v>
      </c>
      <c r="C2272" s="65">
        <f t="shared" si="36"/>
        <v>129855203.90021923</v>
      </c>
    </row>
    <row r="2273" spans="1:3" x14ac:dyDescent="0.3">
      <c r="A2273" s="94">
        <v>2263</v>
      </c>
      <c r="B2273" s="51">
        <v>4.57199260124267E-2</v>
      </c>
      <c r="C2273" s="65">
        <f t="shared" si="36"/>
        <v>104571992.60124268</v>
      </c>
    </row>
    <row r="2274" spans="1:3" x14ac:dyDescent="0.3">
      <c r="A2274" s="94">
        <v>2264</v>
      </c>
      <c r="B2274" s="51">
        <v>5.173260238248429E-2</v>
      </c>
      <c r="C2274" s="65">
        <f t="shared" si="36"/>
        <v>105173260.23824842</v>
      </c>
    </row>
    <row r="2275" spans="1:3" x14ac:dyDescent="0.3">
      <c r="A2275" s="94">
        <v>2265</v>
      </c>
      <c r="B2275" s="51">
        <v>0.11927706520168516</v>
      </c>
      <c r="C2275" s="65">
        <f t="shared" si="36"/>
        <v>111927706.52016853</v>
      </c>
    </row>
    <row r="2276" spans="1:3" x14ac:dyDescent="0.3">
      <c r="A2276" s="94">
        <v>2266</v>
      </c>
      <c r="B2276" s="51">
        <v>6.6646600724397237E-3</v>
      </c>
      <c r="C2276" s="65">
        <f t="shared" si="36"/>
        <v>100666466.00724398</v>
      </c>
    </row>
    <row r="2277" spans="1:3" x14ac:dyDescent="0.3">
      <c r="A2277" s="94">
        <v>2267</v>
      </c>
      <c r="B2277" s="51">
        <v>0.12221472513850583</v>
      </c>
      <c r="C2277" s="65">
        <f t="shared" si="36"/>
        <v>112221472.51385057</v>
      </c>
    </row>
    <row r="2278" spans="1:3" x14ac:dyDescent="0.3">
      <c r="A2278" s="94">
        <v>2268</v>
      </c>
      <c r="B2278" s="51">
        <v>0.16456353058176182</v>
      </c>
      <c r="C2278" s="65">
        <f t="shared" si="36"/>
        <v>116456353.05817619</v>
      </c>
    </row>
    <row r="2279" spans="1:3" x14ac:dyDescent="0.3">
      <c r="A2279" s="94">
        <v>2269</v>
      </c>
      <c r="B2279" s="51">
        <v>-0.14046250263049226</v>
      </c>
      <c r="C2279" s="65">
        <f t="shared" si="36"/>
        <v>85953749.736950785</v>
      </c>
    </row>
    <row r="2280" spans="1:3" x14ac:dyDescent="0.3">
      <c r="A2280" s="94">
        <v>2270</v>
      </c>
      <c r="B2280" s="51">
        <v>2.2093180954173897E-2</v>
      </c>
      <c r="C2280" s="65">
        <f t="shared" si="36"/>
        <v>102209318.09541738</v>
      </c>
    </row>
    <row r="2281" spans="1:3" x14ac:dyDescent="0.3">
      <c r="A2281" s="94">
        <v>2271</v>
      </c>
      <c r="B2281" s="51">
        <v>-2.5877117267424948E-2</v>
      </c>
      <c r="C2281" s="65">
        <f t="shared" si="36"/>
        <v>97412288.273257509</v>
      </c>
    </row>
    <row r="2282" spans="1:3" x14ac:dyDescent="0.3">
      <c r="A2282" s="94">
        <v>2272</v>
      </c>
      <c r="B2282" s="51">
        <v>0.21012705279635169</v>
      </c>
      <c r="C2282" s="65">
        <f t="shared" si="36"/>
        <v>121012705.27963518</v>
      </c>
    </row>
    <row r="2283" spans="1:3" x14ac:dyDescent="0.3">
      <c r="A2283" s="94">
        <v>2273</v>
      </c>
      <c r="B2283" s="51">
        <v>0.14342337037179551</v>
      </c>
      <c r="C2283" s="65">
        <f t="shared" si="36"/>
        <v>114342337.03717956</v>
      </c>
    </row>
    <row r="2284" spans="1:3" x14ac:dyDescent="0.3">
      <c r="A2284" s="94">
        <v>2274</v>
      </c>
      <c r="B2284" s="51">
        <v>8.4006237925920463E-2</v>
      </c>
      <c r="C2284" s="65">
        <f t="shared" si="36"/>
        <v>108400623.79259205</v>
      </c>
    </row>
    <row r="2285" spans="1:3" x14ac:dyDescent="0.3">
      <c r="A2285" s="94">
        <v>2275</v>
      </c>
      <c r="B2285" s="51">
        <v>0.17390132616947196</v>
      </c>
      <c r="C2285" s="65">
        <f t="shared" si="36"/>
        <v>117390132.61694719</v>
      </c>
    </row>
    <row r="2286" spans="1:3" x14ac:dyDescent="0.3">
      <c r="A2286" s="94">
        <v>2276</v>
      </c>
      <c r="B2286" s="51">
        <v>-5.2910826809727668E-2</v>
      </c>
      <c r="C2286" s="65">
        <f t="shared" si="36"/>
        <v>94708917.31902723</v>
      </c>
    </row>
    <row r="2287" spans="1:3" x14ac:dyDescent="0.3">
      <c r="A2287" s="94">
        <v>2277</v>
      </c>
      <c r="B2287" s="51">
        <v>9.261222467764553E-2</v>
      </c>
      <c r="C2287" s="65">
        <f t="shared" si="36"/>
        <v>109261222.46776456</v>
      </c>
    </row>
    <row r="2288" spans="1:3" x14ac:dyDescent="0.3">
      <c r="A2288" s="94">
        <v>2278</v>
      </c>
      <c r="B2288" s="51">
        <v>-8.8494845171254888E-2</v>
      </c>
      <c r="C2288" s="65">
        <f t="shared" si="36"/>
        <v>91150515.482874513</v>
      </c>
    </row>
    <row r="2289" spans="1:3" x14ac:dyDescent="0.3">
      <c r="A2289" s="94">
        <v>2279</v>
      </c>
      <c r="B2289" s="51">
        <v>0.26657495117004193</v>
      </c>
      <c r="C2289" s="65">
        <f t="shared" si="36"/>
        <v>126657495.11700419</v>
      </c>
    </row>
    <row r="2290" spans="1:3" x14ac:dyDescent="0.3">
      <c r="A2290" s="94">
        <v>2280</v>
      </c>
      <c r="B2290" s="51">
        <v>0.47859491627564954</v>
      </c>
      <c r="C2290" s="65">
        <f t="shared" si="36"/>
        <v>147859491.62756497</v>
      </c>
    </row>
    <row r="2291" spans="1:3" x14ac:dyDescent="0.3">
      <c r="A2291" s="94">
        <v>2281</v>
      </c>
      <c r="B2291" s="51">
        <v>0.26876137102523745</v>
      </c>
      <c r="C2291" s="65">
        <f t="shared" si="36"/>
        <v>126876137.10252374</v>
      </c>
    </row>
    <row r="2292" spans="1:3" x14ac:dyDescent="0.3">
      <c r="A2292" s="94">
        <v>2282</v>
      </c>
      <c r="B2292" s="51">
        <v>0.10514308545975146</v>
      </c>
      <c r="C2292" s="65">
        <f t="shared" si="36"/>
        <v>110514308.54597515</v>
      </c>
    </row>
    <row r="2293" spans="1:3" x14ac:dyDescent="0.3">
      <c r="A2293" s="94">
        <v>2283</v>
      </c>
      <c r="B2293" s="51">
        <v>0.25456357719323253</v>
      </c>
      <c r="C2293" s="65">
        <f t="shared" si="36"/>
        <v>125456357.71932325</v>
      </c>
    </row>
    <row r="2294" spans="1:3" x14ac:dyDescent="0.3">
      <c r="A2294" s="94">
        <v>2284</v>
      </c>
      <c r="B2294" s="51">
        <v>0.16880644994734106</v>
      </c>
      <c r="C2294" s="65">
        <f t="shared" si="36"/>
        <v>116880644.99473412</v>
      </c>
    </row>
    <row r="2295" spans="1:3" x14ac:dyDescent="0.3">
      <c r="A2295" s="94">
        <v>2285</v>
      </c>
      <c r="B2295" s="51">
        <v>-2.4865294111289363E-2</v>
      </c>
      <c r="C2295" s="65">
        <f t="shared" si="36"/>
        <v>97513470.588871062</v>
      </c>
    </row>
    <row r="2296" spans="1:3" x14ac:dyDescent="0.3">
      <c r="A2296" s="94">
        <v>2286</v>
      </c>
      <c r="B2296" s="51">
        <v>3.7156199660138139E-3</v>
      </c>
      <c r="C2296" s="65">
        <f t="shared" si="36"/>
        <v>100371561.99660137</v>
      </c>
    </row>
    <row r="2297" spans="1:3" x14ac:dyDescent="0.3">
      <c r="A2297" s="94">
        <v>2287</v>
      </c>
      <c r="B2297" s="51">
        <v>0.20392841511728288</v>
      </c>
      <c r="C2297" s="65">
        <f t="shared" si="36"/>
        <v>120392841.51172829</v>
      </c>
    </row>
    <row r="2298" spans="1:3" x14ac:dyDescent="0.3">
      <c r="A2298" s="94">
        <v>2288</v>
      </c>
      <c r="B2298" s="51">
        <v>0.11107802846427775</v>
      </c>
      <c r="C2298" s="65">
        <f t="shared" si="36"/>
        <v>111107802.84642778</v>
      </c>
    </row>
    <row r="2299" spans="1:3" x14ac:dyDescent="0.3">
      <c r="A2299" s="94">
        <v>2289</v>
      </c>
      <c r="B2299" s="51">
        <v>0.35154168771645711</v>
      </c>
      <c r="C2299" s="65">
        <f t="shared" si="36"/>
        <v>135154168.77164572</v>
      </c>
    </row>
    <row r="2300" spans="1:3" x14ac:dyDescent="0.3">
      <c r="A2300" s="94">
        <v>2290</v>
      </c>
      <c r="B2300" s="51">
        <v>0.10402465897403367</v>
      </c>
      <c r="C2300" s="65">
        <f t="shared" si="36"/>
        <v>110402465.89740337</v>
      </c>
    </row>
    <row r="2301" spans="1:3" x14ac:dyDescent="0.3">
      <c r="A2301" s="94">
        <v>2291</v>
      </c>
      <c r="B2301" s="51">
        <v>0.21092490223413926</v>
      </c>
      <c r="C2301" s="65">
        <f t="shared" si="36"/>
        <v>121092490.22341393</v>
      </c>
    </row>
    <row r="2302" spans="1:3" x14ac:dyDescent="0.3">
      <c r="A2302" s="94">
        <v>2292</v>
      </c>
      <c r="B2302" s="51">
        <v>0.15122082351031374</v>
      </c>
      <c r="C2302" s="65">
        <f t="shared" si="36"/>
        <v>115122082.35103136</v>
      </c>
    </row>
    <row r="2303" spans="1:3" x14ac:dyDescent="0.3">
      <c r="A2303" s="94">
        <v>2293</v>
      </c>
      <c r="B2303" s="51">
        <v>0.14418679558112843</v>
      </c>
      <c r="C2303" s="65">
        <f t="shared" si="36"/>
        <v>114418679.55811284</v>
      </c>
    </row>
    <row r="2304" spans="1:3" x14ac:dyDescent="0.3">
      <c r="A2304" s="94">
        <v>2294</v>
      </c>
      <c r="B2304" s="51">
        <v>-3.848114712252354E-3</v>
      </c>
      <c r="C2304" s="65">
        <f t="shared" si="36"/>
        <v>99615188.528774768</v>
      </c>
    </row>
    <row r="2305" spans="1:3" x14ac:dyDescent="0.3">
      <c r="A2305" s="94">
        <v>2295</v>
      </c>
      <c r="B2305" s="51">
        <v>0.18881730203826486</v>
      </c>
      <c r="C2305" s="65">
        <f t="shared" si="36"/>
        <v>118881730.20382649</v>
      </c>
    </row>
    <row r="2306" spans="1:3" x14ac:dyDescent="0.3">
      <c r="A2306" s="94">
        <v>2296</v>
      </c>
      <c r="B2306" s="51">
        <v>0.16842568864371732</v>
      </c>
      <c r="C2306" s="65">
        <f t="shared" si="36"/>
        <v>116842568.86437172</v>
      </c>
    </row>
    <row r="2307" spans="1:3" x14ac:dyDescent="0.3">
      <c r="A2307" s="94">
        <v>2297</v>
      </c>
      <c r="B2307" s="51">
        <v>0.22239308887344214</v>
      </c>
      <c r="C2307" s="65">
        <f t="shared" si="36"/>
        <v>122239308.88734423</v>
      </c>
    </row>
    <row r="2308" spans="1:3" x14ac:dyDescent="0.3">
      <c r="A2308" s="94">
        <v>2298</v>
      </c>
      <c r="B2308" s="51">
        <v>4.8274404435775686E-2</v>
      </c>
      <c r="C2308" s="65">
        <f t="shared" si="36"/>
        <v>104827440.44357757</v>
      </c>
    </row>
    <row r="2309" spans="1:3" x14ac:dyDescent="0.3">
      <c r="A2309" s="94">
        <v>2299</v>
      </c>
      <c r="B2309" s="51">
        <v>0.22880363674807191</v>
      </c>
      <c r="C2309" s="65">
        <f t="shared" si="36"/>
        <v>122880363.67480719</v>
      </c>
    </row>
    <row r="2310" spans="1:3" x14ac:dyDescent="0.3">
      <c r="A2310" s="94">
        <v>2300</v>
      </c>
      <c r="B2310" s="51">
        <v>3.4956156531880146E-2</v>
      </c>
      <c r="C2310" s="65">
        <f t="shared" si="36"/>
        <v>103495615.65318801</v>
      </c>
    </row>
    <row r="2311" spans="1:3" x14ac:dyDescent="0.3">
      <c r="A2311" s="94">
        <v>2301</v>
      </c>
      <c r="B2311" s="51">
        <v>0.11610356109970726</v>
      </c>
      <c r="C2311" s="65">
        <f t="shared" si="36"/>
        <v>111610356.10997072</v>
      </c>
    </row>
    <row r="2312" spans="1:3" x14ac:dyDescent="0.3">
      <c r="A2312" s="94">
        <v>2302</v>
      </c>
      <c r="B2312" s="51">
        <v>0.12708040158882128</v>
      </c>
      <c r="C2312" s="65">
        <f t="shared" si="36"/>
        <v>112708040.15888211</v>
      </c>
    </row>
    <row r="2313" spans="1:3" x14ac:dyDescent="0.3">
      <c r="A2313" s="94">
        <v>2303</v>
      </c>
      <c r="B2313" s="51">
        <v>1.6981486656957076E-2</v>
      </c>
      <c r="C2313" s="65">
        <f t="shared" si="36"/>
        <v>101698148.66569571</v>
      </c>
    </row>
    <row r="2314" spans="1:3" x14ac:dyDescent="0.3">
      <c r="A2314" s="94">
        <v>2304</v>
      </c>
      <c r="B2314" s="51">
        <v>0.10153091940193627</v>
      </c>
      <c r="C2314" s="65">
        <f t="shared" si="36"/>
        <v>110153091.94019362</v>
      </c>
    </row>
    <row r="2315" spans="1:3" x14ac:dyDescent="0.3">
      <c r="A2315" s="94">
        <v>2305</v>
      </c>
      <c r="B2315" s="51">
        <v>0.1925472353085988</v>
      </c>
      <c r="C2315" s="65">
        <f t="shared" si="36"/>
        <v>119254723.53085989</v>
      </c>
    </row>
    <row r="2316" spans="1:3" x14ac:dyDescent="0.3">
      <c r="A2316" s="94">
        <v>2306</v>
      </c>
      <c r="B2316" s="51">
        <v>-0.11080486053560895</v>
      </c>
      <c r="C2316" s="65">
        <f t="shared" ref="C2316:C2379" si="37">$B$4*(1+B2316)</f>
        <v>88919513.946439117</v>
      </c>
    </row>
    <row r="2317" spans="1:3" x14ac:dyDescent="0.3">
      <c r="A2317" s="94">
        <v>2307</v>
      </c>
      <c r="B2317" s="51">
        <v>0.12754237496965548</v>
      </c>
      <c r="C2317" s="65">
        <f t="shared" si="37"/>
        <v>112754237.49696554</v>
      </c>
    </row>
    <row r="2318" spans="1:3" x14ac:dyDescent="0.3">
      <c r="A2318" s="94">
        <v>2308</v>
      </c>
      <c r="B2318" s="51">
        <v>4.9220298624083676E-2</v>
      </c>
      <c r="C2318" s="65">
        <f t="shared" si="37"/>
        <v>104922029.86240837</v>
      </c>
    </row>
    <row r="2319" spans="1:3" x14ac:dyDescent="0.3">
      <c r="A2319" s="94">
        <v>2309</v>
      </c>
      <c r="B2319" s="51">
        <v>0.22458606264692915</v>
      </c>
      <c r="C2319" s="65">
        <f t="shared" si="37"/>
        <v>122458606.26469292</v>
      </c>
    </row>
    <row r="2320" spans="1:3" x14ac:dyDescent="0.3">
      <c r="A2320" s="94">
        <v>2310</v>
      </c>
      <c r="B2320" s="51">
        <v>-7.4099941281220716E-2</v>
      </c>
      <c r="C2320" s="65">
        <f t="shared" si="37"/>
        <v>92590005.871877939</v>
      </c>
    </row>
    <row r="2321" spans="1:3" x14ac:dyDescent="0.3">
      <c r="A2321" s="94">
        <v>2311</v>
      </c>
      <c r="B2321" s="51">
        <v>0.18648282798501031</v>
      </c>
      <c r="C2321" s="65">
        <f t="shared" si="37"/>
        <v>118648282.79850103</v>
      </c>
    </row>
    <row r="2322" spans="1:3" x14ac:dyDescent="0.3">
      <c r="A2322" s="94">
        <v>2312</v>
      </c>
      <c r="B2322" s="51">
        <v>-8.165238665959948E-2</v>
      </c>
      <c r="C2322" s="65">
        <f t="shared" si="37"/>
        <v>91834761.334040046</v>
      </c>
    </row>
    <row r="2323" spans="1:3" x14ac:dyDescent="0.3">
      <c r="A2323" s="94">
        <v>2313</v>
      </c>
      <c r="B2323" s="51">
        <v>-2.8201142328217327E-3</v>
      </c>
      <c r="C2323" s="65">
        <f t="shared" si="37"/>
        <v>99717988.576717824</v>
      </c>
    </row>
    <row r="2324" spans="1:3" x14ac:dyDescent="0.3">
      <c r="A2324" s="94">
        <v>2314</v>
      </c>
      <c r="B2324" s="51">
        <v>8.458370579965882E-2</v>
      </c>
      <c r="C2324" s="65">
        <f t="shared" si="37"/>
        <v>108458370.57996587</v>
      </c>
    </row>
    <row r="2325" spans="1:3" x14ac:dyDescent="0.3">
      <c r="A2325" s="94">
        <v>2315</v>
      </c>
      <c r="B2325" s="51">
        <v>-4.6309862668167862E-2</v>
      </c>
      <c r="C2325" s="65">
        <f t="shared" si="37"/>
        <v>95369013.73318322</v>
      </c>
    </row>
    <row r="2326" spans="1:3" x14ac:dyDescent="0.3">
      <c r="A2326" s="94">
        <v>2316</v>
      </c>
      <c r="B2326" s="51">
        <v>8.0669662598501723E-2</v>
      </c>
      <c r="C2326" s="65">
        <f t="shared" si="37"/>
        <v>108066966.25985017</v>
      </c>
    </row>
    <row r="2327" spans="1:3" x14ac:dyDescent="0.3">
      <c r="A2327" s="94">
        <v>2317</v>
      </c>
      <c r="B2327" s="51">
        <v>-1.3039347933382267E-2</v>
      </c>
      <c r="C2327" s="65">
        <f t="shared" si="37"/>
        <v>98696065.206661776</v>
      </c>
    </row>
    <row r="2328" spans="1:3" x14ac:dyDescent="0.3">
      <c r="A2328" s="94">
        <v>2318</v>
      </c>
      <c r="B2328" s="51">
        <v>0.14856946647788483</v>
      </c>
      <c r="C2328" s="65">
        <f t="shared" si="37"/>
        <v>114856946.64778849</v>
      </c>
    </row>
    <row r="2329" spans="1:3" x14ac:dyDescent="0.3">
      <c r="A2329" s="94">
        <v>2319</v>
      </c>
      <c r="B2329" s="51">
        <v>0.15027337372665231</v>
      </c>
      <c r="C2329" s="65">
        <f t="shared" si="37"/>
        <v>115027337.37266524</v>
      </c>
    </row>
    <row r="2330" spans="1:3" x14ac:dyDescent="0.3">
      <c r="A2330" s="94">
        <v>2320</v>
      </c>
      <c r="B2330" s="51">
        <v>3.9208993827838649E-2</v>
      </c>
      <c r="C2330" s="65">
        <f t="shared" si="37"/>
        <v>103920899.38278386</v>
      </c>
    </row>
    <row r="2331" spans="1:3" x14ac:dyDescent="0.3">
      <c r="A2331" s="94">
        <v>2321</v>
      </c>
      <c r="B2331" s="51">
        <v>0.29008717064267986</v>
      </c>
      <c r="C2331" s="65">
        <f t="shared" si="37"/>
        <v>129008717.06426798</v>
      </c>
    </row>
    <row r="2332" spans="1:3" x14ac:dyDescent="0.3">
      <c r="A2332" s="94">
        <v>2322</v>
      </c>
      <c r="B2332" s="51">
        <v>3.2076087339758218E-2</v>
      </c>
      <c r="C2332" s="65">
        <f t="shared" si="37"/>
        <v>103207608.73397583</v>
      </c>
    </row>
    <row r="2333" spans="1:3" x14ac:dyDescent="0.3">
      <c r="A2333" s="94">
        <v>2323</v>
      </c>
      <c r="B2333" s="51">
        <v>2.6695385407290974E-2</v>
      </c>
      <c r="C2333" s="65">
        <f t="shared" si="37"/>
        <v>102669538.54072909</v>
      </c>
    </row>
    <row r="2334" spans="1:3" x14ac:dyDescent="0.3">
      <c r="A2334" s="94">
        <v>2324</v>
      </c>
      <c r="B2334" s="51">
        <v>0.11769577623550312</v>
      </c>
      <c r="C2334" s="65">
        <f t="shared" si="37"/>
        <v>111769577.62355031</v>
      </c>
    </row>
    <row r="2335" spans="1:3" x14ac:dyDescent="0.3">
      <c r="A2335" s="94">
        <v>2325</v>
      </c>
      <c r="B2335" s="51">
        <v>-0.10725442861019419</v>
      </c>
      <c r="C2335" s="65">
        <f t="shared" si="37"/>
        <v>89274557.138980582</v>
      </c>
    </row>
    <row r="2336" spans="1:3" x14ac:dyDescent="0.3">
      <c r="A2336" s="94">
        <v>2326</v>
      </c>
      <c r="B2336" s="51">
        <v>-0.20870263606300235</v>
      </c>
      <c r="C2336" s="65">
        <f t="shared" si="37"/>
        <v>79129736.393699765</v>
      </c>
    </row>
    <row r="2337" spans="1:3" x14ac:dyDescent="0.3">
      <c r="A2337" s="94">
        <v>2327</v>
      </c>
      <c r="B2337" s="51">
        <v>9.3166364481020614E-2</v>
      </c>
      <c r="C2337" s="65">
        <f t="shared" si="37"/>
        <v>109316636.44810206</v>
      </c>
    </row>
    <row r="2338" spans="1:3" x14ac:dyDescent="0.3">
      <c r="A2338" s="94">
        <v>2328</v>
      </c>
      <c r="B2338" s="51">
        <v>-6.7104666347795272E-2</v>
      </c>
      <c r="C2338" s="65">
        <f t="shared" si="37"/>
        <v>93289533.365220472</v>
      </c>
    </row>
    <row r="2339" spans="1:3" x14ac:dyDescent="0.3">
      <c r="A2339" s="94">
        <v>2329</v>
      </c>
      <c r="B2339" s="51">
        <v>-0.13588153419551999</v>
      </c>
      <c r="C2339" s="65">
        <f t="shared" si="37"/>
        <v>86411846.580448002</v>
      </c>
    </row>
    <row r="2340" spans="1:3" x14ac:dyDescent="0.3">
      <c r="A2340" s="94">
        <v>2330</v>
      </c>
      <c r="B2340" s="51">
        <v>-6.5106896990250962E-2</v>
      </c>
      <c r="C2340" s="65">
        <f t="shared" si="37"/>
        <v>93489310.300974905</v>
      </c>
    </row>
    <row r="2341" spans="1:3" x14ac:dyDescent="0.3">
      <c r="A2341" s="94">
        <v>2331</v>
      </c>
      <c r="B2341" s="51">
        <v>0.12548404181890976</v>
      </c>
      <c r="C2341" s="65">
        <f t="shared" si="37"/>
        <v>112548404.18189098</v>
      </c>
    </row>
    <row r="2342" spans="1:3" x14ac:dyDescent="0.3">
      <c r="A2342" s="94">
        <v>2332</v>
      </c>
      <c r="B2342" s="51">
        <v>0.18706484457957986</v>
      </c>
      <c r="C2342" s="65">
        <f t="shared" si="37"/>
        <v>118706484.457958</v>
      </c>
    </row>
    <row r="2343" spans="1:3" x14ac:dyDescent="0.3">
      <c r="A2343" s="94">
        <v>2333</v>
      </c>
      <c r="B2343" s="51">
        <v>0.1928360664894585</v>
      </c>
      <c r="C2343" s="65">
        <f t="shared" si="37"/>
        <v>119283606.64894587</v>
      </c>
    </row>
    <row r="2344" spans="1:3" x14ac:dyDescent="0.3">
      <c r="A2344" s="94">
        <v>2334</v>
      </c>
      <c r="B2344" s="51">
        <v>0.19044712731340871</v>
      </c>
      <c r="C2344" s="65">
        <f t="shared" si="37"/>
        <v>119044712.73134087</v>
      </c>
    </row>
    <row r="2345" spans="1:3" x14ac:dyDescent="0.3">
      <c r="A2345" s="94">
        <v>2335</v>
      </c>
      <c r="B2345" s="51">
        <v>3.3819478005103765E-4</v>
      </c>
      <c r="C2345" s="65">
        <f t="shared" si="37"/>
        <v>100033819.4780051</v>
      </c>
    </row>
    <row r="2346" spans="1:3" x14ac:dyDescent="0.3">
      <c r="A2346" s="94">
        <v>2336</v>
      </c>
      <c r="B2346" s="51">
        <v>-3.9919295016819345E-2</v>
      </c>
      <c r="C2346" s="65">
        <f t="shared" si="37"/>
        <v>96008070.498318061</v>
      </c>
    </row>
    <row r="2347" spans="1:3" x14ac:dyDescent="0.3">
      <c r="A2347" s="94">
        <v>2337</v>
      </c>
      <c r="B2347" s="51">
        <v>0.2266007311579408</v>
      </c>
      <c r="C2347" s="65">
        <f t="shared" si="37"/>
        <v>122660073.11579408</v>
      </c>
    </row>
    <row r="2348" spans="1:3" x14ac:dyDescent="0.3">
      <c r="A2348" s="94">
        <v>2338</v>
      </c>
      <c r="B2348" s="51">
        <v>0.13142407097151373</v>
      </c>
      <c r="C2348" s="65">
        <f t="shared" si="37"/>
        <v>113142407.09715137</v>
      </c>
    </row>
    <row r="2349" spans="1:3" x14ac:dyDescent="0.3">
      <c r="A2349" s="94">
        <v>2339</v>
      </c>
      <c r="B2349" s="51">
        <v>0.21226652542914842</v>
      </c>
      <c r="C2349" s="65">
        <f t="shared" si="37"/>
        <v>121226652.54291485</v>
      </c>
    </row>
    <row r="2350" spans="1:3" x14ac:dyDescent="0.3">
      <c r="A2350" s="94">
        <v>2340</v>
      </c>
      <c r="B2350" s="51">
        <v>0.19154702629567538</v>
      </c>
      <c r="C2350" s="65">
        <f t="shared" si="37"/>
        <v>119154702.62956753</v>
      </c>
    </row>
    <row r="2351" spans="1:3" x14ac:dyDescent="0.3">
      <c r="A2351" s="94">
        <v>2341</v>
      </c>
      <c r="B2351" s="51">
        <v>0.11303124046902292</v>
      </c>
      <c r="C2351" s="65">
        <f t="shared" si="37"/>
        <v>111303124.0469023</v>
      </c>
    </row>
    <row r="2352" spans="1:3" x14ac:dyDescent="0.3">
      <c r="A2352" s="94">
        <v>2342</v>
      </c>
      <c r="B2352" s="51">
        <v>-1.2313429794407194E-2</v>
      </c>
      <c r="C2352" s="65">
        <f t="shared" si="37"/>
        <v>98768657.020559281</v>
      </c>
    </row>
    <row r="2353" spans="1:3" x14ac:dyDescent="0.3">
      <c r="A2353" s="94">
        <v>2343</v>
      </c>
      <c r="B2353" s="51">
        <v>0.15866990541017928</v>
      </c>
      <c r="C2353" s="65">
        <f t="shared" si="37"/>
        <v>115866990.54101792</v>
      </c>
    </row>
    <row r="2354" spans="1:3" x14ac:dyDescent="0.3">
      <c r="A2354" s="94">
        <v>2344</v>
      </c>
      <c r="B2354" s="51">
        <v>0.27188906649433509</v>
      </c>
      <c r="C2354" s="65">
        <f t="shared" si="37"/>
        <v>127188906.64943352</v>
      </c>
    </row>
    <row r="2355" spans="1:3" x14ac:dyDescent="0.3">
      <c r="A2355" s="94">
        <v>2345</v>
      </c>
      <c r="B2355" s="51">
        <v>-1.2872512118261653E-2</v>
      </c>
      <c r="C2355" s="65">
        <f t="shared" si="37"/>
        <v>98712748.788173825</v>
      </c>
    </row>
    <row r="2356" spans="1:3" x14ac:dyDescent="0.3">
      <c r="A2356" s="94">
        <v>2346</v>
      </c>
      <c r="B2356" s="51">
        <v>-4.8313340906479596E-2</v>
      </c>
      <c r="C2356" s="65">
        <f t="shared" si="37"/>
        <v>95168665.909352049</v>
      </c>
    </row>
    <row r="2357" spans="1:3" x14ac:dyDescent="0.3">
      <c r="A2357" s="94">
        <v>2347</v>
      </c>
      <c r="B2357" s="51">
        <v>0.19382261094275408</v>
      </c>
      <c r="C2357" s="65">
        <f t="shared" si="37"/>
        <v>119382261.09427541</v>
      </c>
    </row>
    <row r="2358" spans="1:3" x14ac:dyDescent="0.3">
      <c r="A2358" s="94">
        <v>2348</v>
      </c>
      <c r="B2358" s="51">
        <v>6.5658535043723959E-2</v>
      </c>
      <c r="C2358" s="65">
        <f t="shared" si="37"/>
        <v>106565853.5043724</v>
      </c>
    </row>
    <row r="2359" spans="1:3" x14ac:dyDescent="0.3">
      <c r="A2359" s="94">
        <v>2349</v>
      </c>
      <c r="B2359" s="51">
        <v>-0.14636111355720025</v>
      </c>
      <c r="C2359" s="65">
        <f t="shared" si="37"/>
        <v>85363888.644279972</v>
      </c>
    </row>
    <row r="2360" spans="1:3" x14ac:dyDescent="0.3">
      <c r="A2360" s="94">
        <v>2350</v>
      </c>
      <c r="B2360" s="51">
        <v>8.6924738915174354E-3</v>
      </c>
      <c r="C2360" s="65">
        <f t="shared" si="37"/>
        <v>100869247.38915175</v>
      </c>
    </row>
    <row r="2361" spans="1:3" x14ac:dyDescent="0.3">
      <c r="A2361" s="94">
        <v>2351</v>
      </c>
      <c r="B2361" s="51">
        <v>0.2433066783393176</v>
      </c>
      <c r="C2361" s="65">
        <f t="shared" si="37"/>
        <v>124330667.83393176</v>
      </c>
    </row>
    <row r="2362" spans="1:3" x14ac:dyDescent="0.3">
      <c r="A2362" s="94">
        <v>2352</v>
      </c>
      <c r="B2362" s="51">
        <v>2.7577533285505877E-2</v>
      </c>
      <c r="C2362" s="65">
        <f t="shared" si="37"/>
        <v>102757753.32855059</v>
      </c>
    </row>
    <row r="2363" spans="1:3" x14ac:dyDescent="0.3">
      <c r="A2363" s="94">
        <v>2353</v>
      </c>
      <c r="B2363" s="51">
        <v>0.22610094419040969</v>
      </c>
      <c r="C2363" s="65">
        <f t="shared" si="37"/>
        <v>122610094.41904096</v>
      </c>
    </row>
    <row r="2364" spans="1:3" x14ac:dyDescent="0.3">
      <c r="A2364" s="94">
        <v>2354</v>
      </c>
      <c r="B2364" s="51">
        <v>8.0430567314653437E-2</v>
      </c>
      <c r="C2364" s="65">
        <f t="shared" si="37"/>
        <v>108043056.73146535</v>
      </c>
    </row>
    <row r="2365" spans="1:3" x14ac:dyDescent="0.3">
      <c r="A2365" s="94">
        <v>2355</v>
      </c>
      <c r="B2365" s="51">
        <v>0.21286807030231775</v>
      </c>
      <c r="C2365" s="65">
        <f t="shared" si="37"/>
        <v>121286807.03023177</v>
      </c>
    </row>
    <row r="2366" spans="1:3" x14ac:dyDescent="0.3">
      <c r="A2366" s="94">
        <v>2356</v>
      </c>
      <c r="B2366" s="51">
        <v>0.14750135540773926</v>
      </c>
      <c r="C2366" s="65">
        <f t="shared" si="37"/>
        <v>114750135.54077393</v>
      </c>
    </row>
    <row r="2367" spans="1:3" x14ac:dyDescent="0.3">
      <c r="A2367" s="94">
        <v>2357</v>
      </c>
      <c r="B2367" s="51">
        <v>0.11407337429132285</v>
      </c>
      <c r="C2367" s="65">
        <f t="shared" si="37"/>
        <v>111407337.4291323</v>
      </c>
    </row>
    <row r="2368" spans="1:3" x14ac:dyDescent="0.3">
      <c r="A2368" s="94">
        <v>2358</v>
      </c>
      <c r="B2368" s="51">
        <v>0.17948285862843152</v>
      </c>
      <c r="C2368" s="65">
        <f t="shared" si="37"/>
        <v>117948285.86284316</v>
      </c>
    </row>
    <row r="2369" spans="1:3" x14ac:dyDescent="0.3">
      <c r="A2369" s="94">
        <v>2359</v>
      </c>
      <c r="B2369" s="51">
        <v>-5.4517118643252954E-2</v>
      </c>
      <c r="C2369" s="65">
        <f t="shared" si="37"/>
        <v>94548288.1356747</v>
      </c>
    </row>
    <row r="2370" spans="1:3" x14ac:dyDescent="0.3">
      <c r="A2370" s="94">
        <v>2360</v>
      </c>
      <c r="B2370" s="51">
        <v>1.8437248070745496E-2</v>
      </c>
      <c r="C2370" s="65">
        <f t="shared" si="37"/>
        <v>101843724.80707455</v>
      </c>
    </row>
    <row r="2371" spans="1:3" x14ac:dyDescent="0.3">
      <c r="A2371" s="94">
        <v>2361</v>
      </c>
      <c r="B2371" s="51">
        <v>0.16993289871932959</v>
      </c>
      <c r="C2371" s="65">
        <f t="shared" si="37"/>
        <v>116993289.87193295</v>
      </c>
    </row>
    <row r="2372" spans="1:3" x14ac:dyDescent="0.3">
      <c r="A2372" s="94">
        <v>2362</v>
      </c>
      <c r="B2372" s="51">
        <v>0.23727833438242169</v>
      </c>
      <c r="C2372" s="65">
        <f t="shared" si="37"/>
        <v>123727833.43824217</v>
      </c>
    </row>
    <row r="2373" spans="1:3" x14ac:dyDescent="0.3">
      <c r="A2373" s="94">
        <v>2363</v>
      </c>
      <c r="B2373" s="51">
        <v>0.26881226894693155</v>
      </c>
      <c r="C2373" s="65">
        <f t="shared" si="37"/>
        <v>126881226.89469315</v>
      </c>
    </row>
    <row r="2374" spans="1:3" x14ac:dyDescent="0.3">
      <c r="A2374" s="94">
        <v>2364</v>
      </c>
      <c r="B2374" s="51">
        <v>0.22060219558414412</v>
      </c>
      <c r="C2374" s="65">
        <f t="shared" si="37"/>
        <v>122060219.55841441</v>
      </c>
    </row>
    <row r="2375" spans="1:3" x14ac:dyDescent="0.3">
      <c r="A2375" s="94">
        <v>2365</v>
      </c>
      <c r="B2375" s="51">
        <v>9.8117919977999263E-3</v>
      </c>
      <c r="C2375" s="65">
        <f t="shared" si="37"/>
        <v>100981179.19978</v>
      </c>
    </row>
    <row r="2376" spans="1:3" x14ac:dyDescent="0.3">
      <c r="A2376" s="94">
        <v>2366</v>
      </c>
      <c r="B2376" s="51">
        <v>-8.0628280852483081E-2</v>
      </c>
      <c r="C2376" s="65">
        <f t="shared" si="37"/>
        <v>91937171.914751694</v>
      </c>
    </row>
    <row r="2377" spans="1:3" x14ac:dyDescent="0.3">
      <c r="A2377" s="94">
        <v>2367</v>
      </c>
      <c r="B2377" s="51">
        <v>4.9253340323967436E-2</v>
      </c>
      <c r="C2377" s="65">
        <f t="shared" si="37"/>
        <v>104925334.03239675</v>
      </c>
    </row>
    <row r="2378" spans="1:3" x14ac:dyDescent="0.3">
      <c r="A2378" s="94">
        <v>2368</v>
      </c>
      <c r="B2378" s="51">
        <v>0.2001851781510125</v>
      </c>
      <c r="C2378" s="65">
        <f t="shared" si="37"/>
        <v>120018517.81510125</v>
      </c>
    </row>
    <row r="2379" spans="1:3" x14ac:dyDescent="0.3">
      <c r="A2379" s="94">
        <v>2369</v>
      </c>
      <c r="B2379" s="51">
        <v>-0.15760378727257027</v>
      </c>
      <c r="C2379" s="65">
        <f t="shared" si="37"/>
        <v>84239621.272742972</v>
      </c>
    </row>
    <row r="2380" spans="1:3" x14ac:dyDescent="0.3">
      <c r="A2380" s="94">
        <v>2370</v>
      </c>
      <c r="B2380" s="51">
        <v>0.2660059956992451</v>
      </c>
      <c r="C2380" s="65">
        <f t="shared" ref="C2380:C2443" si="38">$B$4*(1+B2380)</f>
        <v>126600599.5699245</v>
      </c>
    </row>
    <row r="2381" spans="1:3" x14ac:dyDescent="0.3">
      <c r="A2381" s="94">
        <v>2371</v>
      </c>
      <c r="B2381" s="51">
        <v>0.10141563426977565</v>
      </c>
      <c r="C2381" s="65">
        <f t="shared" si="38"/>
        <v>110141563.42697756</v>
      </c>
    </row>
    <row r="2382" spans="1:3" x14ac:dyDescent="0.3">
      <c r="A2382" s="94">
        <v>2372</v>
      </c>
      <c r="B2382" s="51">
        <v>0.24469804616451743</v>
      </c>
      <c r="C2382" s="65">
        <f t="shared" si="38"/>
        <v>124469804.61645174</v>
      </c>
    </row>
    <row r="2383" spans="1:3" x14ac:dyDescent="0.3">
      <c r="A2383" s="94">
        <v>2373</v>
      </c>
      <c r="B2383" s="51">
        <v>-0.13957479068856721</v>
      </c>
      <c r="C2383" s="65">
        <f t="shared" si="38"/>
        <v>86042520.931143284</v>
      </c>
    </row>
    <row r="2384" spans="1:3" x14ac:dyDescent="0.3">
      <c r="A2384" s="94">
        <v>2374</v>
      </c>
      <c r="B2384" s="51">
        <v>0.23055381409965894</v>
      </c>
      <c r="C2384" s="65">
        <f t="shared" si="38"/>
        <v>123055381.4099659</v>
      </c>
    </row>
    <row r="2385" spans="1:3" x14ac:dyDescent="0.3">
      <c r="A2385" s="94">
        <v>2375</v>
      </c>
      <c r="B2385" s="51">
        <v>4.6228840659819317E-2</v>
      </c>
      <c r="C2385" s="65">
        <f t="shared" si="38"/>
        <v>104622884.06598192</v>
      </c>
    </row>
    <row r="2386" spans="1:3" x14ac:dyDescent="0.3">
      <c r="A2386" s="94">
        <v>2376</v>
      </c>
      <c r="B2386" s="51">
        <v>-2.2652563587234761E-2</v>
      </c>
      <c r="C2386" s="65">
        <f t="shared" si="38"/>
        <v>97734743.641276523</v>
      </c>
    </row>
    <row r="2387" spans="1:3" x14ac:dyDescent="0.3">
      <c r="A2387" s="94">
        <v>2377</v>
      </c>
      <c r="B2387" s="51">
        <v>0.10901738009545453</v>
      </c>
      <c r="C2387" s="65">
        <f t="shared" si="38"/>
        <v>110901738.00954546</v>
      </c>
    </row>
    <row r="2388" spans="1:3" x14ac:dyDescent="0.3">
      <c r="A2388" s="94">
        <v>2378</v>
      </c>
      <c r="B2388" s="51">
        <v>-6.9528433807326789E-2</v>
      </c>
      <c r="C2388" s="65">
        <f t="shared" si="38"/>
        <v>93047156.61926733</v>
      </c>
    </row>
    <row r="2389" spans="1:3" x14ac:dyDescent="0.3">
      <c r="A2389" s="94">
        <v>2379</v>
      </c>
      <c r="B2389" s="51">
        <v>-1.7517414481275917E-2</v>
      </c>
      <c r="C2389" s="65">
        <f t="shared" si="38"/>
        <v>98248258.551872402</v>
      </c>
    </row>
    <row r="2390" spans="1:3" x14ac:dyDescent="0.3">
      <c r="A2390" s="94">
        <v>2380</v>
      </c>
      <c r="B2390" s="51">
        <v>0.24462192539113542</v>
      </c>
      <c r="C2390" s="65">
        <f t="shared" si="38"/>
        <v>124462192.53911355</v>
      </c>
    </row>
    <row r="2391" spans="1:3" x14ac:dyDescent="0.3">
      <c r="A2391" s="94">
        <v>2381</v>
      </c>
      <c r="B2391" s="51">
        <v>0.30796955460646491</v>
      </c>
      <c r="C2391" s="65">
        <f t="shared" si="38"/>
        <v>130796955.4606465</v>
      </c>
    </row>
    <row r="2392" spans="1:3" x14ac:dyDescent="0.3">
      <c r="A2392" s="94">
        <v>2382</v>
      </c>
      <c r="B2392" s="51">
        <v>6.8723794486482304E-2</v>
      </c>
      <c r="C2392" s="65">
        <f t="shared" si="38"/>
        <v>106872379.44864823</v>
      </c>
    </row>
    <row r="2393" spans="1:3" x14ac:dyDescent="0.3">
      <c r="A2393" s="94">
        <v>2383</v>
      </c>
      <c r="B2393" s="51">
        <v>0.15741588892169561</v>
      </c>
      <c r="C2393" s="65">
        <f t="shared" si="38"/>
        <v>115741588.89216956</v>
      </c>
    </row>
    <row r="2394" spans="1:3" x14ac:dyDescent="0.3">
      <c r="A2394" s="94">
        <v>2384</v>
      </c>
      <c r="B2394" s="51">
        <v>6.4116197439060441E-2</v>
      </c>
      <c r="C2394" s="65">
        <f t="shared" si="38"/>
        <v>106411619.74390605</v>
      </c>
    </row>
    <row r="2395" spans="1:3" x14ac:dyDescent="0.3">
      <c r="A2395" s="94">
        <v>2385</v>
      </c>
      <c r="B2395" s="51">
        <v>0.18802627868525645</v>
      </c>
      <c r="C2395" s="65">
        <f t="shared" si="38"/>
        <v>118802627.86852564</v>
      </c>
    </row>
    <row r="2396" spans="1:3" x14ac:dyDescent="0.3">
      <c r="A2396" s="94">
        <v>2386</v>
      </c>
      <c r="B2396" s="51">
        <v>-5.9723240867045529E-2</v>
      </c>
      <c r="C2396" s="65">
        <f t="shared" si="38"/>
        <v>94027675.913295448</v>
      </c>
    </row>
    <row r="2397" spans="1:3" x14ac:dyDescent="0.3">
      <c r="A2397" s="94">
        <v>2387</v>
      </c>
      <c r="B2397" s="51">
        <v>4.971614760458188E-2</v>
      </c>
      <c r="C2397" s="65">
        <f t="shared" si="38"/>
        <v>104971614.7604582</v>
      </c>
    </row>
    <row r="2398" spans="1:3" x14ac:dyDescent="0.3">
      <c r="A2398" s="94">
        <v>2388</v>
      </c>
      <c r="B2398" s="51">
        <v>9.2441467344767048E-2</v>
      </c>
      <c r="C2398" s="65">
        <f t="shared" si="38"/>
        <v>109244146.73447672</v>
      </c>
    </row>
    <row r="2399" spans="1:3" x14ac:dyDescent="0.3">
      <c r="A2399" s="94">
        <v>2389</v>
      </c>
      <c r="B2399" s="51">
        <v>0.33038678723715392</v>
      </c>
      <c r="C2399" s="65">
        <f t="shared" si="38"/>
        <v>133038678.72371539</v>
      </c>
    </row>
    <row r="2400" spans="1:3" x14ac:dyDescent="0.3">
      <c r="A2400" s="94">
        <v>2390</v>
      </c>
      <c r="B2400" s="51">
        <v>5.0868593755002668E-2</v>
      </c>
      <c r="C2400" s="65">
        <f t="shared" si="38"/>
        <v>105086859.37550026</v>
      </c>
    </row>
    <row r="2401" spans="1:3" x14ac:dyDescent="0.3">
      <c r="A2401" s="94">
        <v>2391</v>
      </c>
      <c r="B2401" s="51">
        <v>0.24067618923897197</v>
      </c>
      <c r="C2401" s="65">
        <f t="shared" si="38"/>
        <v>124067618.92389719</v>
      </c>
    </row>
    <row r="2402" spans="1:3" x14ac:dyDescent="0.3">
      <c r="A2402" s="94">
        <v>2392</v>
      </c>
      <c r="B2402" s="51">
        <v>-1.5980737452703592E-2</v>
      </c>
      <c r="C2402" s="65">
        <f t="shared" si="38"/>
        <v>98401926.254729643</v>
      </c>
    </row>
    <row r="2403" spans="1:3" x14ac:dyDescent="0.3">
      <c r="A2403" s="94">
        <v>2393</v>
      </c>
      <c r="B2403" s="51">
        <v>0.10226005770808386</v>
      </c>
      <c r="C2403" s="65">
        <f t="shared" si="38"/>
        <v>110226005.77080838</v>
      </c>
    </row>
    <row r="2404" spans="1:3" x14ac:dyDescent="0.3">
      <c r="A2404" s="94">
        <v>2394</v>
      </c>
      <c r="B2404" s="51">
        <v>6.0252024070528862E-2</v>
      </c>
      <c r="C2404" s="65">
        <f t="shared" si="38"/>
        <v>106025202.40705289</v>
      </c>
    </row>
    <row r="2405" spans="1:3" x14ac:dyDescent="0.3">
      <c r="A2405" s="94">
        <v>2395</v>
      </c>
      <c r="B2405" s="51">
        <v>0.39065737381439969</v>
      </c>
      <c r="C2405" s="65">
        <f t="shared" si="38"/>
        <v>139065737.38143995</v>
      </c>
    </row>
    <row r="2406" spans="1:3" x14ac:dyDescent="0.3">
      <c r="A2406" s="94">
        <v>2396</v>
      </c>
      <c r="B2406" s="51">
        <v>0.27465093108189548</v>
      </c>
      <c r="C2406" s="65">
        <f t="shared" si="38"/>
        <v>127465093.10818954</v>
      </c>
    </row>
    <row r="2407" spans="1:3" x14ac:dyDescent="0.3">
      <c r="A2407" s="94">
        <v>2397</v>
      </c>
      <c r="B2407" s="51">
        <v>0.19018557135454622</v>
      </c>
      <c r="C2407" s="65">
        <f t="shared" si="38"/>
        <v>119018557.13545461</v>
      </c>
    </row>
    <row r="2408" spans="1:3" x14ac:dyDescent="0.3">
      <c r="A2408" s="94">
        <v>2398</v>
      </c>
      <c r="B2408" s="51">
        <v>8.807922400659908E-2</v>
      </c>
      <c r="C2408" s="65">
        <f t="shared" si="38"/>
        <v>108807922.4006599</v>
      </c>
    </row>
    <row r="2409" spans="1:3" x14ac:dyDescent="0.3">
      <c r="A2409" s="94">
        <v>2399</v>
      </c>
      <c r="B2409" s="51">
        <v>0.30315942988969702</v>
      </c>
      <c r="C2409" s="65">
        <f t="shared" si="38"/>
        <v>130315942.98896971</v>
      </c>
    </row>
    <row r="2410" spans="1:3" x14ac:dyDescent="0.3">
      <c r="A2410" s="94">
        <v>2400</v>
      </c>
      <c r="B2410" s="51">
        <v>0.39789449845584823</v>
      </c>
      <c r="C2410" s="65">
        <f t="shared" si="38"/>
        <v>139789449.84558481</v>
      </c>
    </row>
    <row r="2411" spans="1:3" x14ac:dyDescent="0.3">
      <c r="A2411" s="94">
        <v>2401</v>
      </c>
      <c r="B2411" s="51">
        <v>8.2292281796984848E-2</v>
      </c>
      <c r="C2411" s="65">
        <f t="shared" si="38"/>
        <v>108229228.17969848</v>
      </c>
    </row>
    <row r="2412" spans="1:3" x14ac:dyDescent="0.3">
      <c r="A2412" s="94">
        <v>2402</v>
      </c>
      <c r="B2412" s="51">
        <v>7.6196095540038755E-2</v>
      </c>
      <c r="C2412" s="65">
        <f t="shared" si="38"/>
        <v>107619609.55400386</v>
      </c>
    </row>
    <row r="2413" spans="1:3" x14ac:dyDescent="0.3">
      <c r="A2413" s="94">
        <v>2403</v>
      </c>
      <c r="B2413" s="51">
        <v>9.3047523548788452E-2</v>
      </c>
      <c r="C2413" s="65">
        <f t="shared" si="38"/>
        <v>109304752.35487884</v>
      </c>
    </row>
    <row r="2414" spans="1:3" x14ac:dyDescent="0.3">
      <c r="A2414" s="94">
        <v>2404</v>
      </c>
      <c r="B2414" s="51">
        <v>7.8408153681515408E-2</v>
      </c>
      <c r="C2414" s="65">
        <f t="shared" si="38"/>
        <v>107840815.36815153</v>
      </c>
    </row>
    <row r="2415" spans="1:3" x14ac:dyDescent="0.3">
      <c r="A2415" s="94">
        <v>2405</v>
      </c>
      <c r="B2415" s="51">
        <v>-0.1726348377268985</v>
      </c>
      <c r="C2415" s="65">
        <f t="shared" si="38"/>
        <v>82736516.227310151</v>
      </c>
    </row>
    <row r="2416" spans="1:3" x14ac:dyDescent="0.3">
      <c r="A2416" s="94">
        <v>2406</v>
      </c>
      <c r="B2416" s="51">
        <v>-3.8453432557959286E-2</v>
      </c>
      <c r="C2416" s="65">
        <f t="shared" si="38"/>
        <v>96154656.744204074</v>
      </c>
    </row>
    <row r="2417" spans="1:3" x14ac:dyDescent="0.3">
      <c r="A2417" s="94">
        <v>2407</v>
      </c>
      <c r="B2417" s="51">
        <v>0.18225568967182484</v>
      </c>
      <c r="C2417" s="65">
        <f t="shared" si="38"/>
        <v>118225568.96718249</v>
      </c>
    </row>
    <row r="2418" spans="1:3" x14ac:dyDescent="0.3">
      <c r="A2418" s="94">
        <v>2408</v>
      </c>
      <c r="B2418" s="51">
        <v>0.38819405900194259</v>
      </c>
      <c r="C2418" s="65">
        <f t="shared" si="38"/>
        <v>138819405.90019426</v>
      </c>
    </row>
    <row r="2419" spans="1:3" x14ac:dyDescent="0.3">
      <c r="A2419" s="94">
        <v>2409</v>
      </c>
      <c r="B2419" s="51">
        <v>0.38852256739292734</v>
      </c>
      <c r="C2419" s="65">
        <f t="shared" si="38"/>
        <v>138852256.73929274</v>
      </c>
    </row>
    <row r="2420" spans="1:3" x14ac:dyDescent="0.3">
      <c r="A2420" s="94">
        <v>2410</v>
      </c>
      <c r="B2420" s="51">
        <v>-4.4777143355405058E-2</v>
      </c>
      <c r="C2420" s="65">
        <f t="shared" si="38"/>
        <v>95522285.664459497</v>
      </c>
    </row>
    <row r="2421" spans="1:3" x14ac:dyDescent="0.3">
      <c r="A2421" s="94">
        <v>2411</v>
      </c>
      <c r="B2421" s="51">
        <v>5.5734501361912651E-2</v>
      </c>
      <c r="C2421" s="65">
        <f t="shared" si="38"/>
        <v>105573450.13619126</v>
      </c>
    </row>
    <row r="2422" spans="1:3" x14ac:dyDescent="0.3">
      <c r="A2422" s="94">
        <v>2412</v>
      </c>
      <c r="B2422" s="51">
        <v>9.6205340472383896E-2</v>
      </c>
      <c r="C2422" s="65">
        <f t="shared" si="38"/>
        <v>109620534.04723839</v>
      </c>
    </row>
    <row r="2423" spans="1:3" x14ac:dyDescent="0.3">
      <c r="A2423" s="94">
        <v>2413</v>
      </c>
      <c r="B2423" s="51">
        <v>6.8319873436558598E-2</v>
      </c>
      <c r="C2423" s="65">
        <f t="shared" si="38"/>
        <v>106831987.34365587</v>
      </c>
    </row>
    <row r="2424" spans="1:3" x14ac:dyDescent="0.3">
      <c r="A2424" s="94">
        <v>2414</v>
      </c>
      <c r="B2424" s="51">
        <v>-3.6660175168997389E-3</v>
      </c>
      <c r="C2424" s="65">
        <f t="shared" si="38"/>
        <v>99633398.24831003</v>
      </c>
    </row>
    <row r="2425" spans="1:3" x14ac:dyDescent="0.3">
      <c r="A2425" s="94">
        <v>2415</v>
      </c>
      <c r="B2425" s="51">
        <v>0.37876425312857409</v>
      </c>
      <c r="C2425" s="65">
        <f t="shared" si="38"/>
        <v>137876425.31285739</v>
      </c>
    </row>
    <row r="2426" spans="1:3" x14ac:dyDescent="0.3">
      <c r="A2426" s="94">
        <v>2416</v>
      </c>
      <c r="B2426" s="51">
        <v>0.10128038260872382</v>
      </c>
      <c r="C2426" s="65">
        <f t="shared" si="38"/>
        <v>110128038.26087238</v>
      </c>
    </row>
    <row r="2427" spans="1:3" x14ac:dyDescent="0.3">
      <c r="A2427" s="94">
        <v>2417</v>
      </c>
      <c r="B2427" s="51">
        <v>0.26591935692316904</v>
      </c>
      <c r="C2427" s="65">
        <f t="shared" si="38"/>
        <v>126591935.6923169</v>
      </c>
    </row>
    <row r="2428" spans="1:3" x14ac:dyDescent="0.3">
      <c r="A2428" s="94">
        <v>2418</v>
      </c>
      <c r="B2428" s="51">
        <v>-5.3734808758921587E-2</v>
      </c>
      <c r="C2428" s="65">
        <f t="shared" si="38"/>
        <v>94626519.124107838</v>
      </c>
    </row>
    <row r="2429" spans="1:3" x14ac:dyDescent="0.3">
      <c r="A2429" s="94">
        <v>2419</v>
      </c>
      <c r="B2429" s="51">
        <v>0.25450649041801338</v>
      </c>
      <c r="C2429" s="65">
        <f t="shared" si="38"/>
        <v>125450649.04180135</v>
      </c>
    </row>
    <row r="2430" spans="1:3" x14ac:dyDescent="0.3">
      <c r="A2430" s="94">
        <v>2420</v>
      </c>
      <c r="B2430" s="51">
        <v>0.42409105364928468</v>
      </c>
      <c r="C2430" s="65">
        <f t="shared" si="38"/>
        <v>142409105.36492848</v>
      </c>
    </row>
    <row r="2431" spans="1:3" x14ac:dyDescent="0.3">
      <c r="A2431" s="94">
        <v>2421</v>
      </c>
      <c r="B2431" s="51">
        <v>4.4968495206292369E-2</v>
      </c>
      <c r="C2431" s="65">
        <f t="shared" si="38"/>
        <v>104496849.52062923</v>
      </c>
    </row>
    <row r="2432" spans="1:3" x14ac:dyDescent="0.3">
      <c r="A2432" s="94">
        <v>2422</v>
      </c>
      <c r="B2432" s="51">
        <v>0.16040037559063805</v>
      </c>
      <c r="C2432" s="65">
        <f t="shared" si="38"/>
        <v>116040037.55906381</v>
      </c>
    </row>
    <row r="2433" spans="1:3" x14ac:dyDescent="0.3">
      <c r="A2433" s="94">
        <v>2423</v>
      </c>
      <c r="B2433" s="51">
        <v>0.13205146863264744</v>
      </c>
      <c r="C2433" s="65">
        <f t="shared" si="38"/>
        <v>113205146.86326475</v>
      </c>
    </row>
    <row r="2434" spans="1:3" x14ac:dyDescent="0.3">
      <c r="A2434" s="94">
        <v>2424</v>
      </c>
      <c r="B2434" s="51">
        <v>0.10661797759100083</v>
      </c>
      <c r="C2434" s="65">
        <f t="shared" si="38"/>
        <v>110661797.75910008</v>
      </c>
    </row>
    <row r="2435" spans="1:3" x14ac:dyDescent="0.3">
      <c r="A2435" s="94">
        <v>2425</v>
      </c>
      <c r="B2435" s="51">
        <v>0.18434379091844699</v>
      </c>
      <c r="C2435" s="65">
        <f t="shared" si="38"/>
        <v>118434379.09184469</v>
      </c>
    </row>
    <row r="2436" spans="1:3" x14ac:dyDescent="0.3">
      <c r="A2436" s="94">
        <v>2426</v>
      </c>
      <c r="B2436" s="51">
        <v>0.28854915174331958</v>
      </c>
      <c r="C2436" s="65">
        <f t="shared" si="38"/>
        <v>128854915.17433196</v>
      </c>
    </row>
    <row r="2437" spans="1:3" x14ac:dyDescent="0.3">
      <c r="A2437" s="94">
        <v>2427</v>
      </c>
      <c r="B2437" s="51">
        <v>0.28596963384740576</v>
      </c>
      <c r="C2437" s="65">
        <f t="shared" si="38"/>
        <v>128596963.38474058</v>
      </c>
    </row>
    <row r="2438" spans="1:3" x14ac:dyDescent="0.3">
      <c r="A2438" s="94">
        <v>2428</v>
      </c>
      <c r="B2438" s="51">
        <v>-0.10130545884857142</v>
      </c>
      <c r="C2438" s="65">
        <f t="shared" si="38"/>
        <v>89869454.115142852</v>
      </c>
    </row>
    <row r="2439" spans="1:3" x14ac:dyDescent="0.3">
      <c r="A2439" s="94">
        <v>2429</v>
      </c>
      <c r="B2439" s="51">
        <v>0.15748234056947011</v>
      </c>
      <c r="C2439" s="65">
        <f t="shared" si="38"/>
        <v>115748234.05694701</v>
      </c>
    </row>
    <row r="2440" spans="1:3" x14ac:dyDescent="0.3">
      <c r="A2440" s="94">
        <v>2430</v>
      </c>
      <c r="B2440" s="51">
        <v>-8.2959276407020444E-2</v>
      </c>
      <c r="C2440" s="65">
        <f t="shared" si="38"/>
        <v>91704072.359297961</v>
      </c>
    </row>
    <row r="2441" spans="1:3" x14ac:dyDescent="0.3">
      <c r="A2441" s="94">
        <v>2431</v>
      </c>
      <c r="B2441" s="51">
        <v>0.15852276996910686</v>
      </c>
      <c r="C2441" s="65">
        <f t="shared" si="38"/>
        <v>115852276.99691068</v>
      </c>
    </row>
    <row r="2442" spans="1:3" x14ac:dyDescent="0.3">
      <c r="A2442" s="94">
        <v>2432</v>
      </c>
      <c r="B2442" s="51">
        <v>4.9526750036091735E-2</v>
      </c>
      <c r="C2442" s="65">
        <f t="shared" si="38"/>
        <v>104952675.00360917</v>
      </c>
    </row>
    <row r="2443" spans="1:3" x14ac:dyDescent="0.3">
      <c r="A2443" s="94">
        <v>2433</v>
      </c>
      <c r="B2443" s="51">
        <v>-2.442004702562367E-2</v>
      </c>
      <c r="C2443" s="65">
        <f t="shared" si="38"/>
        <v>97557995.297437623</v>
      </c>
    </row>
    <row r="2444" spans="1:3" x14ac:dyDescent="0.3">
      <c r="A2444" s="94">
        <v>2434</v>
      </c>
      <c r="B2444" s="51">
        <v>-1.6946373099240589E-2</v>
      </c>
      <c r="C2444" s="65">
        <f t="shared" ref="C2444:C2507" si="39">$B$4*(1+B2444)</f>
        <v>98305362.690075934</v>
      </c>
    </row>
    <row r="2445" spans="1:3" x14ac:dyDescent="0.3">
      <c r="A2445" s="94">
        <v>2435</v>
      </c>
      <c r="B2445" s="51">
        <v>4.8724962581095835E-2</v>
      </c>
      <c r="C2445" s="65">
        <f t="shared" si="39"/>
        <v>104872496.2581096</v>
      </c>
    </row>
    <row r="2446" spans="1:3" x14ac:dyDescent="0.3">
      <c r="A2446" s="94">
        <v>2436</v>
      </c>
      <c r="B2446" s="51">
        <v>-4.6950227838752884E-2</v>
      </c>
      <c r="C2446" s="65">
        <f t="shared" si="39"/>
        <v>95304977.216124713</v>
      </c>
    </row>
    <row r="2447" spans="1:3" x14ac:dyDescent="0.3">
      <c r="A2447" s="94">
        <v>2437</v>
      </c>
      <c r="B2447" s="51">
        <v>1.1141923154887656E-2</v>
      </c>
      <c r="C2447" s="65">
        <f t="shared" si="39"/>
        <v>101114192.31548877</v>
      </c>
    </row>
    <row r="2448" spans="1:3" x14ac:dyDescent="0.3">
      <c r="A2448" s="94">
        <v>2438</v>
      </c>
      <c r="B2448" s="51">
        <v>0.32564281126302663</v>
      </c>
      <c r="C2448" s="65">
        <f t="shared" si="39"/>
        <v>132564281.12630267</v>
      </c>
    </row>
    <row r="2449" spans="1:3" x14ac:dyDescent="0.3">
      <c r="A2449" s="94">
        <v>2439</v>
      </c>
      <c r="B2449" s="51">
        <v>6.8082475179138291E-2</v>
      </c>
      <c r="C2449" s="65">
        <f t="shared" si="39"/>
        <v>106808247.51791382</v>
      </c>
    </row>
    <row r="2450" spans="1:3" x14ac:dyDescent="0.3">
      <c r="A2450" s="94">
        <v>2440</v>
      </c>
      <c r="B2450" s="51">
        <v>0.30398778856198716</v>
      </c>
      <c r="C2450" s="65">
        <f t="shared" si="39"/>
        <v>130398778.8561987</v>
      </c>
    </row>
    <row r="2451" spans="1:3" x14ac:dyDescent="0.3">
      <c r="A2451" s="94">
        <v>2441</v>
      </c>
      <c r="B2451" s="51">
        <v>2.1556632588823246E-2</v>
      </c>
      <c r="C2451" s="65">
        <f t="shared" si="39"/>
        <v>102155663.25888233</v>
      </c>
    </row>
    <row r="2452" spans="1:3" x14ac:dyDescent="0.3">
      <c r="A2452" s="94">
        <v>2442</v>
      </c>
      <c r="B2452" s="51">
        <v>-0.17437507778253844</v>
      </c>
      <c r="C2452" s="65">
        <f t="shared" si="39"/>
        <v>82562492.221746147</v>
      </c>
    </row>
    <row r="2453" spans="1:3" x14ac:dyDescent="0.3">
      <c r="A2453" s="94">
        <v>2443</v>
      </c>
      <c r="B2453" s="51">
        <v>0.26473311471957883</v>
      </c>
      <c r="C2453" s="65">
        <f t="shared" si="39"/>
        <v>126473311.47195788</v>
      </c>
    </row>
    <row r="2454" spans="1:3" x14ac:dyDescent="0.3">
      <c r="A2454" s="94">
        <v>2444</v>
      </c>
      <c r="B2454" s="51">
        <v>-0.24719203604607612</v>
      </c>
      <c r="C2454" s="65">
        <f t="shared" si="39"/>
        <v>75280796.395392388</v>
      </c>
    </row>
    <row r="2455" spans="1:3" x14ac:dyDescent="0.3">
      <c r="A2455" s="94">
        <v>2445</v>
      </c>
      <c r="B2455" s="51">
        <v>0.20352683753319778</v>
      </c>
      <c r="C2455" s="65">
        <f t="shared" si="39"/>
        <v>120352683.75331978</v>
      </c>
    </row>
    <row r="2456" spans="1:3" x14ac:dyDescent="0.3">
      <c r="A2456" s="94">
        <v>2446</v>
      </c>
      <c r="B2456" s="51">
        <v>-3.6565973434115273E-2</v>
      </c>
      <c r="C2456" s="65">
        <f t="shared" si="39"/>
        <v>96343402.65658848</v>
      </c>
    </row>
    <row r="2457" spans="1:3" x14ac:dyDescent="0.3">
      <c r="A2457" s="94">
        <v>2447</v>
      </c>
      <c r="B2457" s="51">
        <v>0.12791530636723197</v>
      </c>
      <c r="C2457" s="65">
        <f t="shared" si="39"/>
        <v>112791530.63672321</v>
      </c>
    </row>
    <row r="2458" spans="1:3" x14ac:dyDescent="0.3">
      <c r="A2458" s="94">
        <v>2448</v>
      </c>
      <c r="B2458" s="51">
        <v>0.11335342695688463</v>
      </c>
      <c r="C2458" s="65">
        <f t="shared" si="39"/>
        <v>111335342.69568846</v>
      </c>
    </row>
    <row r="2459" spans="1:3" x14ac:dyDescent="0.3">
      <c r="A2459" s="94">
        <v>2449</v>
      </c>
      <c r="B2459" s="51">
        <v>0.13928929730762282</v>
      </c>
      <c r="C2459" s="65">
        <f t="shared" si="39"/>
        <v>113928929.73076227</v>
      </c>
    </row>
    <row r="2460" spans="1:3" x14ac:dyDescent="0.3">
      <c r="A2460" s="94">
        <v>2450</v>
      </c>
      <c r="B2460" s="51">
        <v>-0.12320730666485333</v>
      </c>
      <c r="C2460" s="65">
        <f t="shared" si="39"/>
        <v>87679269.333514661</v>
      </c>
    </row>
    <row r="2461" spans="1:3" x14ac:dyDescent="0.3">
      <c r="A2461" s="94">
        <v>2451</v>
      </c>
      <c r="B2461" s="51">
        <v>2.2015353925810596E-2</v>
      </c>
      <c r="C2461" s="65">
        <f t="shared" si="39"/>
        <v>102201535.39258106</v>
      </c>
    </row>
    <row r="2462" spans="1:3" x14ac:dyDescent="0.3">
      <c r="A2462" s="94">
        <v>2452</v>
      </c>
      <c r="B2462" s="51">
        <v>0.1232975415106522</v>
      </c>
      <c r="C2462" s="65">
        <f t="shared" si="39"/>
        <v>112329754.15106523</v>
      </c>
    </row>
    <row r="2463" spans="1:3" x14ac:dyDescent="0.3">
      <c r="A2463" s="94">
        <v>2453</v>
      </c>
      <c r="B2463" s="51">
        <v>4.063684240202111E-2</v>
      </c>
      <c r="C2463" s="65">
        <f t="shared" si="39"/>
        <v>104063684.24020211</v>
      </c>
    </row>
    <row r="2464" spans="1:3" x14ac:dyDescent="0.3">
      <c r="A2464" s="94">
        <v>2454</v>
      </c>
      <c r="B2464" s="51">
        <v>3.2370835555534813E-2</v>
      </c>
      <c r="C2464" s="65">
        <f t="shared" si="39"/>
        <v>103237083.55555348</v>
      </c>
    </row>
    <row r="2465" spans="1:3" x14ac:dyDescent="0.3">
      <c r="A2465" s="94">
        <v>2455</v>
      </c>
      <c r="B2465" s="51">
        <v>0.11795508706804195</v>
      </c>
      <c r="C2465" s="65">
        <f t="shared" si="39"/>
        <v>111795508.70680419</v>
      </c>
    </row>
    <row r="2466" spans="1:3" x14ac:dyDescent="0.3">
      <c r="A2466" s="94">
        <v>2456</v>
      </c>
      <c r="B2466" s="51">
        <v>6.272016877265274E-2</v>
      </c>
      <c r="C2466" s="65">
        <f t="shared" si="39"/>
        <v>106272016.87726529</v>
      </c>
    </row>
    <row r="2467" spans="1:3" x14ac:dyDescent="0.3">
      <c r="A2467" s="94">
        <v>2457</v>
      </c>
      <c r="B2467" s="51">
        <v>-8.510215017267625E-2</v>
      </c>
      <c r="C2467" s="65">
        <f t="shared" si="39"/>
        <v>91489784.98273237</v>
      </c>
    </row>
    <row r="2468" spans="1:3" x14ac:dyDescent="0.3">
      <c r="A2468" s="94">
        <v>2458</v>
      </c>
      <c r="B2468" s="51">
        <v>0.25235653198411223</v>
      </c>
      <c r="C2468" s="65">
        <f t="shared" si="39"/>
        <v>125235653.19841121</v>
      </c>
    </row>
    <row r="2469" spans="1:3" x14ac:dyDescent="0.3">
      <c r="A2469" s="94">
        <v>2459</v>
      </c>
      <c r="B2469" s="51">
        <v>0.24256731630559022</v>
      </c>
      <c r="C2469" s="65">
        <f t="shared" si="39"/>
        <v>124256731.63055901</v>
      </c>
    </row>
    <row r="2470" spans="1:3" x14ac:dyDescent="0.3">
      <c r="A2470" s="94">
        <v>2460</v>
      </c>
      <c r="B2470" s="51">
        <v>0.10010334139549343</v>
      </c>
      <c r="C2470" s="65">
        <f t="shared" si="39"/>
        <v>110010334.13954934</v>
      </c>
    </row>
    <row r="2471" spans="1:3" x14ac:dyDescent="0.3">
      <c r="A2471" s="94">
        <v>2461</v>
      </c>
      <c r="B2471" s="51">
        <v>-6.6406751808375297E-2</v>
      </c>
      <c r="C2471" s="65">
        <f t="shared" si="39"/>
        <v>93359324.819162473</v>
      </c>
    </row>
    <row r="2472" spans="1:3" x14ac:dyDescent="0.3">
      <c r="A2472" s="94">
        <v>2462</v>
      </c>
      <c r="B2472" s="51">
        <v>0.20791480865663856</v>
      </c>
      <c r="C2472" s="65">
        <f t="shared" si="39"/>
        <v>120791480.86566384</v>
      </c>
    </row>
    <row r="2473" spans="1:3" x14ac:dyDescent="0.3">
      <c r="A2473" s="94">
        <v>2463</v>
      </c>
      <c r="B2473" s="51">
        <v>2.2709786199390222E-2</v>
      </c>
      <c r="C2473" s="65">
        <f t="shared" si="39"/>
        <v>102270978.61993901</v>
      </c>
    </row>
    <row r="2474" spans="1:3" x14ac:dyDescent="0.3">
      <c r="A2474" s="94">
        <v>2464</v>
      </c>
      <c r="B2474" s="51">
        <v>3.5466513117898432E-2</v>
      </c>
      <c r="C2474" s="65">
        <f t="shared" si="39"/>
        <v>103546651.31178984</v>
      </c>
    </row>
    <row r="2475" spans="1:3" x14ac:dyDescent="0.3">
      <c r="A2475" s="94">
        <v>2465</v>
      </c>
      <c r="B2475" s="51">
        <v>-9.4628333959980965E-2</v>
      </c>
      <c r="C2475" s="65">
        <f t="shared" si="39"/>
        <v>90537166.604001909</v>
      </c>
    </row>
    <row r="2476" spans="1:3" x14ac:dyDescent="0.3">
      <c r="A2476" s="94">
        <v>2466</v>
      </c>
      <c r="B2476" s="51">
        <v>0.12860449405863009</v>
      </c>
      <c r="C2476" s="65">
        <f t="shared" si="39"/>
        <v>112860449.40586302</v>
      </c>
    </row>
    <row r="2477" spans="1:3" x14ac:dyDescent="0.3">
      <c r="A2477" s="94">
        <v>2467</v>
      </c>
      <c r="B2477" s="51">
        <v>4.0285593768420593E-2</v>
      </c>
      <c r="C2477" s="65">
        <f t="shared" si="39"/>
        <v>104028559.37684205</v>
      </c>
    </row>
    <row r="2478" spans="1:3" x14ac:dyDescent="0.3">
      <c r="A2478" s="94">
        <v>2468</v>
      </c>
      <c r="B2478" s="51">
        <v>-0.16956995306964476</v>
      </c>
      <c r="C2478" s="65">
        <f t="shared" si="39"/>
        <v>83043004.693035528</v>
      </c>
    </row>
    <row r="2479" spans="1:3" x14ac:dyDescent="0.3">
      <c r="A2479" s="94">
        <v>2469</v>
      </c>
      <c r="B2479" s="51">
        <v>-6.5959421251766598E-2</v>
      </c>
      <c r="C2479" s="65">
        <f t="shared" si="39"/>
        <v>93404057.874823347</v>
      </c>
    </row>
    <row r="2480" spans="1:3" x14ac:dyDescent="0.3">
      <c r="A2480" s="94">
        <v>2470</v>
      </c>
      <c r="B2480" s="51">
        <v>0.20337792901651275</v>
      </c>
      <c r="C2480" s="65">
        <f t="shared" si="39"/>
        <v>120337792.90165128</v>
      </c>
    </row>
    <row r="2481" spans="1:3" x14ac:dyDescent="0.3">
      <c r="A2481" s="94">
        <v>2471</v>
      </c>
      <c r="B2481" s="51">
        <v>6.6523947472132597E-2</v>
      </c>
      <c r="C2481" s="65">
        <f t="shared" si="39"/>
        <v>106652394.74721326</v>
      </c>
    </row>
    <row r="2482" spans="1:3" x14ac:dyDescent="0.3">
      <c r="A2482" s="94">
        <v>2472</v>
      </c>
      <c r="B2482" s="51">
        <v>0.16895175200243423</v>
      </c>
      <c r="C2482" s="65">
        <f t="shared" si="39"/>
        <v>116895175.20024341</v>
      </c>
    </row>
    <row r="2483" spans="1:3" x14ac:dyDescent="0.3">
      <c r="A2483" s="94">
        <v>2473</v>
      </c>
      <c r="B2483" s="51">
        <v>0.14610141276972305</v>
      </c>
      <c r="C2483" s="65">
        <f t="shared" si="39"/>
        <v>114610141.27697231</v>
      </c>
    </row>
    <row r="2484" spans="1:3" x14ac:dyDescent="0.3">
      <c r="A2484" s="94">
        <v>2474</v>
      </c>
      <c r="B2484" s="51">
        <v>0.21626467865958596</v>
      </c>
      <c r="C2484" s="65">
        <f t="shared" si="39"/>
        <v>121626467.86595859</v>
      </c>
    </row>
    <row r="2485" spans="1:3" x14ac:dyDescent="0.3">
      <c r="A2485" s="94">
        <v>2475</v>
      </c>
      <c r="B2485" s="51">
        <v>0.26098696880430367</v>
      </c>
      <c r="C2485" s="65">
        <f t="shared" si="39"/>
        <v>126098696.88043036</v>
      </c>
    </row>
    <row r="2486" spans="1:3" x14ac:dyDescent="0.3">
      <c r="A2486" s="94">
        <v>2476</v>
      </c>
      <c r="B2486" s="51">
        <v>0.14067994103505382</v>
      </c>
      <c r="C2486" s="65">
        <f t="shared" si="39"/>
        <v>114067994.10350539</v>
      </c>
    </row>
    <row r="2487" spans="1:3" x14ac:dyDescent="0.3">
      <c r="A2487" s="94">
        <v>2477</v>
      </c>
      <c r="B2487" s="51">
        <v>0.15240553224536618</v>
      </c>
      <c r="C2487" s="65">
        <f t="shared" si="39"/>
        <v>115240553.22453661</v>
      </c>
    </row>
    <row r="2488" spans="1:3" x14ac:dyDescent="0.3">
      <c r="A2488" s="94">
        <v>2478</v>
      </c>
      <c r="B2488" s="51">
        <v>8.4849015684344109E-2</v>
      </c>
      <c r="C2488" s="65">
        <f t="shared" si="39"/>
        <v>108484901.56843442</v>
      </c>
    </row>
    <row r="2489" spans="1:3" x14ac:dyDescent="0.3">
      <c r="A2489" s="94">
        <v>2479</v>
      </c>
      <c r="B2489" s="51">
        <v>-6.3243434426994261E-2</v>
      </c>
      <c r="C2489" s="65">
        <f t="shared" si="39"/>
        <v>93675656.557300568</v>
      </c>
    </row>
    <row r="2490" spans="1:3" x14ac:dyDescent="0.3">
      <c r="A2490" s="94">
        <v>2480</v>
      </c>
      <c r="B2490" s="51">
        <v>2.2553857244141939E-3</v>
      </c>
      <c r="C2490" s="65">
        <f t="shared" si="39"/>
        <v>100225538.57244141</v>
      </c>
    </row>
    <row r="2491" spans="1:3" x14ac:dyDescent="0.3">
      <c r="A2491" s="94">
        <v>2481</v>
      </c>
      <c r="B2491" s="51">
        <v>0.17863588031167316</v>
      </c>
      <c r="C2491" s="65">
        <f t="shared" si="39"/>
        <v>117863588.03116733</v>
      </c>
    </row>
    <row r="2492" spans="1:3" x14ac:dyDescent="0.3">
      <c r="A2492" s="94">
        <v>2482</v>
      </c>
      <c r="B2492" s="51">
        <v>0.17263648793661437</v>
      </c>
      <c r="C2492" s="65">
        <f t="shared" si="39"/>
        <v>117263648.79366145</v>
      </c>
    </row>
    <row r="2493" spans="1:3" x14ac:dyDescent="0.3">
      <c r="A2493" s="94">
        <v>2483</v>
      </c>
      <c r="B2493" s="51">
        <v>-1.431565345876519E-2</v>
      </c>
      <c r="C2493" s="65">
        <f t="shared" si="39"/>
        <v>98568434.654123485</v>
      </c>
    </row>
    <row r="2494" spans="1:3" x14ac:dyDescent="0.3">
      <c r="A2494" s="94">
        <v>2484</v>
      </c>
      <c r="B2494" s="51">
        <v>6.3512271858568531E-2</v>
      </c>
      <c r="C2494" s="65">
        <f t="shared" si="39"/>
        <v>106351227.18585685</v>
      </c>
    </row>
    <row r="2495" spans="1:3" x14ac:dyDescent="0.3">
      <c r="A2495" s="94">
        <v>2485</v>
      </c>
      <c r="B2495" s="51">
        <v>0.1559452034735703</v>
      </c>
      <c r="C2495" s="65">
        <f t="shared" si="39"/>
        <v>115594520.34735702</v>
      </c>
    </row>
    <row r="2496" spans="1:3" x14ac:dyDescent="0.3">
      <c r="A2496" s="94">
        <v>2486</v>
      </c>
      <c r="B2496" s="51">
        <v>-4.371084679063178E-2</v>
      </c>
      <c r="C2496" s="65">
        <f t="shared" si="39"/>
        <v>95628915.320936829</v>
      </c>
    </row>
    <row r="2497" spans="1:3" x14ac:dyDescent="0.3">
      <c r="A2497" s="94">
        <v>2487</v>
      </c>
      <c r="B2497" s="51">
        <v>5.1553363614299998E-2</v>
      </c>
      <c r="C2497" s="65">
        <f t="shared" si="39"/>
        <v>105155336.36142999</v>
      </c>
    </row>
    <row r="2498" spans="1:3" x14ac:dyDescent="0.3">
      <c r="A2498" s="94">
        <v>2488</v>
      </c>
      <c r="B2498" s="51">
        <v>0.2238268719316765</v>
      </c>
      <c r="C2498" s="65">
        <f t="shared" si="39"/>
        <v>122382687.19316766</v>
      </c>
    </row>
    <row r="2499" spans="1:3" x14ac:dyDescent="0.3">
      <c r="A2499" s="94">
        <v>2489</v>
      </c>
      <c r="B2499" s="51">
        <v>3.5934783114950748E-2</v>
      </c>
      <c r="C2499" s="65">
        <f t="shared" si="39"/>
        <v>103593478.31149508</v>
      </c>
    </row>
    <row r="2500" spans="1:3" x14ac:dyDescent="0.3">
      <c r="A2500" s="94">
        <v>2490</v>
      </c>
      <c r="B2500" s="51">
        <v>0.21074179047430647</v>
      </c>
      <c r="C2500" s="65">
        <f t="shared" si="39"/>
        <v>121074179.04743065</v>
      </c>
    </row>
    <row r="2501" spans="1:3" x14ac:dyDescent="0.3">
      <c r="A2501" s="94">
        <v>2491</v>
      </c>
      <c r="B2501" s="51">
        <v>4.4369793483815652E-2</v>
      </c>
      <c r="C2501" s="65">
        <f t="shared" si="39"/>
        <v>104436979.34838156</v>
      </c>
    </row>
    <row r="2502" spans="1:3" x14ac:dyDescent="0.3">
      <c r="A2502" s="94">
        <v>2492</v>
      </c>
      <c r="B2502" s="51">
        <v>8.0167905174960141E-2</v>
      </c>
      <c r="C2502" s="65">
        <f t="shared" si="39"/>
        <v>108016790.51749602</v>
      </c>
    </row>
    <row r="2503" spans="1:3" x14ac:dyDescent="0.3">
      <c r="A2503" s="94">
        <v>2493</v>
      </c>
      <c r="B2503" s="51">
        <v>0.21601883748575185</v>
      </c>
      <c r="C2503" s="65">
        <f t="shared" si="39"/>
        <v>121601883.7485752</v>
      </c>
    </row>
    <row r="2504" spans="1:3" x14ac:dyDescent="0.3">
      <c r="A2504" s="94">
        <v>2494</v>
      </c>
      <c r="B2504" s="51">
        <v>0.14893941801213939</v>
      </c>
      <c r="C2504" s="65">
        <f t="shared" si="39"/>
        <v>114893941.80121395</v>
      </c>
    </row>
    <row r="2505" spans="1:3" x14ac:dyDescent="0.3">
      <c r="A2505" s="94">
        <v>2495</v>
      </c>
      <c r="B2505" s="51">
        <v>0.21703552294466369</v>
      </c>
      <c r="C2505" s="65">
        <f t="shared" si="39"/>
        <v>121703552.29446636</v>
      </c>
    </row>
    <row r="2506" spans="1:3" x14ac:dyDescent="0.3">
      <c r="A2506" s="94">
        <v>2496</v>
      </c>
      <c r="B2506" s="51">
        <v>-0.10624864657784697</v>
      </c>
      <c r="C2506" s="65">
        <f t="shared" si="39"/>
        <v>89375135.3422153</v>
      </c>
    </row>
    <row r="2507" spans="1:3" x14ac:dyDescent="0.3">
      <c r="A2507" s="94">
        <v>2497</v>
      </c>
      <c r="B2507" s="51">
        <v>0.25920755588092337</v>
      </c>
      <c r="C2507" s="65">
        <f t="shared" si="39"/>
        <v>125920755.58809234</v>
      </c>
    </row>
    <row r="2508" spans="1:3" x14ac:dyDescent="0.3">
      <c r="A2508" s="94">
        <v>2498</v>
      </c>
      <c r="B2508" s="51">
        <v>8.4317111612931761E-2</v>
      </c>
      <c r="C2508" s="65">
        <f t="shared" ref="C2508:C2571" si="40">$B$4*(1+B2508)</f>
        <v>108431711.16129318</v>
      </c>
    </row>
    <row r="2509" spans="1:3" x14ac:dyDescent="0.3">
      <c r="A2509" s="94">
        <v>2499</v>
      </c>
      <c r="B2509" s="51">
        <v>0.13865539627544288</v>
      </c>
      <c r="C2509" s="65">
        <f t="shared" si="40"/>
        <v>113865539.62754428</v>
      </c>
    </row>
    <row r="2510" spans="1:3" x14ac:dyDescent="0.3">
      <c r="A2510" s="94">
        <v>2500</v>
      </c>
      <c r="B2510" s="51">
        <v>0.27797603457173459</v>
      </c>
      <c r="C2510" s="65">
        <f t="shared" si="40"/>
        <v>127797603.45717345</v>
      </c>
    </row>
    <row r="2511" spans="1:3" x14ac:dyDescent="0.3">
      <c r="A2511" s="94">
        <v>2501</v>
      </c>
      <c r="B2511" s="51">
        <v>-7.8673694809939076E-2</v>
      </c>
      <c r="C2511" s="65">
        <f t="shared" si="40"/>
        <v>92132630.519006088</v>
      </c>
    </row>
    <row r="2512" spans="1:3" x14ac:dyDescent="0.3">
      <c r="A2512" s="94">
        <v>2502</v>
      </c>
      <c r="B2512" s="51">
        <v>0.21266555092012637</v>
      </c>
      <c r="C2512" s="65">
        <f t="shared" si="40"/>
        <v>121266555.09201263</v>
      </c>
    </row>
    <row r="2513" spans="1:3" x14ac:dyDescent="0.3">
      <c r="A2513" s="94">
        <v>2503</v>
      </c>
      <c r="B2513" s="51">
        <v>4.9690925363100838E-2</v>
      </c>
      <c r="C2513" s="65">
        <f t="shared" si="40"/>
        <v>104969092.53631008</v>
      </c>
    </row>
    <row r="2514" spans="1:3" x14ac:dyDescent="0.3">
      <c r="A2514" s="94">
        <v>2504</v>
      </c>
      <c r="B2514" s="51">
        <v>0.1682005815523876</v>
      </c>
      <c r="C2514" s="65">
        <f t="shared" si="40"/>
        <v>116820058.15523878</v>
      </c>
    </row>
    <row r="2515" spans="1:3" x14ac:dyDescent="0.3">
      <c r="A2515" s="94">
        <v>2505</v>
      </c>
      <c r="B2515" s="51">
        <v>-4.4131831809762184E-2</v>
      </c>
      <c r="C2515" s="65">
        <f t="shared" si="40"/>
        <v>95586816.819023773</v>
      </c>
    </row>
    <row r="2516" spans="1:3" x14ac:dyDescent="0.3">
      <c r="A2516" s="94">
        <v>2506</v>
      </c>
      <c r="B2516" s="51">
        <v>0.23669508088869326</v>
      </c>
      <c r="C2516" s="65">
        <f t="shared" si="40"/>
        <v>123669508.08886932</v>
      </c>
    </row>
    <row r="2517" spans="1:3" x14ac:dyDescent="0.3">
      <c r="A2517" s="94">
        <v>2507</v>
      </c>
      <c r="B2517" s="51">
        <v>8.9768521624952247E-2</v>
      </c>
      <c r="C2517" s="65">
        <f t="shared" si="40"/>
        <v>108976852.16249523</v>
      </c>
    </row>
    <row r="2518" spans="1:3" x14ac:dyDescent="0.3">
      <c r="A2518" s="94">
        <v>2508</v>
      </c>
      <c r="B2518" s="51">
        <v>-7.6326961163358881E-2</v>
      </c>
      <c r="C2518" s="65">
        <f t="shared" si="40"/>
        <v>92367303.883664116</v>
      </c>
    </row>
    <row r="2519" spans="1:3" x14ac:dyDescent="0.3">
      <c r="A2519" s="94">
        <v>2509</v>
      </c>
      <c r="B2519" s="51">
        <v>-3.3637283704589946E-2</v>
      </c>
      <c r="C2519" s="65">
        <f t="shared" si="40"/>
        <v>96636271.62954101</v>
      </c>
    </row>
    <row r="2520" spans="1:3" x14ac:dyDescent="0.3">
      <c r="A2520" s="94">
        <v>2510</v>
      </c>
      <c r="B2520" s="51">
        <v>0.15997060073861233</v>
      </c>
      <c r="C2520" s="65">
        <f t="shared" si="40"/>
        <v>115997060.07386124</v>
      </c>
    </row>
    <row r="2521" spans="1:3" x14ac:dyDescent="0.3">
      <c r="A2521" s="94">
        <v>2511</v>
      </c>
      <c r="B2521" s="51">
        <v>7.4064239626170203E-2</v>
      </c>
      <c r="C2521" s="65">
        <f t="shared" si="40"/>
        <v>107406423.96261701</v>
      </c>
    </row>
    <row r="2522" spans="1:3" x14ac:dyDescent="0.3">
      <c r="A2522" s="94">
        <v>2512</v>
      </c>
      <c r="B2522" s="51">
        <v>0.19288151341245918</v>
      </c>
      <c r="C2522" s="65">
        <f t="shared" si="40"/>
        <v>119288151.3412459</v>
      </c>
    </row>
    <row r="2523" spans="1:3" x14ac:dyDescent="0.3">
      <c r="A2523" s="94">
        <v>2513</v>
      </c>
      <c r="B2523" s="51">
        <v>0.19622322766310729</v>
      </c>
      <c r="C2523" s="65">
        <f t="shared" si="40"/>
        <v>119622322.76631074</v>
      </c>
    </row>
    <row r="2524" spans="1:3" x14ac:dyDescent="0.3">
      <c r="A2524" s="94">
        <v>2514</v>
      </c>
      <c r="B2524" s="51">
        <v>0.3594633427517433</v>
      </c>
      <c r="C2524" s="65">
        <f t="shared" si="40"/>
        <v>135946334.27517432</v>
      </c>
    </row>
    <row r="2525" spans="1:3" x14ac:dyDescent="0.3">
      <c r="A2525" s="94">
        <v>2515</v>
      </c>
      <c r="B2525" s="51">
        <v>-0.15999486367146468</v>
      </c>
      <c r="C2525" s="65">
        <f t="shared" si="40"/>
        <v>84000513.632853538</v>
      </c>
    </row>
    <row r="2526" spans="1:3" x14ac:dyDescent="0.3">
      <c r="A2526" s="94">
        <v>2516</v>
      </c>
      <c r="B2526" s="51">
        <v>0.16140244002584603</v>
      </c>
      <c r="C2526" s="65">
        <f t="shared" si="40"/>
        <v>116140244.00258461</v>
      </c>
    </row>
    <row r="2527" spans="1:3" x14ac:dyDescent="0.3">
      <c r="A2527" s="94">
        <v>2517</v>
      </c>
      <c r="B2527" s="51">
        <v>0.16437836579344334</v>
      </c>
      <c r="C2527" s="65">
        <f t="shared" si="40"/>
        <v>116437836.57934432</v>
      </c>
    </row>
    <row r="2528" spans="1:3" x14ac:dyDescent="0.3">
      <c r="A2528" s="94">
        <v>2518</v>
      </c>
      <c r="B2528" s="51">
        <v>0.16843296189044943</v>
      </c>
      <c r="C2528" s="65">
        <f t="shared" si="40"/>
        <v>116843296.18904494</v>
      </c>
    </row>
    <row r="2529" spans="1:3" x14ac:dyDescent="0.3">
      <c r="A2529" s="94">
        <v>2519</v>
      </c>
      <c r="B2529" s="51">
        <v>-0.13341747108725796</v>
      </c>
      <c r="C2529" s="65">
        <f t="shared" si="40"/>
        <v>86658252.891274199</v>
      </c>
    </row>
    <row r="2530" spans="1:3" x14ac:dyDescent="0.3">
      <c r="A2530" s="94">
        <v>2520</v>
      </c>
      <c r="B2530" s="51">
        <v>7.1765893001829312E-2</v>
      </c>
      <c r="C2530" s="65">
        <f t="shared" si="40"/>
        <v>107176589.30018292</v>
      </c>
    </row>
    <row r="2531" spans="1:3" x14ac:dyDescent="0.3">
      <c r="A2531" s="94">
        <v>2521</v>
      </c>
      <c r="B2531" s="51">
        <v>0.17740564978486045</v>
      </c>
      <c r="C2531" s="65">
        <f t="shared" si="40"/>
        <v>117740564.97848605</v>
      </c>
    </row>
    <row r="2532" spans="1:3" x14ac:dyDescent="0.3">
      <c r="A2532" s="94">
        <v>2522</v>
      </c>
      <c r="B2532" s="51">
        <v>-1.6934994231200692E-2</v>
      </c>
      <c r="C2532" s="65">
        <f t="shared" si="40"/>
        <v>98306500.576879933</v>
      </c>
    </row>
    <row r="2533" spans="1:3" x14ac:dyDescent="0.3">
      <c r="A2533" s="94">
        <v>2523</v>
      </c>
      <c r="B2533" s="51">
        <v>0.11805136946023345</v>
      </c>
      <c r="C2533" s="65">
        <f t="shared" si="40"/>
        <v>111805136.94602334</v>
      </c>
    </row>
    <row r="2534" spans="1:3" x14ac:dyDescent="0.3">
      <c r="A2534" s="94">
        <v>2524</v>
      </c>
      <c r="B2534" s="51">
        <v>0.28293960347010988</v>
      </c>
      <c r="C2534" s="65">
        <f t="shared" si="40"/>
        <v>128293960.347011</v>
      </c>
    </row>
    <row r="2535" spans="1:3" x14ac:dyDescent="0.3">
      <c r="A2535" s="94">
        <v>2525</v>
      </c>
      <c r="B2535" s="51">
        <v>-7.3219972664564398E-2</v>
      </c>
      <c r="C2535" s="65">
        <f t="shared" si="40"/>
        <v>92678002.73354356</v>
      </c>
    </row>
    <row r="2536" spans="1:3" x14ac:dyDescent="0.3">
      <c r="A2536" s="94">
        <v>2526</v>
      </c>
      <c r="B2536" s="51">
        <v>0.24735675963494427</v>
      </c>
      <c r="C2536" s="65">
        <f t="shared" si="40"/>
        <v>124735675.96349442</v>
      </c>
    </row>
    <row r="2537" spans="1:3" x14ac:dyDescent="0.3">
      <c r="A2537" s="94">
        <v>2527</v>
      </c>
      <c r="B2537" s="51">
        <v>0.14595543191031421</v>
      </c>
      <c r="C2537" s="65">
        <f t="shared" si="40"/>
        <v>114595543.19103143</v>
      </c>
    </row>
    <row r="2538" spans="1:3" x14ac:dyDescent="0.3">
      <c r="A2538" s="94">
        <v>2528</v>
      </c>
      <c r="B2538" s="51">
        <v>0.18112700225282136</v>
      </c>
      <c r="C2538" s="65">
        <f t="shared" si="40"/>
        <v>118112700.22528213</v>
      </c>
    </row>
    <row r="2539" spans="1:3" x14ac:dyDescent="0.3">
      <c r="A2539" s="94">
        <v>2529</v>
      </c>
      <c r="B2539" s="51">
        <v>0.20187502312500427</v>
      </c>
      <c r="C2539" s="65">
        <f t="shared" si="40"/>
        <v>120187502.31250043</v>
      </c>
    </row>
    <row r="2540" spans="1:3" x14ac:dyDescent="0.3">
      <c r="A2540" s="94">
        <v>2530</v>
      </c>
      <c r="B2540" s="51">
        <v>0.1895080722634192</v>
      </c>
      <c r="C2540" s="65">
        <f t="shared" si="40"/>
        <v>118950807.22634193</v>
      </c>
    </row>
    <row r="2541" spans="1:3" x14ac:dyDescent="0.3">
      <c r="A2541" s="94">
        <v>2531</v>
      </c>
      <c r="B2541" s="51">
        <v>-0.16246303124233011</v>
      </c>
      <c r="C2541" s="65">
        <f t="shared" si="40"/>
        <v>83753696.875766993</v>
      </c>
    </row>
    <row r="2542" spans="1:3" x14ac:dyDescent="0.3">
      <c r="A2542" s="94">
        <v>2532</v>
      </c>
      <c r="B2542" s="51">
        <v>0.19711518606034145</v>
      </c>
      <c r="C2542" s="65">
        <f t="shared" si="40"/>
        <v>119711518.60603414</v>
      </c>
    </row>
    <row r="2543" spans="1:3" x14ac:dyDescent="0.3">
      <c r="A2543" s="94">
        <v>2533</v>
      </c>
      <c r="B2543" s="51">
        <v>0.33251658432476439</v>
      </c>
      <c r="C2543" s="65">
        <f t="shared" si="40"/>
        <v>133251658.43247645</v>
      </c>
    </row>
    <row r="2544" spans="1:3" x14ac:dyDescent="0.3">
      <c r="A2544" s="94">
        <v>2534</v>
      </c>
      <c r="B2544" s="51">
        <v>0.36148469476039979</v>
      </c>
      <c r="C2544" s="65">
        <f t="shared" si="40"/>
        <v>136148469.47603998</v>
      </c>
    </row>
    <row r="2545" spans="1:3" x14ac:dyDescent="0.3">
      <c r="A2545" s="94">
        <v>2535</v>
      </c>
      <c r="B2545" s="51">
        <v>0.33203994100673245</v>
      </c>
      <c r="C2545" s="65">
        <f t="shared" si="40"/>
        <v>133203994.10067326</v>
      </c>
    </row>
    <row r="2546" spans="1:3" x14ac:dyDescent="0.3">
      <c r="A2546" s="94">
        <v>2536</v>
      </c>
      <c r="B2546" s="51">
        <v>0.13549407711180006</v>
      </c>
      <c r="C2546" s="65">
        <f t="shared" si="40"/>
        <v>113549407.71118</v>
      </c>
    </row>
    <row r="2547" spans="1:3" x14ac:dyDescent="0.3">
      <c r="A2547" s="94">
        <v>2537</v>
      </c>
      <c r="B2547" s="51">
        <v>0.15109501151449004</v>
      </c>
      <c r="C2547" s="65">
        <f t="shared" si="40"/>
        <v>115109501.15144899</v>
      </c>
    </row>
    <row r="2548" spans="1:3" x14ac:dyDescent="0.3">
      <c r="A2548" s="94">
        <v>2538</v>
      </c>
      <c r="B2548" s="51">
        <v>0.29977748045447505</v>
      </c>
      <c r="C2548" s="65">
        <f t="shared" si="40"/>
        <v>129977748.0454475</v>
      </c>
    </row>
    <row r="2549" spans="1:3" x14ac:dyDescent="0.3">
      <c r="A2549" s="94">
        <v>2539</v>
      </c>
      <c r="B2549" s="51">
        <v>-3.1798492408504492E-2</v>
      </c>
      <c r="C2549" s="65">
        <f t="shared" si="40"/>
        <v>96820150.759149551</v>
      </c>
    </row>
    <row r="2550" spans="1:3" x14ac:dyDescent="0.3">
      <c r="A2550" s="94">
        <v>2540</v>
      </c>
      <c r="B2550" s="51">
        <v>-0.10447689838027985</v>
      </c>
      <c r="C2550" s="65">
        <f t="shared" si="40"/>
        <v>89552310.161972016</v>
      </c>
    </row>
    <row r="2551" spans="1:3" x14ac:dyDescent="0.3">
      <c r="A2551" s="94">
        <v>2541</v>
      </c>
      <c r="B2551" s="51">
        <v>-4.4956488889932783E-2</v>
      </c>
      <c r="C2551" s="65">
        <f t="shared" si="40"/>
        <v>95504351.111006722</v>
      </c>
    </row>
    <row r="2552" spans="1:3" x14ac:dyDescent="0.3">
      <c r="A2552" s="94">
        <v>2542</v>
      </c>
      <c r="B2552" s="51">
        <v>0.27740035034667032</v>
      </c>
      <c r="C2552" s="65">
        <f t="shared" si="40"/>
        <v>127740035.03466704</v>
      </c>
    </row>
    <row r="2553" spans="1:3" x14ac:dyDescent="0.3">
      <c r="A2553" s="94">
        <v>2543</v>
      </c>
      <c r="B2553" s="51">
        <v>-9.1798443376727573E-3</v>
      </c>
      <c r="C2553" s="65">
        <f t="shared" si="40"/>
        <v>99082015.566232726</v>
      </c>
    </row>
    <row r="2554" spans="1:3" x14ac:dyDescent="0.3">
      <c r="A2554" s="94">
        <v>2544</v>
      </c>
      <c r="B2554" s="51">
        <v>-1.6090251861297436E-2</v>
      </c>
      <c r="C2554" s="65">
        <f t="shared" si="40"/>
        <v>98390974.813870251</v>
      </c>
    </row>
    <row r="2555" spans="1:3" x14ac:dyDescent="0.3">
      <c r="A2555" s="94">
        <v>2545</v>
      </c>
      <c r="B2555" s="51">
        <v>0.17277348081268812</v>
      </c>
      <c r="C2555" s="65">
        <f t="shared" si="40"/>
        <v>117277348.08126882</v>
      </c>
    </row>
    <row r="2556" spans="1:3" x14ac:dyDescent="0.3">
      <c r="A2556" s="94">
        <v>2546</v>
      </c>
      <c r="B2556" s="51">
        <v>-9.2782934907778614E-2</v>
      </c>
      <c r="C2556" s="65">
        <f t="shared" si="40"/>
        <v>90721706.509222135</v>
      </c>
    </row>
    <row r="2557" spans="1:3" x14ac:dyDescent="0.3">
      <c r="A2557" s="94">
        <v>2547</v>
      </c>
      <c r="B2557" s="51">
        <v>0.44472608576506267</v>
      </c>
      <c r="C2557" s="65">
        <f t="shared" si="40"/>
        <v>144472608.57650629</v>
      </c>
    </row>
    <row r="2558" spans="1:3" x14ac:dyDescent="0.3">
      <c r="A2558" s="94">
        <v>2548</v>
      </c>
      <c r="B2558" s="51">
        <v>0.17230562678775643</v>
      </c>
      <c r="C2558" s="65">
        <f t="shared" si="40"/>
        <v>117230562.67877565</v>
      </c>
    </row>
    <row r="2559" spans="1:3" x14ac:dyDescent="0.3">
      <c r="A2559" s="94">
        <v>2549</v>
      </c>
      <c r="B2559" s="51">
        <v>0.10245177190037529</v>
      </c>
      <c r="C2559" s="65">
        <f t="shared" si="40"/>
        <v>110245177.19003752</v>
      </c>
    </row>
    <row r="2560" spans="1:3" x14ac:dyDescent="0.3">
      <c r="A2560" s="94">
        <v>2550</v>
      </c>
      <c r="B2560" s="51">
        <v>0.1188273787326615</v>
      </c>
      <c r="C2560" s="65">
        <f t="shared" si="40"/>
        <v>111882737.87326615</v>
      </c>
    </row>
    <row r="2561" spans="1:3" x14ac:dyDescent="0.3">
      <c r="A2561" s="94">
        <v>2551</v>
      </c>
      <c r="B2561" s="51">
        <v>0.29441307277501128</v>
      </c>
      <c r="C2561" s="65">
        <f t="shared" si="40"/>
        <v>129441307.27750114</v>
      </c>
    </row>
    <row r="2562" spans="1:3" x14ac:dyDescent="0.3">
      <c r="A2562" s="94">
        <v>2552</v>
      </c>
      <c r="B2562" s="51">
        <v>0.23463710825141906</v>
      </c>
      <c r="C2562" s="65">
        <f t="shared" si="40"/>
        <v>123463710.82514192</v>
      </c>
    </row>
    <row r="2563" spans="1:3" x14ac:dyDescent="0.3">
      <c r="A2563" s="94">
        <v>2553</v>
      </c>
      <c r="B2563" s="51">
        <v>9.5580172928731291E-2</v>
      </c>
      <c r="C2563" s="65">
        <f t="shared" si="40"/>
        <v>109558017.29287313</v>
      </c>
    </row>
    <row r="2564" spans="1:3" x14ac:dyDescent="0.3">
      <c r="A2564" s="94">
        <v>2554</v>
      </c>
      <c r="B2564" s="51">
        <v>-8.2391854044185864E-2</v>
      </c>
      <c r="C2564" s="65">
        <f t="shared" si="40"/>
        <v>91760814.595581412</v>
      </c>
    </row>
    <row r="2565" spans="1:3" x14ac:dyDescent="0.3">
      <c r="A2565" s="94">
        <v>2555</v>
      </c>
      <c r="B2565" s="51">
        <v>-1.859768112775935E-2</v>
      </c>
      <c r="C2565" s="65">
        <f t="shared" si="40"/>
        <v>98140231.887224063</v>
      </c>
    </row>
    <row r="2566" spans="1:3" x14ac:dyDescent="0.3">
      <c r="A2566" s="94">
        <v>2556</v>
      </c>
      <c r="B2566" s="51">
        <v>7.981341788327502E-2</v>
      </c>
      <c r="C2566" s="65">
        <f t="shared" si="40"/>
        <v>107981341.7883275</v>
      </c>
    </row>
    <row r="2567" spans="1:3" x14ac:dyDescent="0.3">
      <c r="A2567" s="94">
        <v>2557</v>
      </c>
      <c r="B2567" s="51">
        <v>0.16269547657052136</v>
      </c>
      <c r="C2567" s="65">
        <f t="shared" si="40"/>
        <v>116269547.65705213</v>
      </c>
    </row>
    <row r="2568" spans="1:3" x14ac:dyDescent="0.3">
      <c r="A2568" s="94">
        <v>2558</v>
      </c>
      <c r="B2568" s="51">
        <v>0.26106407642477369</v>
      </c>
      <c r="C2568" s="65">
        <f t="shared" si="40"/>
        <v>126106407.64247738</v>
      </c>
    </row>
    <row r="2569" spans="1:3" x14ac:dyDescent="0.3">
      <c r="A2569" s="94">
        <v>2559</v>
      </c>
      <c r="B2569" s="51">
        <v>0.10523881989447137</v>
      </c>
      <c r="C2569" s="65">
        <f t="shared" si="40"/>
        <v>110523881.98944713</v>
      </c>
    </row>
    <row r="2570" spans="1:3" x14ac:dyDescent="0.3">
      <c r="A2570" s="94">
        <v>2560</v>
      </c>
      <c r="B2570" s="51">
        <v>-4.9667041722865513E-2</v>
      </c>
      <c r="C2570" s="65">
        <f t="shared" si="40"/>
        <v>95033295.827713445</v>
      </c>
    </row>
    <row r="2571" spans="1:3" x14ac:dyDescent="0.3">
      <c r="A2571" s="94">
        <v>2561</v>
      </c>
      <c r="B2571" s="51">
        <v>0.12582146064894764</v>
      </c>
      <c r="C2571" s="65">
        <f t="shared" si="40"/>
        <v>112582146.06489477</v>
      </c>
    </row>
    <row r="2572" spans="1:3" x14ac:dyDescent="0.3">
      <c r="A2572" s="94">
        <v>2562</v>
      </c>
      <c r="B2572" s="51">
        <v>0.2545536073975968</v>
      </c>
      <c r="C2572" s="65">
        <f t="shared" ref="C2572:C2635" si="41">$B$4*(1+B2572)</f>
        <v>125455360.73975967</v>
      </c>
    </row>
    <row r="2573" spans="1:3" x14ac:dyDescent="0.3">
      <c r="A2573" s="94">
        <v>2563</v>
      </c>
      <c r="B2573" s="51">
        <v>0.12510404371234718</v>
      </c>
      <c r="C2573" s="65">
        <f t="shared" si="41"/>
        <v>112510404.37123471</v>
      </c>
    </row>
    <row r="2574" spans="1:3" x14ac:dyDescent="0.3">
      <c r="A2574" s="94">
        <v>2564</v>
      </c>
      <c r="B2574" s="51">
        <v>-5.2914473142744195E-2</v>
      </c>
      <c r="C2574" s="65">
        <f t="shared" si="41"/>
        <v>94708552.685725585</v>
      </c>
    </row>
    <row r="2575" spans="1:3" x14ac:dyDescent="0.3">
      <c r="A2575" s="94">
        <v>2565</v>
      </c>
      <c r="B2575" s="51">
        <v>7.3233537732444828E-2</v>
      </c>
      <c r="C2575" s="65">
        <f t="shared" si="41"/>
        <v>107323353.77324449</v>
      </c>
    </row>
    <row r="2576" spans="1:3" x14ac:dyDescent="0.3">
      <c r="A2576" s="94">
        <v>2566</v>
      </c>
      <c r="B2576" s="51">
        <v>5.5021357366637047E-2</v>
      </c>
      <c r="C2576" s="65">
        <f t="shared" si="41"/>
        <v>105502135.73666371</v>
      </c>
    </row>
    <row r="2577" spans="1:3" x14ac:dyDescent="0.3">
      <c r="A2577" s="94">
        <v>2567</v>
      </c>
      <c r="B2577" s="51">
        <v>-0.14263374371674123</v>
      </c>
      <c r="C2577" s="65">
        <f t="shared" si="41"/>
        <v>85736625.62832588</v>
      </c>
    </row>
    <row r="2578" spans="1:3" x14ac:dyDescent="0.3">
      <c r="A2578" s="94">
        <v>2568</v>
      </c>
      <c r="B2578" s="51">
        <v>0.20811265465851655</v>
      </c>
      <c r="C2578" s="65">
        <f t="shared" si="41"/>
        <v>120811265.46585166</v>
      </c>
    </row>
    <row r="2579" spans="1:3" x14ac:dyDescent="0.3">
      <c r="A2579" s="94">
        <v>2569</v>
      </c>
      <c r="B2579" s="51">
        <v>0.25236972996425588</v>
      </c>
      <c r="C2579" s="65">
        <f t="shared" si="41"/>
        <v>125236972.9964256</v>
      </c>
    </row>
    <row r="2580" spans="1:3" x14ac:dyDescent="0.3">
      <c r="A2580" s="94">
        <v>2570</v>
      </c>
      <c r="B2580" s="51">
        <v>0.16312653429811574</v>
      </c>
      <c r="C2580" s="65">
        <f t="shared" si="41"/>
        <v>116312653.42981157</v>
      </c>
    </row>
    <row r="2581" spans="1:3" x14ac:dyDescent="0.3">
      <c r="A2581" s="94">
        <v>2571</v>
      </c>
      <c r="B2581" s="51">
        <v>0.29465203612199387</v>
      </c>
      <c r="C2581" s="65">
        <f t="shared" si="41"/>
        <v>129465203.6121994</v>
      </c>
    </row>
    <row r="2582" spans="1:3" x14ac:dyDescent="0.3">
      <c r="A2582" s="94">
        <v>2572</v>
      </c>
      <c r="B2582" s="51">
        <v>8.5540209212513915E-2</v>
      </c>
      <c r="C2582" s="65">
        <f t="shared" si="41"/>
        <v>108554020.92125139</v>
      </c>
    </row>
    <row r="2583" spans="1:3" x14ac:dyDescent="0.3">
      <c r="A2583" s="94">
        <v>2573</v>
      </c>
      <c r="B2583" s="51">
        <v>-1.8439448307074321E-2</v>
      </c>
      <c r="C2583" s="65">
        <f t="shared" si="41"/>
        <v>98156055.169292569</v>
      </c>
    </row>
    <row r="2584" spans="1:3" x14ac:dyDescent="0.3">
      <c r="A2584" s="94">
        <v>2574</v>
      </c>
      <c r="B2584" s="51">
        <v>8.7318744855958919E-2</v>
      </c>
      <c r="C2584" s="65">
        <f t="shared" si="41"/>
        <v>108731874.4855959</v>
      </c>
    </row>
    <row r="2585" spans="1:3" x14ac:dyDescent="0.3">
      <c r="A2585" s="94">
        <v>2575</v>
      </c>
      <c r="B2585" s="51">
        <v>0.19583763030672902</v>
      </c>
      <c r="C2585" s="65">
        <f t="shared" si="41"/>
        <v>119583763.03067291</v>
      </c>
    </row>
    <row r="2586" spans="1:3" x14ac:dyDescent="0.3">
      <c r="A2586" s="94">
        <v>2576</v>
      </c>
      <c r="B2586" s="51">
        <v>-4.6275538827304119E-2</v>
      </c>
      <c r="C2586" s="65">
        <f t="shared" si="41"/>
        <v>95372446.117269576</v>
      </c>
    </row>
    <row r="2587" spans="1:3" x14ac:dyDescent="0.3">
      <c r="A2587" s="94">
        <v>2577</v>
      </c>
      <c r="B2587" s="51">
        <v>9.2132034023295145E-2</v>
      </c>
      <c r="C2587" s="65">
        <f t="shared" si="41"/>
        <v>109213203.40232952</v>
      </c>
    </row>
    <row r="2588" spans="1:3" x14ac:dyDescent="0.3">
      <c r="A2588" s="94">
        <v>2578</v>
      </c>
      <c r="B2588" s="51">
        <v>-6.2899629315942285E-2</v>
      </c>
      <c r="C2588" s="65">
        <f t="shared" si="41"/>
        <v>93710037.068405777</v>
      </c>
    </row>
    <row r="2589" spans="1:3" x14ac:dyDescent="0.3">
      <c r="A2589" s="94">
        <v>2579</v>
      </c>
      <c r="B2589" s="51">
        <v>1.0878049105594534E-2</v>
      </c>
      <c r="C2589" s="65">
        <f t="shared" si="41"/>
        <v>101087804.91055946</v>
      </c>
    </row>
    <row r="2590" spans="1:3" x14ac:dyDescent="0.3">
      <c r="A2590" s="94">
        <v>2580</v>
      </c>
      <c r="B2590" s="51">
        <v>6.769028010529328E-2</v>
      </c>
      <c r="C2590" s="65">
        <f t="shared" si="41"/>
        <v>106769028.01052932</v>
      </c>
    </row>
    <row r="2591" spans="1:3" x14ac:dyDescent="0.3">
      <c r="A2591" s="94">
        <v>2581</v>
      </c>
      <c r="B2591" s="51">
        <v>7.7529766030832059E-2</v>
      </c>
      <c r="C2591" s="65">
        <f t="shared" si="41"/>
        <v>107752976.60308321</v>
      </c>
    </row>
    <row r="2592" spans="1:3" x14ac:dyDescent="0.3">
      <c r="A2592" s="94">
        <v>2582</v>
      </c>
      <c r="B2592" s="51">
        <v>-4.5284299174934622E-2</v>
      </c>
      <c r="C2592" s="65">
        <f t="shared" si="41"/>
        <v>95471570.082506537</v>
      </c>
    </row>
    <row r="2593" spans="1:3" x14ac:dyDescent="0.3">
      <c r="A2593" s="94">
        <v>2583</v>
      </c>
      <c r="B2593" s="51">
        <v>5.8007551761408926E-2</v>
      </c>
      <c r="C2593" s="65">
        <f t="shared" si="41"/>
        <v>105800755.17614089</v>
      </c>
    </row>
    <row r="2594" spans="1:3" x14ac:dyDescent="0.3">
      <c r="A2594" s="94">
        <v>2584</v>
      </c>
      <c r="B2594" s="51">
        <v>-6.0647175004028636E-2</v>
      </c>
      <c r="C2594" s="65">
        <f t="shared" si="41"/>
        <v>93935282.499597132</v>
      </c>
    </row>
    <row r="2595" spans="1:3" x14ac:dyDescent="0.3">
      <c r="A2595" s="94">
        <v>2585</v>
      </c>
      <c r="B2595" s="51">
        <v>3.1401017636418602E-2</v>
      </c>
      <c r="C2595" s="65">
        <f t="shared" si="41"/>
        <v>103140101.76364185</v>
      </c>
    </row>
    <row r="2596" spans="1:3" x14ac:dyDescent="0.3">
      <c r="A2596" s="94">
        <v>2586</v>
      </c>
      <c r="B2596" s="51">
        <v>-1.009997732791125E-2</v>
      </c>
      <c r="C2596" s="65">
        <f t="shared" si="41"/>
        <v>98990002.267208874</v>
      </c>
    </row>
    <row r="2597" spans="1:3" x14ac:dyDescent="0.3">
      <c r="A2597" s="94">
        <v>2587</v>
      </c>
      <c r="B2597" s="51">
        <v>-2.3921423314485185E-2</v>
      </c>
      <c r="C2597" s="65">
        <f t="shared" si="41"/>
        <v>97607857.668551475</v>
      </c>
    </row>
    <row r="2598" spans="1:3" x14ac:dyDescent="0.3">
      <c r="A2598" s="94">
        <v>2588</v>
      </c>
      <c r="B2598" s="51">
        <v>-4.9927289224112575E-2</v>
      </c>
      <c r="C2598" s="65">
        <f t="shared" si="41"/>
        <v>95007271.077588737</v>
      </c>
    </row>
    <row r="2599" spans="1:3" x14ac:dyDescent="0.3">
      <c r="A2599" s="94">
        <v>2589</v>
      </c>
      <c r="B2599" s="51">
        <v>3.2658917867040622E-2</v>
      </c>
      <c r="C2599" s="65">
        <f t="shared" si="41"/>
        <v>103265891.78670406</v>
      </c>
    </row>
    <row r="2600" spans="1:3" x14ac:dyDescent="0.3">
      <c r="A2600" s="94">
        <v>2590</v>
      </c>
      <c r="B2600" s="51">
        <v>-1.2384846647574069E-2</v>
      </c>
      <c r="C2600" s="65">
        <f t="shared" si="41"/>
        <v>98761515.335242584</v>
      </c>
    </row>
    <row r="2601" spans="1:3" x14ac:dyDescent="0.3">
      <c r="A2601" s="94">
        <v>2591</v>
      </c>
      <c r="B2601" s="51">
        <v>-2.2917493386668361E-2</v>
      </c>
      <c r="C2601" s="65">
        <f t="shared" si="41"/>
        <v>97708250.661333159</v>
      </c>
    </row>
    <row r="2602" spans="1:3" x14ac:dyDescent="0.3">
      <c r="A2602" s="94">
        <v>2592</v>
      </c>
      <c r="B2602" s="51">
        <v>-2.2695790839195776E-2</v>
      </c>
      <c r="C2602" s="65">
        <f t="shared" si="41"/>
        <v>97730420.916080415</v>
      </c>
    </row>
    <row r="2603" spans="1:3" x14ac:dyDescent="0.3">
      <c r="A2603" s="94">
        <v>2593</v>
      </c>
      <c r="B2603" s="51">
        <v>0.28417341308261584</v>
      </c>
      <c r="C2603" s="65">
        <f t="shared" si="41"/>
        <v>128417341.30826159</v>
      </c>
    </row>
    <row r="2604" spans="1:3" x14ac:dyDescent="0.3">
      <c r="A2604" s="94">
        <v>2594</v>
      </c>
      <c r="B2604" s="51">
        <v>9.7989390462437792E-2</v>
      </c>
      <c r="C2604" s="65">
        <f t="shared" si="41"/>
        <v>109798939.04624379</v>
      </c>
    </row>
    <row r="2605" spans="1:3" x14ac:dyDescent="0.3">
      <c r="A2605" s="94">
        <v>2595</v>
      </c>
      <c r="B2605" s="51">
        <v>-5.2244402743479024E-3</v>
      </c>
      <c r="C2605" s="65">
        <f t="shared" si="41"/>
        <v>99477555.972565219</v>
      </c>
    </row>
    <row r="2606" spans="1:3" x14ac:dyDescent="0.3">
      <c r="A2606" s="94">
        <v>2596</v>
      </c>
      <c r="B2606" s="51">
        <v>0.15069680293587095</v>
      </c>
      <c r="C2606" s="65">
        <f t="shared" si="41"/>
        <v>115069680.2935871</v>
      </c>
    </row>
    <row r="2607" spans="1:3" x14ac:dyDescent="0.3">
      <c r="A2607" s="94">
        <v>2597</v>
      </c>
      <c r="B2607" s="51">
        <v>-5.0484824384814109E-2</v>
      </c>
      <c r="C2607" s="65">
        <f t="shared" si="41"/>
        <v>94951517.56151858</v>
      </c>
    </row>
    <row r="2608" spans="1:3" x14ac:dyDescent="0.3">
      <c r="A2608" s="94">
        <v>2598</v>
      </c>
      <c r="B2608" s="51">
        <v>2.8595394849468096E-2</v>
      </c>
      <c r="C2608" s="65">
        <f t="shared" si="41"/>
        <v>102859539.48494682</v>
      </c>
    </row>
    <row r="2609" spans="1:3" x14ac:dyDescent="0.3">
      <c r="A2609" s="94">
        <v>2599</v>
      </c>
      <c r="B2609" s="51">
        <v>0.20338459240372828</v>
      </c>
      <c r="C2609" s="65">
        <f t="shared" si="41"/>
        <v>120338459.24037284</v>
      </c>
    </row>
    <row r="2610" spans="1:3" x14ac:dyDescent="0.3">
      <c r="A2610" s="94">
        <v>2600</v>
      </c>
      <c r="B2610" s="51">
        <v>0.17616845630376668</v>
      </c>
      <c r="C2610" s="65">
        <f t="shared" si="41"/>
        <v>117616845.63037667</v>
      </c>
    </row>
    <row r="2611" spans="1:3" x14ac:dyDescent="0.3">
      <c r="A2611" s="94">
        <v>2601</v>
      </c>
      <c r="B2611" s="51">
        <v>1.7037010455034529E-2</v>
      </c>
      <c r="C2611" s="65">
        <f t="shared" si="41"/>
        <v>101703701.04550345</v>
      </c>
    </row>
    <row r="2612" spans="1:3" x14ac:dyDescent="0.3">
      <c r="A2612" s="94">
        <v>2602</v>
      </c>
      <c r="B2612" s="51">
        <v>2.6297022325280812E-2</v>
      </c>
      <c r="C2612" s="65">
        <f t="shared" si="41"/>
        <v>102629702.23252808</v>
      </c>
    </row>
    <row r="2613" spans="1:3" x14ac:dyDescent="0.3">
      <c r="A2613" s="94">
        <v>2603</v>
      </c>
      <c r="B2613" s="51">
        <v>-4.4449168913635123E-2</v>
      </c>
      <c r="C2613" s="65">
        <f t="shared" si="41"/>
        <v>95555083.108636484</v>
      </c>
    </row>
    <row r="2614" spans="1:3" x14ac:dyDescent="0.3">
      <c r="A2614" s="94">
        <v>2604</v>
      </c>
      <c r="B2614" s="51">
        <v>0.23513148740835962</v>
      </c>
      <c r="C2614" s="65">
        <f t="shared" si="41"/>
        <v>123513148.74083596</v>
      </c>
    </row>
    <row r="2615" spans="1:3" x14ac:dyDescent="0.3">
      <c r="A2615" s="94">
        <v>2605</v>
      </c>
      <c r="B2615" s="51">
        <v>6.7507019581814071E-3</v>
      </c>
      <c r="C2615" s="65">
        <f t="shared" si="41"/>
        <v>100675070.19581814</v>
      </c>
    </row>
    <row r="2616" spans="1:3" x14ac:dyDescent="0.3">
      <c r="A2616" s="94">
        <v>2606</v>
      </c>
      <c r="B2616" s="51">
        <v>0.25964336150924772</v>
      </c>
      <c r="C2616" s="65">
        <f t="shared" si="41"/>
        <v>125964336.15092477</v>
      </c>
    </row>
    <row r="2617" spans="1:3" x14ac:dyDescent="0.3">
      <c r="A2617" s="94">
        <v>2607</v>
      </c>
      <c r="B2617" s="51">
        <v>0.17808187143550286</v>
      </c>
      <c r="C2617" s="65">
        <f t="shared" si="41"/>
        <v>117808187.14355028</v>
      </c>
    </row>
    <row r="2618" spans="1:3" x14ac:dyDescent="0.3">
      <c r="A2618" s="94">
        <v>2608</v>
      </c>
      <c r="B2618" s="51">
        <v>0.29254987021423118</v>
      </c>
      <c r="C2618" s="65">
        <f t="shared" si="41"/>
        <v>129254987.0214231</v>
      </c>
    </row>
    <row r="2619" spans="1:3" x14ac:dyDescent="0.3">
      <c r="A2619" s="94">
        <v>2609</v>
      </c>
      <c r="B2619" s="51">
        <v>2.3744702813289852E-2</v>
      </c>
      <c r="C2619" s="65">
        <f t="shared" si="41"/>
        <v>102374470.28132898</v>
      </c>
    </row>
    <row r="2620" spans="1:3" x14ac:dyDescent="0.3">
      <c r="A2620" s="94">
        <v>2610</v>
      </c>
      <c r="B2620" s="51">
        <v>-6.3072200823689195E-3</v>
      </c>
      <c r="C2620" s="65">
        <f t="shared" si="41"/>
        <v>99369277.9917631</v>
      </c>
    </row>
    <row r="2621" spans="1:3" x14ac:dyDescent="0.3">
      <c r="A2621" s="94">
        <v>2611</v>
      </c>
      <c r="B2621" s="51">
        <v>0.20736232911248814</v>
      </c>
      <c r="C2621" s="65">
        <f t="shared" si="41"/>
        <v>120736232.91124882</v>
      </c>
    </row>
    <row r="2622" spans="1:3" x14ac:dyDescent="0.3">
      <c r="A2622" s="94">
        <v>2612</v>
      </c>
      <c r="B2622" s="51">
        <v>3.1029869216013035E-2</v>
      </c>
      <c r="C2622" s="65">
        <f t="shared" si="41"/>
        <v>103102986.92160131</v>
      </c>
    </row>
    <row r="2623" spans="1:3" x14ac:dyDescent="0.3">
      <c r="A2623" s="94">
        <v>2613</v>
      </c>
      <c r="B2623" s="51">
        <v>0.18141534283625588</v>
      </c>
      <c r="C2623" s="65">
        <f t="shared" si="41"/>
        <v>118141534.28362559</v>
      </c>
    </row>
    <row r="2624" spans="1:3" x14ac:dyDescent="0.3">
      <c r="A2624" s="94">
        <v>2614</v>
      </c>
      <c r="B2624" s="51">
        <v>0.34704182058718247</v>
      </c>
      <c r="C2624" s="65">
        <f t="shared" si="41"/>
        <v>134704182.05871826</v>
      </c>
    </row>
    <row r="2625" spans="1:3" x14ac:dyDescent="0.3">
      <c r="A2625" s="94">
        <v>2615</v>
      </c>
      <c r="B2625" s="51">
        <v>0.17235794491315959</v>
      </c>
      <c r="C2625" s="65">
        <f t="shared" si="41"/>
        <v>117235794.49131596</v>
      </c>
    </row>
    <row r="2626" spans="1:3" x14ac:dyDescent="0.3">
      <c r="A2626" s="94">
        <v>2616</v>
      </c>
      <c r="B2626" s="51">
        <v>-7.8185407741318269E-2</v>
      </c>
      <c r="C2626" s="65">
        <f t="shared" si="41"/>
        <v>92181459.22586818</v>
      </c>
    </row>
    <row r="2627" spans="1:3" x14ac:dyDescent="0.3">
      <c r="A2627" s="94">
        <v>2617</v>
      </c>
      <c r="B2627" s="51">
        <v>0.11556940317055742</v>
      </c>
      <c r="C2627" s="65">
        <f t="shared" si="41"/>
        <v>111556940.31705575</v>
      </c>
    </row>
    <row r="2628" spans="1:3" x14ac:dyDescent="0.3">
      <c r="A2628" s="94">
        <v>2618</v>
      </c>
      <c r="B2628" s="51">
        <v>0.24743432409209262</v>
      </c>
      <c r="C2628" s="65">
        <f t="shared" si="41"/>
        <v>124743432.40920927</v>
      </c>
    </row>
    <row r="2629" spans="1:3" x14ac:dyDescent="0.3">
      <c r="A2629" s="94">
        <v>2619</v>
      </c>
      <c r="B2629" s="51">
        <v>0.1399692256311876</v>
      </c>
      <c r="C2629" s="65">
        <f t="shared" si="41"/>
        <v>113996922.56311876</v>
      </c>
    </row>
    <row r="2630" spans="1:3" x14ac:dyDescent="0.3">
      <c r="A2630" s="94">
        <v>2620</v>
      </c>
      <c r="B2630" s="51">
        <v>0.18944635389377715</v>
      </c>
      <c r="C2630" s="65">
        <f t="shared" si="41"/>
        <v>118944635.38937771</v>
      </c>
    </row>
    <row r="2631" spans="1:3" x14ac:dyDescent="0.3">
      <c r="A2631" s="94">
        <v>2621</v>
      </c>
      <c r="B2631" s="51">
        <v>-7.2217063870221532E-2</v>
      </c>
      <c r="C2631" s="65">
        <f t="shared" si="41"/>
        <v>92778293.612977847</v>
      </c>
    </row>
    <row r="2632" spans="1:3" x14ac:dyDescent="0.3">
      <c r="A2632" s="94">
        <v>2622</v>
      </c>
      <c r="B2632" s="51">
        <v>3.3677751995865389E-2</v>
      </c>
      <c r="C2632" s="65">
        <f t="shared" si="41"/>
        <v>103367775.19958653</v>
      </c>
    </row>
    <row r="2633" spans="1:3" x14ac:dyDescent="0.3">
      <c r="A2633" s="94">
        <v>2623</v>
      </c>
      <c r="B2633" s="51">
        <v>0.20305198323128132</v>
      </c>
      <c r="C2633" s="65">
        <f t="shared" si="41"/>
        <v>120305198.32312813</v>
      </c>
    </row>
    <row r="2634" spans="1:3" x14ac:dyDescent="0.3">
      <c r="A2634" s="94">
        <v>2624</v>
      </c>
      <c r="B2634" s="51">
        <v>8.7167174237908804E-2</v>
      </c>
      <c r="C2634" s="65">
        <f t="shared" si="41"/>
        <v>108716717.42379087</v>
      </c>
    </row>
    <row r="2635" spans="1:3" x14ac:dyDescent="0.3">
      <c r="A2635" s="94">
        <v>2625</v>
      </c>
      <c r="B2635" s="51">
        <v>0.28579693477190427</v>
      </c>
      <c r="C2635" s="65">
        <f t="shared" si="41"/>
        <v>128579693.47719042</v>
      </c>
    </row>
    <row r="2636" spans="1:3" x14ac:dyDescent="0.3">
      <c r="A2636" s="94">
        <v>2626</v>
      </c>
      <c r="B2636" s="51">
        <v>0.18474313443143392</v>
      </c>
      <c r="C2636" s="65">
        <f t="shared" ref="C2636:C2699" si="42">$B$4*(1+B2636)</f>
        <v>118474313.44314338</v>
      </c>
    </row>
    <row r="2637" spans="1:3" x14ac:dyDescent="0.3">
      <c r="A2637" s="94">
        <v>2627</v>
      </c>
      <c r="B2637" s="51">
        <v>0.12210069851825436</v>
      </c>
      <c r="C2637" s="65">
        <f t="shared" si="42"/>
        <v>112210069.85182545</v>
      </c>
    </row>
    <row r="2638" spans="1:3" x14ac:dyDescent="0.3">
      <c r="A2638" s="94">
        <v>2628</v>
      </c>
      <c r="B2638" s="51">
        <v>5.6359507265200177E-2</v>
      </c>
      <c r="C2638" s="65">
        <f t="shared" si="42"/>
        <v>105635950.72652002</v>
      </c>
    </row>
    <row r="2639" spans="1:3" x14ac:dyDescent="0.3">
      <c r="A2639" s="94">
        <v>2629</v>
      </c>
      <c r="B2639" s="51">
        <v>0.16114337152255581</v>
      </c>
      <c r="C2639" s="65">
        <f t="shared" si="42"/>
        <v>116114337.15225558</v>
      </c>
    </row>
    <row r="2640" spans="1:3" x14ac:dyDescent="0.3">
      <c r="A2640" s="94">
        <v>2630</v>
      </c>
      <c r="B2640" s="51">
        <v>1.8126483620788433E-2</v>
      </c>
      <c r="C2640" s="65">
        <f t="shared" si="42"/>
        <v>101812648.36207885</v>
      </c>
    </row>
    <row r="2641" spans="1:3" x14ac:dyDescent="0.3">
      <c r="A2641" s="94">
        <v>2631</v>
      </c>
      <c r="B2641" s="51">
        <v>0.24864408825046491</v>
      </c>
      <c r="C2641" s="65">
        <f t="shared" si="42"/>
        <v>124864408.82504648</v>
      </c>
    </row>
    <row r="2642" spans="1:3" x14ac:dyDescent="0.3">
      <c r="A2642" s="94">
        <v>2632</v>
      </c>
      <c r="B2642" s="51">
        <v>0.14285387829403201</v>
      </c>
      <c r="C2642" s="65">
        <f t="shared" si="42"/>
        <v>114285387.82940321</v>
      </c>
    </row>
    <row r="2643" spans="1:3" x14ac:dyDescent="0.3">
      <c r="A2643" s="94">
        <v>2633</v>
      </c>
      <c r="B2643" s="51">
        <v>6.9755618150469226E-2</v>
      </c>
      <c r="C2643" s="65">
        <f t="shared" si="42"/>
        <v>106975561.81504692</v>
      </c>
    </row>
    <row r="2644" spans="1:3" x14ac:dyDescent="0.3">
      <c r="A2644" s="94">
        <v>2634</v>
      </c>
      <c r="B2644" s="51">
        <v>-4.5662399083848754E-2</v>
      </c>
      <c r="C2644" s="65">
        <f t="shared" si="42"/>
        <v>95433760.091615126</v>
      </c>
    </row>
    <row r="2645" spans="1:3" x14ac:dyDescent="0.3">
      <c r="A2645" s="94">
        <v>2635</v>
      </c>
      <c r="B2645" s="51">
        <v>-0.1582627059135891</v>
      </c>
      <c r="C2645" s="65">
        <f t="shared" si="42"/>
        <v>84173729.4086411</v>
      </c>
    </row>
    <row r="2646" spans="1:3" x14ac:dyDescent="0.3">
      <c r="A2646" s="94">
        <v>2636</v>
      </c>
      <c r="B2646" s="51">
        <v>4.4665992010013471E-2</v>
      </c>
      <c r="C2646" s="65">
        <f t="shared" si="42"/>
        <v>104466599.20100135</v>
      </c>
    </row>
    <row r="2647" spans="1:3" x14ac:dyDescent="0.3">
      <c r="A2647" s="94">
        <v>2637</v>
      </c>
      <c r="B2647" s="51">
        <v>-5.5652455865082245E-2</v>
      </c>
      <c r="C2647" s="65">
        <f t="shared" si="42"/>
        <v>94434754.413491771</v>
      </c>
    </row>
    <row r="2648" spans="1:3" x14ac:dyDescent="0.3">
      <c r="A2648" s="94">
        <v>2638</v>
      </c>
      <c r="B2648" s="51">
        <v>0.26972141707787378</v>
      </c>
      <c r="C2648" s="65">
        <f t="shared" si="42"/>
        <v>126972141.70778736</v>
      </c>
    </row>
    <row r="2649" spans="1:3" x14ac:dyDescent="0.3">
      <c r="A2649" s="94">
        <v>2639</v>
      </c>
      <c r="B2649" s="51">
        <v>0.11365008676484754</v>
      </c>
      <c r="C2649" s="65">
        <f t="shared" si="42"/>
        <v>111365008.67648475</v>
      </c>
    </row>
    <row r="2650" spans="1:3" x14ac:dyDescent="0.3">
      <c r="A2650" s="94">
        <v>2640</v>
      </c>
      <c r="B2650" s="51">
        <v>2.222546771991657E-3</v>
      </c>
      <c r="C2650" s="65">
        <f t="shared" si="42"/>
        <v>100222254.67719917</v>
      </c>
    </row>
    <row r="2651" spans="1:3" x14ac:dyDescent="0.3">
      <c r="A2651" s="94">
        <v>2641</v>
      </c>
      <c r="B2651" s="51">
        <v>6.4309432866654498E-2</v>
      </c>
      <c r="C2651" s="65">
        <f t="shared" si="42"/>
        <v>106430943.28666544</v>
      </c>
    </row>
    <row r="2652" spans="1:3" x14ac:dyDescent="0.3">
      <c r="A2652" s="94">
        <v>2642</v>
      </c>
      <c r="B2652" s="51">
        <v>0.11994475676088076</v>
      </c>
      <c r="C2652" s="65">
        <f t="shared" si="42"/>
        <v>111994475.67608806</v>
      </c>
    </row>
    <row r="2653" spans="1:3" x14ac:dyDescent="0.3">
      <c r="A2653" s="94">
        <v>2643</v>
      </c>
      <c r="B2653" s="51">
        <v>7.2025065393230142E-2</v>
      </c>
      <c r="C2653" s="65">
        <f t="shared" si="42"/>
        <v>107202506.53932302</v>
      </c>
    </row>
    <row r="2654" spans="1:3" x14ac:dyDescent="0.3">
      <c r="A2654" s="94">
        <v>2644</v>
      </c>
      <c r="B2654" s="51">
        <v>-9.9436583477643808E-3</v>
      </c>
      <c r="C2654" s="65">
        <f t="shared" si="42"/>
        <v>99005634.165223569</v>
      </c>
    </row>
    <row r="2655" spans="1:3" x14ac:dyDescent="0.3">
      <c r="A2655" s="94">
        <v>2645</v>
      </c>
      <c r="B2655" s="51">
        <v>0.31196727834066362</v>
      </c>
      <c r="C2655" s="65">
        <f t="shared" si="42"/>
        <v>131196727.83406635</v>
      </c>
    </row>
    <row r="2656" spans="1:3" x14ac:dyDescent="0.3">
      <c r="A2656" s="94">
        <v>2646</v>
      </c>
      <c r="B2656" s="51">
        <v>-4.9022496714189873E-3</v>
      </c>
      <c r="C2656" s="65">
        <f t="shared" si="42"/>
        <v>99509775.032858104</v>
      </c>
    </row>
    <row r="2657" spans="1:3" x14ac:dyDescent="0.3">
      <c r="A2657" s="94">
        <v>2647</v>
      </c>
      <c r="B2657" s="51">
        <v>0.13827449750553192</v>
      </c>
      <c r="C2657" s="65">
        <f t="shared" si="42"/>
        <v>113827449.75055319</v>
      </c>
    </row>
    <row r="2658" spans="1:3" x14ac:dyDescent="0.3">
      <c r="A2658" s="94">
        <v>2648</v>
      </c>
      <c r="B2658" s="51">
        <v>7.8574787568011006E-2</v>
      </c>
      <c r="C2658" s="65">
        <f t="shared" si="42"/>
        <v>107857478.7568011</v>
      </c>
    </row>
    <row r="2659" spans="1:3" x14ac:dyDescent="0.3">
      <c r="A2659" s="94">
        <v>2649</v>
      </c>
      <c r="B2659" s="51">
        <v>0.11457835891054058</v>
      </c>
      <c r="C2659" s="65">
        <f t="shared" si="42"/>
        <v>111457835.89105406</v>
      </c>
    </row>
    <row r="2660" spans="1:3" x14ac:dyDescent="0.3">
      <c r="A2660" s="94">
        <v>2650</v>
      </c>
      <c r="B2660" s="51">
        <v>0.12365376128337446</v>
      </c>
      <c r="C2660" s="65">
        <f t="shared" si="42"/>
        <v>112365376.12833746</v>
      </c>
    </row>
    <row r="2661" spans="1:3" x14ac:dyDescent="0.3">
      <c r="A2661" s="94">
        <v>2651</v>
      </c>
      <c r="B2661" s="51">
        <v>-0.21384121566548273</v>
      </c>
      <c r="C2661" s="65">
        <f t="shared" si="42"/>
        <v>78615878.433451727</v>
      </c>
    </row>
    <row r="2662" spans="1:3" x14ac:dyDescent="0.3">
      <c r="A2662" s="94">
        <v>2652</v>
      </c>
      <c r="B2662" s="51">
        <v>0.10014411254403785</v>
      </c>
      <c r="C2662" s="65">
        <f t="shared" si="42"/>
        <v>110014411.25440378</v>
      </c>
    </row>
    <row r="2663" spans="1:3" x14ac:dyDescent="0.3">
      <c r="A2663" s="94">
        <v>2653</v>
      </c>
      <c r="B2663" s="51">
        <v>0.13733410133859533</v>
      </c>
      <c r="C2663" s="65">
        <f t="shared" si="42"/>
        <v>113733410.13385953</v>
      </c>
    </row>
    <row r="2664" spans="1:3" x14ac:dyDescent="0.3">
      <c r="A2664" s="94">
        <v>2654</v>
      </c>
      <c r="B2664" s="51">
        <v>0.30500612021537921</v>
      </c>
      <c r="C2664" s="65">
        <f t="shared" si="42"/>
        <v>130500612.02153791</v>
      </c>
    </row>
    <row r="2665" spans="1:3" x14ac:dyDescent="0.3">
      <c r="A2665" s="94">
        <v>2655</v>
      </c>
      <c r="B2665" s="51">
        <v>0.24132551175346686</v>
      </c>
      <c r="C2665" s="65">
        <f t="shared" si="42"/>
        <v>124132551.17534669</v>
      </c>
    </row>
    <row r="2666" spans="1:3" x14ac:dyDescent="0.3">
      <c r="A2666" s="94">
        <v>2656</v>
      </c>
      <c r="B2666" s="51">
        <v>0.12510585693196677</v>
      </c>
      <c r="C2666" s="65">
        <f t="shared" si="42"/>
        <v>112510585.69319667</v>
      </c>
    </row>
    <row r="2667" spans="1:3" x14ac:dyDescent="0.3">
      <c r="A2667" s="94">
        <v>2657</v>
      </c>
      <c r="B2667" s="51">
        <v>7.0761870426605672E-3</v>
      </c>
      <c r="C2667" s="65">
        <f t="shared" si="42"/>
        <v>100707618.70426606</v>
      </c>
    </row>
    <row r="2668" spans="1:3" x14ac:dyDescent="0.3">
      <c r="A2668" s="94">
        <v>2658</v>
      </c>
      <c r="B2668" s="51">
        <v>5.1127644849934886E-2</v>
      </c>
      <c r="C2668" s="65">
        <f t="shared" si="42"/>
        <v>105112764.48499349</v>
      </c>
    </row>
    <row r="2669" spans="1:3" x14ac:dyDescent="0.3">
      <c r="A2669" s="94">
        <v>2659</v>
      </c>
      <c r="B2669" s="51">
        <v>-5.5899606243801331E-2</v>
      </c>
      <c r="C2669" s="65">
        <f t="shared" si="42"/>
        <v>94410039.375619873</v>
      </c>
    </row>
    <row r="2670" spans="1:3" x14ac:dyDescent="0.3">
      <c r="A2670" s="94">
        <v>2660</v>
      </c>
      <c r="B2670" s="51">
        <v>5.5341909125207076E-2</v>
      </c>
      <c r="C2670" s="65">
        <f t="shared" si="42"/>
        <v>105534190.91252069</v>
      </c>
    </row>
    <row r="2671" spans="1:3" x14ac:dyDescent="0.3">
      <c r="A2671" s="94">
        <v>2661</v>
      </c>
      <c r="B2671" s="51">
        <v>7.2496046381143819E-2</v>
      </c>
      <c r="C2671" s="65">
        <f t="shared" si="42"/>
        <v>107249604.63811439</v>
      </c>
    </row>
    <row r="2672" spans="1:3" x14ac:dyDescent="0.3">
      <c r="A2672" s="94">
        <v>2662</v>
      </c>
      <c r="B2672" s="51">
        <v>-9.3426198719646941E-2</v>
      </c>
      <c r="C2672" s="65">
        <f t="shared" si="42"/>
        <v>90657380.128035307</v>
      </c>
    </row>
    <row r="2673" spans="1:3" x14ac:dyDescent="0.3">
      <c r="A2673" s="94">
        <v>2663</v>
      </c>
      <c r="B2673" s="51">
        <v>1.8806905258479376E-2</v>
      </c>
      <c r="C2673" s="65">
        <f t="shared" si="42"/>
        <v>101880690.52584794</v>
      </c>
    </row>
    <row r="2674" spans="1:3" x14ac:dyDescent="0.3">
      <c r="A2674" s="94">
        <v>2664</v>
      </c>
      <c r="B2674" s="51">
        <v>0.13393279929994317</v>
      </c>
      <c r="C2674" s="65">
        <f t="shared" si="42"/>
        <v>113393279.92999433</v>
      </c>
    </row>
    <row r="2675" spans="1:3" x14ac:dyDescent="0.3">
      <c r="A2675" s="94">
        <v>2665</v>
      </c>
      <c r="B2675" s="51">
        <v>0.14853228749629288</v>
      </c>
      <c r="C2675" s="65">
        <f t="shared" si="42"/>
        <v>114853228.74962929</v>
      </c>
    </row>
    <row r="2676" spans="1:3" x14ac:dyDescent="0.3">
      <c r="A2676" s="94">
        <v>2666</v>
      </c>
      <c r="B2676" s="51">
        <v>-0.1076541731243349</v>
      </c>
      <c r="C2676" s="65">
        <f t="shared" si="42"/>
        <v>89234582.687566504</v>
      </c>
    </row>
    <row r="2677" spans="1:3" x14ac:dyDescent="0.3">
      <c r="A2677" s="94">
        <v>2667</v>
      </c>
      <c r="B2677" s="51">
        <v>0.19796254998275165</v>
      </c>
      <c r="C2677" s="65">
        <f t="shared" si="42"/>
        <v>119796254.99827518</v>
      </c>
    </row>
    <row r="2678" spans="1:3" x14ac:dyDescent="0.3">
      <c r="A2678" s="94">
        <v>2668</v>
      </c>
      <c r="B2678" s="51">
        <v>0.27306552373388793</v>
      </c>
      <c r="C2678" s="65">
        <f t="shared" si="42"/>
        <v>127306552.3733888</v>
      </c>
    </row>
    <row r="2679" spans="1:3" x14ac:dyDescent="0.3">
      <c r="A2679" s="94">
        <v>2669</v>
      </c>
      <c r="B2679" s="51">
        <v>-6.0317076830555122E-3</v>
      </c>
      <c r="C2679" s="65">
        <f t="shared" si="42"/>
        <v>99396829.231694445</v>
      </c>
    </row>
    <row r="2680" spans="1:3" x14ac:dyDescent="0.3">
      <c r="A2680" s="94">
        <v>2670</v>
      </c>
      <c r="B2680" s="51">
        <v>2.6480811444908228E-2</v>
      </c>
      <c r="C2680" s="65">
        <f t="shared" si="42"/>
        <v>102648081.14449082</v>
      </c>
    </row>
    <row r="2681" spans="1:3" x14ac:dyDescent="0.3">
      <c r="A2681" s="94">
        <v>2671</v>
      </c>
      <c r="B2681" s="51">
        <v>-0.16438861579375483</v>
      </c>
      <c r="C2681" s="65">
        <f t="shared" si="42"/>
        <v>83561138.420624509</v>
      </c>
    </row>
    <row r="2682" spans="1:3" x14ac:dyDescent="0.3">
      <c r="A2682" s="94">
        <v>2672</v>
      </c>
      <c r="B2682" s="51">
        <v>-1.2994262133143586E-2</v>
      </c>
      <c r="C2682" s="65">
        <f t="shared" si="42"/>
        <v>98700573.786685646</v>
      </c>
    </row>
    <row r="2683" spans="1:3" x14ac:dyDescent="0.3">
      <c r="A2683" s="94">
        <v>2673</v>
      </c>
      <c r="B2683" s="51">
        <v>4.7179795658428121E-2</v>
      </c>
      <c r="C2683" s="65">
        <f t="shared" si="42"/>
        <v>104717979.56584281</v>
      </c>
    </row>
    <row r="2684" spans="1:3" x14ac:dyDescent="0.3">
      <c r="A2684" s="94">
        <v>2674</v>
      </c>
      <c r="B2684" s="51">
        <v>0.22301910758701729</v>
      </c>
      <c r="C2684" s="65">
        <f t="shared" si="42"/>
        <v>122301910.75870174</v>
      </c>
    </row>
    <row r="2685" spans="1:3" x14ac:dyDescent="0.3">
      <c r="A2685" s="94">
        <v>2675</v>
      </c>
      <c r="B2685" s="51">
        <v>-1.2332524277996804E-2</v>
      </c>
      <c r="C2685" s="65">
        <f t="shared" si="42"/>
        <v>98766747.572200313</v>
      </c>
    </row>
    <row r="2686" spans="1:3" x14ac:dyDescent="0.3">
      <c r="A2686" s="94">
        <v>2676</v>
      </c>
      <c r="B2686" s="51">
        <v>-0.10243942521513039</v>
      </c>
      <c r="C2686" s="65">
        <f t="shared" si="42"/>
        <v>89756057.478486955</v>
      </c>
    </row>
    <row r="2687" spans="1:3" x14ac:dyDescent="0.3">
      <c r="A2687" s="94">
        <v>2677</v>
      </c>
      <c r="B2687" s="51">
        <v>-1.9461284327971617E-2</v>
      </c>
      <c r="C2687" s="65">
        <f t="shared" si="42"/>
        <v>98053871.567202851</v>
      </c>
    </row>
    <row r="2688" spans="1:3" x14ac:dyDescent="0.3">
      <c r="A2688" s="94">
        <v>2678</v>
      </c>
      <c r="B2688" s="51">
        <v>6.412084886443345E-2</v>
      </c>
      <c r="C2688" s="65">
        <f t="shared" si="42"/>
        <v>106412084.88644333</v>
      </c>
    </row>
    <row r="2689" spans="1:3" x14ac:dyDescent="0.3">
      <c r="A2689" s="94">
        <v>2679</v>
      </c>
      <c r="B2689" s="51">
        <v>-0.10696988979792588</v>
      </c>
      <c r="C2689" s="65">
        <f t="shared" si="42"/>
        <v>89303011.020207405</v>
      </c>
    </row>
    <row r="2690" spans="1:3" x14ac:dyDescent="0.3">
      <c r="A2690" s="94">
        <v>2680</v>
      </c>
      <c r="B2690" s="51">
        <v>-8.5129789081964113E-2</v>
      </c>
      <c r="C2690" s="65">
        <f t="shared" si="42"/>
        <v>91487021.091803595</v>
      </c>
    </row>
    <row r="2691" spans="1:3" x14ac:dyDescent="0.3">
      <c r="A2691" s="94">
        <v>2681</v>
      </c>
      <c r="B2691" s="51">
        <v>7.5862865421150658E-2</v>
      </c>
      <c r="C2691" s="65">
        <f t="shared" si="42"/>
        <v>107586286.54211506</v>
      </c>
    </row>
    <row r="2692" spans="1:3" x14ac:dyDescent="0.3">
      <c r="A2692" s="94">
        <v>2682</v>
      </c>
      <c r="B2692" s="51">
        <v>0.12100386470776754</v>
      </c>
      <c r="C2692" s="65">
        <f t="shared" si="42"/>
        <v>112100386.47077675</v>
      </c>
    </row>
    <row r="2693" spans="1:3" x14ac:dyDescent="0.3">
      <c r="A2693" s="94">
        <v>2683</v>
      </c>
      <c r="B2693" s="51">
        <v>0.20301139263267826</v>
      </c>
      <c r="C2693" s="65">
        <f t="shared" si="42"/>
        <v>120301139.26326782</v>
      </c>
    </row>
    <row r="2694" spans="1:3" x14ac:dyDescent="0.3">
      <c r="A2694" s="94">
        <v>2684</v>
      </c>
      <c r="B2694" s="51">
        <v>-9.6787223545774098E-2</v>
      </c>
      <c r="C2694" s="65">
        <f t="shared" si="42"/>
        <v>90321277.645422593</v>
      </c>
    </row>
    <row r="2695" spans="1:3" x14ac:dyDescent="0.3">
      <c r="A2695" s="94">
        <v>2685</v>
      </c>
      <c r="B2695" s="51">
        <v>0.11862204455613674</v>
      </c>
      <c r="C2695" s="65">
        <f t="shared" si="42"/>
        <v>111862204.45561367</v>
      </c>
    </row>
    <row r="2696" spans="1:3" x14ac:dyDescent="0.3">
      <c r="A2696" s="94">
        <v>2686</v>
      </c>
      <c r="B2696" s="51">
        <v>9.7724028092221193E-3</v>
      </c>
      <c r="C2696" s="65">
        <f t="shared" si="42"/>
        <v>100977240.2809222</v>
      </c>
    </row>
    <row r="2697" spans="1:3" x14ac:dyDescent="0.3">
      <c r="A2697" s="94">
        <v>2687</v>
      </c>
      <c r="B2697" s="51">
        <v>-0.11613210103603414</v>
      </c>
      <c r="C2697" s="65">
        <f t="shared" si="42"/>
        <v>88386789.896396592</v>
      </c>
    </row>
    <row r="2698" spans="1:3" x14ac:dyDescent="0.3">
      <c r="A2698" s="94">
        <v>2688</v>
      </c>
      <c r="B2698" s="51">
        <v>0.14834925456717185</v>
      </c>
      <c r="C2698" s="65">
        <f t="shared" si="42"/>
        <v>114834925.45671718</v>
      </c>
    </row>
    <row r="2699" spans="1:3" x14ac:dyDescent="0.3">
      <c r="A2699" s="94">
        <v>2689</v>
      </c>
      <c r="B2699" s="51">
        <v>0.34762099481218289</v>
      </c>
      <c r="C2699" s="65">
        <f t="shared" si="42"/>
        <v>134762099.48121828</v>
      </c>
    </row>
    <row r="2700" spans="1:3" x14ac:dyDescent="0.3">
      <c r="A2700" s="94">
        <v>2690</v>
      </c>
      <c r="B2700" s="51">
        <v>6.9020917748824351E-2</v>
      </c>
      <c r="C2700" s="65">
        <f t="shared" ref="C2700:C2763" si="43">$B$4*(1+B2700)</f>
        <v>106902091.77488244</v>
      </c>
    </row>
    <row r="2701" spans="1:3" x14ac:dyDescent="0.3">
      <c r="A2701" s="94">
        <v>2691</v>
      </c>
      <c r="B2701" s="51">
        <v>0.11592431823138535</v>
      </c>
      <c r="C2701" s="65">
        <f t="shared" si="43"/>
        <v>111592431.82313854</v>
      </c>
    </row>
    <row r="2702" spans="1:3" x14ac:dyDescent="0.3">
      <c r="A2702" s="94">
        <v>2692</v>
      </c>
      <c r="B2702" s="51">
        <v>-0.11338505038418006</v>
      </c>
      <c r="C2702" s="65">
        <f t="shared" si="43"/>
        <v>88661494.961582005</v>
      </c>
    </row>
    <row r="2703" spans="1:3" x14ac:dyDescent="0.3">
      <c r="A2703" s="94">
        <v>2693</v>
      </c>
      <c r="B2703" s="51">
        <v>8.8779609646386662E-2</v>
      </c>
      <c r="C2703" s="65">
        <f t="shared" si="43"/>
        <v>108877960.96463867</v>
      </c>
    </row>
    <row r="2704" spans="1:3" x14ac:dyDescent="0.3">
      <c r="A2704" s="94">
        <v>2694</v>
      </c>
      <c r="B2704" s="51">
        <v>-0.1221489010511439</v>
      </c>
      <c r="C2704" s="65">
        <f t="shared" si="43"/>
        <v>87785109.894885615</v>
      </c>
    </row>
    <row r="2705" spans="1:3" x14ac:dyDescent="0.3">
      <c r="A2705" s="94">
        <v>2695</v>
      </c>
      <c r="B2705" s="51">
        <v>0.2436066431255729</v>
      </c>
      <c r="C2705" s="65">
        <f t="shared" si="43"/>
        <v>124360664.31255729</v>
      </c>
    </row>
    <row r="2706" spans="1:3" x14ac:dyDescent="0.3">
      <c r="A2706" s="94">
        <v>2696</v>
      </c>
      <c r="B2706" s="51">
        <v>-4.0618350652752627E-2</v>
      </c>
      <c r="C2706" s="65">
        <f t="shared" si="43"/>
        <v>95938164.934724733</v>
      </c>
    </row>
    <row r="2707" spans="1:3" x14ac:dyDescent="0.3">
      <c r="A2707" s="94">
        <v>2697</v>
      </c>
      <c r="B2707" s="51">
        <v>-0.12611119189546738</v>
      </c>
      <c r="C2707" s="65">
        <f t="shared" si="43"/>
        <v>87388880.810453266</v>
      </c>
    </row>
    <row r="2708" spans="1:3" x14ac:dyDescent="0.3">
      <c r="A2708" s="94">
        <v>2698</v>
      </c>
      <c r="B2708" s="51">
        <v>9.3787626885582606E-2</v>
      </c>
      <c r="C2708" s="65">
        <f t="shared" si="43"/>
        <v>109378762.68855827</v>
      </c>
    </row>
    <row r="2709" spans="1:3" x14ac:dyDescent="0.3">
      <c r="A2709" s="94">
        <v>2699</v>
      </c>
      <c r="B2709" s="51">
        <v>0.11612844320355775</v>
      </c>
      <c r="C2709" s="65">
        <f t="shared" si="43"/>
        <v>111612844.32035576</v>
      </c>
    </row>
    <row r="2710" spans="1:3" x14ac:dyDescent="0.3">
      <c r="A2710" s="94">
        <v>2700</v>
      </c>
      <c r="B2710" s="51">
        <v>-1.7064702689978395E-3</v>
      </c>
      <c r="C2710" s="65">
        <f t="shared" si="43"/>
        <v>99829352.973100215</v>
      </c>
    </row>
    <row r="2711" spans="1:3" x14ac:dyDescent="0.3">
      <c r="A2711" s="94">
        <v>2701</v>
      </c>
      <c r="B2711" s="51">
        <v>0.28169086181503933</v>
      </c>
      <c r="C2711" s="65">
        <f t="shared" si="43"/>
        <v>128169086.18150394</v>
      </c>
    </row>
    <row r="2712" spans="1:3" x14ac:dyDescent="0.3">
      <c r="A2712" s="94">
        <v>2702</v>
      </c>
      <c r="B2712" s="51">
        <v>-3.7557500300131857E-2</v>
      </c>
      <c r="C2712" s="65">
        <f t="shared" si="43"/>
        <v>96244249.969986811</v>
      </c>
    </row>
    <row r="2713" spans="1:3" x14ac:dyDescent="0.3">
      <c r="A2713" s="94">
        <v>2703</v>
      </c>
      <c r="B2713" s="51">
        <v>0.11803030319948439</v>
      </c>
      <c r="C2713" s="65">
        <f t="shared" si="43"/>
        <v>111803030.31994845</v>
      </c>
    </row>
    <row r="2714" spans="1:3" x14ac:dyDescent="0.3">
      <c r="A2714" s="94">
        <v>2704</v>
      </c>
      <c r="B2714" s="51">
        <v>0.33326038635920568</v>
      </c>
      <c r="C2714" s="65">
        <f t="shared" si="43"/>
        <v>133326038.63592057</v>
      </c>
    </row>
    <row r="2715" spans="1:3" x14ac:dyDescent="0.3">
      <c r="A2715" s="94">
        <v>2705</v>
      </c>
      <c r="B2715" s="51">
        <v>-9.819493142224564E-2</v>
      </c>
      <c r="C2715" s="65">
        <f t="shared" si="43"/>
        <v>90180506.857775435</v>
      </c>
    </row>
    <row r="2716" spans="1:3" x14ac:dyDescent="0.3">
      <c r="A2716" s="94">
        <v>2706</v>
      </c>
      <c r="B2716" s="51">
        <v>0.2266666419749104</v>
      </c>
      <c r="C2716" s="65">
        <f t="shared" si="43"/>
        <v>122666664.19749103</v>
      </c>
    </row>
    <row r="2717" spans="1:3" x14ac:dyDescent="0.3">
      <c r="A2717" s="94">
        <v>2707</v>
      </c>
      <c r="B2717" s="51">
        <v>0.33606435316793415</v>
      </c>
      <c r="C2717" s="65">
        <f t="shared" si="43"/>
        <v>133606435.31679341</v>
      </c>
    </row>
    <row r="2718" spans="1:3" x14ac:dyDescent="0.3">
      <c r="A2718" s="94">
        <v>2708</v>
      </c>
      <c r="B2718" s="51">
        <v>-2.3667156675492976E-2</v>
      </c>
      <c r="C2718" s="65">
        <f t="shared" si="43"/>
        <v>97633284.332450703</v>
      </c>
    </row>
    <row r="2719" spans="1:3" x14ac:dyDescent="0.3">
      <c r="A2719" s="94">
        <v>2709</v>
      </c>
      <c r="B2719" s="51">
        <v>0.1016824311657986</v>
      </c>
      <c r="C2719" s="65">
        <f t="shared" si="43"/>
        <v>110168243.11657986</v>
      </c>
    </row>
    <row r="2720" spans="1:3" x14ac:dyDescent="0.3">
      <c r="A2720" s="94">
        <v>2710</v>
      </c>
      <c r="B2720" s="51">
        <v>0.29508924724009944</v>
      </c>
      <c r="C2720" s="65">
        <f t="shared" si="43"/>
        <v>129508924.72400995</v>
      </c>
    </row>
    <row r="2721" spans="1:3" x14ac:dyDescent="0.3">
      <c r="A2721" s="94">
        <v>2711</v>
      </c>
      <c r="B2721" s="51">
        <v>-7.7379227849543042E-2</v>
      </c>
      <c r="C2721" s="65">
        <f t="shared" si="43"/>
        <v>92262077.215045691</v>
      </c>
    </row>
    <row r="2722" spans="1:3" x14ac:dyDescent="0.3">
      <c r="A2722" s="94">
        <v>2712</v>
      </c>
      <c r="B2722" s="51">
        <v>0.20839438763671037</v>
      </c>
      <c r="C2722" s="65">
        <f t="shared" si="43"/>
        <v>120839438.76367104</v>
      </c>
    </row>
    <row r="2723" spans="1:3" x14ac:dyDescent="0.3">
      <c r="A2723" s="94">
        <v>2713</v>
      </c>
      <c r="B2723" s="51">
        <v>8.2261585777026261E-2</v>
      </c>
      <c r="C2723" s="65">
        <f t="shared" si="43"/>
        <v>108226158.57770264</v>
      </c>
    </row>
    <row r="2724" spans="1:3" x14ac:dyDescent="0.3">
      <c r="A2724" s="94">
        <v>2714</v>
      </c>
      <c r="B2724" s="51">
        <v>-0.23168834366959082</v>
      </c>
      <c r="C2724" s="65">
        <f t="shared" si="43"/>
        <v>76831165.63304092</v>
      </c>
    </row>
    <row r="2725" spans="1:3" x14ac:dyDescent="0.3">
      <c r="A2725" s="94">
        <v>2715</v>
      </c>
      <c r="B2725" s="51">
        <v>3.4989493691829333E-2</v>
      </c>
      <c r="C2725" s="65">
        <f t="shared" si="43"/>
        <v>103498949.36918293</v>
      </c>
    </row>
    <row r="2726" spans="1:3" x14ac:dyDescent="0.3">
      <c r="A2726" s="94">
        <v>2716</v>
      </c>
      <c r="B2726" s="51">
        <v>-0.2309648109808918</v>
      </c>
      <c r="C2726" s="65">
        <f t="shared" si="43"/>
        <v>76903518.901910812</v>
      </c>
    </row>
    <row r="2727" spans="1:3" x14ac:dyDescent="0.3">
      <c r="A2727" s="94">
        <v>2717</v>
      </c>
      <c r="B2727" s="51">
        <v>0.3598113547745162</v>
      </c>
      <c r="C2727" s="65">
        <f t="shared" si="43"/>
        <v>135981135.47745162</v>
      </c>
    </row>
    <row r="2728" spans="1:3" x14ac:dyDescent="0.3">
      <c r="A2728" s="94">
        <v>2718</v>
      </c>
      <c r="B2728" s="51">
        <v>-2.1692971439642189E-2</v>
      </c>
      <c r="C2728" s="65">
        <f t="shared" si="43"/>
        <v>97830702.856035784</v>
      </c>
    </row>
    <row r="2729" spans="1:3" x14ac:dyDescent="0.3">
      <c r="A2729" s="94">
        <v>2719</v>
      </c>
      <c r="B2729" s="51">
        <v>0.14170836313572149</v>
      </c>
      <c r="C2729" s="65">
        <f t="shared" si="43"/>
        <v>114170836.31357214</v>
      </c>
    </row>
    <row r="2730" spans="1:3" x14ac:dyDescent="0.3">
      <c r="A2730" s="94">
        <v>2720</v>
      </c>
      <c r="B2730" s="51">
        <v>-2.2904071193018044E-2</v>
      </c>
      <c r="C2730" s="65">
        <f t="shared" si="43"/>
        <v>97709592.880698189</v>
      </c>
    </row>
    <row r="2731" spans="1:3" x14ac:dyDescent="0.3">
      <c r="A2731" s="94">
        <v>2721</v>
      </c>
      <c r="B2731" s="51">
        <v>0.17085068521665286</v>
      </c>
      <c r="C2731" s="65">
        <f t="shared" si="43"/>
        <v>117085068.52166529</v>
      </c>
    </row>
    <row r="2732" spans="1:3" x14ac:dyDescent="0.3">
      <c r="A2732" s="94">
        <v>2722</v>
      </c>
      <c r="B2732" s="51">
        <v>1.1939448640280348E-2</v>
      </c>
      <c r="C2732" s="65">
        <f t="shared" si="43"/>
        <v>101193944.86402804</v>
      </c>
    </row>
    <row r="2733" spans="1:3" x14ac:dyDescent="0.3">
      <c r="A2733" s="94">
        <v>2723</v>
      </c>
      <c r="B2733" s="51">
        <v>-0.1109432325991285</v>
      </c>
      <c r="C2733" s="65">
        <f t="shared" si="43"/>
        <v>88905676.740087152</v>
      </c>
    </row>
    <row r="2734" spans="1:3" x14ac:dyDescent="0.3">
      <c r="A2734" s="94">
        <v>2724</v>
      </c>
      <c r="B2734" s="51">
        <v>8.7173203589762355E-2</v>
      </c>
      <c r="C2734" s="65">
        <f t="shared" si="43"/>
        <v>108717320.35897623</v>
      </c>
    </row>
    <row r="2735" spans="1:3" x14ac:dyDescent="0.3">
      <c r="A2735" s="94">
        <v>2725</v>
      </c>
      <c r="B2735" s="51">
        <v>0.18311653024003322</v>
      </c>
      <c r="C2735" s="65">
        <f t="shared" si="43"/>
        <v>118311653.02400333</v>
      </c>
    </row>
    <row r="2736" spans="1:3" x14ac:dyDescent="0.3">
      <c r="A2736" s="94">
        <v>2726</v>
      </c>
      <c r="B2736" s="51">
        <v>-6.937997378354463E-2</v>
      </c>
      <c r="C2736" s="65">
        <f t="shared" si="43"/>
        <v>93062002.62164554</v>
      </c>
    </row>
    <row r="2737" spans="1:3" x14ac:dyDescent="0.3">
      <c r="A2737" s="94">
        <v>2727</v>
      </c>
      <c r="B2737" s="51">
        <v>-6.0083763920875694E-2</v>
      </c>
      <c r="C2737" s="65">
        <f t="shared" si="43"/>
        <v>93991623.607912436</v>
      </c>
    </row>
    <row r="2738" spans="1:3" x14ac:dyDescent="0.3">
      <c r="A2738" s="94">
        <v>2728</v>
      </c>
      <c r="B2738" s="51">
        <v>7.523187637640831E-2</v>
      </c>
      <c r="C2738" s="65">
        <f t="shared" si="43"/>
        <v>107523187.63764083</v>
      </c>
    </row>
    <row r="2739" spans="1:3" x14ac:dyDescent="0.3">
      <c r="A2739" s="94">
        <v>2729</v>
      </c>
      <c r="B2739" s="51">
        <v>0.24243069516849097</v>
      </c>
      <c r="C2739" s="65">
        <f t="shared" si="43"/>
        <v>124243069.51684909</v>
      </c>
    </row>
    <row r="2740" spans="1:3" x14ac:dyDescent="0.3">
      <c r="A2740" s="94">
        <v>2730</v>
      </c>
      <c r="B2740" s="51">
        <v>9.6619805168581763E-2</v>
      </c>
      <c r="C2740" s="65">
        <f t="shared" si="43"/>
        <v>109661980.51685818</v>
      </c>
    </row>
    <row r="2741" spans="1:3" x14ac:dyDescent="0.3">
      <c r="A2741" s="94">
        <v>2731</v>
      </c>
      <c r="B2741" s="51">
        <v>7.225547038961469E-2</v>
      </c>
      <c r="C2741" s="65">
        <f t="shared" si="43"/>
        <v>107225547.03896147</v>
      </c>
    </row>
    <row r="2742" spans="1:3" x14ac:dyDescent="0.3">
      <c r="A2742" s="94">
        <v>2732</v>
      </c>
      <c r="B2742" s="51">
        <v>-0.20463013509090053</v>
      </c>
      <c r="C2742" s="65">
        <f t="shared" si="43"/>
        <v>79536986.490909949</v>
      </c>
    </row>
    <row r="2743" spans="1:3" x14ac:dyDescent="0.3">
      <c r="A2743" s="94">
        <v>2733</v>
      </c>
      <c r="B2743" s="51">
        <v>0.32863133760558544</v>
      </c>
      <c r="C2743" s="65">
        <f t="shared" si="43"/>
        <v>132863133.76055855</v>
      </c>
    </row>
    <row r="2744" spans="1:3" x14ac:dyDescent="0.3">
      <c r="A2744" s="94">
        <v>2734</v>
      </c>
      <c r="B2744" s="51">
        <v>0.26845245338617385</v>
      </c>
      <c r="C2744" s="65">
        <f t="shared" si="43"/>
        <v>126845245.33861738</v>
      </c>
    </row>
    <row r="2745" spans="1:3" x14ac:dyDescent="0.3">
      <c r="A2745" s="94">
        <v>2735</v>
      </c>
      <c r="B2745" s="51">
        <v>0.28737434261569916</v>
      </c>
      <c r="C2745" s="65">
        <f t="shared" si="43"/>
        <v>128737434.26156992</v>
      </c>
    </row>
    <row r="2746" spans="1:3" x14ac:dyDescent="0.3">
      <c r="A2746" s="94">
        <v>2736</v>
      </c>
      <c r="B2746" s="51">
        <v>4.863665893595305E-2</v>
      </c>
      <c r="C2746" s="65">
        <f t="shared" si="43"/>
        <v>104863665.89359531</v>
      </c>
    </row>
    <row r="2747" spans="1:3" x14ac:dyDescent="0.3">
      <c r="A2747" s="94">
        <v>2737</v>
      </c>
      <c r="B2747" s="51">
        <v>0.11490820707446206</v>
      </c>
      <c r="C2747" s="65">
        <f t="shared" si="43"/>
        <v>111490820.7074462</v>
      </c>
    </row>
    <row r="2748" spans="1:3" x14ac:dyDescent="0.3">
      <c r="A2748" s="94">
        <v>2738</v>
      </c>
      <c r="B2748" s="51">
        <v>0.30488698384008112</v>
      </c>
      <c r="C2748" s="65">
        <f t="shared" si="43"/>
        <v>130488698.38400812</v>
      </c>
    </row>
    <row r="2749" spans="1:3" x14ac:dyDescent="0.3">
      <c r="A2749" s="94">
        <v>2739</v>
      </c>
      <c r="B2749" s="51">
        <v>7.5171347468263316E-2</v>
      </c>
      <c r="C2749" s="65">
        <f t="shared" si="43"/>
        <v>107517134.74682634</v>
      </c>
    </row>
    <row r="2750" spans="1:3" x14ac:dyDescent="0.3">
      <c r="A2750" s="94">
        <v>2740</v>
      </c>
      <c r="B2750" s="51">
        <v>0.1882339421600292</v>
      </c>
      <c r="C2750" s="65">
        <f t="shared" si="43"/>
        <v>118823394.21600293</v>
      </c>
    </row>
    <row r="2751" spans="1:3" x14ac:dyDescent="0.3">
      <c r="A2751" s="94">
        <v>2741</v>
      </c>
      <c r="B2751" s="51">
        <v>0.211429392668568</v>
      </c>
      <c r="C2751" s="65">
        <f t="shared" si="43"/>
        <v>121142939.2668568</v>
      </c>
    </row>
    <row r="2752" spans="1:3" x14ac:dyDescent="0.3">
      <c r="A2752" s="94">
        <v>2742</v>
      </c>
      <c r="B2752" s="51">
        <v>0.20010831443810673</v>
      </c>
      <c r="C2752" s="65">
        <f t="shared" si="43"/>
        <v>120010831.44381069</v>
      </c>
    </row>
    <row r="2753" spans="1:3" x14ac:dyDescent="0.3">
      <c r="A2753" s="94">
        <v>2743</v>
      </c>
      <c r="B2753" s="51">
        <v>0.1224108380337473</v>
      </c>
      <c r="C2753" s="65">
        <f t="shared" si="43"/>
        <v>112241083.80337472</v>
      </c>
    </row>
    <row r="2754" spans="1:3" x14ac:dyDescent="0.3">
      <c r="A2754" s="94">
        <v>2744</v>
      </c>
      <c r="B2754" s="51">
        <v>9.6262400760277644E-2</v>
      </c>
      <c r="C2754" s="65">
        <f t="shared" si="43"/>
        <v>109626240.07602777</v>
      </c>
    </row>
    <row r="2755" spans="1:3" x14ac:dyDescent="0.3">
      <c r="A2755" s="94">
        <v>2745</v>
      </c>
      <c r="B2755" s="51">
        <v>0.13189306839774398</v>
      </c>
      <c r="C2755" s="65">
        <f t="shared" si="43"/>
        <v>113189306.8397744</v>
      </c>
    </row>
    <row r="2756" spans="1:3" x14ac:dyDescent="0.3">
      <c r="A2756" s="94">
        <v>2746</v>
      </c>
      <c r="B2756" s="51">
        <v>2.2759466644513948E-2</v>
      </c>
      <c r="C2756" s="65">
        <f t="shared" si="43"/>
        <v>102275946.66445139</v>
      </c>
    </row>
    <row r="2757" spans="1:3" x14ac:dyDescent="0.3">
      <c r="A2757" s="94">
        <v>2747</v>
      </c>
      <c r="B2757" s="51">
        <v>-4.0214936702192255E-2</v>
      </c>
      <c r="C2757" s="65">
        <f t="shared" si="43"/>
        <v>95978506.329780772</v>
      </c>
    </row>
    <row r="2758" spans="1:3" x14ac:dyDescent="0.3">
      <c r="A2758" s="94">
        <v>2748</v>
      </c>
      <c r="B2758" s="51">
        <v>-3.1803200063515419E-2</v>
      </c>
      <c r="C2758" s="65">
        <f t="shared" si="43"/>
        <v>96819679.993648455</v>
      </c>
    </row>
    <row r="2759" spans="1:3" x14ac:dyDescent="0.3">
      <c r="A2759" s="94">
        <v>2749</v>
      </c>
      <c r="B2759" s="51">
        <v>-1.1833362093333688E-2</v>
      </c>
      <c r="C2759" s="65">
        <f t="shared" si="43"/>
        <v>98816663.790666625</v>
      </c>
    </row>
    <row r="2760" spans="1:3" x14ac:dyDescent="0.3">
      <c r="A2760" s="94">
        <v>2750</v>
      </c>
      <c r="B2760" s="51">
        <v>0.23041216796326983</v>
      </c>
      <c r="C2760" s="65">
        <f t="shared" si="43"/>
        <v>123041216.79632698</v>
      </c>
    </row>
    <row r="2761" spans="1:3" x14ac:dyDescent="0.3">
      <c r="A2761" s="94">
        <v>2751</v>
      </c>
      <c r="B2761" s="51">
        <v>4.7504887780221862E-2</v>
      </c>
      <c r="C2761" s="65">
        <f t="shared" si="43"/>
        <v>104750488.77802217</v>
      </c>
    </row>
    <row r="2762" spans="1:3" x14ac:dyDescent="0.3">
      <c r="A2762" s="94">
        <v>2752</v>
      </c>
      <c r="B2762" s="51">
        <v>1.3078592846355735E-2</v>
      </c>
      <c r="C2762" s="65">
        <f t="shared" si="43"/>
        <v>101307859.28463557</v>
      </c>
    </row>
    <row r="2763" spans="1:3" x14ac:dyDescent="0.3">
      <c r="A2763" s="94">
        <v>2753</v>
      </c>
      <c r="B2763" s="51">
        <v>0.17300931547688761</v>
      </c>
      <c r="C2763" s="65">
        <f t="shared" si="43"/>
        <v>117300931.54768877</v>
      </c>
    </row>
    <row r="2764" spans="1:3" x14ac:dyDescent="0.3">
      <c r="A2764" s="94">
        <v>2754</v>
      </c>
      <c r="B2764" s="51">
        <v>-0.11231540281878691</v>
      </c>
      <c r="C2764" s="65">
        <f t="shared" ref="C2764:C2827" si="44">$B$4*(1+B2764)</f>
        <v>88768459.718121305</v>
      </c>
    </row>
    <row r="2765" spans="1:3" x14ac:dyDescent="0.3">
      <c r="A2765" s="94">
        <v>2755</v>
      </c>
      <c r="B2765" s="51">
        <v>-0.23389217415798538</v>
      </c>
      <c r="C2765" s="65">
        <f t="shared" si="44"/>
        <v>76610782.58420147</v>
      </c>
    </row>
    <row r="2766" spans="1:3" x14ac:dyDescent="0.3">
      <c r="A2766" s="94">
        <v>2756</v>
      </c>
      <c r="B2766" s="51">
        <v>0.31541467852202987</v>
      </c>
      <c r="C2766" s="65">
        <f t="shared" si="44"/>
        <v>131541467.85220298</v>
      </c>
    </row>
    <row r="2767" spans="1:3" x14ac:dyDescent="0.3">
      <c r="A2767" s="94">
        <v>2757</v>
      </c>
      <c r="B2767" s="51">
        <v>1.5455058212723263E-2</v>
      </c>
      <c r="C2767" s="65">
        <f t="shared" si="44"/>
        <v>101545505.82127233</v>
      </c>
    </row>
    <row r="2768" spans="1:3" x14ac:dyDescent="0.3">
      <c r="A2768" s="94">
        <v>2758</v>
      </c>
      <c r="B2768" s="51">
        <v>0.16709862887210924</v>
      </c>
      <c r="C2768" s="65">
        <f t="shared" si="44"/>
        <v>116709862.88721092</v>
      </c>
    </row>
    <row r="2769" spans="1:3" x14ac:dyDescent="0.3">
      <c r="A2769" s="94">
        <v>2759</v>
      </c>
      <c r="B2769" s="51">
        <v>0.1920762858929197</v>
      </c>
      <c r="C2769" s="65">
        <f t="shared" si="44"/>
        <v>119207628.58929197</v>
      </c>
    </row>
    <row r="2770" spans="1:3" x14ac:dyDescent="0.3">
      <c r="A2770" s="94">
        <v>2760</v>
      </c>
      <c r="B2770" s="51">
        <v>0.23550474381600758</v>
      </c>
      <c r="C2770" s="65">
        <f t="shared" si="44"/>
        <v>123550474.38160077</v>
      </c>
    </row>
    <row r="2771" spans="1:3" x14ac:dyDescent="0.3">
      <c r="A2771" s="94">
        <v>2761</v>
      </c>
      <c r="B2771" s="51">
        <v>-8.1638034028667372E-2</v>
      </c>
      <c r="C2771" s="65">
        <f t="shared" si="44"/>
        <v>91836196.597133264</v>
      </c>
    </row>
    <row r="2772" spans="1:3" x14ac:dyDescent="0.3">
      <c r="A2772" s="94">
        <v>2762</v>
      </c>
      <c r="B2772" s="51">
        <v>9.4612576009019123E-3</v>
      </c>
      <c r="C2772" s="65">
        <f t="shared" si="44"/>
        <v>100946125.76009019</v>
      </c>
    </row>
    <row r="2773" spans="1:3" x14ac:dyDescent="0.3">
      <c r="A2773" s="94">
        <v>2763</v>
      </c>
      <c r="B2773" s="51">
        <v>0.15437577422573165</v>
      </c>
      <c r="C2773" s="65">
        <f t="shared" si="44"/>
        <v>115437577.42257316</v>
      </c>
    </row>
    <row r="2774" spans="1:3" x14ac:dyDescent="0.3">
      <c r="A2774" s="94">
        <v>2764</v>
      </c>
      <c r="B2774" s="51">
        <v>-0.11558076196055281</v>
      </c>
      <c r="C2774" s="65">
        <f t="shared" si="44"/>
        <v>88441923.803944722</v>
      </c>
    </row>
    <row r="2775" spans="1:3" x14ac:dyDescent="0.3">
      <c r="A2775" s="94">
        <v>2765</v>
      </c>
      <c r="B2775" s="51">
        <v>0.27576330087531575</v>
      </c>
      <c r="C2775" s="65">
        <f t="shared" si="44"/>
        <v>127576330.08753158</v>
      </c>
    </row>
    <row r="2776" spans="1:3" x14ac:dyDescent="0.3">
      <c r="A2776" s="94">
        <v>2766</v>
      </c>
      <c r="B2776" s="51">
        <v>-0.10057536380564677</v>
      </c>
      <c r="C2776" s="65">
        <f t="shared" si="44"/>
        <v>89942463.619435325</v>
      </c>
    </row>
    <row r="2777" spans="1:3" x14ac:dyDescent="0.3">
      <c r="A2777" s="94">
        <v>2767</v>
      </c>
      <c r="B2777" s="51">
        <v>0.21607966787448063</v>
      </c>
      <c r="C2777" s="65">
        <f t="shared" si="44"/>
        <v>121607966.78744808</v>
      </c>
    </row>
    <row r="2778" spans="1:3" x14ac:dyDescent="0.3">
      <c r="A2778" s="94">
        <v>2768</v>
      </c>
      <c r="B2778" s="51">
        <v>0.19302028729835663</v>
      </c>
      <c r="C2778" s="65">
        <f t="shared" si="44"/>
        <v>119302028.72983566</v>
      </c>
    </row>
    <row r="2779" spans="1:3" x14ac:dyDescent="0.3">
      <c r="A2779" s="94">
        <v>2769</v>
      </c>
      <c r="B2779" s="51">
        <v>3.1489831256997849E-2</v>
      </c>
      <c r="C2779" s="65">
        <f t="shared" si="44"/>
        <v>103148983.12569977</v>
      </c>
    </row>
    <row r="2780" spans="1:3" x14ac:dyDescent="0.3">
      <c r="A2780" s="94">
        <v>2770</v>
      </c>
      <c r="B2780" s="51">
        <v>0.2301361067502711</v>
      </c>
      <c r="C2780" s="65">
        <f t="shared" si="44"/>
        <v>123013610.67502712</v>
      </c>
    </row>
    <row r="2781" spans="1:3" x14ac:dyDescent="0.3">
      <c r="A2781" s="94">
        <v>2771</v>
      </c>
      <c r="B2781" s="51">
        <v>-0.21559815491694126</v>
      </c>
      <c r="C2781" s="65">
        <f t="shared" si="44"/>
        <v>78440184.508305877</v>
      </c>
    </row>
    <row r="2782" spans="1:3" x14ac:dyDescent="0.3">
      <c r="A2782" s="94">
        <v>2772</v>
      </c>
      <c r="B2782" s="51">
        <v>-9.1422157921552671E-3</v>
      </c>
      <c r="C2782" s="65">
        <f t="shared" si="44"/>
        <v>99085778.420784473</v>
      </c>
    </row>
    <row r="2783" spans="1:3" x14ac:dyDescent="0.3">
      <c r="A2783" s="94">
        <v>2773</v>
      </c>
      <c r="B2783" s="51">
        <v>-0.12819594242097218</v>
      </c>
      <c r="C2783" s="65">
        <f t="shared" si="44"/>
        <v>87180405.757902786</v>
      </c>
    </row>
    <row r="2784" spans="1:3" x14ac:dyDescent="0.3">
      <c r="A2784" s="94">
        <v>2774</v>
      </c>
      <c r="B2784" s="51">
        <v>0.22513695862571481</v>
      </c>
      <c r="C2784" s="65">
        <f t="shared" si="44"/>
        <v>122513695.86257148</v>
      </c>
    </row>
    <row r="2785" spans="1:3" x14ac:dyDescent="0.3">
      <c r="A2785" s="94">
        <v>2775</v>
      </c>
      <c r="B2785" s="51">
        <v>0.12262073423976909</v>
      </c>
      <c r="C2785" s="65">
        <f t="shared" si="44"/>
        <v>112262073.42397691</v>
      </c>
    </row>
    <row r="2786" spans="1:3" x14ac:dyDescent="0.3">
      <c r="A2786" s="94">
        <v>2776</v>
      </c>
      <c r="B2786" s="51">
        <v>1.9879249379338743E-2</v>
      </c>
      <c r="C2786" s="65">
        <f t="shared" si="44"/>
        <v>101987924.93793388</v>
      </c>
    </row>
    <row r="2787" spans="1:3" x14ac:dyDescent="0.3">
      <c r="A2787" s="94">
        <v>2777</v>
      </c>
      <c r="B2787" s="51">
        <v>-1.9477081657209044E-2</v>
      </c>
      <c r="C2787" s="65">
        <f t="shared" si="44"/>
        <v>98052291.83427909</v>
      </c>
    </row>
    <row r="2788" spans="1:3" x14ac:dyDescent="0.3">
      <c r="A2788" s="94">
        <v>2778</v>
      </c>
      <c r="B2788" s="51">
        <v>0.16425472339336408</v>
      </c>
      <c r="C2788" s="65">
        <f t="shared" si="44"/>
        <v>116425472.3393364</v>
      </c>
    </row>
    <row r="2789" spans="1:3" x14ac:dyDescent="0.3">
      <c r="A2789" s="94">
        <v>2779</v>
      </c>
      <c r="B2789" s="51">
        <v>0.13630247161886661</v>
      </c>
      <c r="C2789" s="65">
        <f t="shared" si="44"/>
        <v>113630247.16188666</v>
      </c>
    </row>
    <row r="2790" spans="1:3" x14ac:dyDescent="0.3">
      <c r="A2790" s="94">
        <v>2780</v>
      </c>
      <c r="B2790" s="51">
        <v>2.2490051684031606E-2</v>
      </c>
      <c r="C2790" s="65">
        <f t="shared" si="44"/>
        <v>102249005.16840316</v>
      </c>
    </row>
    <row r="2791" spans="1:3" x14ac:dyDescent="0.3">
      <c r="A2791" s="94">
        <v>2781</v>
      </c>
      <c r="B2791" s="51">
        <v>-4.6604904267746522E-2</v>
      </c>
      <c r="C2791" s="65">
        <f t="shared" si="44"/>
        <v>95339509.573225349</v>
      </c>
    </row>
    <row r="2792" spans="1:3" x14ac:dyDescent="0.3">
      <c r="A2792" s="94">
        <v>2782</v>
      </c>
      <c r="B2792" s="51">
        <v>-0.16195838625726902</v>
      </c>
      <c r="C2792" s="65">
        <f t="shared" si="44"/>
        <v>83804161.374273106</v>
      </c>
    </row>
    <row r="2793" spans="1:3" x14ac:dyDescent="0.3">
      <c r="A2793" s="94">
        <v>2783</v>
      </c>
      <c r="B2793" s="51">
        <v>0.22299666391975109</v>
      </c>
      <c r="C2793" s="65">
        <f t="shared" si="44"/>
        <v>122299666.39197512</v>
      </c>
    </row>
    <row r="2794" spans="1:3" x14ac:dyDescent="0.3">
      <c r="A2794" s="94">
        <v>2784</v>
      </c>
      <c r="B2794" s="51">
        <v>0.14707104814643765</v>
      </c>
      <c r="C2794" s="65">
        <f t="shared" si="44"/>
        <v>114707104.81464377</v>
      </c>
    </row>
    <row r="2795" spans="1:3" x14ac:dyDescent="0.3">
      <c r="A2795" s="94">
        <v>2785</v>
      </c>
      <c r="B2795" s="51">
        <v>0.13325720678656044</v>
      </c>
      <c r="C2795" s="65">
        <f t="shared" si="44"/>
        <v>113325720.67865606</v>
      </c>
    </row>
    <row r="2796" spans="1:3" x14ac:dyDescent="0.3">
      <c r="A2796" s="94">
        <v>2786</v>
      </c>
      <c r="B2796" s="51">
        <v>-3.9033919123528105E-3</v>
      </c>
      <c r="C2796" s="65">
        <f t="shared" si="44"/>
        <v>99609660.808764726</v>
      </c>
    </row>
    <row r="2797" spans="1:3" x14ac:dyDescent="0.3">
      <c r="A2797" s="94">
        <v>2787</v>
      </c>
      <c r="B2797" s="51">
        <v>2.8129269763141868E-2</v>
      </c>
      <c r="C2797" s="65">
        <f t="shared" si="44"/>
        <v>102812926.97631419</v>
      </c>
    </row>
    <row r="2798" spans="1:3" x14ac:dyDescent="0.3">
      <c r="A2798" s="94">
        <v>2788</v>
      </c>
      <c r="B2798" s="51">
        <v>-0.11474008524512855</v>
      </c>
      <c r="C2798" s="65">
        <f t="shared" si="44"/>
        <v>88525991.475487143</v>
      </c>
    </row>
    <row r="2799" spans="1:3" x14ac:dyDescent="0.3">
      <c r="A2799" s="94">
        <v>2789</v>
      </c>
      <c r="B2799" s="51">
        <v>6.9033276180981151E-2</v>
      </c>
      <c r="C2799" s="65">
        <f t="shared" si="44"/>
        <v>106903327.61809811</v>
      </c>
    </row>
    <row r="2800" spans="1:3" x14ac:dyDescent="0.3">
      <c r="A2800" s="94">
        <v>2790</v>
      </c>
      <c r="B2800" s="51">
        <v>-4.8423832497760388E-3</v>
      </c>
      <c r="C2800" s="65">
        <f t="shared" si="44"/>
        <v>99515761.675022393</v>
      </c>
    </row>
    <row r="2801" spans="1:3" x14ac:dyDescent="0.3">
      <c r="A2801" s="94">
        <v>2791</v>
      </c>
      <c r="B2801" s="51">
        <v>0.2481985823735301</v>
      </c>
      <c r="C2801" s="65">
        <f t="shared" si="44"/>
        <v>124819858.23735303</v>
      </c>
    </row>
    <row r="2802" spans="1:3" x14ac:dyDescent="0.3">
      <c r="A2802" s="94">
        <v>2792</v>
      </c>
      <c r="B2802" s="51">
        <v>2.8784791582079812E-2</v>
      </c>
      <c r="C2802" s="65">
        <f t="shared" si="44"/>
        <v>102878479.15820798</v>
      </c>
    </row>
    <row r="2803" spans="1:3" x14ac:dyDescent="0.3">
      <c r="A2803" s="94">
        <v>2793</v>
      </c>
      <c r="B2803" s="51">
        <v>-1.2324100111596736E-3</v>
      </c>
      <c r="C2803" s="65">
        <f t="shared" si="44"/>
        <v>99876758.998884037</v>
      </c>
    </row>
    <row r="2804" spans="1:3" x14ac:dyDescent="0.3">
      <c r="A2804" s="94">
        <v>2794</v>
      </c>
      <c r="B2804" s="51">
        <v>8.5795473300798508E-2</v>
      </c>
      <c r="C2804" s="65">
        <f t="shared" si="44"/>
        <v>108579547.33007987</v>
      </c>
    </row>
    <row r="2805" spans="1:3" x14ac:dyDescent="0.3">
      <c r="A2805" s="94">
        <v>2795</v>
      </c>
      <c r="B2805" s="51">
        <v>-8.0026558950038962E-2</v>
      </c>
      <c r="C2805" s="65">
        <f t="shared" si="44"/>
        <v>91997344.1049961</v>
      </c>
    </row>
    <row r="2806" spans="1:3" x14ac:dyDescent="0.3">
      <c r="A2806" s="94">
        <v>2796</v>
      </c>
      <c r="B2806" s="51">
        <v>2.6765569561815333E-2</v>
      </c>
      <c r="C2806" s="65">
        <f t="shared" si="44"/>
        <v>102676556.95618154</v>
      </c>
    </row>
    <row r="2807" spans="1:3" x14ac:dyDescent="0.3">
      <c r="A2807" s="94">
        <v>2797</v>
      </c>
      <c r="B2807" s="51">
        <v>0.19880085523209073</v>
      </c>
      <c r="C2807" s="65">
        <f t="shared" si="44"/>
        <v>119880085.52320908</v>
      </c>
    </row>
    <row r="2808" spans="1:3" x14ac:dyDescent="0.3">
      <c r="A2808" s="94">
        <v>2798</v>
      </c>
      <c r="B2808" s="51">
        <v>0.19974937230308407</v>
      </c>
      <c r="C2808" s="65">
        <f t="shared" si="44"/>
        <v>119974937.23030841</v>
      </c>
    </row>
    <row r="2809" spans="1:3" x14ac:dyDescent="0.3">
      <c r="A2809" s="94">
        <v>2799</v>
      </c>
      <c r="B2809" s="51">
        <v>-0.19589178409125499</v>
      </c>
      <c r="C2809" s="65">
        <f t="shared" si="44"/>
        <v>80410821.590874508</v>
      </c>
    </row>
    <row r="2810" spans="1:3" x14ac:dyDescent="0.3">
      <c r="A2810" s="94">
        <v>2800</v>
      </c>
      <c r="B2810" s="51">
        <v>0.33008211242713315</v>
      </c>
      <c r="C2810" s="65">
        <f t="shared" si="44"/>
        <v>133008211.24271332</v>
      </c>
    </row>
    <row r="2811" spans="1:3" x14ac:dyDescent="0.3">
      <c r="A2811" s="94">
        <v>2801</v>
      </c>
      <c r="B2811" s="51">
        <v>0.13968465555644838</v>
      </c>
      <c r="C2811" s="65">
        <f t="shared" si="44"/>
        <v>113968465.55564484</v>
      </c>
    </row>
    <row r="2812" spans="1:3" x14ac:dyDescent="0.3">
      <c r="A2812" s="94">
        <v>2802</v>
      </c>
      <c r="B2812" s="51">
        <v>-7.9949135994812487E-2</v>
      </c>
      <c r="C2812" s="65">
        <f t="shared" si="44"/>
        <v>92005086.40051876</v>
      </c>
    </row>
    <row r="2813" spans="1:3" x14ac:dyDescent="0.3">
      <c r="A2813" s="94">
        <v>2803</v>
      </c>
      <c r="B2813" s="51">
        <v>-4.028881179876706E-2</v>
      </c>
      <c r="C2813" s="65">
        <f t="shared" si="44"/>
        <v>95971118.820123285</v>
      </c>
    </row>
    <row r="2814" spans="1:3" x14ac:dyDescent="0.3">
      <c r="A2814" s="94">
        <v>2804</v>
      </c>
      <c r="B2814" s="51">
        <v>-0.14520030628567396</v>
      </c>
      <c r="C2814" s="65">
        <f t="shared" si="44"/>
        <v>85479969.371432602</v>
      </c>
    </row>
    <row r="2815" spans="1:3" x14ac:dyDescent="0.3">
      <c r="A2815" s="94">
        <v>2805</v>
      </c>
      <c r="B2815" s="51">
        <v>0.20290368098584571</v>
      </c>
      <c r="C2815" s="65">
        <f t="shared" si="44"/>
        <v>120290368.09858458</v>
      </c>
    </row>
    <row r="2816" spans="1:3" x14ac:dyDescent="0.3">
      <c r="A2816" s="94">
        <v>2806</v>
      </c>
      <c r="B2816" s="51">
        <v>-3.0537926842705676E-2</v>
      </c>
      <c r="C2816" s="65">
        <f t="shared" si="44"/>
        <v>96946207.315729424</v>
      </c>
    </row>
    <row r="2817" spans="1:3" x14ac:dyDescent="0.3">
      <c r="A2817" s="94">
        <v>2807</v>
      </c>
      <c r="B2817" s="51">
        <v>0.32418668762952924</v>
      </c>
      <c r="C2817" s="65">
        <f t="shared" si="44"/>
        <v>132418668.76295292</v>
      </c>
    </row>
    <row r="2818" spans="1:3" x14ac:dyDescent="0.3">
      <c r="A2818" s="94">
        <v>2808</v>
      </c>
      <c r="B2818" s="51">
        <v>0.17168559565834862</v>
      </c>
      <c r="C2818" s="65">
        <f t="shared" si="44"/>
        <v>117168559.56583485</v>
      </c>
    </row>
    <row r="2819" spans="1:3" x14ac:dyDescent="0.3">
      <c r="A2819" s="94">
        <v>2809</v>
      </c>
      <c r="B2819" s="51">
        <v>0.18256203081450234</v>
      </c>
      <c r="C2819" s="65">
        <f t="shared" si="44"/>
        <v>118256203.08145024</v>
      </c>
    </row>
    <row r="2820" spans="1:3" x14ac:dyDescent="0.3">
      <c r="A2820" s="94">
        <v>2810</v>
      </c>
      <c r="B2820" s="51">
        <v>-6.1655023302083084E-3</v>
      </c>
      <c r="C2820" s="65">
        <f t="shared" si="44"/>
        <v>99383449.766979173</v>
      </c>
    </row>
    <row r="2821" spans="1:3" x14ac:dyDescent="0.3">
      <c r="A2821" s="94">
        <v>2811</v>
      </c>
      <c r="B2821" s="51">
        <v>0.12991600985040649</v>
      </c>
      <c r="C2821" s="65">
        <f t="shared" si="44"/>
        <v>112991600.98504063</v>
      </c>
    </row>
    <row r="2822" spans="1:3" x14ac:dyDescent="0.3">
      <c r="A2822" s="94">
        <v>2812</v>
      </c>
      <c r="B2822" s="51">
        <v>5.2964565631965804E-2</v>
      </c>
      <c r="C2822" s="65">
        <f t="shared" si="44"/>
        <v>105296456.56319657</v>
      </c>
    </row>
    <row r="2823" spans="1:3" x14ac:dyDescent="0.3">
      <c r="A2823" s="94">
        <v>2813</v>
      </c>
      <c r="B2823" s="51">
        <v>0.32584754145613437</v>
      </c>
      <c r="C2823" s="65">
        <f t="shared" si="44"/>
        <v>132584754.14561343</v>
      </c>
    </row>
    <row r="2824" spans="1:3" x14ac:dyDescent="0.3">
      <c r="A2824" s="94">
        <v>2814</v>
      </c>
      <c r="B2824" s="51">
        <v>-8.6138009152997602E-2</v>
      </c>
      <c r="C2824" s="65">
        <f t="shared" si="44"/>
        <v>91386199.084700242</v>
      </c>
    </row>
    <row r="2825" spans="1:3" x14ac:dyDescent="0.3">
      <c r="A2825" s="94">
        <v>2815</v>
      </c>
      <c r="B2825" s="51">
        <v>0.2765796724489239</v>
      </c>
      <c r="C2825" s="65">
        <f t="shared" si="44"/>
        <v>127657967.2448924</v>
      </c>
    </row>
    <row r="2826" spans="1:3" x14ac:dyDescent="0.3">
      <c r="A2826" s="94">
        <v>2816</v>
      </c>
      <c r="B2826" s="51">
        <v>-8.2608006348888846E-2</v>
      </c>
      <c r="C2826" s="65">
        <f t="shared" si="44"/>
        <v>91739199.365111113</v>
      </c>
    </row>
    <row r="2827" spans="1:3" x14ac:dyDescent="0.3">
      <c r="A2827" s="94">
        <v>2817</v>
      </c>
      <c r="B2827" s="51">
        <v>0.12161199620377942</v>
      </c>
      <c r="C2827" s="65">
        <f t="shared" si="44"/>
        <v>112161199.62037794</v>
      </c>
    </row>
    <row r="2828" spans="1:3" x14ac:dyDescent="0.3">
      <c r="A2828" s="94">
        <v>2818</v>
      </c>
      <c r="B2828" s="51">
        <v>4.9441952015479858E-2</v>
      </c>
      <c r="C2828" s="65">
        <f t="shared" ref="C2828:C2891" si="45">$B$4*(1+B2828)</f>
        <v>104944195.20154798</v>
      </c>
    </row>
    <row r="2829" spans="1:3" x14ac:dyDescent="0.3">
      <c r="A2829" s="94">
        <v>2819</v>
      </c>
      <c r="B2829" s="51">
        <v>-5.2587579172653942E-2</v>
      </c>
      <c r="C2829" s="65">
        <f t="shared" si="45"/>
        <v>94741242.0827346</v>
      </c>
    </row>
    <row r="2830" spans="1:3" x14ac:dyDescent="0.3">
      <c r="A2830" s="94">
        <v>2820</v>
      </c>
      <c r="B2830" s="51">
        <v>0.25117034033926944</v>
      </c>
      <c r="C2830" s="65">
        <f t="shared" si="45"/>
        <v>125117034.03392693</v>
      </c>
    </row>
    <row r="2831" spans="1:3" x14ac:dyDescent="0.3">
      <c r="A2831" s="94">
        <v>2821</v>
      </c>
      <c r="B2831" s="51">
        <v>0.23467964100282018</v>
      </c>
      <c r="C2831" s="65">
        <f t="shared" si="45"/>
        <v>123467964.10028203</v>
      </c>
    </row>
    <row r="2832" spans="1:3" x14ac:dyDescent="0.3">
      <c r="A2832" s="94">
        <v>2822</v>
      </c>
      <c r="B2832" s="51">
        <v>0.15158142108232614</v>
      </c>
      <c r="C2832" s="65">
        <f t="shared" si="45"/>
        <v>115158142.1082326</v>
      </c>
    </row>
    <row r="2833" spans="1:3" x14ac:dyDescent="0.3">
      <c r="A2833" s="94">
        <v>2823</v>
      </c>
      <c r="B2833" s="51">
        <v>7.2441783716266403E-2</v>
      </c>
      <c r="C2833" s="65">
        <f t="shared" si="45"/>
        <v>107244178.37162663</v>
      </c>
    </row>
    <row r="2834" spans="1:3" x14ac:dyDescent="0.3">
      <c r="A2834" s="94">
        <v>2824</v>
      </c>
      <c r="B2834" s="51">
        <v>-6.0752315146765296E-2</v>
      </c>
      <c r="C2834" s="65">
        <f t="shared" si="45"/>
        <v>93924768.485323474</v>
      </c>
    </row>
    <row r="2835" spans="1:3" x14ac:dyDescent="0.3">
      <c r="A2835" s="94">
        <v>2825</v>
      </c>
      <c r="B2835" s="51">
        <v>0.35339606768833698</v>
      </c>
      <c r="C2835" s="65">
        <f t="shared" si="45"/>
        <v>135339606.7688337</v>
      </c>
    </row>
    <row r="2836" spans="1:3" x14ac:dyDescent="0.3">
      <c r="A2836" s="94">
        <v>2826</v>
      </c>
      <c r="B2836" s="51">
        <v>-2.1371112023089431E-2</v>
      </c>
      <c r="C2836" s="65">
        <f t="shared" si="45"/>
        <v>97862888.797691062</v>
      </c>
    </row>
    <row r="2837" spans="1:3" x14ac:dyDescent="0.3">
      <c r="A2837" s="94">
        <v>2827</v>
      </c>
      <c r="B2837" s="51">
        <v>-0.10198392399079625</v>
      </c>
      <c r="C2837" s="65">
        <f t="shared" si="45"/>
        <v>89801607.600920379</v>
      </c>
    </row>
    <row r="2838" spans="1:3" x14ac:dyDescent="0.3">
      <c r="A2838" s="94">
        <v>2828</v>
      </c>
      <c r="B2838" s="51">
        <v>-0.12910097704636828</v>
      </c>
      <c r="C2838" s="65">
        <f t="shared" si="45"/>
        <v>87089902.295363173</v>
      </c>
    </row>
    <row r="2839" spans="1:3" x14ac:dyDescent="0.3">
      <c r="A2839" s="94">
        <v>2829</v>
      </c>
      <c r="B2839" s="51">
        <v>0.14359230513345034</v>
      </c>
      <c r="C2839" s="65">
        <f t="shared" si="45"/>
        <v>114359230.51334505</v>
      </c>
    </row>
    <row r="2840" spans="1:3" x14ac:dyDescent="0.3">
      <c r="A2840" s="94">
        <v>2830</v>
      </c>
      <c r="B2840" s="51">
        <v>9.5944246356310103E-2</v>
      </c>
      <c r="C2840" s="65">
        <f t="shared" si="45"/>
        <v>109594424.63563101</v>
      </c>
    </row>
    <row r="2841" spans="1:3" x14ac:dyDescent="0.3">
      <c r="A2841" s="94">
        <v>2831</v>
      </c>
      <c r="B2841" s="51">
        <v>-0.2449271307494211</v>
      </c>
      <c r="C2841" s="65">
        <f t="shared" si="45"/>
        <v>75507286.925057888</v>
      </c>
    </row>
    <row r="2842" spans="1:3" x14ac:dyDescent="0.3">
      <c r="A2842" s="94">
        <v>2832</v>
      </c>
      <c r="B2842" s="51">
        <v>-6.2141570342782032E-2</v>
      </c>
      <c r="C2842" s="65">
        <f t="shared" si="45"/>
        <v>93785842.965721801</v>
      </c>
    </row>
    <row r="2843" spans="1:3" x14ac:dyDescent="0.3">
      <c r="A2843" s="94">
        <v>2833</v>
      </c>
      <c r="B2843" s="51">
        <v>5.5924790283643624E-2</v>
      </c>
      <c r="C2843" s="65">
        <f t="shared" si="45"/>
        <v>105592479.02836438</v>
      </c>
    </row>
    <row r="2844" spans="1:3" x14ac:dyDescent="0.3">
      <c r="A2844" s="94">
        <v>2834</v>
      </c>
      <c r="B2844" s="51">
        <v>-0.12965288847725612</v>
      </c>
      <c r="C2844" s="65">
        <f t="shared" si="45"/>
        <v>87034711.152274385</v>
      </c>
    </row>
    <row r="2845" spans="1:3" x14ac:dyDescent="0.3">
      <c r="A2845" s="94">
        <v>2835</v>
      </c>
      <c r="B2845" s="51">
        <v>3.5036920370437159E-2</v>
      </c>
      <c r="C2845" s="65">
        <f t="shared" si="45"/>
        <v>103503692.03704372</v>
      </c>
    </row>
    <row r="2846" spans="1:3" x14ac:dyDescent="0.3">
      <c r="A2846" s="94">
        <v>2836</v>
      </c>
      <c r="B2846" s="51">
        <v>-8.7899569816256379E-2</v>
      </c>
      <c r="C2846" s="65">
        <f t="shared" si="45"/>
        <v>91210043.018374369</v>
      </c>
    </row>
    <row r="2847" spans="1:3" x14ac:dyDescent="0.3">
      <c r="A2847" s="94">
        <v>2837</v>
      </c>
      <c r="B2847" s="51">
        <v>0.12492498043089627</v>
      </c>
      <c r="C2847" s="65">
        <f t="shared" si="45"/>
        <v>112492498.04308963</v>
      </c>
    </row>
    <row r="2848" spans="1:3" x14ac:dyDescent="0.3">
      <c r="A2848" s="94">
        <v>2838</v>
      </c>
      <c r="B2848" s="51">
        <v>0.28128922067226109</v>
      </c>
      <c r="C2848" s="65">
        <f t="shared" si="45"/>
        <v>128128922.0672261</v>
      </c>
    </row>
    <row r="2849" spans="1:3" x14ac:dyDescent="0.3">
      <c r="A2849" s="94">
        <v>2839</v>
      </c>
      <c r="B2849" s="51">
        <v>0.10664818104396585</v>
      </c>
      <c r="C2849" s="65">
        <f t="shared" si="45"/>
        <v>110664818.1043966</v>
      </c>
    </row>
    <row r="2850" spans="1:3" x14ac:dyDescent="0.3">
      <c r="A2850" s="94">
        <v>2840</v>
      </c>
      <c r="B2850" s="51">
        <v>2.0292241505072584E-2</v>
      </c>
      <c r="C2850" s="65">
        <f t="shared" si="45"/>
        <v>102029224.15050726</v>
      </c>
    </row>
    <row r="2851" spans="1:3" x14ac:dyDescent="0.3">
      <c r="A2851" s="94">
        <v>2841</v>
      </c>
      <c r="B2851" s="51">
        <v>0.31575021929702835</v>
      </c>
      <c r="C2851" s="65">
        <f t="shared" si="45"/>
        <v>131575021.92970283</v>
      </c>
    </row>
    <row r="2852" spans="1:3" x14ac:dyDescent="0.3">
      <c r="A2852" s="94">
        <v>2842</v>
      </c>
      <c r="B2852" s="51">
        <v>-1.9860174126583779E-2</v>
      </c>
      <c r="C2852" s="65">
        <f t="shared" si="45"/>
        <v>98013982.587341622</v>
      </c>
    </row>
    <row r="2853" spans="1:3" x14ac:dyDescent="0.3">
      <c r="A2853" s="94">
        <v>2843</v>
      </c>
      <c r="B2853" s="51">
        <v>6.8599695527711654E-2</v>
      </c>
      <c r="C2853" s="65">
        <f t="shared" si="45"/>
        <v>106859969.55277117</v>
      </c>
    </row>
    <row r="2854" spans="1:3" x14ac:dyDescent="0.3">
      <c r="A2854" s="94">
        <v>2844</v>
      </c>
      <c r="B2854" s="51">
        <v>8.8741166760402571E-2</v>
      </c>
      <c r="C2854" s="65">
        <f t="shared" si="45"/>
        <v>108874116.67604026</v>
      </c>
    </row>
    <row r="2855" spans="1:3" x14ac:dyDescent="0.3">
      <c r="A2855" s="94">
        <v>2845</v>
      </c>
      <c r="B2855" s="51">
        <v>0.13279779084550306</v>
      </c>
      <c r="C2855" s="65">
        <f t="shared" si="45"/>
        <v>113279779.08455032</v>
      </c>
    </row>
    <row r="2856" spans="1:3" x14ac:dyDescent="0.3">
      <c r="A2856" s="94">
        <v>2846</v>
      </c>
      <c r="B2856" s="51">
        <v>0.31673791142240332</v>
      </c>
      <c r="C2856" s="65">
        <f t="shared" si="45"/>
        <v>131673791.14224033</v>
      </c>
    </row>
    <row r="2857" spans="1:3" x14ac:dyDescent="0.3">
      <c r="A2857" s="94">
        <v>2847</v>
      </c>
      <c r="B2857" s="51">
        <v>0.13277018633590373</v>
      </c>
      <c r="C2857" s="65">
        <f t="shared" si="45"/>
        <v>113277018.63359037</v>
      </c>
    </row>
    <row r="2858" spans="1:3" x14ac:dyDescent="0.3">
      <c r="A2858" s="94">
        <v>2848</v>
      </c>
      <c r="B2858" s="51">
        <v>0.34798655616917096</v>
      </c>
      <c r="C2858" s="65">
        <f t="shared" si="45"/>
        <v>134798655.61691707</v>
      </c>
    </row>
    <row r="2859" spans="1:3" x14ac:dyDescent="0.3">
      <c r="A2859" s="94">
        <v>2849</v>
      </c>
      <c r="B2859" s="51">
        <v>0.2062694482402862</v>
      </c>
      <c r="C2859" s="65">
        <f t="shared" si="45"/>
        <v>120626944.82402863</v>
      </c>
    </row>
    <row r="2860" spans="1:3" x14ac:dyDescent="0.3">
      <c r="A2860" s="94">
        <v>2850</v>
      </c>
      <c r="B2860" s="51">
        <v>0.14559335395911771</v>
      </c>
      <c r="C2860" s="65">
        <f t="shared" si="45"/>
        <v>114559335.39591177</v>
      </c>
    </row>
    <row r="2861" spans="1:3" x14ac:dyDescent="0.3">
      <c r="A2861" s="94">
        <v>2851</v>
      </c>
      <c r="B2861" s="51">
        <v>2.1926191637899037E-2</v>
      </c>
      <c r="C2861" s="65">
        <f t="shared" si="45"/>
        <v>102192619.1637899</v>
      </c>
    </row>
    <row r="2862" spans="1:3" x14ac:dyDescent="0.3">
      <c r="A2862" s="94">
        <v>2852</v>
      </c>
      <c r="B2862" s="51">
        <v>-4.0105135535953018E-2</v>
      </c>
      <c r="C2862" s="65">
        <f t="shared" si="45"/>
        <v>95989486.44640471</v>
      </c>
    </row>
    <row r="2863" spans="1:3" x14ac:dyDescent="0.3">
      <c r="A2863" s="94">
        <v>2853</v>
      </c>
      <c r="B2863" s="51">
        <v>3.0274289680066881E-2</v>
      </c>
      <c r="C2863" s="65">
        <f t="shared" si="45"/>
        <v>103027428.9680067</v>
      </c>
    </row>
    <row r="2864" spans="1:3" x14ac:dyDescent="0.3">
      <c r="A2864" s="94">
        <v>2854</v>
      </c>
      <c r="B2864" s="51">
        <v>0.13220640571248904</v>
      </c>
      <c r="C2864" s="65">
        <f t="shared" si="45"/>
        <v>113220640.5712489</v>
      </c>
    </row>
    <row r="2865" spans="1:3" x14ac:dyDescent="0.3">
      <c r="A2865" s="94">
        <v>2855</v>
      </c>
      <c r="B2865" s="51">
        <v>0.10386254281337026</v>
      </c>
      <c r="C2865" s="65">
        <f t="shared" si="45"/>
        <v>110386254.28133701</v>
      </c>
    </row>
    <row r="2866" spans="1:3" x14ac:dyDescent="0.3">
      <c r="A2866" s="94">
        <v>2856</v>
      </c>
      <c r="B2866" s="51">
        <v>0.26782293288232234</v>
      </c>
      <c r="C2866" s="65">
        <f t="shared" si="45"/>
        <v>126782293.28823222</v>
      </c>
    </row>
    <row r="2867" spans="1:3" x14ac:dyDescent="0.3">
      <c r="A2867" s="94">
        <v>2857</v>
      </c>
      <c r="B2867" s="51">
        <v>0.12962783851618692</v>
      </c>
      <c r="C2867" s="65">
        <f t="shared" si="45"/>
        <v>112962783.85161869</v>
      </c>
    </row>
    <row r="2868" spans="1:3" x14ac:dyDescent="0.3">
      <c r="A2868" s="94">
        <v>2858</v>
      </c>
      <c r="B2868" s="51">
        <v>0.27834918498181271</v>
      </c>
      <c r="C2868" s="65">
        <f t="shared" si="45"/>
        <v>127834918.49818127</v>
      </c>
    </row>
    <row r="2869" spans="1:3" x14ac:dyDescent="0.3">
      <c r="A2869" s="94">
        <v>2859</v>
      </c>
      <c r="B2869" s="51">
        <v>3.5670711423227294E-2</v>
      </c>
      <c r="C2869" s="65">
        <f t="shared" si="45"/>
        <v>103567071.14232273</v>
      </c>
    </row>
    <row r="2870" spans="1:3" x14ac:dyDescent="0.3">
      <c r="A2870" s="94">
        <v>2860</v>
      </c>
      <c r="B2870" s="51">
        <v>-3.7679197746932708E-2</v>
      </c>
      <c r="C2870" s="65">
        <f t="shared" si="45"/>
        <v>96232080.22530672</v>
      </c>
    </row>
    <row r="2871" spans="1:3" x14ac:dyDescent="0.3">
      <c r="A2871" s="94">
        <v>2861</v>
      </c>
      <c r="B2871" s="51">
        <v>4.8453263695743376E-2</v>
      </c>
      <c r="C2871" s="65">
        <f t="shared" si="45"/>
        <v>104845326.36957434</v>
      </c>
    </row>
    <row r="2872" spans="1:3" x14ac:dyDescent="0.3">
      <c r="A2872" s="94">
        <v>2862</v>
      </c>
      <c r="B2872" s="51">
        <v>0.37122360134940158</v>
      </c>
      <c r="C2872" s="65">
        <f t="shared" si="45"/>
        <v>137122360.13494015</v>
      </c>
    </row>
    <row r="2873" spans="1:3" x14ac:dyDescent="0.3">
      <c r="A2873" s="94">
        <v>2863</v>
      </c>
      <c r="B2873" s="51">
        <v>-0.10276534061747003</v>
      </c>
      <c r="C2873" s="65">
        <f t="shared" si="45"/>
        <v>89723465.938253</v>
      </c>
    </row>
    <row r="2874" spans="1:3" x14ac:dyDescent="0.3">
      <c r="A2874" s="94">
        <v>2864</v>
      </c>
      <c r="B2874" s="51">
        <v>0.18505341598744449</v>
      </c>
      <c r="C2874" s="65">
        <f t="shared" si="45"/>
        <v>118505341.59874444</v>
      </c>
    </row>
    <row r="2875" spans="1:3" x14ac:dyDescent="0.3">
      <c r="A2875" s="94">
        <v>2865</v>
      </c>
      <c r="B2875" s="51">
        <v>0.22243311884764452</v>
      </c>
      <c r="C2875" s="65">
        <f t="shared" si="45"/>
        <v>122243311.88476445</v>
      </c>
    </row>
    <row r="2876" spans="1:3" x14ac:dyDescent="0.3">
      <c r="A2876" s="94">
        <v>2866</v>
      </c>
      <c r="B2876" s="51">
        <v>0.21136476845894767</v>
      </c>
      <c r="C2876" s="65">
        <f t="shared" si="45"/>
        <v>121136476.84589477</v>
      </c>
    </row>
    <row r="2877" spans="1:3" x14ac:dyDescent="0.3">
      <c r="A2877" s="94">
        <v>2867</v>
      </c>
      <c r="B2877" s="51">
        <v>3.7511931728060527E-2</v>
      </c>
      <c r="C2877" s="65">
        <f t="shared" si="45"/>
        <v>103751193.17280605</v>
      </c>
    </row>
    <row r="2878" spans="1:3" x14ac:dyDescent="0.3">
      <c r="A2878" s="94">
        <v>2868</v>
      </c>
      <c r="B2878" s="51">
        <v>3.2482764554366696E-2</v>
      </c>
      <c r="C2878" s="65">
        <f t="shared" si="45"/>
        <v>103248276.45543666</v>
      </c>
    </row>
    <row r="2879" spans="1:3" x14ac:dyDescent="0.3">
      <c r="A2879" s="94">
        <v>2869</v>
      </c>
      <c r="B2879" s="51">
        <v>0.17983753768604765</v>
      </c>
      <c r="C2879" s="65">
        <f t="shared" si="45"/>
        <v>117983753.76860477</v>
      </c>
    </row>
    <row r="2880" spans="1:3" x14ac:dyDescent="0.3">
      <c r="A2880" s="94">
        <v>2870</v>
      </c>
      <c r="B2880" s="51">
        <v>8.2554500014646592E-2</v>
      </c>
      <c r="C2880" s="65">
        <f t="shared" si="45"/>
        <v>108255450.00146466</v>
      </c>
    </row>
    <row r="2881" spans="1:3" x14ac:dyDescent="0.3">
      <c r="A2881" s="94">
        <v>2871</v>
      </c>
      <c r="B2881" s="51">
        <v>0.29079115054357146</v>
      </c>
      <c r="C2881" s="65">
        <f t="shared" si="45"/>
        <v>129079115.05435714</v>
      </c>
    </row>
    <row r="2882" spans="1:3" x14ac:dyDescent="0.3">
      <c r="A2882" s="94">
        <v>2872</v>
      </c>
      <c r="B2882" s="51">
        <v>-4.0800022840549316E-2</v>
      </c>
      <c r="C2882" s="65">
        <f t="shared" si="45"/>
        <v>95919997.715945065</v>
      </c>
    </row>
    <row r="2883" spans="1:3" x14ac:dyDescent="0.3">
      <c r="A2883" s="94">
        <v>2873</v>
      </c>
      <c r="B2883" s="51">
        <v>5.8093781225085531E-2</v>
      </c>
      <c r="C2883" s="65">
        <f t="shared" si="45"/>
        <v>105809378.12250854</v>
      </c>
    </row>
    <row r="2884" spans="1:3" x14ac:dyDescent="0.3">
      <c r="A2884" s="94">
        <v>2874</v>
      </c>
      <c r="B2884" s="51">
        <v>5.742272338679643E-2</v>
      </c>
      <c r="C2884" s="65">
        <f t="shared" si="45"/>
        <v>105742272.33867963</v>
      </c>
    </row>
    <row r="2885" spans="1:3" x14ac:dyDescent="0.3">
      <c r="A2885" s="94">
        <v>2875</v>
      </c>
      <c r="B2885" s="51">
        <v>0.1049957649886724</v>
      </c>
      <c r="C2885" s="65">
        <f t="shared" si="45"/>
        <v>110499576.49886723</v>
      </c>
    </row>
    <row r="2886" spans="1:3" x14ac:dyDescent="0.3">
      <c r="A2886" s="94">
        <v>2876</v>
      </c>
      <c r="B2886" s="51">
        <v>0.21814606320058927</v>
      </c>
      <c r="C2886" s="65">
        <f t="shared" si="45"/>
        <v>121814606.32005891</v>
      </c>
    </row>
    <row r="2887" spans="1:3" x14ac:dyDescent="0.3">
      <c r="A2887" s="94">
        <v>2877</v>
      </c>
      <c r="B2887" s="51">
        <v>9.4512585394050358E-2</v>
      </c>
      <c r="C2887" s="65">
        <f t="shared" si="45"/>
        <v>109451258.53940503</v>
      </c>
    </row>
    <row r="2888" spans="1:3" x14ac:dyDescent="0.3">
      <c r="A2888" s="94">
        <v>2878</v>
      </c>
      <c r="B2888" s="51">
        <v>0.14145610121628974</v>
      </c>
      <c r="C2888" s="65">
        <f t="shared" si="45"/>
        <v>114145610.12162898</v>
      </c>
    </row>
    <row r="2889" spans="1:3" x14ac:dyDescent="0.3">
      <c r="A2889" s="94">
        <v>2879</v>
      </c>
      <c r="B2889" s="51">
        <v>0.29177089624675706</v>
      </c>
      <c r="C2889" s="65">
        <f t="shared" si="45"/>
        <v>129177089.62467571</v>
      </c>
    </row>
    <row r="2890" spans="1:3" x14ac:dyDescent="0.3">
      <c r="A2890" s="94">
        <v>2880</v>
      </c>
      <c r="B2890" s="51">
        <v>5.4250961036883059E-2</v>
      </c>
      <c r="C2890" s="65">
        <f t="shared" si="45"/>
        <v>105425096.10368831</v>
      </c>
    </row>
    <row r="2891" spans="1:3" x14ac:dyDescent="0.3">
      <c r="A2891" s="94">
        <v>2881</v>
      </c>
      <c r="B2891" s="51">
        <v>0.13304788363128509</v>
      </c>
      <c r="C2891" s="65">
        <f t="shared" si="45"/>
        <v>113304788.36312851</v>
      </c>
    </row>
    <row r="2892" spans="1:3" x14ac:dyDescent="0.3">
      <c r="A2892" s="94">
        <v>2882</v>
      </c>
      <c r="B2892" s="51">
        <v>-0.1789080876578151</v>
      </c>
      <c r="C2892" s="65">
        <f t="shared" ref="C2892:C2955" si="46">$B$4*(1+B2892)</f>
        <v>82109191.234218493</v>
      </c>
    </row>
    <row r="2893" spans="1:3" x14ac:dyDescent="0.3">
      <c r="A2893" s="94">
        <v>2883</v>
      </c>
      <c r="B2893" s="51">
        <v>0.12796134318022229</v>
      </c>
      <c r="C2893" s="65">
        <f t="shared" si="46"/>
        <v>112796134.31802222</v>
      </c>
    </row>
    <row r="2894" spans="1:3" x14ac:dyDescent="0.3">
      <c r="A2894" s="94">
        <v>2884</v>
      </c>
      <c r="B2894" s="51">
        <v>0.43390263248993488</v>
      </c>
      <c r="C2894" s="65">
        <f t="shared" si="46"/>
        <v>143390263.24899349</v>
      </c>
    </row>
    <row r="2895" spans="1:3" x14ac:dyDescent="0.3">
      <c r="A2895" s="94">
        <v>2885</v>
      </c>
      <c r="B2895" s="51">
        <v>0.26843870179841517</v>
      </c>
      <c r="C2895" s="65">
        <f t="shared" si="46"/>
        <v>126843870.17984152</v>
      </c>
    </row>
    <row r="2896" spans="1:3" x14ac:dyDescent="0.3">
      <c r="A2896" s="94">
        <v>2886</v>
      </c>
      <c r="B2896" s="51">
        <v>0.16898486474965585</v>
      </c>
      <c r="C2896" s="65">
        <f t="shared" si="46"/>
        <v>116898486.47496559</v>
      </c>
    </row>
    <row r="2897" spans="1:3" x14ac:dyDescent="0.3">
      <c r="A2897" s="94">
        <v>2887</v>
      </c>
      <c r="B2897" s="51">
        <v>0.18799861648731753</v>
      </c>
      <c r="C2897" s="65">
        <f t="shared" si="46"/>
        <v>118799861.64873175</v>
      </c>
    </row>
    <row r="2898" spans="1:3" x14ac:dyDescent="0.3">
      <c r="A2898" s="94">
        <v>2888</v>
      </c>
      <c r="B2898" s="51">
        <v>0.2151128360358345</v>
      </c>
      <c r="C2898" s="65">
        <f t="shared" si="46"/>
        <v>121511283.60358346</v>
      </c>
    </row>
    <row r="2899" spans="1:3" x14ac:dyDescent="0.3">
      <c r="A2899" s="94">
        <v>2889</v>
      </c>
      <c r="B2899" s="51">
        <v>0.32273984853059412</v>
      </c>
      <c r="C2899" s="65">
        <f t="shared" si="46"/>
        <v>132273984.85305941</v>
      </c>
    </row>
    <row r="2900" spans="1:3" x14ac:dyDescent="0.3">
      <c r="A2900" s="94">
        <v>2890</v>
      </c>
      <c r="B2900" s="51">
        <v>-1.3159356710708087E-2</v>
      </c>
      <c r="C2900" s="65">
        <f t="shared" si="46"/>
        <v>98684064.328929186</v>
      </c>
    </row>
    <row r="2901" spans="1:3" x14ac:dyDescent="0.3">
      <c r="A2901" s="94">
        <v>2891</v>
      </c>
      <c r="B2901" s="51">
        <v>0.17502056401608479</v>
      </c>
      <c r="C2901" s="65">
        <f t="shared" si="46"/>
        <v>117502056.4016085</v>
      </c>
    </row>
    <row r="2902" spans="1:3" x14ac:dyDescent="0.3">
      <c r="A2902" s="94">
        <v>2892</v>
      </c>
      <c r="B2902" s="51">
        <v>-4.7756127304316415E-2</v>
      </c>
      <c r="C2902" s="65">
        <f t="shared" si="46"/>
        <v>95224387.269568354</v>
      </c>
    </row>
    <row r="2903" spans="1:3" x14ac:dyDescent="0.3">
      <c r="A2903" s="94">
        <v>2893</v>
      </c>
      <c r="B2903" s="51">
        <v>-1.7551956225718549E-2</v>
      </c>
      <c r="C2903" s="65">
        <f t="shared" si="46"/>
        <v>98244804.377428144</v>
      </c>
    </row>
    <row r="2904" spans="1:3" x14ac:dyDescent="0.3">
      <c r="A2904" s="94">
        <v>2894</v>
      </c>
      <c r="B2904" s="51">
        <v>9.9008338348010705E-2</v>
      </c>
      <c r="C2904" s="65">
        <f t="shared" si="46"/>
        <v>109900833.83480108</v>
      </c>
    </row>
    <row r="2905" spans="1:3" x14ac:dyDescent="0.3">
      <c r="A2905" s="94">
        <v>2895</v>
      </c>
      <c r="B2905" s="51">
        <v>0.17746836952365008</v>
      </c>
      <c r="C2905" s="65">
        <f t="shared" si="46"/>
        <v>117746836.95236501</v>
      </c>
    </row>
    <row r="2906" spans="1:3" x14ac:dyDescent="0.3">
      <c r="A2906" s="94">
        <v>2896</v>
      </c>
      <c r="B2906" s="51">
        <v>-0.12815748001976926</v>
      </c>
      <c r="C2906" s="65">
        <f t="shared" si="46"/>
        <v>87184251.998023078</v>
      </c>
    </row>
    <row r="2907" spans="1:3" x14ac:dyDescent="0.3">
      <c r="A2907" s="94">
        <v>2897</v>
      </c>
      <c r="B2907" s="51">
        <v>0.11535295528517682</v>
      </c>
      <c r="C2907" s="65">
        <f t="shared" si="46"/>
        <v>111535295.52851769</v>
      </c>
    </row>
    <row r="2908" spans="1:3" x14ac:dyDescent="0.3">
      <c r="A2908" s="94">
        <v>2898</v>
      </c>
      <c r="B2908" s="51">
        <v>4.6900794894443244E-2</v>
      </c>
      <c r="C2908" s="65">
        <f t="shared" si="46"/>
        <v>104690079.48944433</v>
      </c>
    </row>
    <row r="2909" spans="1:3" x14ac:dyDescent="0.3">
      <c r="A2909" s="94">
        <v>2899</v>
      </c>
      <c r="B2909" s="51">
        <v>0.27788951758468078</v>
      </c>
      <c r="C2909" s="65">
        <f t="shared" si="46"/>
        <v>127788951.75846808</v>
      </c>
    </row>
    <row r="2910" spans="1:3" x14ac:dyDescent="0.3">
      <c r="A2910" s="94">
        <v>2900</v>
      </c>
      <c r="B2910" s="51">
        <v>0.24985084411202604</v>
      </c>
      <c r="C2910" s="65">
        <f t="shared" si="46"/>
        <v>124985084.41120259</v>
      </c>
    </row>
    <row r="2911" spans="1:3" x14ac:dyDescent="0.3">
      <c r="A2911" s="94">
        <v>2901</v>
      </c>
      <c r="B2911" s="51">
        <v>-3.7832801860376519E-2</v>
      </c>
      <c r="C2911" s="65">
        <f t="shared" si="46"/>
        <v>96216719.813962355</v>
      </c>
    </row>
    <row r="2912" spans="1:3" x14ac:dyDescent="0.3">
      <c r="A2912" s="94">
        <v>2902</v>
      </c>
      <c r="B2912" s="51">
        <v>9.3018508550307508E-2</v>
      </c>
      <c r="C2912" s="65">
        <f t="shared" si="46"/>
        <v>109301850.85503075</v>
      </c>
    </row>
    <row r="2913" spans="1:3" x14ac:dyDescent="0.3">
      <c r="A2913" s="94">
        <v>2903</v>
      </c>
      <c r="B2913" s="51">
        <v>0.18556814468936017</v>
      </c>
      <c r="C2913" s="65">
        <f t="shared" si="46"/>
        <v>118556814.46893603</v>
      </c>
    </row>
    <row r="2914" spans="1:3" x14ac:dyDescent="0.3">
      <c r="A2914" s="94">
        <v>2904</v>
      </c>
      <c r="B2914" s="51">
        <v>0.35034628937509582</v>
      </c>
      <c r="C2914" s="65">
        <f t="shared" si="46"/>
        <v>135034628.9375096</v>
      </c>
    </row>
    <row r="2915" spans="1:3" x14ac:dyDescent="0.3">
      <c r="A2915" s="94">
        <v>2905</v>
      </c>
      <c r="B2915" s="51">
        <v>0.17759836037658558</v>
      </c>
      <c r="C2915" s="65">
        <f t="shared" si="46"/>
        <v>117759836.03765856</v>
      </c>
    </row>
    <row r="2916" spans="1:3" x14ac:dyDescent="0.3">
      <c r="A2916" s="94">
        <v>2906</v>
      </c>
      <c r="B2916" s="51">
        <v>0.19358879352790614</v>
      </c>
      <c r="C2916" s="65">
        <f t="shared" si="46"/>
        <v>119358879.35279061</v>
      </c>
    </row>
    <row r="2917" spans="1:3" x14ac:dyDescent="0.3">
      <c r="A2917" s="94">
        <v>2907</v>
      </c>
      <c r="B2917" s="51">
        <v>8.7315931298391908E-3</v>
      </c>
      <c r="C2917" s="65">
        <f t="shared" si="46"/>
        <v>100873159.31298393</v>
      </c>
    </row>
    <row r="2918" spans="1:3" x14ac:dyDescent="0.3">
      <c r="A2918" s="94">
        <v>2908</v>
      </c>
      <c r="B2918" s="51">
        <v>-0.15619824478393426</v>
      </c>
      <c r="C2918" s="65">
        <f t="shared" si="46"/>
        <v>84380175.521606565</v>
      </c>
    </row>
    <row r="2919" spans="1:3" x14ac:dyDescent="0.3">
      <c r="A2919" s="94">
        <v>2909</v>
      </c>
      <c r="B2919" s="51">
        <v>0.12042001053998402</v>
      </c>
      <c r="C2919" s="65">
        <f t="shared" si="46"/>
        <v>112042001.0539984</v>
      </c>
    </row>
    <row r="2920" spans="1:3" x14ac:dyDescent="0.3">
      <c r="A2920" s="94">
        <v>2910</v>
      </c>
      <c r="B2920" s="51">
        <v>2.7917956109707744E-2</v>
      </c>
      <c r="C2920" s="65">
        <f t="shared" si="46"/>
        <v>102791795.61097078</v>
      </c>
    </row>
    <row r="2921" spans="1:3" x14ac:dyDescent="0.3">
      <c r="A2921" s="94">
        <v>2911</v>
      </c>
      <c r="B2921" s="51">
        <v>0.15817540403659441</v>
      </c>
      <c r="C2921" s="65">
        <f t="shared" si="46"/>
        <v>115817540.40365943</v>
      </c>
    </row>
    <row r="2922" spans="1:3" x14ac:dyDescent="0.3">
      <c r="A2922" s="94">
        <v>2912</v>
      </c>
      <c r="B2922" s="51">
        <v>0.22225731698594156</v>
      </c>
      <c r="C2922" s="65">
        <f t="shared" si="46"/>
        <v>122225731.69859417</v>
      </c>
    </row>
    <row r="2923" spans="1:3" x14ac:dyDescent="0.3">
      <c r="A2923" s="94">
        <v>2913</v>
      </c>
      <c r="B2923" s="51">
        <v>0.22058720589725558</v>
      </c>
      <c r="C2923" s="65">
        <f t="shared" si="46"/>
        <v>122058720.58972555</v>
      </c>
    </row>
    <row r="2924" spans="1:3" x14ac:dyDescent="0.3">
      <c r="A2924" s="94">
        <v>2914</v>
      </c>
      <c r="B2924" s="51">
        <v>0.15308063147677994</v>
      </c>
      <c r="C2924" s="65">
        <f t="shared" si="46"/>
        <v>115308063.14767799</v>
      </c>
    </row>
    <row r="2925" spans="1:3" x14ac:dyDescent="0.3">
      <c r="A2925" s="94">
        <v>2915</v>
      </c>
      <c r="B2925" s="51">
        <v>0.198622691977655</v>
      </c>
      <c r="C2925" s="65">
        <f t="shared" si="46"/>
        <v>119862269.1977655</v>
      </c>
    </row>
    <row r="2926" spans="1:3" x14ac:dyDescent="0.3">
      <c r="A2926" s="94">
        <v>2916</v>
      </c>
      <c r="B2926" s="51">
        <v>2.0400335074043097E-4</v>
      </c>
      <c r="C2926" s="65">
        <f t="shared" si="46"/>
        <v>100020400.33507404</v>
      </c>
    </row>
    <row r="2927" spans="1:3" x14ac:dyDescent="0.3">
      <c r="A2927" s="94">
        <v>2917</v>
      </c>
      <c r="B2927" s="51">
        <v>2.2020257343937089E-2</v>
      </c>
      <c r="C2927" s="65">
        <f t="shared" si="46"/>
        <v>102202025.73439372</v>
      </c>
    </row>
    <row r="2928" spans="1:3" x14ac:dyDescent="0.3">
      <c r="A2928" s="94">
        <v>2918</v>
      </c>
      <c r="B2928" s="51">
        <v>-3.9050003704117223E-2</v>
      </c>
      <c r="C2928" s="65">
        <f t="shared" si="46"/>
        <v>96094999.629588276</v>
      </c>
    </row>
    <row r="2929" spans="1:3" x14ac:dyDescent="0.3">
      <c r="A2929" s="94">
        <v>2919</v>
      </c>
      <c r="B2929" s="51">
        <v>0.13134293767900512</v>
      </c>
      <c r="C2929" s="65">
        <f t="shared" si="46"/>
        <v>113134293.76790051</v>
      </c>
    </row>
    <row r="2930" spans="1:3" x14ac:dyDescent="0.3">
      <c r="A2930" s="94">
        <v>2920</v>
      </c>
      <c r="B2930" s="51">
        <v>0.25362766751365928</v>
      </c>
      <c r="C2930" s="65">
        <f t="shared" si="46"/>
        <v>125362766.75136593</v>
      </c>
    </row>
    <row r="2931" spans="1:3" x14ac:dyDescent="0.3">
      <c r="A2931" s="94">
        <v>2921</v>
      </c>
      <c r="B2931" s="51">
        <v>0.25669678674463703</v>
      </c>
      <c r="C2931" s="65">
        <f t="shared" si="46"/>
        <v>125669678.6744637</v>
      </c>
    </row>
    <row r="2932" spans="1:3" x14ac:dyDescent="0.3">
      <c r="A2932" s="94">
        <v>2922</v>
      </c>
      <c r="B2932" s="51">
        <v>4.4144644806638079E-2</v>
      </c>
      <c r="C2932" s="65">
        <f t="shared" si="46"/>
        <v>104414464.48066381</v>
      </c>
    </row>
    <row r="2933" spans="1:3" x14ac:dyDescent="0.3">
      <c r="A2933" s="94">
        <v>2923</v>
      </c>
      <c r="B2933" s="51">
        <v>2.081616777810269E-3</v>
      </c>
      <c r="C2933" s="65">
        <f t="shared" si="46"/>
        <v>100208161.67778102</v>
      </c>
    </row>
    <row r="2934" spans="1:3" x14ac:dyDescent="0.3">
      <c r="A2934" s="94">
        <v>2924</v>
      </c>
      <c r="B2934" s="51">
        <v>0.22141066310118479</v>
      </c>
      <c r="C2934" s="65">
        <f t="shared" si="46"/>
        <v>122141066.31011847</v>
      </c>
    </row>
    <row r="2935" spans="1:3" x14ac:dyDescent="0.3">
      <c r="A2935" s="94">
        <v>2925</v>
      </c>
      <c r="B2935" s="51">
        <v>-0.15676303368409117</v>
      </c>
      <c r="C2935" s="65">
        <f t="shared" si="46"/>
        <v>84323696.631590888</v>
      </c>
    </row>
    <row r="2936" spans="1:3" x14ac:dyDescent="0.3">
      <c r="A2936" s="94">
        <v>2926</v>
      </c>
      <c r="B2936" s="51">
        <v>-1.2430027743956851E-2</v>
      </c>
      <c r="C2936" s="65">
        <f t="shared" si="46"/>
        <v>98756997.225604311</v>
      </c>
    </row>
    <row r="2937" spans="1:3" x14ac:dyDescent="0.3">
      <c r="A2937" s="94">
        <v>2927</v>
      </c>
      <c r="B2937" s="51">
        <v>6.366660893238868E-3</v>
      </c>
      <c r="C2937" s="65">
        <f t="shared" si="46"/>
        <v>100636666.08932389</v>
      </c>
    </row>
    <row r="2938" spans="1:3" x14ac:dyDescent="0.3">
      <c r="A2938" s="94">
        <v>2928</v>
      </c>
      <c r="B2938" s="51">
        <v>0.15810839560534354</v>
      </c>
      <c r="C2938" s="65">
        <f t="shared" si="46"/>
        <v>115810839.56053436</v>
      </c>
    </row>
    <row r="2939" spans="1:3" x14ac:dyDescent="0.3">
      <c r="A2939" s="94">
        <v>2929</v>
      </c>
      <c r="B2939" s="51">
        <v>-1.2588181401896673E-2</v>
      </c>
      <c r="C2939" s="65">
        <f t="shared" si="46"/>
        <v>98741181.859810337</v>
      </c>
    </row>
    <row r="2940" spans="1:3" x14ac:dyDescent="0.3">
      <c r="A2940" s="94">
        <v>2930</v>
      </c>
      <c r="B2940" s="51">
        <v>-7.1503983335628241E-2</v>
      </c>
      <c r="C2940" s="65">
        <f t="shared" si="46"/>
        <v>92849601.666437179</v>
      </c>
    </row>
    <row r="2941" spans="1:3" x14ac:dyDescent="0.3">
      <c r="A2941" s="94">
        <v>2931</v>
      </c>
      <c r="B2941" s="51">
        <v>-1.9509356877259076E-2</v>
      </c>
      <c r="C2941" s="65">
        <f t="shared" si="46"/>
        <v>98049064.312274098</v>
      </c>
    </row>
    <row r="2942" spans="1:3" x14ac:dyDescent="0.3">
      <c r="A2942" s="94">
        <v>2932</v>
      </c>
      <c r="B2942" s="51">
        <v>9.5660604572854746E-2</v>
      </c>
      <c r="C2942" s="65">
        <f t="shared" si="46"/>
        <v>109566060.45728548</v>
      </c>
    </row>
    <row r="2943" spans="1:3" x14ac:dyDescent="0.3">
      <c r="A2943" s="94">
        <v>2933</v>
      </c>
      <c r="B2943" s="51">
        <v>-0.1299463577398067</v>
      </c>
      <c r="C2943" s="65">
        <f t="shared" si="46"/>
        <v>87005364.226019338</v>
      </c>
    </row>
    <row r="2944" spans="1:3" x14ac:dyDescent="0.3">
      <c r="A2944" s="94">
        <v>2934</v>
      </c>
      <c r="B2944" s="51">
        <v>-0.10600528982838203</v>
      </c>
      <c r="C2944" s="65">
        <f t="shared" si="46"/>
        <v>89399471.017161787</v>
      </c>
    </row>
    <row r="2945" spans="1:3" x14ac:dyDescent="0.3">
      <c r="A2945" s="94">
        <v>2935</v>
      </c>
      <c r="B2945" s="51">
        <v>0.10549989986060559</v>
      </c>
      <c r="C2945" s="65">
        <f t="shared" si="46"/>
        <v>110549989.98606056</v>
      </c>
    </row>
    <row r="2946" spans="1:3" x14ac:dyDescent="0.3">
      <c r="A2946" s="94">
        <v>2936</v>
      </c>
      <c r="B2946" s="51">
        <v>-4.169425615497499E-2</v>
      </c>
      <c r="C2946" s="65">
        <f t="shared" si="46"/>
        <v>95830574.3845025</v>
      </c>
    </row>
    <row r="2947" spans="1:3" x14ac:dyDescent="0.3">
      <c r="A2947" s="94">
        <v>2937</v>
      </c>
      <c r="B2947" s="51">
        <v>0.13161382668963581</v>
      </c>
      <c r="C2947" s="65">
        <f t="shared" si="46"/>
        <v>113161382.66896358</v>
      </c>
    </row>
    <row r="2948" spans="1:3" x14ac:dyDescent="0.3">
      <c r="A2948" s="94">
        <v>2938</v>
      </c>
      <c r="B2948" s="51">
        <v>2.1860942203031974E-2</v>
      </c>
      <c r="C2948" s="65">
        <f t="shared" si="46"/>
        <v>102186094.22030321</v>
      </c>
    </row>
    <row r="2949" spans="1:3" x14ac:dyDescent="0.3">
      <c r="A2949" s="94">
        <v>2939</v>
      </c>
      <c r="B2949" s="51">
        <v>0.32461239769126671</v>
      </c>
      <c r="C2949" s="65">
        <f t="shared" si="46"/>
        <v>132461239.76912667</v>
      </c>
    </row>
    <row r="2950" spans="1:3" x14ac:dyDescent="0.3">
      <c r="A2950" s="94">
        <v>2940</v>
      </c>
      <c r="B2950" s="51">
        <v>-5.4502582666573041E-2</v>
      </c>
      <c r="C2950" s="65">
        <f t="shared" si="46"/>
        <v>94549741.733342692</v>
      </c>
    </row>
    <row r="2951" spans="1:3" x14ac:dyDescent="0.3">
      <c r="A2951" s="94">
        <v>2941</v>
      </c>
      <c r="B2951" s="51">
        <v>0.35823818538188312</v>
      </c>
      <c r="C2951" s="65">
        <f t="shared" si="46"/>
        <v>135823818.53818834</v>
      </c>
    </row>
    <row r="2952" spans="1:3" x14ac:dyDescent="0.3">
      <c r="A2952" s="94">
        <v>2942</v>
      </c>
      <c r="B2952" s="51">
        <v>-0.10321084075239509</v>
      </c>
      <c r="C2952" s="65">
        <f t="shared" si="46"/>
        <v>89678915.924760491</v>
      </c>
    </row>
    <row r="2953" spans="1:3" x14ac:dyDescent="0.3">
      <c r="A2953" s="94">
        <v>2943</v>
      </c>
      <c r="B2953" s="51">
        <v>-9.0427747122757612E-2</v>
      </c>
      <c r="C2953" s="65">
        <f t="shared" si="46"/>
        <v>90957225.287724242</v>
      </c>
    </row>
    <row r="2954" spans="1:3" x14ac:dyDescent="0.3">
      <c r="A2954" s="94">
        <v>2944</v>
      </c>
      <c r="B2954" s="51">
        <v>0.19854598414196564</v>
      </c>
      <c r="C2954" s="65">
        <f t="shared" si="46"/>
        <v>119854598.41419657</v>
      </c>
    </row>
    <row r="2955" spans="1:3" x14ac:dyDescent="0.3">
      <c r="A2955" s="94">
        <v>2945</v>
      </c>
      <c r="B2955" s="51">
        <v>-1.9538891741892689E-2</v>
      </c>
      <c r="C2955" s="65">
        <f t="shared" si="46"/>
        <v>98046110.82581073</v>
      </c>
    </row>
    <row r="2956" spans="1:3" x14ac:dyDescent="0.3">
      <c r="A2956" s="94">
        <v>2946</v>
      </c>
      <c r="B2956" s="51">
        <v>7.1574415132888008E-3</v>
      </c>
      <c r="C2956" s="65">
        <f t="shared" ref="C2956:C3019" si="47">$B$4*(1+B2956)</f>
        <v>100715744.15132889</v>
      </c>
    </row>
    <row r="2957" spans="1:3" x14ac:dyDescent="0.3">
      <c r="A2957" s="94">
        <v>2947</v>
      </c>
      <c r="B2957" s="51">
        <v>-0.22475867534814117</v>
      </c>
      <c r="C2957" s="65">
        <f t="shared" si="47"/>
        <v>77524132.465185881</v>
      </c>
    </row>
    <row r="2958" spans="1:3" x14ac:dyDescent="0.3">
      <c r="A2958" s="94">
        <v>2948</v>
      </c>
      <c r="B2958" s="51">
        <v>-0.10939358644249692</v>
      </c>
      <c r="C2958" s="65">
        <f t="shared" si="47"/>
        <v>89060641.355750307</v>
      </c>
    </row>
    <row r="2959" spans="1:3" x14ac:dyDescent="0.3">
      <c r="A2959" s="94">
        <v>2949</v>
      </c>
      <c r="B2959" s="51">
        <v>-0.24007019948787942</v>
      </c>
      <c r="C2959" s="65">
        <f t="shared" si="47"/>
        <v>75992980.051212057</v>
      </c>
    </row>
    <row r="2960" spans="1:3" x14ac:dyDescent="0.3">
      <c r="A2960" s="94">
        <v>2950</v>
      </c>
      <c r="B2960" s="51">
        <v>-3.4574422630174684E-2</v>
      </c>
      <c r="C2960" s="65">
        <f t="shared" si="47"/>
        <v>96542557.736982524</v>
      </c>
    </row>
    <row r="2961" spans="1:3" x14ac:dyDescent="0.3">
      <c r="A2961" s="94">
        <v>2951</v>
      </c>
      <c r="B2961" s="51">
        <v>0.17971856004561959</v>
      </c>
      <c r="C2961" s="65">
        <f t="shared" si="47"/>
        <v>117971856.00456195</v>
      </c>
    </row>
    <row r="2962" spans="1:3" x14ac:dyDescent="0.3">
      <c r="A2962" s="94">
        <v>2952</v>
      </c>
      <c r="B2962" s="51">
        <v>0.15958160389482673</v>
      </c>
      <c r="C2962" s="65">
        <f t="shared" si="47"/>
        <v>115958160.38948268</v>
      </c>
    </row>
    <row r="2963" spans="1:3" x14ac:dyDescent="0.3">
      <c r="A2963" s="94">
        <v>2953</v>
      </c>
      <c r="B2963" s="51">
        <v>5.6728995632794127E-2</v>
      </c>
      <c r="C2963" s="65">
        <f t="shared" si="47"/>
        <v>105672899.56327941</v>
      </c>
    </row>
    <row r="2964" spans="1:3" x14ac:dyDescent="0.3">
      <c r="A2964" s="94">
        <v>2954</v>
      </c>
      <c r="B2964" s="51">
        <v>1.4408744897514009E-2</v>
      </c>
      <c r="C2964" s="65">
        <f t="shared" si="47"/>
        <v>101440874.48975141</v>
      </c>
    </row>
    <row r="2965" spans="1:3" x14ac:dyDescent="0.3">
      <c r="A2965" s="94">
        <v>2955</v>
      </c>
      <c r="B2965" s="51">
        <v>9.0947695146775615E-2</v>
      </c>
      <c r="C2965" s="65">
        <f t="shared" si="47"/>
        <v>109094769.51467755</v>
      </c>
    </row>
    <row r="2966" spans="1:3" x14ac:dyDescent="0.3">
      <c r="A2966" s="94">
        <v>2956</v>
      </c>
      <c r="B2966" s="51">
        <v>0.12094972559686454</v>
      </c>
      <c r="C2966" s="65">
        <f t="shared" si="47"/>
        <v>112094972.55968645</v>
      </c>
    </row>
    <row r="2967" spans="1:3" x14ac:dyDescent="0.3">
      <c r="A2967" s="94">
        <v>2957</v>
      </c>
      <c r="B2967" s="51">
        <v>0.10153927180131544</v>
      </c>
      <c r="C2967" s="65">
        <f t="shared" si="47"/>
        <v>110153927.18013155</v>
      </c>
    </row>
    <row r="2968" spans="1:3" x14ac:dyDescent="0.3">
      <c r="A2968" s="94">
        <v>2958</v>
      </c>
      <c r="B2968" s="51">
        <v>-2.0677029872484057E-2</v>
      </c>
      <c r="C2968" s="65">
        <f t="shared" si="47"/>
        <v>97932297.012751594</v>
      </c>
    </row>
    <row r="2969" spans="1:3" x14ac:dyDescent="0.3">
      <c r="A2969" s="94">
        <v>2959</v>
      </c>
      <c r="B2969" s="51">
        <v>0.30194632303780788</v>
      </c>
      <c r="C2969" s="65">
        <f t="shared" si="47"/>
        <v>130194632.30378079</v>
      </c>
    </row>
    <row r="2970" spans="1:3" x14ac:dyDescent="0.3">
      <c r="A2970" s="94">
        <v>2960</v>
      </c>
      <c r="B2970" s="51">
        <v>-1.1097150984054366E-2</v>
      </c>
      <c r="C2970" s="65">
        <f t="shared" si="47"/>
        <v>98890284.901594564</v>
      </c>
    </row>
    <row r="2971" spans="1:3" x14ac:dyDescent="0.3">
      <c r="A2971" s="94">
        <v>2961</v>
      </c>
      <c r="B2971" s="51">
        <v>3.6214587890340912E-2</v>
      </c>
      <c r="C2971" s="65">
        <f t="shared" si="47"/>
        <v>103621458.78903408</v>
      </c>
    </row>
    <row r="2972" spans="1:3" x14ac:dyDescent="0.3">
      <c r="A2972" s="94">
        <v>2962</v>
      </c>
      <c r="B2972" s="51">
        <v>-5.7170463497839219E-2</v>
      </c>
      <c r="C2972" s="65">
        <f t="shared" si="47"/>
        <v>94282953.650216088</v>
      </c>
    </row>
    <row r="2973" spans="1:3" x14ac:dyDescent="0.3">
      <c r="A2973" s="94">
        <v>2963</v>
      </c>
      <c r="B2973" s="51">
        <v>0.15224405798036841</v>
      </c>
      <c r="C2973" s="65">
        <f t="shared" si="47"/>
        <v>115224405.79803683</v>
      </c>
    </row>
    <row r="2974" spans="1:3" x14ac:dyDescent="0.3">
      <c r="A2974" s="94">
        <v>2964</v>
      </c>
      <c r="B2974" s="51">
        <v>0.10283502714944175</v>
      </c>
      <c r="C2974" s="65">
        <f t="shared" si="47"/>
        <v>110283502.71494418</v>
      </c>
    </row>
    <row r="2975" spans="1:3" x14ac:dyDescent="0.3">
      <c r="A2975" s="94">
        <v>2965</v>
      </c>
      <c r="B2975" s="51">
        <v>3.07183903041858E-2</v>
      </c>
      <c r="C2975" s="65">
        <f t="shared" si="47"/>
        <v>103071839.03041859</v>
      </c>
    </row>
    <row r="2976" spans="1:3" x14ac:dyDescent="0.3">
      <c r="A2976" s="94">
        <v>2966</v>
      </c>
      <c r="B2976" s="51">
        <v>-4.3174878620234058E-2</v>
      </c>
      <c r="C2976" s="65">
        <f t="shared" si="47"/>
        <v>95682512.137976587</v>
      </c>
    </row>
    <row r="2977" spans="1:3" x14ac:dyDescent="0.3">
      <c r="A2977" s="94">
        <v>2967</v>
      </c>
      <c r="B2977" s="51">
        <v>-0.10971173661409628</v>
      </c>
      <c r="C2977" s="65">
        <f t="shared" si="47"/>
        <v>89028826.338590369</v>
      </c>
    </row>
    <row r="2978" spans="1:3" x14ac:dyDescent="0.3">
      <c r="A2978" s="94">
        <v>2968</v>
      </c>
      <c r="B2978" s="51">
        <v>0.22152220799784622</v>
      </c>
      <c r="C2978" s="65">
        <f t="shared" si="47"/>
        <v>122152220.79978463</v>
      </c>
    </row>
    <row r="2979" spans="1:3" x14ac:dyDescent="0.3">
      <c r="A2979" s="94">
        <v>2969</v>
      </c>
      <c r="B2979" s="51">
        <v>0.18373400492120981</v>
      </c>
      <c r="C2979" s="65">
        <f t="shared" si="47"/>
        <v>118373400.49212097</v>
      </c>
    </row>
    <row r="2980" spans="1:3" x14ac:dyDescent="0.3">
      <c r="A2980" s="94">
        <v>2970</v>
      </c>
      <c r="B2980" s="51">
        <v>3.1579566352754038E-2</v>
      </c>
      <c r="C2980" s="65">
        <f t="shared" si="47"/>
        <v>103157956.63527541</v>
      </c>
    </row>
    <row r="2981" spans="1:3" x14ac:dyDescent="0.3">
      <c r="A2981" s="94">
        <v>2971</v>
      </c>
      <c r="B2981" s="51">
        <v>-5.718822352982128E-2</v>
      </c>
      <c r="C2981" s="65">
        <f t="shared" si="47"/>
        <v>94281177.647017866</v>
      </c>
    </row>
    <row r="2982" spans="1:3" x14ac:dyDescent="0.3">
      <c r="A2982" s="94">
        <v>2972</v>
      </c>
      <c r="B2982" s="51">
        <v>-0.16065014612350811</v>
      </c>
      <c r="C2982" s="65">
        <f t="shared" si="47"/>
        <v>83934985.387649179</v>
      </c>
    </row>
    <row r="2983" spans="1:3" x14ac:dyDescent="0.3">
      <c r="A2983" s="94">
        <v>2973</v>
      </c>
      <c r="B2983" s="51">
        <v>7.1791842427045227E-2</v>
      </c>
      <c r="C2983" s="65">
        <f t="shared" si="47"/>
        <v>107179184.24270451</v>
      </c>
    </row>
    <row r="2984" spans="1:3" x14ac:dyDescent="0.3">
      <c r="A2984" s="94">
        <v>2974</v>
      </c>
      <c r="B2984" s="51">
        <v>-6.9240764896793983E-2</v>
      </c>
      <c r="C2984" s="65">
        <f t="shared" si="47"/>
        <v>93075923.510320604</v>
      </c>
    </row>
    <row r="2985" spans="1:3" x14ac:dyDescent="0.3">
      <c r="A2985" s="94">
        <v>2975</v>
      </c>
      <c r="B2985" s="51">
        <v>0.31236510204547718</v>
      </c>
      <c r="C2985" s="65">
        <f t="shared" si="47"/>
        <v>131236510.20454772</v>
      </c>
    </row>
    <row r="2986" spans="1:3" x14ac:dyDescent="0.3">
      <c r="A2986" s="94">
        <v>2976</v>
      </c>
      <c r="B2986" s="51">
        <v>-6.9681815983827694E-2</v>
      </c>
      <c r="C2986" s="65">
        <f t="shared" si="47"/>
        <v>93031818.401617229</v>
      </c>
    </row>
    <row r="2987" spans="1:3" x14ac:dyDescent="0.3">
      <c r="A2987" s="94">
        <v>2977</v>
      </c>
      <c r="B2987" s="51">
        <v>0.15276494646978439</v>
      </c>
      <c r="C2987" s="65">
        <f t="shared" si="47"/>
        <v>115276494.64697844</v>
      </c>
    </row>
    <row r="2988" spans="1:3" x14ac:dyDescent="0.3">
      <c r="A2988" s="94">
        <v>2978</v>
      </c>
      <c r="B2988" s="51">
        <v>8.026025694625509E-2</v>
      </c>
      <c r="C2988" s="65">
        <f t="shared" si="47"/>
        <v>108026025.69462551</v>
      </c>
    </row>
    <row r="2989" spans="1:3" x14ac:dyDescent="0.3">
      <c r="A2989" s="94">
        <v>2979</v>
      </c>
      <c r="B2989" s="51">
        <v>0.1725230845737718</v>
      </c>
      <c r="C2989" s="65">
        <f t="shared" si="47"/>
        <v>117252308.45737718</v>
      </c>
    </row>
    <row r="2990" spans="1:3" x14ac:dyDescent="0.3">
      <c r="A2990" s="94">
        <v>2980</v>
      </c>
      <c r="B2990" s="51">
        <v>-0.10411345449291906</v>
      </c>
      <c r="C2990" s="65">
        <f t="shared" si="47"/>
        <v>89588654.550708085</v>
      </c>
    </row>
    <row r="2991" spans="1:3" x14ac:dyDescent="0.3">
      <c r="A2991" s="94">
        <v>2981</v>
      </c>
      <c r="B2991" s="51">
        <v>0.25572989462716561</v>
      </c>
      <c r="C2991" s="65">
        <f t="shared" si="47"/>
        <v>125572989.46271655</v>
      </c>
    </row>
    <row r="2992" spans="1:3" x14ac:dyDescent="0.3">
      <c r="A2992" s="94">
        <v>2982</v>
      </c>
      <c r="B2992" s="51">
        <v>1.5040997628823397E-2</v>
      </c>
      <c r="C2992" s="65">
        <f t="shared" si="47"/>
        <v>101504099.76288235</v>
      </c>
    </row>
    <row r="2993" spans="1:3" x14ac:dyDescent="0.3">
      <c r="A2993" s="94">
        <v>2983</v>
      </c>
      <c r="B2993" s="51">
        <v>3.7004333428260108E-2</v>
      </c>
      <c r="C2993" s="65">
        <f t="shared" si="47"/>
        <v>103700433.34282601</v>
      </c>
    </row>
    <row r="2994" spans="1:3" x14ac:dyDescent="0.3">
      <c r="A2994" s="94">
        <v>2984</v>
      </c>
      <c r="B2994" s="51">
        <v>-0.44227481979093419</v>
      </c>
      <c r="C2994" s="65">
        <f t="shared" si="47"/>
        <v>55772518.020906582</v>
      </c>
    </row>
    <row r="2995" spans="1:3" x14ac:dyDescent="0.3">
      <c r="A2995" s="94">
        <v>2985</v>
      </c>
      <c r="B2995" s="51">
        <v>-0.15528188598335843</v>
      </c>
      <c r="C2995" s="65">
        <f t="shared" si="47"/>
        <v>84471811.401664153</v>
      </c>
    </row>
    <row r="2996" spans="1:3" x14ac:dyDescent="0.3">
      <c r="A2996" s="94">
        <v>2986</v>
      </c>
      <c r="B2996" s="51">
        <v>0.19706757123091856</v>
      </c>
      <c r="C2996" s="65">
        <f t="shared" si="47"/>
        <v>119706757.12309186</v>
      </c>
    </row>
    <row r="2997" spans="1:3" x14ac:dyDescent="0.3">
      <c r="A2997" s="94">
        <v>2987</v>
      </c>
      <c r="B2997" s="51">
        <v>0.24773630374861788</v>
      </c>
      <c r="C2997" s="65">
        <f t="shared" si="47"/>
        <v>124773630.37486181</v>
      </c>
    </row>
    <row r="2998" spans="1:3" x14ac:dyDescent="0.3">
      <c r="A2998" s="94">
        <v>2988</v>
      </c>
      <c r="B2998" s="51">
        <v>4.1593893892027015E-2</v>
      </c>
      <c r="C2998" s="65">
        <f t="shared" si="47"/>
        <v>104159389.3892027</v>
      </c>
    </row>
    <row r="2999" spans="1:3" x14ac:dyDescent="0.3">
      <c r="A2999" s="94">
        <v>2989</v>
      </c>
      <c r="B2999" s="51">
        <v>4.9688080368409583E-2</v>
      </c>
      <c r="C2999" s="65">
        <f t="shared" si="47"/>
        <v>104968808.03684096</v>
      </c>
    </row>
    <row r="3000" spans="1:3" x14ac:dyDescent="0.3">
      <c r="A3000" s="94">
        <v>2990</v>
      </c>
      <c r="B3000" s="51">
        <v>0.11256014786082236</v>
      </c>
      <c r="C3000" s="65">
        <f t="shared" si="47"/>
        <v>111256014.78608225</v>
      </c>
    </row>
    <row r="3001" spans="1:3" x14ac:dyDescent="0.3">
      <c r="A3001" s="94">
        <v>2991</v>
      </c>
      <c r="B3001" s="51">
        <v>0.2334806001294763</v>
      </c>
      <c r="C3001" s="65">
        <f t="shared" si="47"/>
        <v>123348060.01294762</v>
      </c>
    </row>
    <row r="3002" spans="1:3" x14ac:dyDescent="0.3">
      <c r="A3002" s="94">
        <v>2992</v>
      </c>
      <c r="B3002" s="51">
        <v>0.3977253985776168</v>
      </c>
      <c r="C3002" s="65">
        <f t="shared" si="47"/>
        <v>139772539.85776168</v>
      </c>
    </row>
    <row r="3003" spans="1:3" x14ac:dyDescent="0.3">
      <c r="A3003" s="94">
        <v>2993</v>
      </c>
      <c r="B3003" s="51">
        <v>-5.9722243470898995E-2</v>
      </c>
      <c r="C3003" s="65">
        <f t="shared" si="47"/>
        <v>94027775.652910098</v>
      </c>
    </row>
    <row r="3004" spans="1:3" x14ac:dyDescent="0.3">
      <c r="A3004" s="94">
        <v>2994</v>
      </c>
      <c r="B3004" s="51">
        <v>-9.8991796645313962E-3</v>
      </c>
      <c r="C3004" s="65">
        <f t="shared" si="47"/>
        <v>99010082.033546865</v>
      </c>
    </row>
    <row r="3005" spans="1:3" x14ac:dyDescent="0.3">
      <c r="A3005" s="94">
        <v>2995</v>
      </c>
      <c r="B3005" s="51">
        <v>8.7257699025495877E-2</v>
      </c>
      <c r="C3005" s="65">
        <f t="shared" si="47"/>
        <v>108725769.90254958</v>
      </c>
    </row>
    <row r="3006" spans="1:3" x14ac:dyDescent="0.3">
      <c r="A3006" s="94">
        <v>2996</v>
      </c>
      <c r="B3006" s="51">
        <v>8.3077924274207113E-2</v>
      </c>
      <c r="C3006" s="65">
        <f t="shared" si="47"/>
        <v>108307792.42742071</v>
      </c>
    </row>
    <row r="3007" spans="1:3" x14ac:dyDescent="0.3">
      <c r="A3007" s="94">
        <v>2997</v>
      </c>
      <c r="B3007" s="51">
        <v>4.9479708471552523E-2</v>
      </c>
      <c r="C3007" s="65">
        <f t="shared" si="47"/>
        <v>104947970.84715526</v>
      </c>
    </row>
    <row r="3008" spans="1:3" x14ac:dyDescent="0.3">
      <c r="A3008" s="94">
        <v>2998</v>
      </c>
      <c r="B3008" s="51">
        <v>0.14706357385593999</v>
      </c>
      <c r="C3008" s="65">
        <f t="shared" si="47"/>
        <v>114706357.38559401</v>
      </c>
    </row>
    <row r="3009" spans="1:3" x14ac:dyDescent="0.3">
      <c r="A3009" s="94">
        <v>2999</v>
      </c>
      <c r="B3009" s="51">
        <v>7.6241862005068231E-2</v>
      </c>
      <c r="C3009" s="65">
        <f t="shared" si="47"/>
        <v>107624186.20050682</v>
      </c>
    </row>
    <row r="3010" spans="1:3" x14ac:dyDescent="0.3">
      <c r="A3010" s="94">
        <v>3000</v>
      </c>
      <c r="B3010" s="51">
        <v>0.14304373049103544</v>
      </c>
      <c r="C3010" s="65">
        <f t="shared" si="47"/>
        <v>114304373.04910354</v>
      </c>
    </row>
    <row r="3011" spans="1:3" x14ac:dyDescent="0.3">
      <c r="A3011" s="94">
        <v>3001</v>
      </c>
      <c r="B3011" s="51">
        <v>-0.17124863166984158</v>
      </c>
      <c r="C3011" s="65">
        <f t="shared" si="47"/>
        <v>82875136.833015844</v>
      </c>
    </row>
    <row r="3012" spans="1:3" x14ac:dyDescent="0.3">
      <c r="A3012" s="94">
        <v>3002</v>
      </c>
      <c r="B3012" s="51">
        <v>-0.22718621580505158</v>
      </c>
      <c r="C3012" s="65">
        <f t="shared" si="47"/>
        <v>77281378.419494838</v>
      </c>
    </row>
    <row r="3013" spans="1:3" x14ac:dyDescent="0.3">
      <c r="A3013" s="94">
        <v>3003</v>
      </c>
      <c r="B3013" s="51">
        <v>0.20396321088757866</v>
      </c>
      <c r="C3013" s="65">
        <f t="shared" si="47"/>
        <v>120396321.08875786</v>
      </c>
    </row>
    <row r="3014" spans="1:3" x14ac:dyDescent="0.3">
      <c r="A3014" s="94">
        <v>3004</v>
      </c>
      <c r="B3014" s="51">
        <v>-2.6539538746336716E-3</v>
      </c>
      <c r="C3014" s="65">
        <f t="shared" si="47"/>
        <v>99734604.612536639</v>
      </c>
    </row>
    <row r="3015" spans="1:3" x14ac:dyDescent="0.3">
      <c r="A3015" s="94">
        <v>3005</v>
      </c>
      <c r="B3015" s="51">
        <v>0.28609019606026026</v>
      </c>
      <c r="C3015" s="65">
        <f t="shared" si="47"/>
        <v>128609019.60602602</v>
      </c>
    </row>
    <row r="3016" spans="1:3" x14ac:dyDescent="0.3">
      <c r="A3016" s="94">
        <v>3006</v>
      </c>
      <c r="B3016" s="51">
        <v>7.1175684543726608E-2</v>
      </c>
      <c r="C3016" s="65">
        <f t="shared" si="47"/>
        <v>107117568.45437266</v>
      </c>
    </row>
    <row r="3017" spans="1:3" x14ac:dyDescent="0.3">
      <c r="A3017" s="94">
        <v>3007</v>
      </c>
      <c r="B3017" s="51">
        <v>-2.68474688940398E-2</v>
      </c>
      <c r="C3017" s="65">
        <f t="shared" si="47"/>
        <v>97315253.110596016</v>
      </c>
    </row>
    <row r="3018" spans="1:3" x14ac:dyDescent="0.3">
      <c r="A3018" s="94">
        <v>3008</v>
      </c>
      <c r="B3018" s="51">
        <v>0.27959417575825707</v>
      </c>
      <c r="C3018" s="65">
        <f t="shared" si="47"/>
        <v>127959417.57582572</v>
      </c>
    </row>
    <row r="3019" spans="1:3" x14ac:dyDescent="0.3">
      <c r="A3019" s="94">
        <v>3009</v>
      </c>
      <c r="B3019" s="51">
        <v>0.34599707494379051</v>
      </c>
      <c r="C3019" s="65">
        <f t="shared" si="47"/>
        <v>134599707.49437904</v>
      </c>
    </row>
    <row r="3020" spans="1:3" x14ac:dyDescent="0.3">
      <c r="A3020" s="94">
        <v>3010</v>
      </c>
      <c r="B3020" s="51">
        <v>9.42949327188327E-2</v>
      </c>
      <c r="C3020" s="65">
        <f t="shared" ref="C3020:C3083" si="48">$B$4*(1+B3020)</f>
        <v>109429493.27188326</v>
      </c>
    </row>
    <row r="3021" spans="1:3" x14ac:dyDescent="0.3">
      <c r="A3021" s="94">
        <v>3011</v>
      </c>
      <c r="B3021" s="51">
        <v>1.8529945765003039E-2</v>
      </c>
      <c r="C3021" s="65">
        <f t="shared" si="48"/>
        <v>101852994.5765003</v>
      </c>
    </row>
    <row r="3022" spans="1:3" x14ac:dyDescent="0.3">
      <c r="A3022" s="94">
        <v>3012</v>
      </c>
      <c r="B3022" s="51">
        <v>9.7703339497164643E-3</v>
      </c>
      <c r="C3022" s="65">
        <f t="shared" si="48"/>
        <v>100977033.39497164</v>
      </c>
    </row>
    <row r="3023" spans="1:3" x14ac:dyDescent="0.3">
      <c r="A3023" s="94">
        <v>3013</v>
      </c>
      <c r="B3023" s="51">
        <v>-0.14697524307097012</v>
      </c>
      <c r="C3023" s="65">
        <f t="shared" si="48"/>
        <v>85302475.692902997</v>
      </c>
    </row>
    <row r="3024" spans="1:3" x14ac:dyDescent="0.3">
      <c r="A3024" s="94">
        <v>3014</v>
      </c>
      <c r="B3024" s="51">
        <v>0.13029027777706836</v>
      </c>
      <c r="C3024" s="65">
        <f t="shared" si="48"/>
        <v>113029027.77770685</v>
      </c>
    </row>
    <row r="3025" spans="1:3" x14ac:dyDescent="0.3">
      <c r="A3025" s="94">
        <v>3015</v>
      </c>
      <c r="B3025" s="51">
        <v>-1.9603077783373973E-2</v>
      </c>
      <c r="C3025" s="65">
        <f t="shared" si="48"/>
        <v>98039692.221662596</v>
      </c>
    </row>
    <row r="3026" spans="1:3" x14ac:dyDescent="0.3">
      <c r="A3026" s="94">
        <v>3016</v>
      </c>
      <c r="B3026" s="51">
        <v>0.10252403868285533</v>
      </c>
      <c r="C3026" s="65">
        <f t="shared" si="48"/>
        <v>110252403.86828554</v>
      </c>
    </row>
    <row r="3027" spans="1:3" x14ac:dyDescent="0.3">
      <c r="A3027" s="94">
        <v>3017</v>
      </c>
      <c r="B3027" s="51">
        <v>0.13457506558903035</v>
      </c>
      <c r="C3027" s="65">
        <f t="shared" si="48"/>
        <v>113457506.55890304</v>
      </c>
    </row>
    <row r="3028" spans="1:3" x14ac:dyDescent="0.3">
      <c r="A3028" s="94">
        <v>3018</v>
      </c>
      <c r="B3028" s="51">
        <v>2.9872828525558254E-3</v>
      </c>
      <c r="C3028" s="65">
        <f t="shared" si="48"/>
        <v>100298728.2852556</v>
      </c>
    </row>
    <row r="3029" spans="1:3" x14ac:dyDescent="0.3">
      <c r="A3029" s="94">
        <v>3019</v>
      </c>
      <c r="B3029" s="51">
        <v>-0.16249688141719423</v>
      </c>
      <c r="C3029" s="65">
        <f t="shared" si="48"/>
        <v>83750311.858280584</v>
      </c>
    </row>
    <row r="3030" spans="1:3" x14ac:dyDescent="0.3">
      <c r="A3030" s="94">
        <v>3020</v>
      </c>
      <c r="B3030" s="51">
        <v>0.3550261375616699</v>
      </c>
      <c r="C3030" s="65">
        <f t="shared" si="48"/>
        <v>135502613.75616699</v>
      </c>
    </row>
    <row r="3031" spans="1:3" x14ac:dyDescent="0.3">
      <c r="A3031" s="94">
        <v>3021</v>
      </c>
      <c r="B3031" s="51">
        <v>-1.2059482384837547E-2</v>
      </c>
      <c r="C3031" s="65">
        <f t="shared" si="48"/>
        <v>98794051.761516243</v>
      </c>
    </row>
    <row r="3032" spans="1:3" x14ac:dyDescent="0.3">
      <c r="A3032" s="94">
        <v>3022</v>
      </c>
      <c r="B3032" s="51">
        <v>0.33876103898731147</v>
      </c>
      <c r="C3032" s="65">
        <f t="shared" si="48"/>
        <v>133876103.89873114</v>
      </c>
    </row>
    <row r="3033" spans="1:3" x14ac:dyDescent="0.3">
      <c r="A3033" s="94">
        <v>3023</v>
      </c>
      <c r="B3033" s="51">
        <v>9.9813047446898354E-2</v>
      </c>
      <c r="C3033" s="65">
        <f t="shared" si="48"/>
        <v>109981304.74468984</v>
      </c>
    </row>
    <row r="3034" spans="1:3" x14ac:dyDescent="0.3">
      <c r="A3034" s="94">
        <v>3024</v>
      </c>
      <c r="B3034" s="51">
        <v>0.14452358029777287</v>
      </c>
      <c r="C3034" s="65">
        <f t="shared" si="48"/>
        <v>114452358.02977729</v>
      </c>
    </row>
    <row r="3035" spans="1:3" x14ac:dyDescent="0.3">
      <c r="A3035" s="94">
        <v>3025</v>
      </c>
      <c r="B3035" s="51">
        <v>0.18057957723867779</v>
      </c>
      <c r="C3035" s="65">
        <f t="shared" si="48"/>
        <v>118057957.72386777</v>
      </c>
    </row>
    <row r="3036" spans="1:3" x14ac:dyDescent="0.3">
      <c r="A3036" s="94">
        <v>3026</v>
      </c>
      <c r="B3036" s="51">
        <v>0.20632422521219715</v>
      </c>
      <c r="C3036" s="65">
        <f t="shared" si="48"/>
        <v>120632422.5212197</v>
      </c>
    </row>
    <row r="3037" spans="1:3" x14ac:dyDescent="0.3">
      <c r="A3037" s="94">
        <v>3027</v>
      </c>
      <c r="B3037" s="51">
        <v>9.4417093292071777E-2</v>
      </c>
      <c r="C3037" s="65">
        <f t="shared" si="48"/>
        <v>109441709.32920718</v>
      </c>
    </row>
    <row r="3038" spans="1:3" x14ac:dyDescent="0.3">
      <c r="A3038" s="94">
        <v>3028</v>
      </c>
      <c r="B3038" s="51">
        <v>0.27675754216009296</v>
      </c>
      <c r="C3038" s="65">
        <f t="shared" si="48"/>
        <v>127675754.21600929</v>
      </c>
    </row>
    <row r="3039" spans="1:3" x14ac:dyDescent="0.3">
      <c r="A3039" s="94">
        <v>3029</v>
      </c>
      <c r="B3039" s="51">
        <v>0.13176867390022956</v>
      </c>
      <c r="C3039" s="65">
        <f t="shared" si="48"/>
        <v>113176867.39002295</v>
      </c>
    </row>
    <row r="3040" spans="1:3" x14ac:dyDescent="0.3">
      <c r="A3040" s="94">
        <v>3030</v>
      </c>
      <c r="B3040" s="51">
        <v>3.5163571009958483E-2</v>
      </c>
      <c r="C3040" s="65">
        <f t="shared" si="48"/>
        <v>103516357.10099585</v>
      </c>
    </row>
    <row r="3041" spans="1:3" x14ac:dyDescent="0.3">
      <c r="A3041" s="94">
        <v>3031</v>
      </c>
      <c r="B3041" s="51">
        <v>-7.3087583592665734E-3</v>
      </c>
      <c r="C3041" s="65">
        <f t="shared" si="48"/>
        <v>99269124.164073348</v>
      </c>
    </row>
    <row r="3042" spans="1:3" x14ac:dyDescent="0.3">
      <c r="A3042" s="94">
        <v>3032</v>
      </c>
      <c r="B3042" s="51">
        <v>0.16563823454951124</v>
      </c>
      <c r="C3042" s="65">
        <f t="shared" si="48"/>
        <v>116563823.45495114</v>
      </c>
    </row>
    <row r="3043" spans="1:3" x14ac:dyDescent="0.3">
      <c r="A3043" s="94">
        <v>3033</v>
      </c>
      <c r="B3043" s="51">
        <v>0.12432753595253326</v>
      </c>
      <c r="C3043" s="65">
        <f t="shared" si="48"/>
        <v>112432753.59525333</v>
      </c>
    </row>
    <row r="3044" spans="1:3" x14ac:dyDescent="0.3">
      <c r="A3044" s="94">
        <v>3034</v>
      </c>
      <c r="B3044" s="51">
        <v>2.1892853161286294E-2</v>
      </c>
      <c r="C3044" s="65">
        <f t="shared" si="48"/>
        <v>102189285.31612863</v>
      </c>
    </row>
    <row r="3045" spans="1:3" x14ac:dyDescent="0.3">
      <c r="A3045" s="94">
        <v>3035</v>
      </c>
      <c r="B3045" s="51">
        <v>0.15501544839464726</v>
      </c>
      <c r="C3045" s="65">
        <f t="shared" si="48"/>
        <v>115501544.83946472</v>
      </c>
    </row>
    <row r="3046" spans="1:3" x14ac:dyDescent="0.3">
      <c r="A3046" s="94">
        <v>3036</v>
      </c>
      <c r="B3046" s="51">
        <v>9.1927655459811256E-2</v>
      </c>
      <c r="C3046" s="65">
        <f t="shared" si="48"/>
        <v>109192765.54598112</v>
      </c>
    </row>
    <row r="3047" spans="1:3" x14ac:dyDescent="0.3">
      <c r="A3047" s="94">
        <v>3037</v>
      </c>
      <c r="B3047" s="51">
        <v>5.8762336234131393E-2</v>
      </c>
      <c r="C3047" s="65">
        <f t="shared" si="48"/>
        <v>105876233.62341315</v>
      </c>
    </row>
    <row r="3048" spans="1:3" x14ac:dyDescent="0.3">
      <c r="A3048" s="94">
        <v>3038</v>
      </c>
      <c r="B3048" s="51">
        <v>0.20397948443108449</v>
      </c>
      <c r="C3048" s="65">
        <f t="shared" si="48"/>
        <v>120397948.44310845</v>
      </c>
    </row>
    <row r="3049" spans="1:3" x14ac:dyDescent="0.3">
      <c r="A3049" s="94">
        <v>3039</v>
      </c>
      <c r="B3049" s="51">
        <v>-0.1192842422736517</v>
      </c>
      <c r="C3049" s="65">
        <f t="shared" si="48"/>
        <v>88071575.772634819</v>
      </c>
    </row>
    <row r="3050" spans="1:3" x14ac:dyDescent="0.3">
      <c r="A3050" s="94">
        <v>3040</v>
      </c>
      <c r="B3050" s="51">
        <v>0.21602859311424227</v>
      </c>
      <c r="C3050" s="65">
        <f t="shared" si="48"/>
        <v>121602859.31142423</v>
      </c>
    </row>
    <row r="3051" spans="1:3" x14ac:dyDescent="0.3">
      <c r="A3051" s="94">
        <v>3041</v>
      </c>
      <c r="B3051" s="51">
        <v>0.14065897178301934</v>
      </c>
      <c r="C3051" s="65">
        <f t="shared" si="48"/>
        <v>114065897.17830193</v>
      </c>
    </row>
    <row r="3052" spans="1:3" x14ac:dyDescent="0.3">
      <c r="A3052" s="94">
        <v>3042</v>
      </c>
      <c r="B3052" s="51">
        <v>0.11342437128946178</v>
      </c>
      <c r="C3052" s="65">
        <f t="shared" si="48"/>
        <v>111342437.12894619</v>
      </c>
    </row>
    <row r="3053" spans="1:3" x14ac:dyDescent="0.3">
      <c r="A3053" s="94">
        <v>3043</v>
      </c>
      <c r="B3053" s="51">
        <v>0.27624565502089454</v>
      </c>
      <c r="C3053" s="65">
        <f t="shared" si="48"/>
        <v>127624565.50208946</v>
      </c>
    </row>
    <row r="3054" spans="1:3" x14ac:dyDescent="0.3">
      <c r="A3054" s="94">
        <v>3044</v>
      </c>
      <c r="B3054" s="51">
        <v>-0.13031199093442555</v>
      </c>
      <c r="C3054" s="65">
        <f t="shared" si="48"/>
        <v>86968800.906557441</v>
      </c>
    </row>
    <row r="3055" spans="1:3" x14ac:dyDescent="0.3">
      <c r="A3055" s="94">
        <v>3045</v>
      </c>
      <c r="B3055" s="51">
        <v>0.42924930849344745</v>
      </c>
      <c r="C3055" s="65">
        <f t="shared" si="48"/>
        <v>142924930.84934473</v>
      </c>
    </row>
    <row r="3056" spans="1:3" x14ac:dyDescent="0.3">
      <c r="A3056" s="94">
        <v>3046</v>
      </c>
      <c r="B3056" s="51">
        <v>0.13703057355986126</v>
      </c>
      <c r="C3056" s="65">
        <f t="shared" si="48"/>
        <v>113703057.35598612</v>
      </c>
    </row>
    <row r="3057" spans="1:3" x14ac:dyDescent="0.3">
      <c r="A3057" s="94">
        <v>3047</v>
      </c>
      <c r="B3057" s="51">
        <v>0.14762518611764902</v>
      </c>
      <c r="C3057" s="65">
        <f t="shared" si="48"/>
        <v>114762518.61176489</v>
      </c>
    </row>
    <row r="3058" spans="1:3" x14ac:dyDescent="0.3">
      <c r="A3058" s="94">
        <v>3048</v>
      </c>
      <c r="B3058" s="51">
        <v>-0.14725208575410434</v>
      </c>
      <c r="C3058" s="65">
        <f t="shared" si="48"/>
        <v>85274791.424589574</v>
      </c>
    </row>
    <row r="3059" spans="1:3" x14ac:dyDescent="0.3">
      <c r="A3059" s="94">
        <v>3049</v>
      </c>
      <c r="B3059" s="51">
        <v>1.7167664345185699E-2</v>
      </c>
      <c r="C3059" s="65">
        <f t="shared" si="48"/>
        <v>101716766.43451858</v>
      </c>
    </row>
    <row r="3060" spans="1:3" x14ac:dyDescent="0.3">
      <c r="A3060" s="94">
        <v>3050</v>
      </c>
      <c r="B3060" s="51">
        <v>-9.2765124330334986E-3</v>
      </c>
      <c r="C3060" s="65">
        <f t="shared" si="48"/>
        <v>99072348.756696641</v>
      </c>
    </row>
    <row r="3061" spans="1:3" x14ac:dyDescent="0.3">
      <c r="A3061" s="94">
        <v>3051</v>
      </c>
      <c r="B3061" s="51">
        <v>0.22070760045398805</v>
      </c>
      <c r="C3061" s="65">
        <f t="shared" si="48"/>
        <v>122070760.0453988</v>
      </c>
    </row>
    <row r="3062" spans="1:3" x14ac:dyDescent="0.3">
      <c r="A3062" s="94">
        <v>3052</v>
      </c>
      <c r="B3062" s="51">
        <v>3.3027878667773965E-2</v>
      </c>
      <c r="C3062" s="65">
        <f t="shared" si="48"/>
        <v>103302787.86677741</v>
      </c>
    </row>
    <row r="3063" spans="1:3" x14ac:dyDescent="0.3">
      <c r="A3063" s="94">
        <v>3053</v>
      </c>
      <c r="B3063" s="51">
        <v>-6.2370343352803559E-2</v>
      </c>
      <c r="C3063" s="65">
        <f t="shared" si="48"/>
        <v>93762965.664719641</v>
      </c>
    </row>
    <row r="3064" spans="1:3" x14ac:dyDescent="0.3">
      <c r="A3064" s="94">
        <v>3054</v>
      </c>
      <c r="B3064" s="51">
        <v>-0.10383369861102701</v>
      </c>
      <c r="C3064" s="65">
        <f t="shared" si="48"/>
        <v>89616630.1388973</v>
      </c>
    </row>
    <row r="3065" spans="1:3" x14ac:dyDescent="0.3">
      <c r="A3065" s="94">
        <v>3055</v>
      </c>
      <c r="B3065" s="51">
        <v>3.4983992950627492E-2</v>
      </c>
      <c r="C3065" s="65">
        <f t="shared" si="48"/>
        <v>103498399.29506275</v>
      </c>
    </row>
    <row r="3066" spans="1:3" x14ac:dyDescent="0.3">
      <c r="A3066" s="94">
        <v>3056</v>
      </c>
      <c r="B3066" s="51">
        <v>2.4292871615164288E-2</v>
      </c>
      <c r="C3066" s="65">
        <f t="shared" si="48"/>
        <v>102429287.16151643</v>
      </c>
    </row>
    <row r="3067" spans="1:3" x14ac:dyDescent="0.3">
      <c r="A3067" s="94">
        <v>3057</v>
      </c>
      <c r="B3067" s="51">
        <v>7.2145093691844048E-2</v>
      </c>
      <c r="C3067" s="65">
        <f t="shared" si="48"/>
        <v>107214509.36918439</v>
      </c>
    </row>
    <row r="3068" spans="1:3" x14ac:dyDescent="0.3">
      <c r="A3068" s="94">
        <v>3058</v>
      </c>
      <c r="B3068" s="51">
        <v>0.15581318944515971</v>
      </c>
      <c r="C3068" s="65">
        <f t="shared" si="48"/>
        <v>115581318.94451597</v>
      </c>
    </row>
    <row r="3069" spans="1:3" x14ac:dyDescent="0.3">
      <c r="A3069" s="94">
        <v>3059</v>
      </c>
      <c r="B3069" s="51">
        <v>3.4150243285877152E-2</v>
      </c>
      <c r="C3069" s="65">
        <f t="shared" si="48"/>
        <v>103415024.32858771</v>
      </c>
    </row>
    <row r="3070" spans="1:3" x14ac:dyDescent="0.3">
      <c r="A3070" s="94">
        <v>3060</v>
      </c>
      <c r="B3070" s="51">
        <v>-0.11475956390961026</v>
      </c>
      <c r="C3070" s="65">
        <f t="shared" si="48"/>
        <v>88524043.609038979</v>
      </c>
    </row>
    <row r="3071" spans="1:3" x14ac:dyDescent="0.3">
      <c r="A3071" s="94">
        <v>3061</v>
      </c>
      <c r="B3071" s="51">
        <v>-2.3206923344003524E-2</v>
      </c>
      <c r="C3071" s="65">
        <f t="shared" si="48"/>
        <v>97679307.665599644</v>
      </c>
    </row>
    <row r="3072" spans="1:3" x14ac:dyDescent="0.3">
      <c r="A3072" s="94">
        <v>3062</v>
      </c>
      <c r="B3072" s="51">
        <v>5.3389261328090909E-3</v>
      </c>
      <c r="C3072" s="65">
        <f t="shared" si="48"/>
        <v>100533892.61328092</v>
      </c>
    </row>
    <row r="3073" spans="1:3" x14ac:dyDescent="0.3">
      <c r="A3073" s="94">
        <v>3063</v>
      </c>
      <c r="B3073" s="51">
        <v>0.25279912466236421</v>
      </c>
      <c r="C3073" s="65">
        <f t="shared" si="48"/>
        <v>125279912.46623643</v>
      </c>
    </row>
    <row r="3074" spans="1:3" x14ac:dyDescent="0.3">
      <c r="A3074" s="94">
        <v>3064</v>
      </c>
      <c r="B3074" s="51">
        <v>-7.857687786070211E-2</v>
      </c>
      <c r="C3074" s="65">
        <f t="shared" si="48"/>
        <v>92142312.213929787</v>
      </c>
    </row>
    <row r="3075" spans="1:3" x14ac:dyDescent="0.3">
      <c r="A3075" s="94">
        <v>3065</v>
      </c>
      <c r="B3075" s="51">
        <v>0.23541308575443712</v>
      </c>
      <c r="C3075" s="65">
        <f t="shared" si="48"/>
        <v>123541308.57544371</v>
      </c>
    </row>
    <row r="3076" spans="1:3" x14ac:dyDescent="0.3">
      <c r="A3076" s="94">
        <v>3066</v>
      </c>
      <c r="B3076" s="51">
        <v>0.20509003234079892</v>
      </c>
      <c r="C3076" s="65">
        <f t="shared" si="48"/>
        <v>120509003.2340799</v>
      </c>
    </row>
    <row r="3077" spans="1:3" x14ac:dyDescent="0.3">
      <c r="A3077" s="94">
        <v>3067</v>
      </c>
      <c r="B3077" s="51">
        <v>7.1871833049696882E-3</v>
      </c>
      <c r="C3077" s="65">
        <f t="shared" si="48"/>
        <v>100718718.33049697</v>
      </c>
    </row>
    <row r="3078" spans="1:3" x14ac:dyDescent="0.3">
      <c r="A3078" s="94">
        <v>3068</v>
      </c>
      <c r="B3078" s="51">
        <v>-1.6957842458710848E-2</v>
      </c>
      <c r="C3078" s="65">
        <f t="shared" si="48"/>
        <v>98304215.754128903</v>
      </c>
    </row>
    <row r="3079" spans="1:3" x14ac:dyDescent="0.3">
      <c r="A3079" s="94">
        <v>3069</v>
      </c>
      <c r="B3079" s="51">
        <v>0.10213983287611689</v>
      </c>
      <c r="C3079" s="65">
        <f t="shared" si="48"/>
        <v>110213983.28761169</v>
      </c>
    </row>
    <row r="3080" spans="1:3" x14ac:dyDescent="0.3">
      <c r="A3080" s="94">
        <v>3070</v>
      </c>
      <c r="B3080" s="51">
        <v>0.16784866243137059</v>
      </c>
      <c r="C3080" s="65">
        <f t="shared" si="48"/>
        <v>116784866.24313706</v>
      </c>
    </row>
    <row r="3081" spans="1:3" x14ac:dyDescent="0.3">
      <c r="A3081" s="94">
        <v>3071</v>
      </c>
      <c r="B3081" s="51">
        <v>0.15732758760114696</v>
      </c>
      <c r="C3081" s="65">
        <f t="shared" si="48"/>
        <v>115732758.76011468</v>
      </c>
    </row>
    <row r="3082" spans="1:3" x14ac:dyDescent="0.3">
      <c r="A3082" s="94">
        <v>3072</v>
      </c>
      <c r="B3082" s="51">
        <v>9.6855548532291155E-2</v>
      </c>
      <c r="C3082" s="65">
        <f t="shared" si="48"/>
        <v>109685554.85322911</v>
      </c>
    </row>
    <row r="3083" spans="1:3" x14ac:dyDescent="0.3">
      <c r="A3083" s="94">
        <v>3073</v>
      </c>
      <c r="B3083" s="51">
        <v>0.13857465930724522</v>
      </c>
      <c r="C3083" s="65">
        <f t="shared" si="48"/>
        <v>113857465.93072452</v>
      </c>
    </row>
    <row r="3084" spans="1:3" x14ac:dyDescent="0.3">
      <c r="A3084" s="94">
        <v>3074</v>
      </c>
      <c r="B3084" s="51">
        <v>0.26628351715857268</v>
      </c>
      <c r="C3084" s="65">
        <f t="shared" ref="C3084:C3147" si="49">$B$4*(1+B3084)</f>
        <v>126628351.71585727</v>
      </c>
    </row>
    <row r="3085" spans="1:3" x14ac:dyDescent="0.3">
      <c r="A3085" s="94">
        <v>3075</v>
      </c>
      <c r="B3085" s="51">
        <v>-4.6004072370904397E-2</v>
      </c>
      <c r="C3085" s="65">
        <f t="shared" si="49"/>
        <v>95399592.762909561</v>
      </c>
    </row>
    <row r="3086" spans="1:3" x14ac:dyDescent="0.3">
      <c r="A3086" s="94">
        <v>3076</v>
      </c>
      <c r="B3086" s="51">
        <v>0.2445141692865461</v>
      </c>
      <c r="C3086" s="65">
        <f t="shared" si="49"/>
        <v>124451416.9286546</v>
      </c>
    </row>
    <row r="3087" spans="1:3" x14ac:dyDescent="0.3">
      <c r="A3087" s="94">
        <v>3077</v>
      </c>
      <c r="B3087" s="51">
        <v>-4.5148780039881486E-2</v>
      </c>
      <c r="C3087" s="65">
        <f t="shared" si="49"/>
        <v>95485121.996011853</v>
      </c>
    </row>
    <row r="3088" spans="1:3" x14ac:dyDescent="0.3">
      <c r="A3088" s="94">
        <v>3078</v>
      </c>
      <c r="B3088" s="51">
        <v>4.5144102533814477E-2</v>
      </c>
      <c r="C3088" s="65">
        <f t="shared" si="49"/>
        <v>104514410.25338145</v>
      </c>
    </row>
    <row r="3089" spans="1:3" x14ac:dyDescent="0.3">
      <c r="A3089" s="94">
        <v>3079</v>
      </c>
      <c r="B3089" s="51">
        <v>-4.2963010784017208E-2</v>
      </c>
      <c r="C3089" s="65">
        <f t="shared" si="49"/>
        <v>95703698.921598285</v>
      </c>
    </row>
    <row r="3090" spans="1:3" x14ac:dyDescent="0.3">
      <c r="A3090" s="94">
        <v>3080</v>
      </c>
      <c r="B3090" s="51">
        <v>9.1477372649699934E-3</v>
      </c>
      <c r="C3090" s="65">
        <f t="shared" si="49"/>
        <v>100914773.72649699</v>
      </c>
    </row>
    <row r="3091" spans="1:3" x14ac:dyDescent="0.3">
      <c r="A3091" s="94">
        <v>3081</v>
      </c>
      <c r="B3091" s="51">
        <v>6.0553537746299631E-2</v>
      </c>
      <c r="C3091" s="65">
        <f t="shared" si="49"/>
        <v>106055353.77462995</v>
      </c>
    </row>
    <row r="3092" spans="1:3" x14ac:dyDescent="0.3">
      <c r="A3092" s="94">
        <v>3082</v>
      </c>
      <c r="B3092" s="51">
        <v>0.358638652502829</v>
      </c>
      <c r="C3092" s="65">
        <f t="shared" si="49"/>
        <v>135863865.25028291</v>
      </c>
    </row>
    <row r="3093" spans="1:3" x14ac:dyDescent="0.3">
      <c r="A3093" s="94">
        <v>3083</v>
      </c>
      <c r="B3093" s="51">
        <v>0.17163739881336937</v>
      </c>
      <c r="C3093" s="65">
        <f t="shared" si="49"/>
        <v>117163739.88133694</v>
      </c>
    </row>
    <row r="3094" spans="1:3" x14ac:dyDescent="0.3">
      <c r="A3094" s="94">
        <v>3084</v>
      </c>
      <c r="B3094" s="51">
        <v>0.19382168781400194</v>
      </c>
      <c r="C3094" s="65">
        <f t="shared" si="49"/>
        <v>119382168.7814002</v>
      </c>
    </row>
    <row r="3095" spans="1:3" x14ac:dyDescent="0.3">
      <c r="A3095" s="94">
        <v>3085</v>
      </c>
      <c r="B3095" s="51">
        <v>0.13461502400982309</v>
      </c>
      <c r="C3095" s="65">
        <f t="shared" si="49"/>
        <v>113461502.40098232</v>
      </c>
    </row>
    <row r="3096" spans="1:3" x14ac:dyDescent="0.3">
      <c r="A3096" s="94">
        <v>3086</v>
      </c>
      <c r="B3096" s="51">
        <v>0.23909138696453927</v>
      </c>
      <c r="C3096" s="65">
        <f t="shared" si="49"/>
        <v>123909138.69645393</v>
      </c>
    </row>
    <row r="3097" spans="1:3" x14ac:dyDescent="0.3">
      <c r="A3097" s="94">
        <v>3087</v>
      </c>
      <c r="B3097" s="51">
        <v>8.3553686755324305E-2</v>
      </c>
      <c r="C3097" s="65">
        <f t="shared" si="49"/>
        <v>108355368.67553243</v>
      </c>
    </row>
    <row r="3098" spans="1:3" x14ac:dyDescent="0.3">
      <c r="A3098" s="94">
        <v>3088</v>
      </c>
      <c r="B3098" s="51">
        <v>0.22610726552141139</v>
      </c>
      <c r="C3098" s="65">
        <f t="shared" si="49"/>
        <v>122610726.55214113</v>
      </c>
    </row>
    <row r="3099" spans="1:3" x14ac:dyDescent="0.3">
      <c r="A3099" s="94">
        <v>3089</v>
      </c>
      <c r="B3099" s="51">
        <v>-0.10275338103768183</v>
      </c>
      <c r="C3099" s="65">
        <f t="shared" si="49"/>
        <v>89724661.896231815</v>
      </c>
    </row>
    <row r="3100" spans="1:3" x14ac:dyDescent="0.3">
      <c r="A3100" s="94">
        <v>3090</v>
      </c>
      <c r="B3100" s="51">
        <v>8.185391765456182E-2</v>
      </c>
      <c r="C3100" s="65">
        <f t="shared" si="49"/>
        <v>108185391.76545618</v>
      </c>
    </row>
    <row r="3101" spans="1:3" x14ac:dyDescent="0.3">
      <c r="A3101" s="94">
        <v>3091</v>
      </c>
      <c r="B3101" s="51">
        <v>0.1421718856509801</v>
      </c>
      <c r="C3101" s="65">
        <f t="shared" si="49"/>
        <v>114217188.56509802</v>
      </c>
    </row>
    <row r="3102" spans="1:3" x14ac:dyDescent="0.3">
      <c r="A3102" s="94">
        <v>3092</v>
      </c>
      <c r="B3102" s="51">
        <v>0.13246047072967743</v>
      </c>
      <c r="C3102" s="65">
        <f t="shared" si="49"/>
        <v>113246047.07296775</v>
      </c>
    </row>
    <row r="3103" spans="1:3" x14ac:dyDescent="0.3">
      <c r="A3103" s="94">
        <v>3093</v>
      </c>
      <c r="B3103" s="51">
        <v>3.5364120805947308E-2</v>
      </c>
      <c r="C3103" s="65">
        <f t="shared" si="49"/>
        <v>103536412.08059475</v>
      </c>
    </row>
    <row r="3104" spans="1:3" x14ac:dyDescent="0.3">
      <c r="A3104" s="94">
        <v>3094</v>
      </c>
      <c r="B3104" s="51">
        <v>0.17469164644382684</v>
      </c>
      <c r="C3104" s="65">
        <f t="shared" si="49"/>
        <v>117469164.64438269</v>
      </c>
    </row>
    <row r="3105" spans="1:3" x14ac:dyDescent="0.3">
      <c r="A3105" s="94">
        <v>3095</v>
      </c>
      <c r="B3105" s="51">
        <v>-1.3043933641735742E-2</v>
      </c>
      <c r="C3105" s="65">
        <f t="shared" si="49"/>
        <v>98695606.635826424</v>
      </c>
    </row>
    <row r="3106" spans="1:3" x14ac:dyDescent="0.3">
      <c r="A3106" s="94">
        <v>3096</v>
      </c>
      <c r="B3106" s="51">
        <v>0.24213587228457548</v>
      </c>
      <c r="C3106" s="65">
        <f t="shared" si="49"/>
        <v>124213587.22845754</v>
      </c>
    </row>
    <row r="3107" spans="1:3" x14ac:dyDescent="0.3">
      <c r="A3107" s="94">
        <v>3097</v>
      </c>
      <c r="B3107" s="51">
        <v>6.4900607088759082E-3</v>
      </c>
      <c r="C3107" s="65">
        <f t="shared" si="49"/>
        <v>100649006.07088758</v>
      </c>
    </row>
    <row r="3108" spans="1:3" x14ac:dyDescent="0.3">
      <c r="A3108" s="94">
        <v>3098</v>
      </c>
      <c r="B3108" s="51">
        <v>0.12957385226676915</v>
      </c>
      <c r="C3108" s="65">
        <f t="shared" si="49"/>
        <v>112957385.22667691</v>
      </c>
    </row>
    <row r="3109" spans="1:3" x14ac:dyDescent="0.3">
      <c r="A3109" s="94">
        <v>3099</v>
      </c>
      <c r="B3109" s="51">
        <v>-5.0234420136622049E-2</v>
      </c>
      <c r="C3109" s="65">
        <f t="shared" si="49"/>
        <v>94976557.986337796</v>
      </c>
    </row>
    <row r="3110" spans="1:3" x14ac:dyDescent="0.3">
      <c r="A3110" s="94">
        <v>3100</v>
      </c>
      <c r="B3110" s="51">
        <v>0.13689185357696665</v>
      </c>
      <c r="C3110" s="65">
        <f t="shared" si="49"/>
        <v>113689185.35769668</v>
      </c>
    </row>
    <row r="3111" spans="1:3" x14ac:dyDescent="0.3">
      <c r="A3111" s="94">
        <v>3101</v>
      </c>
      <c r="B3111" s="51">
        <v>0.17926334785443815</v>
      </c>
      <c r="C3111" s="65">
        <f t="shared" si="49"/>
        <v>117926334.78544381</v>
      </c>
    </row>
    <row r="3112" spans="1:3" x14ac:dyDescent="0.3">
      <c r="A3112" s="94">
        <v>3102</v>
      </c>
      <c r="B3112" s="51">
        <v>-0.12336120625880864</v>
      </c>
      <c r="C3112" s="65">
        <f t="shared" si="49"/>
        <v>87663879.374119133</v>
      </c>
    </row>
    <row r="3113" spans="1:3" x14ac:dyDescent="0.3">
      <c r="A3113" s="94">
        <v>3103</v>
      </c>
      <c r="B3113" s="51">
        <v>3.0569238020891523E-2</v>
      </c>
      <c r="C3113" s="65">
        <f t="shared" si="49"/>
        <v>103056923.80208915</v>
      </c>
    </row>
    <row r="3114" spans="1:3" x14ac:dyDescent="0.3">
      <c r="A3114" s="94">
        <v>3104</v>
      </c>
      <c r="B3114" s="51">
        <v>-2.9160807312503867E-2</v>
      </c>
      <c r="C3114" s="65">
        <f t="shared" si="49"/>
        <v>97083919.268749624</v>
      </c>
    </row>
    <row r="3115" spans="1:3" x14ac:dyDescent="0.3">
      <c r="A3115" s="94">
        <v>3105</v>
      </c>
      <c r="B3115" s="51">
        <v>0.19673050208344794</v>
      </c>
      <c r="C3115" s="65">
        <f t="shared" si="49"/>
        <v>119673050.2083448</v>
      </c>
    </row>
    <row r="3116" spans="1:3" x14ac:dyDescent="0.3">
      <c r="A3116" s="94">
        <v>3106</v>
      </c>
      <c r="B3116" s="51">
        <v>0.14434043952659661</v>
      </c>
      <c r="C3116" s="65">
        <f t="shared" si="49"/>
        <v>114434043.95265965</v>
      </c>
    </row>
    <row r="3117" spans="1:3" x14ac:dyDescent="0.3">
      <c r="A3117" s="94">
        <v>3107</v>
      </c>
      <c r="B3117" s="51">
        <v>0.27997094384684723</v>
      </c>
      <c r="C3117" s="65">
        <f t="shared" si="49"/>
        <v>127997094.38468471</v>
      </c>
    </row>
    <row r="3118" spans="1:3" x14ac:dyDescent="0.3">
      <c r="A3118" s="94">
        <v>3108</v>
      </c>
      <c r="B3118" s="51">
        <v>0.16857668387315478</v>
      </c>
      <c r="C3118" s="65">
        <f t="shared" si="49"/>
        <v>116857668.38731548</v>
      </c>
    </row>
    <row r="3119" spans="1:3" x14ac:dyDescent="0.3">
      <c r="A3119" s="94">
        <v>3109</v>
      </c>
      <c r="B3119" s="51">
        <v>0.13129582755583727</v>
      </c>
      <c r="C3119" s="65">
        <f t="shared" si="49"/>
        <v>113129582.75558373</v>
      </c>
    </row>
    <row r="3120" spans="1:3" x14ac:dyDescent="0.3">
      <c r="A3120" s="94">
        <v>3110</v>
      </c>
      <c r="B3120" s="51">
        <v>0.38389786005472459</v>
      </c>
      <c r="C3120" s="65">
        <f t="shared" si="49"/>
        <v>138389786.00547245</v>
      </c>
    </row>
    <row r="3121" spans="1:3" x14ac:dyDescent="0.3">
      <c r="A3121" s="94">
        <v>3111</v>
      </c>
      <c r="B3121" s="51">
        <v>0.18745796624459204</v>
      </c>
      <c r="C3121" s="65">
        <f t="shared" si="49"/>
        <v>118745796.62445921</v>
      </c>
    </row>
    <row r="3122" spans="1:3" x14ac:dyDescent="0.3">
      <c r="A3122" s="94">
        <v>3112</v>
      </c>
      <c r="B3122" s="51">
        <v>0.21894227051875464</v>
      </c>
      <c r="C3122" s="65">
        <f t="shared" si="49"/>
        <v>121894227.05187547</v>
      </c>
    </row>
    <row r="3123" spans="1:3" x14ac:dyDescent="0.3">
      <c r="A3123" s="94">
        <v>3113</v>
      </c>
      <c r="B3123" s="51">
        <v>7.9327188498422366E-2</v>
      </c>
      <c r="C3123" s="65">
        <f t="shared" si="49"/>
        <v>107932718.84984224</v>
      </c>
    </row>
    <row r="3124" spans="1:3" x14ac:dyDescent="0.3">
      <c r="A3124" s="94">
        <v>3114</v>
      </c>
      <c r="B3124" s="51">
        <v>0.14240025073868112</v>
      </c>
      <c r="C3124" s="65">
        <f t="shared" si="49"/>
        <v>114240025.07386813</v>
      </c>
    </row>
    <row r="3125" spans="1:3" x14ac:dyDescent="0.3">
      <c r="A3125" s="94">
        <v>3115</v>
      </c>
      <c r="B3125" s="51">
        <v>-2.7639820304836096E-2</v>
      </c>
      <c r="C3125" s="65">
        <f t="shared" si="49"/>
        <v>97236017.969516382</v>
      </c>
    </row>
    <row r="3126" spans="1:3" x14ac:dyDescent="0.3">
      <c r="A3126" s="94">
        <v>3116</v>
      </c>
      <c r="B3126" s="51">
        <v>0.21566342787244269</v>
      </c>
      <c r="C3126" s="65">
        <f t="shared" si="49"/>
        <v>121566342.78724428</v>
      </c>
    </row>
    <row r="3127" spans="1:3" x14ac:dyDescent="0.3">
      <c r="A3127" s="94">
        <v>3117</v>
      </c>
      <c r="B3127" s="51">
        <v>0.12894330522357261</v>
      </c>
      <c r="C3127" s="65">
        <f t="shared" si="49"/>
        <v>112894330.52235727</v>
      </c>
    </row>
    <row r="3128" spans="1:3" x14ac:dyDescent="0.3">
      <c r="A3128" s="94">
        <v>3118</v>
      </c>
      <c r="B3128" s="51">
        <v>-2.3553195755265446E-2</v>
      </c>
      <c r="C3128" s="65">
        <f t="shared" si="49"/>
        <v>97644680.42447345</v>
      </c>
    </row>
    <row r="3129" spans="1:3" x14ac:dyDescent="0.3">
      <c r="A3129" s="94">
        <v>3119</v>
      </c>
      <c r="B3129" s="51">
        <v>0.1327985925655937</v>
      </c>
      <c r="C3129" s="65">
        <f t="shared" si="49"/>
        <v>113279859.25655937</v>
      </c>
    </row>
    <row r="3130" spans="1:3" x14ac:dyDescent="0.3">
      <c r="A3130" s="94">
        <v>3120</v>
      </c>
      <c r="B3130" s="51">
        <v>0.1845468085293836</v>
      </c>
      <c r="C3130" s="65">
        <f t="shared" si="49"/>
        <v>118454680.85293835</v>
      </c>
    </row>
    <row r="3131" spans="1:3" x14ac:dyDescent="0.3">
      <c r="A3131" s="94">
        <v>3121</v>
      </c>
      <c r="B3131" s="51">
        <v>0.10394396434894708</v>
      </c>
      <c r="C3131" s="65">
        <f t="shared" si="49"/>
        <v>110394396.43489471</v>
      </c>
    </row>
    <row r="3132" spans="1:3" x14ac:dyDescent="0.3">
      <c r="A3132" s="94">
        <v>3122</v>
      </c>
      <c r="B3132" s="51">
        <v>-2.4335609551878037E-2</v>
      </c>
      <c r="C3132" s="65">
        <f t="shared" si="49"/>
        <v>97566439.044812188</v>
      </c>
    </row>
    <row r="3133" spans="1:3" x14ac:dyDescent="0.3">
      <c r="A3133" s="94">
        <v>3123</v>
      </c>
      <c r="B3133" s="51">
        <v>2.4011752861393107E-2</v>
      </c>
      <c r="C3133" s="65">
        <f t="shared" si="49"/>
        <v>102401175.28613929</v>
      </c>
    </row>
    <row r="3134" spans="1:3" x14ac:dyDescent="0.3">
      <c r="A3134" s="94">
        <v>3124</v>
      </c>
      <c r="B3134" s="51">
        <v>0.18700139652417064</v>
      </c>
      <c r="C3134" s="65">
        <f t="shared" si="49"/>
        <v>118700139.65241706</v>
      </c>
    </row>
    <row r="3135" spans="1:3" x14ac:dyDescent="0.3">
      <c r="A3135" s="94">
        <v>3125</v>
      </c>
      <c r="B3135" s="51">
        <v>9.4069157106626666E-2</v>
      </c>
      <c r="C3135" s="65">
        <f t="shared" si="49"/>
        <v>109406915.71066265</v>
      </c>
    </row>
    <row r="3136" spans="1:3" x14ac:dyDescent="0.3">
      <c r="A3136" s="94">
        <v>3126</v>
      </c>
      <c r="B3136" s="51">
        <v>0.12686234391560086</v>
      </c>
      <c r="C3136" s="65">
        <f t="shared" si="49"/>
        <v>112686234.39156009</v>
      </c>
    </row>
    <row r="3137" spans="1:3" x14ac:dyDescent="0.3">
      <c r="A3137" s="94">
        <v>3127</v>
      </c>
      <c r="B3137" s="51">
        <v>0.3679011872236313</v>
      </c>
      <c r="C3137" s="65">
        <f t="shared" si="49"/>
        <v>136790118.72236314</v>
      </c>
    </row>
    <row r="3138" spans="1:3" x14ac:dyDescent="0.3">
      <c r="A3138" s="94">
        <v>3128</v>
      </c>
      <c r="B3138" s="51">
        <v>-6.8381632055456665E-2</v>
      </c>
      <c r="C3138" s="65">
        <f t="shared" si="49"/>
        <v>93161836.794454336</v>
      </c>
    </row>
    <row r="3139" spans="1:3" x14ac:dyDescent="0.3">
      <c r="A3139" s="94">
        <v>3129</v>
      </c>
      <c r="B3139" s="51">
        <v>-0.13671133491217599</v>
      </c>
      <c r="C3139" s="65">
        <f t="shared" si="49"/>
        <v>86328866.508782402</v>
      </c>
    </row>
    <row r="3140" spans="1:3" x14ac:dyDescent="0.3">
      <c r="A3140" s="94">
        <v>3130</v>
      </c>
      <c r="B3140" s="51">
        <v>0.11689968749444522</v>
      </c>
      <c r="C3140" s="65">
        <f t="shared" si="49"/>
        <v>111689968.74944453</v>
      </c>
    </row>
    <row r="3141" spans="1:3" x14ac:dyDescent="0.3">
      <c r="A3141" s="94">
        <v>3131</v>
      </c>
      <c r="B3141" s="51">
        <v>0.30685028326133545</v>
      </c>
      <c r="C3141" s="65">
        <f t="shared" si="49"/>
        <v>130685028.32613355</v>
      </c>
    </row>
    <row r="3142" spans="1:3" x14ac:dyDescent="0.3">
      <c r="A3142" s="94">
        <v>3132</v>
      </c>
      <c r="B3142" s="51">
        <v>4.196205976861829E-2</v>
      </c>
      <c r="C3142" s="65">
        <f t="shared" si="49"/>
        <v>104196205.97686183</v>
      </c>
    </row>
    <row r="3143" spans="1:3" x14ac:dyDescent="0.3">
      <c r="A3143" s="94">
        <v>3133</v>
      </c>
      <c r="B3143" s="51">
        <v>0.10480239828163386</v>
      </c>
      <c r="C3143" s="65">
        <f t="shared" si="49"/>
        <v>110480239.8281634</v>
      </c>
    </row>
    <row r="3144" spans="1:3" x14ac:dyDescent="0.3">
      <c r="A3144" s="94">
        <v>3134</v>
      </c>
      <c r="B3144" s="51">
        <v>0.10396644002697072</v>
      </c>
      <c r="C3144" s="65">
        <f t="shared" si="49"/>
        <v>110396644.00269707</v>
      </c>
    </row>
    <row r="3145" spans="1:3" x14ac:dyDescent="0.3">
      <c r="A3145" s="94">
        <v>3135</v>
      </c>
      <c r="B3145" s="51">
        <v>0.16095415529655549</v>
      </c>
      <c r="C3145" s="65">
        <f t="shared" si="49"/>
        <v>116095415.52965555</v>
      </c>
    </row>
    <row r="3146" spans="1:3" x14ac:dyDescent="0.3">
      <c r="A3146" s="94">
        <v>3136</v>
      </c>
      <c r="B3146" s="51">
        <v>0.33625500945905273</v>
      </c>
      <c r="C3146" s="65">
        <f t="shared" si="49"/>
        <v>133625500.94590527</v>
      </c>
    </row>
    <row r="3147" spans="1:3" x14ac:dyDescent="0.3">
      <c r="A3147" s="94">
        <v>3137</v>
      </c>
      <c r="B3147" s="51">
        <v>0.162156788129033</v>
      </c>
      <c r="C3147" s="65">
        <f t="shared" si="49"/>
        <v>116215678.81290331</v>
      </c>
    </row>
    <row r="3148" spans="1:3" x14ac:dyDescent="0.3">
      <c r="A3148" s="94">
        <v>3138</v>
      </c>
      <c r="B3148" s="51">
        <v>-6.3631370413696514E-2</v>
      </c>
      <c r="C3148" s="65">
        <f t="shared" ref="C3148:C3211" si="50">$B$4*(1+B3148)</f>
        <v>93636862.958630353</v>
      </c>
    </row>
    <row r="3149" spans="1:3" x14ac:dyDescent="0.3">
      <c r="A3149" s="94">
        <v>3139</v>
      </c>
      <c r="B3149" s="51">
        <v>2.8946174556893842E-2</v>
      </c>
      <c r="C3149" s="65">
        <f t="shared" si="50"/>
        <v>102894617.45568937</v>
      </c>
    </row>
    <row r="3150" spans="1:3" x14ac:dyDescent="0.3">
      <c r="A3150" s="94">
        <v>3140</v>
      </c>
      <c r="B3150" s="51">
        <v>0.1306004605463405</v>
      </c>
      <c r="C3150" s="65">
        <f t="shared" si="50"/>
        <v>113060046.05463405</v>
      </c>
    </row>
    <row r="3151" spans="1:3" x14ac:dyDescent="0.3">
      <c r="A3151" s="94">
        <v>3141</v>
      </c>
      <c r="B3151" s="51">
        <v>7.9421934516288678E-2</v>
      </c>
      <c r="C3151" s="65">
        <f t="shared" si="50"/>
        <v>107942193.45162888</v>
      </c>
    </row>
    <row r="3152" spans="1:3" x14ac:dyDescent="0.3">
      <c r="A3152" s="94">
        <v>3142</v>
      </c>
      <c r="B3152" s="51">
        <v>-0.14946846152649748</v>
      </c>
      <c r="C3152" s="65">
        <f t="shared" si="50"/>
        <v>85053153.847350255</v>
      </c>
    </row>
    <row r="3153" spans="1:3" x14ac:dyDescent="0.3">
      <c r="A3153" s="94">
        <v>3143</v>
      </c>
      <c r="B3153" s="51">
        <v>0.31712808285067862</v>
      </c>
      <c r="C3153" s="65">
        <f t="shared" si="50"/>
        <v>131712808.28506786</v>
      </c>
    </row>
    <row r="3154" spans="1:3" x14ac:dyDescent="0.3">
      <c r="A3154" s="94">
        <v>3144</v>
      </c>
      <c r="B3154" s="51">
        <v>0.17615419476782501</v>
      </c>
      <c r="C3154" s="65">
        <f t="shared" si="50"/>
        <v>117615419.47678249</v>
      </c>
    </row>
    <row r="3155" spans="1:3" x14ac:dyDescent="0.3">
      <c r="A3155" s="94">
        <v>3145</v>
      </c>
      <c r="B3155" s="51">
        <v>8.4052364363307028E-2</v>
      </c>
      <c r="C3155" s="65">
        <f t="shared" si="50"/>
        <v>108405236.43633071</v>
      </c>
    </row>
    <row r="3156" spans="1:3" x14ac:dyDescent="0.3">
      <c r="A3156" s="94">
        <v>3146</v>
      </c>
      <c r="B3156" s="51">
        <v>0.3160273396478025</v>
      </c>
      <c r="C3156" s="65">
        <f t="shared" si="50"/>
        <v>131602733.96478024</v>
      </c>
    </row>
    <row r="3157" spans="1:3" x14ac:dyDescent="0.3">
      <c r="A3157" s="94">
        <v>3147</v>
      </c>
      <c r="B3157" s="51">
        <v>0.33655216325790394</v>
      </c>
      <c r="C3157" s="65">
        <f t="shared" si="50"/>
        <v>133655216.32579038</v>
      </c>
    </row>
    <row r="3158" spans="1:3" x14ac:dyDescent="0.3">
      <c r="A3158" s="94">
        <v>3148</v>
      </c>
      <c r="B3158" s="51">
        <v>0.20899694473455793</v>
      </c>
      <c r="C3158" s="65">
        <f t="shared" si="50"/>
        <v>120899694.47345579</v>
      </c>
    </row>
    <row r="3159" spans="1:3" x14ac:dyDescent="0.3">
      <c r="A3159" s="94">
        <v>3149</v>
      </c>
      <c r="B3159" s="51">
        <v>6.0425641263591415E-2</v>
      </c>
      <c r="C3159" s="65">
        <f t="shared" si="50"/>
        <v>106042564.12635915</v>
      </c>
    </row>
    <row r="3160" spans="1:3" x14ac:dyDescent="0.3">
      <c r="A3160" s="94">
        <v>3150</v>
      </c>
      <c r="B3160" s="51">
        <v>0.11601470281672591</v>
      </c>
      <c r="C3160" s="65">
        <f t="shared" si="50"/>
        <v>111601470.2816726</v>
      </c>
    </row>
    <row r="3161" spans="1:3" x14ac:dyDescent="0.3">
      <c r="A3161" s="94">
        <v>3151</v>
      </c>
      <c r="B3161" s="51">
        <v>0.31347834061478297</v>
      </c>
      <c r="C3161" s="65">
        <f t="shared" si="50"/>
        <v>131347834.0614783</v>
      </c>
    </row>
    <row r="3162" spans="1:3" x14ac:dyDescent="0.3">
      <c r="A3162" s="94">
        <v>3152</v>
      </c>
      <c r="B3162" s="51">
        <v>0.10075852469415324</v>
      </c>
      <c r="C3162" s="65">
        <f t="shared" si="50"/>
        <v>110075852.46941531</v>
      </c>
    </row>
    <row r="3163" spans="1:3" x14ac:dyDescent="0.3">
      <c r="A3163" s="94">
        <v>3153</v>
      </c>
      <c r="B3163" s="51">
        <v>6.1932804537723568E-2</v>
      </c>
      <c r="C3163" s="65">
        <f t="shared" si="50"/>
        <v>106193280.45377237</v>
      </c>
    </row>
    <row r="3164" spans="1:3" x14ac:dyDescent="0.3">
      <c r="A3164" s="94">
        <v>3154</v>
      </c>
      <c r="B3164" s="51">
        <v>0.28081151656892983</v>
      </c>
      <c r="C3164" s="65">
        <f t="shared" si="50"/>
        <v>128081151.65689297</v>
      </c>
    </row>
    <row r="3165" spans="1:3" x14ac:dyDescent="0.3">
      <c r="A3165" s="94">
        <v>3155</v>
      </c>
      <c r="B3165" s="51">
        <v>5.0726000422000733E-3</v>
      </c>
      <c r="C3165" s="65">
        <f t="shared" si="50"/>
        <v>100507260.00422001</v>
      </c>
    </row>
    <row r="3166" spans="1:3" x14ac:dyDescent="0.3">
      <c r="A3166" s="94">
        <v>3156</v>
      </c>
      <c r="B3166" s="51">
        <v>0.10540691915480238</v>
      </c>
      <c r="C3166" s="65">
        <f t="shared" si="50"/>
        <v>110540691.91548024</v>
      </c>
    </row>
    <row r="3167" spans="1:3" x14ac:dyDescent="0.3">
      <c r="A3167" s="94">
        <v>3157</v>
      </c>
      <c r="B3167" s="51">
        <v>0.16746314732254824</v>
      </c>
      <c r="C3167" s="65">
        <f t="shared" si="50"/>
        <v>116746314.73225483</v>
      </c>
    </row>
    <row r="3168" spans="1:3" x14ac:dyDescent="0.3">
      <c r="A3168" s="94">
        <v>3158</v>
      </c>
      <c r="B3168" s="51">
        <v>0.10711391425786268</v>
      </c>
      <c r="C3168" s="65">
        <f t="shared" si="50"/>
        <v>110711391.42578627</v>
      </c>
    </row>
    <row r="3169" spans="1:3" x14ac:dyDescent="0.3">
      <c r="A3169" s="94">
        <v>3159</v>
      </c>
      <c r="B3169" s="51">
        <v>-0.14716326670507124</v>
      </c>
      <c r="C3169" s="65">
        <f t="shared" si="50"/>
        <v>85283673.329492867</v>
      </c>
    </row>
    <row r="3170" spans="1:3" x14ac:dyDescent="0.3">
      <c r="A3170" s="94">
        <v>3160</v>
      </c>
      <c r="B3170" s="51">
        <v>0.27007587449090897</v>
      </c>
      <c r="C3170" s="65">
        <f t="shared" si="50"/>
        <v>127007587.44909088</v>
      </c>
    </row>
    <row r="3171" spans="1:3" x14ac:dyDescent="0.3">
      <c r="A3171" s="94">
        <v>3161</v>
      </c>
      <c r="B3171" s="51">
        <v>-3.0709040650009345E-3</v>
      </c>
      <c r="C3171" s="65">
        <f t="shared" si="50"/>
        <v>99692909.593499899</v>
      </c>
    </row>
    <row r="3172" spans="1:3" x14ac:dyDescent="0.3">
      <c r="A3172" s="94">
        <v>3162</v>
      </c>
      <c r="B3172" s="51">
        <v>0.24376458302625612</v>
      </c>
      <c r="C3172" s="65">
        <f t="shared" si="50"/>
        <v>124376458.3026256</v>
      </c>
    </row>
    <row r="3173" spans="1:3" x14ac:dyDescent="0.3">
      <c r="A3173" s="94">
        <v>3163</v>
      </c>
      <c r="B3173" s="51">
        <v>0.19889372924598997</v>
      </c>
      <c r="C3173" s="65">
        <f t="shared" si="50"/>
        <v>119889372.92459901</v>
      </c>
    </row>
    <row r="3174" spans="1:3" x14ac:dyDescent="0.3">
      <c r="A3174" s="94">
        <v>3164</v>
      </c>
      <c r="B3174" s="51">
        <v>0.150376286764416</v>
      </c>
      <c r="C3174" s="65">
        <f t="shared" si="50"/>
        <v>115037628.67644161</v>
      </c>
    </row>
    <row r="3175" spans="1:3" x14ac:dyDescent="0.3">
      <c r="A3175" s="94">
        <v>3165</v>
      </c>
      <c r="B3175" s="51">
        <v>-3.2177444671914621E-2</v>
      </c>
      <c r="C3175" s="65">
        <f t="shared" si="50"/>
        <v>96782255.532808542</v>
      </c>
    </row>
    <row r="3176" spans="1:3" x14ac:dyDescent="0.3">
      <c r="A3176" s="94">
        <v>3166</v>
      </c>
      <c r="B3176" s="51">
        <v>0.20688034641194758</v>
      </c>
      <c r="C3176" s="65">
        <f t="shared" si="50"/>
        <v>120688034.64119475</v>
      </c>
    </row>
    <row r="3177" spans="1:3" x14ac:dyDescent="0.3">
      <c r="A3177" s="94">
        <v>3167</v>
      </c>
      <c r="B3177" s="51">
        <v>2.9136259297778272E-3</v>
      </c>
      <c r="C3177" s="65">
        <f t="shared" si="50"/>
        <v>100291362.59297778</v>
      </c>
    </row>
    <row r="3178" spans="1:3" x14ac:dyDescent="0.3">
      <c r="A3178" s="94">
        <v>3168</v>
      </c>
      <c r="B3178" s="51">
        <v>5.2690897206683913E-2</v>
      </c>
      <c r="C3178" s="65">
        <f t="shared" si="50"/>
        <v>105269089.72066839</v>
      </c>
    </row>
    <row r="3179" spans="1:3" x14ac:dyDescent="0.3">
      <c r="A3179" s="94">
        <v>3169</v>
      </c>
      <c r="B3179" s="51">
        <v>6.0289490176227756E-2</v>
      </c>
      <c r="C3179" s="65">
        <f t="shared" si="50"/>
        <v>106028949.01762277</v>
      </c>
    </row>
    <row r="3180" spans="1:3" x14ac:dyDescent="0.3">
      <c r="A3180" s="94">
        <v>3170</v>
      </c>
      <c r="B3180" s="51">
        <v>9.3331342935020489E-3</v>
      </c>
      <c r="C3180" s="65">
        <f t="shared" si="50"/>
        <v>100933313.42935021</v>
      </c>
    </row>
    <row r="3181" spans="1:3" x14ac:dyDescent="0.3">
      <c r="A3181" s="94">
        <v>3171</v>
      </c>
      <c r="B3181" s="51">
        <v>-6.3111863236461008E-2</v>
      </c>
      <c r="C3181" s="65">
        <f t="shared" si="50"/>
        <v>93688813.676353902</v>
      </c>
    </row>
    <row r="3182" spans="1:3" x14ac:dyDescent="0.3">
      <c r="A3182" s="94">
        <v>3172</v>
      </c>
      <c r="B3182" s="51">
        <v>-1.6070783587484108E-2</v>
      </c>
      <c r="C3182" s="65">
        <f t="shared" si="50"/>
        <v>98392921.641251579</v>
      </c>
    </row>
    <row r="3183" spans="1:3" x14ac:dyDescent="0.3">
      <c r="A3183" s="94">
        <v>3173</v>
      </c>
      <c r="B3183" s="51">
        <v>0.22410954885031412</v>
      </c>
      <c r="C3183" s="65">
        <f t="shared" si="50"/>
        <v>122410954.88503142</v>
      </c>
    </row>
    <row r="3184" spans="1:3" x14ac:dyDescent="0.3">
      <c r="A3184" s="94">
        <v>3174</v>
      </c>
      <c r="B3184" s="51">
        <v>0.12963917846726394</v>
      </c>
      <c r="C3184" s="65">
        <f t="shared" si="50"/>
        <v>112963917.84672639</v>
      </c>
    </row>
    <row r="3185" spans="1:3" x14ac:dyDescent="0.3">
      <c r="A3185" s="94">
        <v>3175</v>
      </c>
      <c r="B3185" s="51">
        <v>3.5987594612676255E-2</v>
      </c>
      <c r="C3185" s="65">
        <f t="shared" si="50"/>
        <v>103598759.46126762</v>
      </c>
    </row>
    <row r="3186" spans="1:3" x14ac:dyDescent="0.3">
      <c r="A3186" s="94">
        <v>3176</v>
      </c>
      <c r="B3186" s="51">
        <v>0.10467850534006226</v>
      </c>
      <c r="C3186" s="65">
        <f t="shared" si="50"/>
        <v>110467850.53400622</v>
      </c>
    </row>
    <row r="3187" spans="1:3" x14ac:dyDescent="0.3">
      <c r="A3187" s="94">
        <v>3177</v>
      </c>
      <c r="B3187" s="51">
        <v>-0.13601656745489962</v>
      </c>
      <c r="C3187" s="65">
        <f t="shared" si="50"/>
        <v>86398343.25451003</v>
      </c>
    </row>
    <row r="3188" spans="1:3" x14ac:dyDescent="0.3">
      <c r="A3188" s="94">
        <v>3178</v>
      </c>
      <c r="B3188" s="51">
        <v>0.24162098816407418</v>
      </c>
      <c r="C3188" s="65">
        <f t="shared" si="50"/>
        <v>124162098.81640743</v>
      </c>
    </row>
    <row r="3189" spans="1:3" x14ac:dyDescent="0.3">
      <c r="A3189" s="94">
        <v>3179</v>
      </c>
      <c r="B3189" s="51">
        <v>0.15975568841879895</v>
      </c>
      <c r="C3189" s="65">
        <f t="shared" si="50"/>
        <v>115975568.84187989</v>
      </c>
    </row>
    <row r="3190" spans="1:3" x14ac:dyDescent="0.3">
      <c r="A3190" s="94">
        <v>3180</v>
      </c>
      <c r="B3190" s="51">
        <v>9.6898212303104525E-2</v>
      </c>
      <c r="C3190" s="65">
        <f t="shared" si="50"/>
        <v>109689821.23031045</v>
      </c>
    </row>
    <row r="3191" spans="1:3" x14ac:dyDescent="0.3">
      <c r="A3191" s="94">
        <v>3181</v>
      </c>
      <c r="B3191" s="51">
        <v>0.36234404949528787</v>
      </c>
      <c r="C3191" s="65">
        <f t="shared" si="50"/>
        <v>136234404.94952878</v>
      </c>
    </row>
    <row r="3192" spans="1:3" x14ac:dyDescent="0.3">
      <c r="A3192" s="94">
        <v>3182</v>
      </c>
      <c r="B3192" s="51">
        <v>1.063545504010302E-2</v>
      </c>
      <c r="C3192" s="65">
        <f t="shared" si="50"/>
        <v>101063545.5040103</v>
      </c>
    </row>
    <row r="3193" spans="1:3" x14ac:dyDescent="0.3">
      <c r="A3193" s="94">
        <v>3183</v>
      </c>
      <c r="B3193" s="51">
        <v>0.35311673446901304</v>
      </c>
      <c r="C3193" s="65">
        <f t="shared" si="50"/>
        <v>135311673.44690132</v>
      </c>
    </row>
    <row r="3194" spans="1:3" x14ac:dyDescent="0.3">
      <c r="A3194" s="94">
        <v>3184</v>
      </c>
      <c r="B3194" s="51">
        <v>0.157038048469651</v>
      </c>
      <c r="C3194" s="65">
        <f t="shared" si="50"/>
        <v>115703804.8469651</v>
      </c>
    </row>
    <row r="3195" spans="1:3" x14ac:dyDescent="0.3">
      <c r="A3195" s="94">
        <v>3185</v>
      </c>
      <c r="B3195" s="51">
        <v>8.5500001713747734E-2</v>
      </c>
      <c r="C3195" s="65">
        <f t="shared" si="50"/>
        <v>108550000.17137477</v>
      </c>
    </row>
    <row r="3196" spans="1:3" x14ac:dyDescent="0.3">
      <c r="A3196" s="94">
        <v>3186</v>
      </c>
      <c r="B3196" s="51">
        <v>0.38890303117922198</v>
      </c>
      <c r="C3196" s="65">
        <f t="shared" si="50"/>
        <v>138890303.11792219</v>
      </c>
    </row>
    <row r="3197" spans="1:3" x14ac:dyDescent="0.3">
      <c r="A3197" s="94">
        <v>3187</v>
      </c>
      <c r="B3197" s="51">
        <v>-9.963320563522321E-2</v>
      </c>
      <c r="C3197" s="65">
        <f t="shared" si="50"/>
        <v>90036679.436477691</v>
      </c>
    </row>
    <row r="3198" spans="1:3" x14ac:dyDescent="0.3">
      <c r="A3198" s="94">
        <v>3188</v>
      </c>
      <c r="B3198" s="51">
        <v>-7.7271940727116989E-2</v>
      </c>
      <c r="C3198" s="65">
        <f t="shared" si="50"/>
        <v>92272805.927288309</v>
      </c>
    </row>
    <row r="3199" spans="1:3" x14ac:dyDescent="0.3">
      <c r="A3199" s="94">
        <v>3189</v>
      </c>
      <c r="B3199" s="51">
        <v>3.4960903000113633E-2</v>
      </c>
      <c r="C3199" s="65">
        <f t="shared" si="50"/>
        <v>103496090.30001137</v>
      </c>
    </row>
    <row r="3200" spans="1:3" x14ac:dyDescent="0.3">
      <c r="A3200" s="94">
        <v>3190</v>
      </c>
      <c r="B3200" s="51">
        <v>0.18418891935062637</v>
      </c>
      <c r="C3200" s="65">
        <f t="shared" si="50"/>
        <v>118418891.93506263</v>
      </c>
    </row>
    <row r="3201" spans="1:3" x14ac:dyDescent="0.3">
      <c r="A3201" s="94">
        <v>3191</v>
      </c>
      <c r="B3201" s="51">
        <v>0.34116091332395648</v>
      </c>
      <c r="C3201" s="65">
        <f t="shared" si="50"/>
        <v>134116091.33239564</v>
      </c>
    </row>
    <row r="3202" spans="1:3" x14ac:dyDescent="0.3">
      <c r="A3202" s="94">
        <v>3192</v>
      </c>
      <c r="B3202" s="51">
        <v>2.3837539346033602E-2</v>
      </c>
      <c r="C3202" s="65">
        <f t="shared" si="50"/>
        <v>102383753.93460335</v>
      </c>
    </row>
    <row r="3203" spans="1:3" x14ac:dyDescent="0.3">
      <c r="A3203" s="94">
        <v>3193</v>
      </c>
      <c r="B3203" s="51">
        <v>-8.8638942967171064E-3</v>
      </c>
      <c r="C3203" s="65">
        <f t="shared" si="50"/>
        <v>99113610.570328295</v>
      </c>
    </row>
    <row r="3204" spans="1:3" x14ac:dyDescent="0.3">
      <c r="A3204" s="94">
        <v>3194</v>
      </c>
      <c r="B3204" s="51">
        <v>0.10195739505556564</v>
      </c>
      <c r="C3204" s="65">
        <f t="shared" si="50"/>
        <v>110195739.50555657</v>
      </c>
    </row>
    <row r="3205" spans="1:3" x14ac:dyDescent="0.3">
      <c r="A3205" s="94">
        <v>3195</v>
      </c>
      <c r="B3205" s="51">
        <v>0.33813579785280201</v>
      </c>
      <c r="C3205" s="65">
        <f t="shared" si="50"/>
        <v>133813579.78528018</v>
      </c>
    </row>
    <row r="3206" spans="1:3" x14ac:dyDescent="0.3">
      <c r="A3206" s="94">
        <v>3196</v>
      </c>
      <c r="B3206" s="51">
        <v>0.12226536516584247</v>
      </c>
      <c r="C3206" s="65">
        <f t="shared" si="50"/>
        <v>112226536.51658425</v>
      </c>
    </row>
    <row r="3207" spans="1:3" x14ac:dyDescent="0.3">
      <c r="A3207" s="94">
        <v>3197</v>
      </c>
      <c r="B3207" s="51">
        <v>0.34227834373177402</v>
      </c>
      <c r="C3207" s="65">
        <f t="shared" si="50"/>
        <v>134227834.37317741</v>
      </c>
    </row>
    <row r="3208" spans="1:3" x14ac:dyDescent="0.3">
      <c r="A3208" s="94">
        <v>3198</v>
      </c>
      <c r="B3208" s="51">
        <v>0.11512634185220107</v>
      </c>
      <c r="C3208" s="65">
        <f t="shared" si="50"/>
        <v>111512634.18522011</v>
      </c>
    </row>
    <row r="3209" spans="1:3" x14ac:dyDescent="0.3">
      <c r="A3209" s="94">
        <v>3199</v>
      </c>
      <c r="B3209" s="51">
        <v>-9.9824211841375604E-2</v>
      </c>
      <c r="C3209" s="65">
        <f t="shared" si="50"/>
        <v>90017578.815862447</v>
      </c>
    </row>
    <row r="3210" spans="1:3" x14ac:dyDescent="0.3">
      <c r="A3210" s="94">
        <v>3200</v>
      </c>
      <c r="B3210" s="51">
        <v>3.7396235023064744E-2</v>
      </c>
      <c r="C3210" s="65">
        <f t="shared" si="50"/>
        <v>103739623.50230648</v>
      </c>
    </row>
    <row r="3211" spans="1:3" x14ac:dyDescent="0.3">
      <c r="A3211" s="94">
        <v>3201</v>
      </c>
      <c r="B3211" s="51">
        <v>0.14284647331694234</v>
      </c>
      <c r="C3211" s="65">
        <f t="shared" si="50"/>
        <v>114284647.33169423</v>
      </c>
    </row>
    <row r="3212" spans="1:3" x14ac:dyDescent="0.3">
      <c r="A3212" s="94">
        <v>3202</v>
      </c>
      <c r="B3212" s="51">
        <v>2.6535015184854689E-2</v>
      </c>
      <c r="C3212" s="65">
        <f t="shared" ref="C3212:C3275" si="51">$B$4*(1+B3212)</f>
        <v>102653501.51848547</v>
      </c>
    </row>
    <row r="3213" spans="1:3" x14ac:dyDescent="0.3">
      <c r="A3213" s="94">
        <v>3203</v>
      </c>
      <c r="B3213" s="51">
        <v>-0.37979031596711743</v>
      </c>
      <c r="C3213" s="65">
        <f t="shared" si="51"/>
        <v>62020968.40328826</v>
      </c>
    </row>
    <row r="3214" spans="1:3" x14ac:dyDescent="0.3">
      <c r="A3214" s="94">
        <v>3204</v>
      </c>
      <c r="B3214" s="51">
        <v>0.124772888102092</v>
      </c>
      <c r="C3214" s="65">
        <f t="shared" si="51"/>
        <v>112477288.8102092</v>
      </c>
    </row>
    <row r="3215" spans="1:3" x14ac:dyDescent="0.3">
      <c r="A3215" s="94">
        <v>3205</v>
      </c>
      <c r="B3215" s="51">
        <v>0.36989564827712906</v>
      </c>
      <c r="C3215" s="65">
        <f t="shared" si="51"/>
        <v>136989564.82771289</v>
      </c>
    </row>
    <row r="3216" spans="1:3" x14ac:dyDescent="0.3">
      <c r="A3216" s="94">
        <v>3206</v>
      </c>
      <c r="B3216" s="51">
        <v>0.28668274819297557</v>
      </c>
      <c r="C3216" s="65">
        <f t="shared" si="51"/>
        <v>128668274.81929755</v>
      </c>
    </row>
    <row r="3217" spans="1:3" x14ac:dyDescent="0.3">
      <c r="A3217" s="94">
        <v>3207</v>
      </c>
      <c r="B3217" s="51">
        <v>-4.2268124042655203E-2</v>
      </c>
      <c r="C3217" s="65">
        <f t="shared" si="51"/>
        <v>95773187.595734477</v>
      </c>
    </row>
    <row r="3218" spans="1:3" x14ac:dyDescent="0.3">
      <c r="A3218" s="94">
        <v>3208</v>
      </c>
      <c r="B3218" s="51">
        <v>0.12135388029890273</v>
      </c>
      <c r="C3218" s="65">
        <f t="shared" si="51"/>
        <v>112135388.02989027</v>
      </c>
    </row>
    <row r="3219" spans="1:3" x14ac:dyDescent="0.3">
      <c r="A3219" s="94">
        <v>3209</v>
      </c>
      <c r="B3219" s="51">
        <v>0.2117428669848419</v>
      </c>
      <c r="C3219" s="65">
        <f t="shared" si="51"/>
        <v>121174286.69848418</v>
      </c>
    </row>
    <row r="3220" spans="1:3" x14ac:dyDescent="0.3">
      <c r="A3220" s="94">
        <v>3210</v>
      </c>
      <c r="B3220" s="51">
        <v>0.343624416658875</v>
      </c>
      <c r="C3220" s="65">
        <f t="shared" si="51"/>
        <v>134362441.6658875</v>
      </c>
    </row>
    <row r="3221" spans="1:3" x14ac:dyDescent="0.3">
      <c r="A3221" s="94">
        <v>3211</v>
      </c>
      <c r="B3221" s="51">
        <v>-0.13529136557241603</v>
      </c>
      <c r="C3221" s="65">
        <f t="shared" si="51"/>
        <v>86470863.442758396</v>
      </c>
    </row>
    <row r="3222" spans="1:3" x14ac:dyDescent="0.3">
      <c r="A3222" s="94">
        <v>3212</v>
      </c>
      <c r="B3222" s="51">
        <v>-0.18002743278580038</v>
      </c>
      <c r="C3222" s="65">
        <f t="shared" si="51"/>
        <v>81997256.72141996</v>
      </c>
    </row>
    <row r="3223" spans="1:3" x14ac:dyDescent="0.3">
      <c r="A3223" s="94">
        <v>3213</v>
      </c>
      <c r="B3223" s="51">
        <v>-2.3652510922380021E-2</v>
      </c>
      <c r="C3223" s="65">
        <f t="shared" si="51"/>
        <v>97634748.907762006</v>
      </c>
    </row>
    <row r="3224" spans="1:3" x14ac:dyDescent="0.3">
      <c r="A3224" s="94">
        <v>3214</v>
      </c>
      <c r="B3224" s="51">
        <v>1.5892590056240108E-3</v>
      </c>
      <c r="C3224" s="65">
        <f t="shared" si="51"/>
        <v>100158925.90056241</v>
      </c>
    </row>
    <row r="3225" spans="1:3" x14ac:dyDescent="0.3">
      <c r="A3225" s="94">
        <v>3215</v>
      </c>
      <c r="B3225" s="51">
        <v>-7.6522733127583592E-2</v>
      </c>
      <c r="C3225" s="65">
        <f t="shared" si="51"/>
        <v>92347726.687241644</v>
      </c>
    </row>
    <row r="3226" spans="1:3" x14ac:dyDescent="0.3">
      <c r="A3226" s="94">
        <v>3216</v>
      </c>
      <c r="B3226" s="51">
        <v>0.14201334515160269</v>
      </c>
      <c r="C3226" s="65">
        <f t="shared" si="51"/>
        <v>114201334.51516028</v>
      </c>
    </row>
    <row r="3227" spans="1:3" x14ac:dyDescent="0.3">
      <c r="A3227" s="94">
        <v>3217</v>
      </c>
      <c r="B3227" s="51">
        <v>0.18313643763118656</v>
      </c>
      <c r="C3227" s="65">
        <f t="shared" si="51"/>
        <v>118313643.76311865</v>
      </c>
    </row>
    <row r="3228" spans="1:3" x14ac:dyDescent="0.3">
      <c r="A3228" s="94">
        <v>3218</v>
      </c>
      <c r="B3228" s="51">
        <v>0.17587248296260255</v>
      </c>
      <c r="C3228" s="65">
        <f t="shared" si="51"/>
        <v>117587248.29626027</v>
      </c>
    </row>
    <row r="3229" spans="1:3" x14ac:dyDescent="0.3">
      <c r="A3229" s="94">
        <v>3219</v>
      </c>
      <c r="B3229" s="51">
        <v>0.4520639963129619</v>
      </c>
      <c r="C3229" s="65">
        <f t="shared" si="51"/>
        <v>145206399.63129619</v>
      </c>
    </row>
    <row r="3230" spans="1:3" x14ac:dyDescent="0.3">
      <c r="A3230" s="94">
        <v>3220</v>
      </c>
      <c r="B3230" s="51">
        <v>7.5421955499902674E-2</v>
      </c>
      <c r="C3230" s="65">
        <f t="shared" si="51"/>
        <v>107542195.54999027</v>
      </c>
    </row>
    <row r="3231" spans="1:3" x14ac:dyDescent="0.3">
      <c r="A3231" s="94">
        <v>3221</v>
      </c>
      <c r="B3231" s="51">
        <v>0.26814468282675374</v>
      </c>
      <c r="C3231" s="65">
        <f t="shared" si="51"/>
        <v>126814468.28267537</v>
      </c>
    </row>
    <row r="3232" spans="1:3" x14ac:dyDescent="0.3">
      <c r="A3232" s="94">
        <v>3222</v>
      </c>
      <c r="B3232" s="51">
        <v>1.4803592130742296E-2</v>
      </c>
      <c r="C3232" s="65">
        <f t="shared" si="51"/>
        <v>101480359.21307424</v>
      </c>
    </row>
    <row r="3233" spans="1:3" x14ac:dyDescent="0.3">
      <c r="A3233" s="94">
        <v>3223</v>
      </c>
      <c r="B3233" s="51">
        <v>9.062142777910559E-2</v>
      </c>
      <c r="C3233" s="65">
        <f t="shared" si="51"/>
        <v>109062142.77791056</v>
      </c>
    </row>
    <row r="3234" spans="1:3" x14ac:dyDescent="0.3">
      <c r="A3234" s="94">
        <v>3224</v>
      </c>
      <c r="B3234" s="51">
        <v>6.952895751156038E-2</v>
      </c>
      <c r="C3234" s="65">
        <f t="shared" si="51"/>
        <v>106952895.75115603</v>
      </c>
    </row>
    <row r="3235" spans="1:3" x14ac:dyDescent="0.3">
      <c r="A3235" s="94">
        <v>3225</v>
      </c>
      <c r="B3235" s="51">
        <v>0.18148768801137144</v>
      </c>
      <c r="C3235" s="65">
        <f t="shared" si="51"/>
        <v>118148768.80113713</v>
      </c>
    </row>
    <row r="3236" spans="1:3" x14ac:dyDescent="0.3">
      <c r="A3236" s="94">
        <v>3226</v>
      </c>
      <c r="B3236" s="51">
        <v>9.2807597231575334E-2</v>
      </c>
      <c r="C3236" s="65">
        <f t="shared" si="51"/>
        <v>109280759.72315754</v>
      </c>
    </row>
    <row r="3237" spans="1:3" x14ac:dyDescent="0.3">
      <c r="A3237" s="94">
        <v>3227</v>
      </c>
      <c r="B3237" s="51">
        <v>0.16165509310033743</v>
      </c>
      <c r="C3237" s="65">
        <f t="shared" si="51"/>
        <v>116165509.31003374</v>
      </c>
    </row>
    <row r="3238" spans="1:3" x14ac:dyDescent="0.3">
      <c r="A3238" s="94">
        <v>3228</v>
      </c>
      <c r="B3238" s="51">
        <v>-0.12873541363288141</v>
      </c>
      <c r="C3238" s="65">
        <f t="shared" si="51"/>
        <v>87126458.636711851</v>
      </c>
    </row>
    <row r="3239" spans="1:3" x14ac:dyDescent="0.3">
      <c r="A3239" s="94">
        <v>3229</v>
      </c>
      <c r="B3239" s="51">
        <v>-0.1271430527730317</v>
      </c>
      <c r="C3239" s="65">
        <f t="shared" si="51"/>
        <v>87285694.722696826</v>
      </c>
    </row>
    <row r="3240" spans="1:3" x14ac:dyDescent="0.3">
      <c r="A3240" s="94">
        <v>3230</v>
      </c>
      <c r="B3240" s="51">
        <v>0.14379600504132201</v>
      </c>
      <c r="C3240" s="65">
        <f t="shared" si="51"/>
        <v>114379600.50413221</v>
      </c>
    </row>
    <row r="3241" spans="1:3" x14ac:dyDescent="0.3">
      <c r="A3241" s="94">
        <v>3231</v>
      </c>
      <c r="B3241" s="51">
        <v>0.42922003842333623</v>
      </c>
      <c r="C3241" s="65">
        <f t="shared" si="51"/>
        <v>142922003.84233361</v>
      </c>
    </row>
    <row r="3242" spans="1:3" x14ac:dyDescent="0.3">
      <c r="A3242" s="94">
        <v>3232</v>
      </c>
      <c r="B3242" s="51">
        <v>1.6302301490019003E-2</v>
      </c>
      <c r="C3242" s="65">
        <f t="shared" si="51"/>
        <v>101630230.1490019</v>
      </c>
    </row>
    <row r="3243" spans="1:3" x14ac:dyDescent="0.3">
      <c r="A3243" s="94">
        <v>3233</v>
      </c>
      <c r="B3243" s="51">
        <v>0.17902555188656433</v>
      </c>
      <c r="C3243" s="65">
        <f t="shared" si="51"/>
        <v>117902555.18865642</v>
      </c>
    </row>
    <row r="3244" spans="1:3" x14ac:dyDescent="0.3">
      <c r="A3244" s="94">
        <v>3234</v>
      </c>
      <c r="B3244" s="51">
        <v>0.31798206061993001</v>
      </c>
      <c r="C3244" s="65">
        <f t="shared" si="51"/>
        <v>131798206.06199299</v>
      </c>
    </row>
    <row r="3245" spans="1:3" x14ac:dyDescent="0.3">
      <c r="A3245" s="94">
        <v>3235</v>
      </c>
      <c r="B3245" s="51">
        <v>0.14187087313168398</v>
      </c>
      <c r="C3245" s="65">
        <f t="shared" si="51"/>
        <v>114187087.31316841</v>
      </c>
    </row>
    <row r="3246" spans="1:3" x14ac:dyDescent="0.3">
      <c r="A3246" s="94">
        <v>3236</v>
      </c>
      <c r="B3246" s="51">
        <v>5.5549307790530147E-2</v>
      </c>
      <c r="C3246" s="65">
        <f t="shared" si="51"/>
        <v>105554930.77905302</v>
      </c>
    </row>
    <row r="3247" spans="1:3" x14ac:dyDescent="0.3">
      <c r="A3247" s="94">
        <v>3237</v>
      </c>
      <c r="B3247" s="51">
        <v>0.21891390735645269</v>
      </c>
      <c r="C3247" s="65">
        <f t="shared" si="51"/>
        <v>121891390.73564528</v>
      </c>
    </row>
    <row r="3248" spans="1:3" x14ac:dyDescent="0.3">
      <c r="A3248" s="94">
        <v>3238</v>
      </c>
      <c r="B3248" s="51">
        <v>0.26963755053956939</v>
      </c>
      <c r="C3248" s="65">
        <f t="shared" si="51"/>
        <v>126963755.05395694</v>
      </c>
    </row>
    <row r="3249" spans="1:3" x14ac:dyDescent="0.3">
      <c r="A3249" s="94">
        <v>3239</v>
      </c>
      <c r="B3249" s="51">
        <v>0.27866273603481284</v>
      </c>
      <c r="C3249" s="65">
        <f t="shared" si="51"/>
        <v>127866273.60348128</v>
      </c>
    </row>
    <row r="3250" spans="1:3" x14ac:dyDescent="0.3">
      <c r="A3250" s="94">
        <v>3240</v>
      </c>
      <c r="B3250" s="51">
        <v>-1.4300487213855961E-2</v>
      </c>
      <c r="C3250" s="65">
        <f t="shared" si="51"/>
        <v>98569951.278614417</v>
      </c>
    </row>
    <row r="3251" spans="1:3" x14ac:dyDescent="0.3">
      <c r="A3251" s="94">
        <v>3241</v>
      </c>
      <c r="B3251" s="51">
        <v>8.6157020547355787E-2</v>
      </c>
      <c r="C3251" s="65">
        <f t="shared" si="51"/>
        <v>108615702.05473559</v>
      </c>
    </row>
    <row r="3252" spans="1:3" x14ac:dyDescent="0.3">
      <c r="A3252" s="94">
        <v>3242</v>
      </c>
      <c r="B3252" s="51">
        <v>3.3604818744445236E-2</v>
      </c>
      <c r="C3252" s="65">
        <f t="shared" si="51"/>
        <v>103360481.87444453</v>
      </c>
    </row>
    <row r="3253" spans="1:3" x14ac:dyDescent="0.3">
      <c r="A3253" s="94">
        <v>3243</v>
      </c>
      <c r="B3253" s="51">
        <v>0.26794333007463728</v>
      </c>
      <c r="C3253" s="65">
        <f t="shared" si="51"/>
        <v>126794333.00746372</v>
      </c>
    </row>
    <row r="3254" spans="1:3" x14ac:dyDescent="0.3">
      <c r="A3254" s="94">
        <v>3244</v>
      </c>
      <c r="B3254" s="51">
        <v>9.2877972514309348E-2</v>
      </c>
      <c r="C3254" s="65">
        <f t="shared" si="51"/>
        <v>109287797.25143094</v>
      </c>
    </row>
    <row r="3255" spans="1:3" x14ac:dyDescent="0.3">
      <c r="A3255" s="94">
        <v>3245</v>
      </c>
      <c r="B3255" s="51">
        <v>-3.2821910076126184E-2</v>
      </c>
      <c r="C3255" s="65">
        <f t="shared" si="51"/>
        <v>96717808.992387384</v>
      </c>
    </row>
    <row r="3256" spans="1:3" x14ac:dyDescent="0.3">
      <c r="A3256" s="94">
        <v>3246</v>
      </c>
      <c r="B3256" s="51">
        <v>0.16539551624583718</v>
      </c>
      <c r="C3256" s="65">
        <f t="shared" si="51"/>
        <v>116539551.62458372</v>
      </c>
    </row>
    <row r="3257" spans="1:3" x14ac:dyDescent="0.3">
      <c r="A3257" s="94">
        <v>3247</v>
      </c>
      <c r="B3257" s="51">
        <v>0.16109905563236795</v>
      </c>
      <c r="C3257" s="65">
        <f t="shared" si="51"/>
        <v>116109905.56323679</v>
      </c>
    </row>
    <row r="3258" spans="1:3" x14ac:dyDescent="0.3">
      <c r="A3258" s="94">
        <v>3248</v>
      </c>
      <c r="B3258" s="51">
        <v>3.5885297678138056E-3</v>
      </c>
      <c r="C3258" s="65">
        <f t="shared" si="51"/>
        <v>100358852.97678138</v>
      </c>
    </row>
    <row r="3259" spans="1:3" x14ac:dyDescent="0.3">
      <c r="A3259" s="94">
        <v>3249</v>
      </c>
      <c r="B3259" s="51">
        <v>3.4398731680491103E-2</v>
      </c>
      <c r="C3259" s="65">
        <f t="shared" si="51"/>
        <v>103439873.1680491</v>
      </c>
    </row>
    <row r="3260" spans="1:3" x14ac:dyDescent="0.3">
      <c r="A3260" s="94">
        <v>3250</v>
      </c>
      <c r="B3260" s="51">
        <v>2.5152293588176271E-2</v>
      </c>
      <c r="C3260" s="65">
        <f t="shared" si="51"/>
        <v>102515229.35881762</v>
      </c>
    </row>
    <row r="3261" spans="1:3" x14ac:dyDescent="0.3">
      <c r="A3261" s="94">
        <v>3251</v>
      </c>
      <c r="B3261" s="51">
        <v>0.28475624891663942</v>
      </c>
      <c r="C3261" s="65">
        <f t="shared" si="51"/>
        <v>128475624.89166395</v>
      </c>
    </row>
    <row r="3262" spans="1:3" x14ac:dyDescent="0.3">
      <c r="A3262" s="94">
        <v>3252</v>
      </c>
      <c r="B3262" s="51">
        <v>1.1585173783005429E-2</v>
      </c>
      <c r="C3262" s="65">
        <f t="shared" si="51"/>
        <v>101158517.37830055</v>
      </c>
    </row>
    <row r="3263" spans="1:3" x14ac:dyDescent="0.3">
      <c r="A3263" s="94">
        <v>3253</v>
      </c>
      <c r="B3263" s="51">
        <v>0.23879964096459802</v>
      </c>
      <c r="C3263" s="65">
        <f t="shared" si="51"/>
        <v>123879964.09645981</v>
      </c>
    </row>
    <row r="3264" spans="1:3" x14ac:dyDescent="0.3">
      <c r="A3264" s="94">
        <v>3254</v>
      </c>
      <c r="B3264" s="51">
        <v>4.8425986194501634E-2</v>
      </c>
      <c r="C3264" s="65">
        <f t="shared" si="51"/>
        <v>104842598.61945015</v>
      </c>
    </row>
    <row r="3265" spans="1:3" x14ac:dyDescent="0.3">
      <c r="A3265" s="94">
        <v>3255</v>
      </c>
      <c r="B3265" s="51">
        <v>-8.63688476771102E-2</v>
      </c>
      <c r="C3265" s="65">
        <f t="shared" si="51"/>
        <v>91363115.232288986</v>
      </c>
    </row>
    <row r="3266" spans="1:3" x14ac:dyDescent="0.3">
      <c r="A3266" s="94">
        <v>3256</v>
      </c>
      <c r="B3266" s="51">
        <v>0.2361436477923981</v>
      </c>
      <c r="C3266" s="65">
        <f t="shared" si="51"/>
        <v>123614364.77923982</v>
      </c>
    </row>
    <row r="3267" spans="1:3" x14ac:dyDescent="0.3">
      <c r="A3267" s="94">
        <v>3257</v>
      </c>
      <c r="B3267" s="51">
        <v>0.3176204593830666</v>
      </c>
      <c r="C3267" s="65">
        <f t="shared" si="51"/>
        <v>131762045.93830664</v>
      </c>
    </row>
    <row r="3268" spans="1:3" x14ac:dyDescent="0.3">
      <c r="A3268" s="94">
        <v>3258</v>
      </c>
      <c r="B3268" s="51">
        <v>4.8811216129852592E-2</v>
      </c>
      <c r="C3268" s="65">
        <f t="shared" si="51"/>
        <v>104881121.61298527</v>
      </c>
    </row>
    <row r="3269" spans="1:3" x14ac:dyDescent="0.3">
      <c r="A3269" s="94">
        <v>3259</v>
      </c>
      <c r="B3269" s="51">
        <v>0.17462948959933083</v>
      </c>
      <c r="C3269" s="65">
        <f t="shared" si="51"/>
        <v>117462948.95993307</v>
      </c>
    </row>
    <row r="3270" spans="1:3" x14ac:dyDescent="0.3">
      <c r="A3270" s="94">
        <v>3260</v>
      </c>
      <c r="B3270" s="51">
        <v>4.3288379686459842E-2</v>
      </c>
      <c r="C3270" s="65">
        <f t="shared" si="51"/>
        <v>104328837.96864597</v>
      </c>
    </row>
    <row r="3271" spans="1:3" x14ac:dyDescent="0.3">
      <c r="A3271" s="94">
        <v>3261</v>
      </c>
      <c r="B3271" s="51">
        <v>-4.0644918839439742E-2</v>
      </c>
      <c r="C3271" s="65">
        <f t="shared" si="51"/>
        <v>95935508.116056025</v>
      </c>
    </row>
    <row r="3272" spans="1:3" x14ac:dyDescent="0.3">
      <c r="A3272" s="94">
        <v>3262</v>
      </c>
      <c r="B3272" s="51">
        <v>-0.14246373018068489</v>
      </c>
      <c r="C3272" s="65">
        <f t="shared" si="51"/>
        <v>85753626.981931508</v>
      </c>
    </row>
    <row r="3273" spans="1:3" x14ac:dyDescent="0.3">
      <c r="A3273" s="94">
        <v>3263</v>
      </c>
      <c r="B3273" s="51">
        <v>-2.9347397481780099E-2</v>
      </c>
      <c r="C3273" s="65">
        <f t="shared" si="51"/>
        <v>97065260.251821995</v>
      </c>
    </row>
    <row r="3274" spans="1:3" x14ac:dyDescent="0.3">
      <c r="A3274" s="94">
        <v>3264</v>
      </c>
      <c r="B3274" s="51">
        <v>-0.10002442076487006</v>
      </c>
      <c r="C3274" s="65">
        <f t="shared" si="51"/>
        <v>89997557.923512995</v>
      </c>
    </row>
    <row r="3275" spans="1:3" x14ac:dyDescent="0.3">
      <c r="A3275" s="94">
        <v>3265</v>
      </c>
      <c r="B3275" s="51">
        <v>-7.0457187435161356E-2</v>
      </c>
      <c r="C3275" s="65">
        <f t="shared" si="51"/>
        <v>92954281.256483868</v>
      </c>
    </row>
    <row r="3276" spans="1:3" x14ac:dyDescent="0.3">
      <c r="A3276" s="94">
        <v>3266</v>
      </c>
      <c r="B3276" s="51">
        <v>-0.20099164501642033</v>
      </c>
      <c r="C3276" s="65">
        <f t="shared" ref="C3276:C3339" si="52">$B$4*(1+B3276)</f>
        <v>79900835.498357967</v>
      </c>
    </row>
    <row r="3277" spans="1:3" x14ac:dyDescent="0.3">
      <c r="A3277" s="94">
        <v>3267</v>
      </c>
      <c r="B3277" s="51">
        <v>-0.11217373380974693</v>
      </c>
      <c r="C3277" s="65">
        <f t="shared" si="52"/>
        <v>88782626.619025305</v>
      </c>
    </row>
    <row r="3278" spans="1:3" x14ac:dyDescent="0.3">
      <c r="A3278" s="94">
        <v>3268</v>
      </c>
      <c r="B3278" s="51">
        <v>0.14046865818999893</v>
      </c>
      <c r="C3278" s="65">
        <f t="shared" si="52"/>
        <v>114046865.8189999</v>
      </c>
    </row>
    <row r="3279" spans="1:3" x14ac:dyDescent="0.3">
      <c r="A3279" s="94">
        <v>3269</v>
      </c>
      <c r="B3279" s="51">
        <v>0.2231077487795593</v>
      </c>
      <c r="C3279" s="65">
        <f t="shared" si="52"/>
        <v>122310774.87795594</v>
      </c>
    </row>
    <row r="3280" spans="1:3" x14ac:dyDescent="0.3">
      <c r="A3280" s="94">
        <v>3270</v>
      </c>
      <c r="B3280" s="51">
        <v>-6.2809069470005863E-2</v>
      </c>
      <c r="C3280" s="65">
        <f t="shared" si="52"/>
        <v>93719093.052999407</v>
      </c>
    </row>
    <row r="3281" spans="1:3" x14ac:dyDescent="0.3">
      <c r="A3281" s="94">
        <v>3271</v>
      </c>
      <c r="B3281" s="51">
        <v>-0.1468878266353971</v>
      </c>
      <c r="C3281" s="65">
        <f t="shared" si="52"/>
        <v>85311217.336460292</v>
      </c>
    </row>
    <row r="3282" spans="1:3" x14ac:dyDescent="0.3">
      <c r="A3282" s="94">
        <v>3272</v>
      </c>
      <c r="B3282" s="51">
        <v>0.14128291241185706</v>
      </c>
      <c r="C3282" s="65">
        <f t="shared" si="52"/>
        <v>114128291.24118571</v>
      </c>
    </row>
    <row r="3283" spans="1:3" x14ac:dyDescent="0.3">
      <c r="A3283" s="94">
        <v>3273</v>
      </c>
      <c r="B3283" s="51">
        <v>0.18504898048136231</v>
      </c>
      <c r="C3283" s="65">
        <f t="shared" si="52"/>
        <v>118504898.04813625</v>
      </c>
    </row>
    <row r="3284" spans="1:3" x14ac:dyDescent="0.3">
      <c r="A3284" s="94">
        <v>3274</v>
      </c>
      <c r="B3284" s="51">
        <v>0.2471869817061445</v>
      </c>
      <c r="C3284" s="65">
        <f t="shared" si="52"/>
        <v>124718698.17061445</v>
      </c>
    </row>
    <row r="3285" spans="1:3" x14ac:dyDescent="0.3">
      <c r="A3285" s="94">
        <v>3275</v>
      </c>
      <c r="B3285" s="51">
        <v>0.27869689201575093</v>
      </c>
      <c r="C3285" s="65">
        <f t="shared" si="52"/>
        <v>127869689.20157509</v>
      </c>
    </row>
    <row r="3286" spans="1:3" x14ac:dyDescent="0.3">
      <c r="A3286" s="94">
        <v>3276</v>
      </c>
      <c r="B3286" s="51">
        <v>0.18656264360918379</v>
      </c>
      <c r="C3286" s="65">
        <f t="shared" si="52"/>
        <v>118656264.36091839</v>
      </c>
    </row>
    <row r="3287" spans="1:3" x14ac:dyDescent="0.3">
      <c r="A3287" s="94">
        <v>3277</v>
      </c>
      <c r="B3287" s="51">
        <v>0.2736738775256865</v>
      </c>
      <c r="C3287" s="65">
        <f t="shared" si="52"/>
        <v>127367387.75256863</v>
      </c>
    </row>
    <row r="3288" spans="1:3" x14ac:dyDescent="0.3">
      <c r="A3288" s="94">
        <v>3278</v>
      </c>
      <c r="B3288" s="51">
        <v>0.2202310755303977</v>
      </c>
      <c r="C3288" s="65">
        <f t="shared" si="52"/>
        <v>122023107.55303977</v>
      </c>
    </row>
    <row r="3289" spans="1:3" x14ac:dyDescent="0.3">
      <c r="A3289" s="94">
        <v>3279</v>
      </c>
      <c r="B3289" s="51">
        <v>0.14631390332890482</v>
      </c>
      <c r="C3289" s="65">
        <f t="shared" si="52"/>
        <v>114631390.33289047</v>
      </c>
    </row>
    <row r="3290" spans="1:3" x14ac:dyDescent="0.3">
      <c r="A3290" s="94">
        <v>3280</v>
      </c>
      <c r="B3290" s="51">
        <v>3.3715906024023676E-2</v>
      </c>
      <c r="C3290" s="65">
        <f t="shared" si="52"/>
        <v>103371590.60240237</v>
      </c>
    </row>
    <row r="3291" spans="1:3" x14ac:dyDescent="0.3">
      <c r="A3291" s="94">
        <v>3281</v>
      </c>
      <c r="B3291" s="51">
        <v>0.16102573888498423</v>
      </c>
      <c r="C3291" s="65">
        <f t="shared" si="52"/>
        <v>116102573.88849843</v>
      </c>
    </row>
    <row r="3292" spans="1:3" x14ac:dyDescent="0.3">
      <c r="A3292" s="94">
        <v>3282</v>
      </c>
      <c r="B3292" s="51">
        <v>9.9920871795580471E-2</v>
      </c>
      <c r="C3292" s="65">
        <f t="shared" si="52"/>
        <v>109992087.17955804</v>
      </c>
    </row>
    <row r="3293" spans="1:3" x14ac:dyDescent="0.3">
      <c r="A3293" s="94">
        <v>3283</v>
      </c>
      <c r="B3293" s="51">
        <v>0.17134894443092455</v>
      </c>
      <c r="C3293" s="65">
        <f t="shared" si="52"/>
        <v>117134894.44309247</v>
      </c>
    </row>
    <row r="3294" spans="1:3" x14ac:dyDescent="0.3">
      <c r="A3294" s="94">
        <v>3284</v>
      </c>
      <c r="B3294" s="51">
        <v>0.16808529225219221</v>
      </c>
      <c r="C3294" s="65">
        <f t="shared" si="52"/>
        <v>116808529.22521922</v>
      </c>
    </row>
    <row r="3295" spans="1:3" x14ac:dyDescent="0.3">
      <c r="A3295" s="94">
        <v>3285</v>
      </c>
      <c r="B3295" s="51">
        <v>7.2150129033135349E-2</v>
      </c>
      <c r="C3295" s="65">
        <f t="shared" si="52"/>
        <v>107215012.90331355</v>
      </c>
    </row>
    <row r="3296" spans="1:3" x14ac:dyDescent="0.3">
      <c r="A3296" s="94">
        <v>3286</v>
      </c>
      <c r="B3296" s="51">
        <v>2.2910987664313959E-3</v>
      </c>
      <c r="C3296" s="65">
        <f t="shared" si="52"/>
        <v>100229109.87664314</v>
      </c>
    </row>
    <row r="3297" spans="1:3" x14ac:dyDescent="0.3">
      <c r="A3297" s="94">
        <v>3287</v>
      </c>
      <c r="B3297" s="51">
        <v>8.9870549841645456E-2</v>
      </c>
      <c r="C3297" s="65">
        <f t="shared" si="52"/>
        <v>108987054.98416455</v>
      </c>
    </row>
    <row r="3298" spans="1:3" x14ac:dyDescent="0.3">
      <c r="A3298" s="94">
        <v>3288</v>
      </c>
      <c r="B3298" s="51">
        <v>0.11301493861041832</v>
      </c>
      <c r="C3298" s="65">
        <f t="shared" si="52"/>
        <v>111301493.86104183</v>
      </c>
    </row>
    <row r="3299" spans="1:3" x14ac:dyDescent="0.3">
      <c r="A3299" s="94">
        <v>3289</v>
      </c>
      <c r="B3299" s="51">
        <v>0.15004758375099383</v>
      </c>
      <c r="C3299" s="65">
        <f t="shared" si="52"/>
        <v>115004758.37509938</v>
      </c>
    </row>
    <row r="3300" spans="1:3" x14ac:dyDescent="0.3">
      <c r="A3300" s="94">
        <v>3290</v>
      </c>
      <c r="B3300" s="51">
        <v>3.0486136716576934E-3</v>
      </c>
      <c r="C3300" s="65">
        <f t="shared" si="52"/>
        <v>100304861.36716576</v>
      </c>
    </row>
    <row r="3301" spans="1:3" x14ac:dyDescent="0.3">
      <c r="A3301" s="94">
        <v>3291</v>
      </c>
      <c r="B3301" s="51">
        <v>1.0454000200311231E-2</v>
      </c>
      <c r="C3301" s="65">
        <f t="shared" si="52"/>
        <v>101045400.02003112</v>
      </c>
    </row>
    <row r="3302" spans="1:3" x14ac:dyDescent="0.3">
      <c r="A3302" s="94">
        <v>3292</v>
      </c>
      <c r="B3302" s="51">
        <v>7.8744025979893023E-2</v>
      </c>
      <c r="C3302" s="65">
        <f t="shared" si="52"/>
        <v>107874402.59798931</v>
      </c>
    </row>
    <row r="3303" spans="1:3" x14ac:dyDescent="0.3">
      <c r="A3303" s="94">
        <v>3293</v>
      </c>
      <c r="B3303" s="51">
        <v>5.4225912459479247E-2</v>
      </c>
      <c r="C3303" s="65">
        <f t="shared" si="52"/>
        <v>105422591.24594793</v>
      </c>
    </row>
    <row r="3304" spans="1:3" x14ac:dyDescent="0.3">
      <c r="A3304" s="94">
        <v>3294</v>
      </c>
      <c r="B3304" s="51">
        <v>0.19375157342239768</v>
      </c>
      <c r="C3304" s="65">
        <f t="shared" si="52"/>
        <v>119375157.34223978</v>
      </c>
    </row>
    <row r="3305" spans="1:3" x14ac:dyDescent="0.3">
      <c r="A3305" s="94">
        <v>3295</v>
      </c>
      <c r="B3305" s="51">
        <v>0.12881873493875415</v>
      </c>
      <c r="C3305" s="65">
        <f t="shared" si="52"/>
        <v>112881873.49387541</v>
      </c>
    </row>
    <row r="3306" spans="1:3" x14ac:dyDescent="0.3">
      <c r="A3306" s="94">
        <v>3296</v>
      </c>
      <c r="B3306" s="51">
        <v>0.17733008287080554</v>
      </c>
      <c r="C3306" s="65">
        <f t="shared" si="52"/>
        <v>117733008.28708056</v>
      </c>
    </row>
    <row r="3307" spans="1:3" x14ac:dyDescent="0.3">
      <c r="A3307" s="94">
        <v>3297</v>
      </c>
      <c r="B3307" s="51">
        <v>-4.9501024868560617E-2</v>
      </c>
      <c r="C3307" s="65">
        <f t="shared" si="52"/>
        <v>95049897.513143942</v>
      </c>
    </row>
    <row r="3308" spans="1:3" x14ac:dyDescent="0.3">
      <c r="A3308" s="94">
        <v>3298</v>
      </c>
      <c r="B3308" s="51">
        <v>-2.5323199080020772E-2</v>
      </c>
      <c r="C3308" s="65">
        <f t="shared" si="52"/>
        <v>97467680.091997921</v>
      </c>
    </row>
    <row r="3309" spans="1:3" x14ac:dyDescent="0.3">
      <c r="A3309" s="94">
        <v>3299</v>
      </c>
      <c r="B3309" s="51">
        <v>6.6087268798074861E-2</v>
      </c>
      <c r="C3309" s="65">
        <f t="shared" si="52"/>
        <v>106608726.87980749</v>
      </c>
    </row>
    <row r="3310" spans="1:3" x14ac:dyDescent="0.3">
      <c r="A3310" s="94">
        <v>3300</v>
      </c>
      <c r="B3310" s="51">
        <v>0.29411356187581955</v>
      </c>
      <c r="C3310" s="65">
        <f t="shared" si="52"/>
        <v>129411356.18758196</v>
      </c>
    </row>
    <row r="3311" spans="1:3" x14ac:dyDescent="0.3">
      <c r="A3311" s="94">
        <v>3301</v>
      </c>
      <c r="B3311" s="51">
        <v>0.15635440462756398</v>
      </c>
      <c r="C3311" s="65">
        <f t="shared" si="52"/>
        <v>115635440.4627564</v>
      </c>
    </row>
    <row r="3312" spans="1:3" x14ac:dyDescent="0.3">
      <c r="A3312" s="94">
        <v>3302</v>
      </c>
      <c r="B3312" s="51">
        <v>0.39227602211146095</v>
      </c>
      <c r="C3312" s="65">
        <f t="shared" si="52"/>
        <v>139227602.21114609</v>
      </c>
    </row>
    <row r="3313" spans="1:3" x14ac:dyDescent="0.3">
      <c r="A3313" s="94">
        <v>3303</v>
      </c>
      <c r="B3313" s="51">
        <v>3.4082166976427589E-2</v>
      </c>
      <c r="C3313" s="65">
        <f t="shared" si="52"/>
        <v>103408216.69764276</v>
      </c>
    </row>
    <row r="3314" spans="1:3" x14ac:dyDescent="0.3">
      <c r="A3314" s="94">
        <v>3304</v>
      </c>
      <c r="B3314" s="51">
        <v>0.47852892292158578</v>
      </c>
      <c r="C3314" s="65">
        <f t="shared" si="52"/>
        <v>147852892.29215857</v>
      </c>
    </row>
    <row r="3315" spans="1:3" x14ac:dyDescent="0.3">
      <c r="A3315" s="94">
        <v>3305</v>
      </c>
      <c r="B3315" s="51">
        <v>-1.7199988173029451E-2</v>
      </c>
      <c r="C3315" s="65">
        <f t="shared" si="52"/>
        <v>98280001.182697058</v>
      </c>
    </row>
    <row r="3316" spans="1:3" x14ac:dyDescent="0.3">
      <c r="A3316" s="94">
        <v>3306</v>
      </c>
      <c r="B3316" s="51">
        <v>-5.7072471117613544E-2</v>
      </c>
      <c r="C3316" s="65">
        <f t="shared" si="52"/>
        <v>94292752.888238639</v>
      </c>
    </row>
    <row r="3317" spans="1:3" x14ac:dyDescent="0.3">
      <c r="A3317" s="94">
        <v>3307</v>
      </c>
      <c r="B3317" s="51">
        <v>4.3305802121086014E-2</v>
      </c>
      <c r="C3317" s="65">
        <f t="shared" si="52"/>
        <v>104330580.2121086</v>
      </c>
    </row>
    <row r="3318" spans="1:3" x14ac:dyDescent="0.3">
      <c r="A3318" s="94">
        <v>3308</v>
      </c>
      <c r="B3318" s="51">
        <v>0.16557973390072855</v>
      </c>
      <c r="C3318" s="65">
        <f t="shared" si="52"/>
        <v>116557973.39007285</v>
      </c>
    </row>
    <row r="3319" spans="1:3" x14ac:dyDescent="0.3">
      <c r="A3319" s="94">
        <v>3309</v>
      </c>
      <c r="B3319" s="51">
        <v>0.14220241496558153</v>
      </c>
      <c r="C3319" s="65">
        <f t="shared" si="52"/>
        <v>114220241.49655816</v>
      </c>
    </row>
    <row r="3320" spans="1:3" x14ac:dyDescent="0.3">
      <c r="A3320" s="94">
        <v>3310</v>
      </c>
      <c r="B3320" s="51">
        <v>0.19753078748720354</v>
      </c>
      <c r="C3320" s="65">
        <f t="shared" si="52"/>
        <v>119753078.74872035</v>
      </c>
    </row>
    <row r="3321" spans="1:3" x14ac:dyDescent="0.3">
      <c r="A3321" s="94">
        <v>3311</v>
      </c>
      <c r="B3321" s="51">
        <v>0.11754767234047585</v>
      </c>
      <c r="C3321" s="65">
        <f t="shared" si="52"/>
        <v>111754767.23404758</v>
      </c>
    </row>
    <row r="3322" spans="1:3" x14ac:dyDescent="0.3">
      <c r="A3322" s="94">
        <v>3312</v>
      </c>
      <c r="B3322" s="51">
        <v>0.13106676767960679</v>
      </c>
      <c r="C3322" s="65">
        <f t="shared" si="52"/>
        <v>113106676.76796067</v>
      </c>
    </row>
    <row r="3323" spans="1:3" x14ac:dyDescent="0.3">
      <c r="A3323" s="94">
        <v>3313</v>
      </c>
      <c r="B3323" s="51">
        <v>5.0362669460696029E-2</v>
      </c>
      <c r="C3323" s="65">
        <f t="shared" si="52"/>
        <v>105036266.9460696</v>
      </c>
    </row>
    <row r="3324" spans="1:3" x14ac:dyDescent="0.3">
      <c r="A3324" s="94">
        <v>3314</v>
      </c>
      <c r="B3324" s="51">
        <v>0.17165881357844587</v>
      </c>
      <c r="C3324" s="65">
        <f t="shared" si="52"/>
        <v>117165881.35784458</v>
      </c>
    </row>
    <row r="3325" spans="1:3" x14ac:dyDescent="0.3">
      <c r="A3325" s="94">
        <v>3315</v>
      </c>
      <c r="B3325" s="51">
        <v>0.19682573276658055</v>
      </c>
      <c r="C3325" s="65">
        <f t="shared" si="52"/>
        <v>119682573.27665806</v>
      </c>
    </row>
    <row r="3326" spans="1:3" x14ac:dyDescent="0.3">
      <c r="A3326" s="94">
        <v>3316</v>
      </c>
      <c r="B3326" s="51">
        <v>7.5891663905714973E-2</v>
      </c>
      <c r="C3326" s="65">
        <f t="shared" si="52"/>
        <v>107589166.3905715</v>
      </c>
    </row>
    <row r="3327" spans="1:3" x14ac:dyDescent="0.3">
      <c r="A3327" s="94">
        <v>3317</v>
      </c>
      <c r="B3327" s="51">
        <v>-6.6613679698934863E-2</v>
      </c>
      <c r="C3327" s="65">
        <f t="shared" si="52"/>
        <v>93338632.030106515</v>
      </c>
    </row>
    <row r="3328" spans="1:3" x14ac:dyDescent="0.3">
      <c r="A3328" s="94">
        <v>3318</v>
      </c>
      <c r="B3328" s="51">
        <v>0.11272685164287766</v>
      </c>
      <c r="C3328" s="65">
        <f t="shared" si="52"/>
        <v>111272685.16428776</v>
      </c>
    </row>
    <row r="3329" spans="1:3" x14ac:dyDescent="0.3">
      <c r="A3329" s="94">
        <v>3319</v>
      </c>
      <c r="B3329" s="51">
        <v>-6.813273720315699E-2</v>
      </c>
      <c r="C3329" s="65">
        <f t="shared" si="52"/>
        <v>93186726.27968429</v>
      </c>
    </row>
    <row r="3330" spans="1:3" x14ac:dyDescent="0.3">
      <c r="A3330" s="94">
        <v>3320</v>
      </c>
      <c r="B3330" s="51">
        <v>0.13936848671520397</v>
      </c>
      <c r="C3330" s="65">
        <f t="shared" si="52"/>
        <v>113936848.67152038</v>
      </c>
    </row>
    <row r="3331" spans="1:3" x14ac:dyDescent="0.3">
      <c r="A3331" s="94">
        <v>3321</v>
      </c>
      <c r="B3331" s="51">
        <v>7.4912387829600718E-2</v>
      </c>
      <c r="C3331" s="65">
        <f t="shared" si="52"/>
        <v>107491238.78296007</v>
      </c>
    </row>
    <row r="3332" spans="1:3" x14ac:dyDescent="0.3">
      <c r="A3332" s="94">
        <v>3322</v>
      </c>
      <c r="B3332" s="51">
        <v>8.0854847290667886E-2</v>
      </c>
      <c r="C3332" s="65">
        <f t="shared" si="52"/>
        <v>108085484.72906679</v>
      </c>
    </row>
    <row r="3333" spans="1:3" x14ac:dyDescent="0.3">
      <c r="A3333" s="94">
        <v>3323</v>
      </c>
      <c r="B3333" s="51">
        <v>0.13670991123852289</v>
      </c>
      <c r="C3333" s="65">
        <f t="shared" si="52"/>
        <v>113670991.12385228</v>
      </c>
    </row>
    <row r="3334" spans="1:3" x14ac:dyDescent="0.3">
      <c r="A3334" s="94">
        <v>3324</v>
      </c>
      <c r="B3334" s="51">
        <v>5.5932651267361869E-2</v>
      </c>
      <c r="C3334" s="65">
        <f t="shared" si="52"/>
        <v>105593265.12673619</v>
      </c>
    </row>
    <row r="3335" spans="1:3" x14ac:dyDescent="0.3">
      <c r="A3335" s="94">
        <v>3325</v>
      </c>
      <c r="B3335" s="51">
        <v>0.12987705462632743</v>
      </c>
      <c r="C3335" s="65">
        <f t="shared" si="52"/>
        <v>112987705.46263275</v>
      </c>
    </row>
    <row r="3336" spans="1:3" x14ac:dyDescent="0.3">
      <c r="A3336" s="94">
        <v>3326</v>
      </c>
      <c r="B3336" s="51">
        <v>0.17670530518238167</v>
      </c>
      <c r="C3336" s="65">
        <f t="shared" si="52"/>
        <v>117670530.51823817</v>
      </c>
    </row>
    <row r="3337" spans="1:3" x14ac:dyDescent="0.3">
      <c r="A3337" s="94">
        <v>3327</v>
      </c>
      <c r="B3337" s="51">
        <v>0.11186517038845552</v>
      </c>
      <c r="C3337" s="65">
        <f t="shared" si="52"/>
        <v>111186517.03884554</v>
      </c>
    </row>
    <row r="3338" spans="1:3" x14ac:dyDescent="0.3">
      <c r="A3338" s="94">
        <v>3328</v>
      </c>
      <c r="B3338" s="51">
        <v>0.27057169265548137</v>
      </c>
      <c r="C3338" s="65">
        <f t="shared" si="52"/>
        <v>127057169.26554812</v>
      </c>
    </row>
    <row r="3339" spans="1:3" x14ac:dyDescent="0.3">
      <c r="A3339" s="94">
        <v>3329</v>
      </c>
      <c r="B3339" s="51">
        <v>0.19664013018760812</v>
      </c>
      <c r="C3339" s="65">
        <f t="shared" si="52"/>
        <v>119664013.01876082</v>
      </c>
    </row>
    <row r="3340" spans="1:3" x14ac:dyDescent="0.3">
      <c r="A3340" s="94">
        <v>3330</v>
      </c>
      <c r="B3340" s="51">
        <v>-8.2063578167958257E-2</v>
      </c>
      <c r="C3340" s="65">
        <f t="shared" ref="C3340:C3403" si="53">$B$4*(1+B3340)</f>
        <v>91793642.183204174</v>
      </c>
    </row>
    <row r="3341" spans="1:3" x14ac:dyDescent="0.3">
      <c r="A3341" s="94">
        <v>3331</v>
      </c>
      <c r="B3341" s="51">
        <v>0.2736018118068298</v>
      </c>
      <c r="C3341" s="65">
        <f t="shared" si="53"/>
        <v>127360181.18068297</v>
      </c>
    </row>
    <row r="3342" spans="1:3" x14ac:dyDescent="0.3">
      <c r="A3342" s="94">
        <v>3332</v>
      </c>
      <c r="B3342" s="51">
        <v>0.10180411989907408</v>
      </c>
      <c r="C3342" s="65">
        <f t="shared" si="53"/>
        <v>110180411.9899074</v>
      </c>
    </row>
    <row r="3343" spans="1:3" x14ac:dyDescent="0.3">
      <c r="A3343" s="94">
        <v>3333</v>
      </c>
      <c r="B3343" s="51">
        <v>0.23823316847561568</v>
      </c>
      <c r="C3343" s="65">
        <f t="shared" si="53"/>
        <v>123823316.84756155</v>
      </c>
    </row>
    <row r="3344" spans="1:3" x14ac:dyDescent="0.3">
      <c r="A3344" s="94">
        <v>3334</v>
      </c>
      <c r="B3344" s="51">
        <v>3.7713157499335861E-2</v>
      </c>
      <c r="C3344" s="65">
        <f t="shared" si="53"/>
        <v>103771315.74993359</v>
      </c>
    </row>
    <row r="3345" spans="1:3" x14ac:dyDescent="0.3">
      <c r="A3345" s="94">
        <v>3335</v>
      </c>
      <c r="B3345" s="51">
        <v>0.35259962322970761</v>
      </c>
      <c r="C3345" s="65">
        <f t="shared" si="53"/>
        <v>135259962.32297075</v>
      </c>
    </row>
    <row r="3346" spans="1:3" x14ac:dyDescent="0.3">
      <c r="A3346" s="94">
        <v>3336</v>
      </c>
      <c r="B3346" s="51">
        <v>0.12866749219794577</v>
      </c>
      <c r="C3346" s="65">
        <f t="shared" si="53"/>
        <v>112866749.21979459</v>
      </c>
    </row>
    <row r="3347" spans="1:3" x14ac:dyDescent="0.3">
      <c r="A3347" s="94">
        <v>3337</v>
      </c>
      <c r="B3347" s="51">
        <v>-8.995333687290813E-2</v>
      </c>
      <c r="C3347" s="65">
        <f t="shared" si="53"/>
        <v>91004666.312709183</v>
      </c>
    </row>
    <row r="3348" spans="1:3" x14ac:dyDescent="0.3">
      <c r="A3348" s="94">
        <v>3338</v>
      </c>
      <c r="B3348" s="51">
        <v>-3.8130631487279312E-2</v>
      </c>
      <c r="C3348" s="65">
        <f t="shared" si="53"/>
        <v>96186936.851272061</v>
      </c>
    </row>
    <row r="3349" spans="1:3" x14ac:dyDescent="0.3">
      <c r="A3349" s="94">
        <v>3339</v>
      </c>
      <c r="B3349" s="51">
        <v>9.8870510098691078E-2</v>
      </c>
      <c r="C3349" s="65">
        <f t="shared" si="53"/>
        <v>109887051.00986911</v>
      </c>
    </row>
    <row r="3350" spans="1:3" x14ac:dyDescent="0.3">
      <c r="A3350" s="94">
        <v>3340</v>
      </c>
      <c r="B3350" s="51">
        <v>-1.3451916808078224E-2</v>
      </c>
      <c r="C3350" s="65">
        <f t="shared" si="53"/>
        <v>98654808.319192171</v>
      </c>
    </row>
    <row r="3351" spans="1:3" x14ac:dyDescent="0.3">
      <c r="A3351" s="94">
        <v>3341</v>
      </c>
      <c r="B3351" s="51">
        <v>-1.9230345211307912E-2</v>
      </c>
      <c r="C3351" s="65">
        <f t="shared" si="53"/>
        <v>98076965.4788692</v>
      </c>
    </row>
    <row r="3352" spans="1:3" x14ac:dyDescent="0.3">
      <c r="A3352" s="94">
        <v>3342</v>
      </c>
      <c r="B3352" s="51">
        <v>1.3531593608714421E-2</v>
      </c>
      <c r="C3352" s="65">
        <f t="shared" si="53"/>
        <v>101353159.36087143</v>
      </c>
    </row>
    <row r="3353" spans="1:3" x14ac:dyDescent="0.3">
      <c r="A3353" s="94">
        <v>3343</v>
      </c>
      <c r="B3353" s="51">
        <v>-7.5829808262547899E-3</v>
      </c>
      <c r="C3353" s="65">
        <f t="shared" si="53"/>
        <v>99241701.917374521</v>
      </c>
    </row>
    <row r="3354" spans="1:3" x14ac:dyDescent="0.3">
      <c r="A3354" s="94">
        <v>3344</v>
      </c>
      <c r="B3354" s="51">
        <v>-0.22517905335483554</v>
      </c>
      <c r="C3354" s="65">
        <f t="shared" si="53"/>
        <v>77482094.664516449</v>
      </c>
    </row>
    <row r="3355" spans="1:3" x14ac:dyDescent="0.3">
      <c r="A3355" s="94">
        <v>3345</v>
      </c>
      <c r="B3355" s="51">
        <v>0.1045102325931208</v>
      </c>
      <c r="C3355" s="65">
        <f t="shared" si="53"/>
        <v>110451023.25931209</v>
      </c>
    </row>
    <row r="3356" spans="1:3" x14ac:dyDescent="0.3">
      <c r="A3356" s="94">
        <v>3346</v>
      </c>
      <c r="B3356" s="51">
        <v>0.13625701362681755</v>
      </c>
      <c r="C3356" s="65">
        <f t="shared" si="53"/>
        <v>113625701.36268175</v>
      </c>
    </row>
    <row r="3357" spans="1:3" x14ac:dyDescent="0.3">
      <c r="A3357" s="94">
        <v>3347</v>
      </c>
      <c r="B3357" s="51">
        <v>4.5402322698282663E-2</v>
      </c>
      <c r="C3357" s="65">
        <f t="shared" si="53"/>
        <v>104540232.26982827</v>
      </c>
    </row>
    <row r="3358" spans="1:3" x14ac:dyDescent="0.3">
      <c r="A3358" s="94">
        <v>3348</v>
      </c>
      <c r="B3358" s="51">
        <v>6.9308274984909657E-2</v>
      </c>
      <c r="C3358" s="65">
        <f t="shared" si="53"/>
        <v>106930827.49849096</v>
      </c>
    </row>
    <row r="3359" spans="1:3" x14ac:dyDescent="0.3">
      <c r="A3359" s="94">
        <v>3349</v>
      </c>
      <c r="B3359" s="51">
        <v>4.9089633413304648E-2</v>
      </c>
      <c r="C3359" s="65">
        <f t="shared" si="53"/>
        <v>104908963.34133047</v>
      </c>
    </row>
    <row r="3360" spans="1:3" x14ac:dyDescent="0.3">
      <c r="A3360" s="94">
        <v>3350</v>
      </c>
      <c r="B3360" s="51">
        <v>-5.3423733257980666E-2</v>
      </c>
      <c r="C3360" s="65">
        <f t="shared" si="53"/>
        <v>94657626.674201936</v>
      </c>
    </row>
    <row r="3361" spans="1:3" x14ac:dyDescent="0.3">
      <c r="A3361" s="94">
        <v>3351</v>
      </c>
      <c r="B3361" s="51">
        <v>0.24874232282819667</v>
      </c>
      <c r="C3361" s="65">
        <f t="shared" si="53"/>
        <v>124874232.28281966</v>
      </c>
    </row>
    <row r="3362" spans="1:3" x14ac:dyDescent="0.3">
      <c r="A3362" s="94">
        <v>3352</v>
      </c>
      <c r="B3362" s="51">
        <v>-0.22303761266784064</v>
      </c>
      <c r="C3362" s="65">
        <f t="shared" si="53"/>
        <v>77696238.733215943</v>
      </c>
    </row>
    <row r="3363" spans="1:3" x14ac:dyDescent="0.3">
      <c r="A3363" s="94">
        <v>3353</v>
      </c>
      <c r="B3363" s="51">
        <v>-5.4787090598422766E-2</v>
      </c>
      <c r="C3363" s="65">
        <f t="shared" si="53"/>
        <v>94521290.940157726</v>
      </c>
    </row>
    <row r="3364" spans="1:3" x14ac:dyDescent="0.3">
      <c r="A3364" s="94">
        <v>3354</v>
      </c>
      <c r="B3364" s="51">
        <v>0.11937153944983844</v>
      </c>
      <c r="C3364" s="65">
        <f t="shared" si="53"/>
        <v>111937153.94498384</v>
      </c>
    </row>
    <row r="3365" spans="1:3" x14ac:dyDescent="0.3">
      <c r="A3365" s="94">
        <v>3355</v>
      </c>
      <c r="B3365" s="51">
        <v>0.23429554778369158</v>
      </c>
      <c r="C3365" s="65">
        <f t="shared" si="53"/>
        <v>123429554.77836917</v>
      </c>
    </row>
    <row r="3366" spans="1:3" x14ac:dyDescent="0.3">
      <c r="A3366" s="94">
        <v>3356</v>
      </c>
      <c r="B3366" s="51">
        <v>-2.7373470661835958E-2</v>
      </c>
      <c r="C3366" s="65">
        <f t="shared" si="53"/>
        <v>97262652.933816403</v>
      </c>
    </row>
    <row r="3367" spans="1:3" x14ac:dyDescent="0.3">
      <c r="A3367" s="94">
        <v>3357</v>
      </c>
      <c r="B3367" s="51">
        <v>-1.1353329730745529E-2</v>
      </c>
      <c r="C3367" s="65">
        <f t="shared" si="53"/>
        <v>98864667.026925445</v>
      </c>
    </row>
    <row r="3368" spans="1:3" x14ac:dyDescent="0.3">
      <c r="A3368" s="94">
        <v>3358</v>
      </c>
      <c r="B3368" s="51">
        <v>6.6180269000418568E-2</v>
      </c>
      <c r="C3368" s="65">
        <f t="shared" si="53"/>
        <v>106618026.90004185</v>
      </c>
    </row>
    <row r="3369" spans="1:3" x14ac:dyDescent="0.3">
      <c r="A3369" s="94">
        <v>3359</v>
      </c>
      <c r="B3369" s="51">
        <v>2.5441983680949382E-2</v>
      </c>
      <c r="C3369" s="65">
        <f t="shared" si="53"/>
        <v>102544198.36809494</v>
      </c>
    </row>
    <row r="3370" spans="1:3" x14ac:dyDescent="0.3">
      <c r="A3370" s="94">
        <v>3360</v>
      </c>
      <c r="B3370" s="51">
        <v>-6.7997685179853606E-2</v>
      </c>
      <c r="C3370" s="65">
        <f t="shared" si="53"/>
        <v>93200231.482014641</v>
      </c>
    </row>
    <row r="3371" spans="1:3" x14ac:dyDescent="0.3">
      <c r="A3371" s="94">
        <v>3361</v>
      </c>
      <c r="B3371" s="51">
        <v>0.13802275289517413</v>
      </c>
      <c r="C3371" s="65">
        <f t="shared" si="53"/>
        <v>113802275.2895174</v>
      </c>
    </row>
    <row r="3372" spans="1:3" x14ac:dyDescent="0.3">
      <c r="A3372" s="94">
        <v>3362</v>
      </c>
      <c r="B3372" s="51">
        <v>-4.9721870402030549E-2</v>
      </c>
      <c r="C3372" s="65">
        <f t="shared" si="53"/>
        <v>95027812.959796935</v>
      </c>
    </row>
    <row r="3373" spans="1:3" x14ac:dyDescent="0.3">
      <c r="A3373" s="94">
        <v>3363</v>
      </c>
      <c r="B3373" s="51">
        <v>0.25175855914710576</v>
      </c>
      <c r="C3373" s="65">
        <f t="shared" si="53"/>
        <v>125175855.91471057</v>
      </c>
    </row>
    <row r="3374" spans="1:3" x14ac:dyDescent="0.3">
      <c r="A3374" s="94">
        <v>3364</v>
      </c>
      <c r="B3374" s="51">
        <v>-2.6938360957901905E-2</v>
      </c>
      <c r="C3374" s="65">
        <f t="shared" si="53"/>
        <v>97306163.904209808</v>
      </c>
    </row>
    <row r="3375" spans="1:3" x14ac:dyDescent="0.3">
      <c r="A3375" s="94">
        <v>3365</v>
      </c>
      <c r="B3375" s="51">
        <v>0.15696082470501602</v>
      </c>
      <c r="C3375" s="65">
        <f t="shared" si="53"/>
        <v>115696082.4705016</v>
      </c>
    </row>
    <row r="3376" spans="1:3" x14ac:dyDescent="0.3">
      <c r="A3376" s="94">
        <v>3366</v>
      </c>
      <c r="B3376" s="51">
        <v>0.24178676029147911</v>
      </c>
      <c r="C3376" s="65">
        <f t="shared" si="53"/>
        <v>124178676.02914792</v>
      </c>
    </row>
    <row r="3377" spans="1:3" x14ac:dyDescent="0.3">
      <c r="A3377" s="94">
        <v>3367</v>
      </c>
      <c r="B3377" s="51">
        <v>-2.2683326592464748E-3</v>
      </c>
      <c r="C3377" s="65">
        <f t="shared" si="53"/>
        <v>99773166.734075353</v>
      </c>
    </row>
    <row r="3378" spans="1:3" x14ac:dyDescent="0.3">
      <c r="A3378" s="94">
        <v>3368</v>
      </c>
      <c r="B3378" s="51">
        <v>0.12783596446890835</v>
      </c>
      <c r="C3378" s="65">
        <f t="shared" si="53"/>
        <v>112783596.44689085</v>
      </c>
    </row>
    <row r="3379" spans="1:3" x14ac:dyDescent="0.3">
      <c r="A3379" s="94">
        <v>3369</v>
      </c>
      <c r="B3379" s="51">
        <v>-0.10036413020803048</v>
      </c>
      <c r="C3379" s="65">
        <f t="shared" si="53"/>
        <v>89963586.979196951</v>
      </c>
    </row>
    <row r="3380" spans="1:3" x14ac:dyDescent="0.3">
      <c r="A3380" s="94">
        <v>3370</v>
      </c>
      <c r="B3380" s="51">
        <v>0.28209085793224259</v>
      </c>
      <c r="C3380" s="65">
        <f t="shared" si="53"/>
        <v>128209085.79322426</v>
      </c>
    </row>
    <row r="3381" spans="1:3" x14ac:dyDescent="0.3">
      <c r="A3381" s="94">
        <v>3371</v>
      </c>
      <c r="B3381" s="51">
        <v>-6.6741514492507981E-2</v>
      </c>
      <c r="C3381" s="65">
        <f t="shared" si="53"/>
        <v>93325848.550749198</v>
      </c>
    </row>
    <row r="3382" spans="1:3" x14ac:dyDescent="0.3">
      <c r="A3382" s="94">
        <v>3372</v>
      </c>
      <c r="B3382" s="51">
        <v>7.1059582502389765E-2</v>
      </c>
      <c r="C3382" s="65">
        <f t="shared" si="53"/>
        <v>107105958.25023898</v>
      </c>
    </row>
    <row r="3383" spans="1:3" x14ac:dyDescent="0.3">
      <c r="A3383" s="94">
        <v>3373</v>
      </c>
      <c r="B3383" s="51">
        <v>0.16973897971026602</v>
      </c>
      <c r="C3383" s="65">
        <f t="shared" si="53"/>
        <v>116973897.9710266</v>
      </c>
    </row>
    <row r="3384" spans="1:3" x14ac:dyDescent="0.3">
      <c r="A3384" s="94">
        <v>3374</v>
      </c>
      <c r="B3384" s="51">
        <v>0.33897195583776296</v>
      </c>
      <c r="C3384" s="65">
        <f t="shared" si="53"/>
        <v>133897195.58377631</v>
      </c>
    </row>
    <row r="3385" spans="1:3" x14ac:dyDescent="0.3">
      <c r="A3385" s="94">
        <v>3375</v>
      </c>
      <c r="B3385" s="51">
        <v>-0.20577726234236329</v>
      </c>
      <c r="C3385" s="65">
        <f t="shared" si="53"/>
        <v>79422273.76576367</v>
      </c>
    </row>
    <row r="3386" spans="1:3" x14ac:dyDescent="0.3">
      <c r="A3386" s="94">
        <v>3376</v>
      </c>
      <c r="B3386" s="51">
        <v>0.43574981966363002</v>
      </c>
      <c r="C3386" s="65">
        <f t="shared" si="53"/>
        <v>143574981.96636301</v>
      </c>
    </row>
    <row r="3387" spans="1:3" x14ac:dyDescent="0.3">
      <c r="A3387" s="94">
        <v>3377</v>
      </c>
      <c r="B3387" s="51">
        <v>-2.3265038370533314E-2</v>
      </c>
      <c r="C3387" s="65">
        <f t="shared" si="53"/>
        <v>97673496.162946671</v>
      </c>
    </row>
    <row r="3388" spans="1:3" x14ac:dyDescent="0.3">
      <c r="A3388" s="94">
        <v>3378</v>
      </c>
      <c r="B3388" s="51">
        <v>0.13770090170809185</v>
      </c>
      <c r="C3388" s="65">
        <f t="shared" si="53"/>
        <v>113770090.17080919</v>
      </c>
    </row>
    <row r="3389" spans="1:3" x14ac:dyDescent="0.3">
      <c r="A3389" s="94">
        <v>3379</v>
      </c>
      <c r="B3389" s="51">
        <v>-2.6237087205090728E-2</v>
      </c>
      <c r="C3389" s="65">
        <f t="shared" si="53"/>
        <v>97376291.279490918</v>
      </c>
    </row>
    <row r="3390" spans="1:3" x14ac:dyDescent="0.3">
      <c r="A3390" s="94">
        <v>3380</v>
      </c>
      <c r="B3390" s="51">
        <v>9.121211553119643E-2</v>
      </c>
      <c r="C3390" s="65">
        <f t="shared" si="53"/>
        <v>109121211.55311964</v>
      </c>
    </row>
    <row r="3391" spans="1:3" x14ac:dyDescent="0.3">
      <c r="A3391" s="94">
        <v>3381</v>
      </c>
      <c r="B3391" s="51">
        <v>6.6671903834692195E-2</v>
      </c>
      <c r="C3391" s="65">
        <f t="shared" si="53"/>
        <v>106667190.38346921</v>
      </c>
    </row>
    <row r="3392" spans="1:3" x14ac:dyDescent="0.3">
      <c r="A3392" s="94">
        <v>3382</v>
      </c>
      <c r="B3392" s="51">
        <v>0.11973149628228501</v>
      </c>
      <c r="C3392" s="65">
        <f t="shared" si="53"/>
        <v>111973149.6282285</v>
      </c>
    </row>
    <row r="3393" spans="1:3" x14ac:dyDescent="0.3">
      <c r="A3393" s="94">
        <v>3383</v>
      </c>
      <c r="B3393" s="51">
        <v>0.10421767167858999</v>
      </c>
      <c r="C3393" s="65">
        <f t="shared" si="53"/>
        <v>110421767.167859</v>
      </c>
    </row>
    <row r="3394" spans="1:3" x14ac:dyDescent="0.3">
      <c r="A3394" s="94">
        <v>3384</v>
      </c>
      <c r="B3394" s="51">
        <v>-4.6518900765977506E-2</v>
      </c>
      <c r="C3394" s="65">
        <f t="shared" si="53"/>
        <v>95348109.92340225</v>
      </c>
    </row>
    <row r="3395" spans="1:3" x14ac:dyDescent="0.3">
      <c r="A3395" s="94">
        <v>3385</v>
      </c>
      <c r="B3395" s="51">
        <v>0.21929507239758361</v>
      </c>
      <c r="C3395" s="65">
        <f t="shared" si="53"/>
        <v>121929507.23975837</v>
      </c>
    </row>
    <row r="3396" spans="1:3" x14ac:dyDescent="0.3">
      <c r="A3396" s="94">
        <v>3386</v>
      </c>
      <c r="B3396" s="51">
        <v>3.9987983395182038E-2</v>
      </c>
      <c r="C3396" s="65">
        <f t="shared" si="53"/>
        <v>103998798.33951819</v>
      </c>
    </row>
    <row r="3397" spans="1:3" x14ac:dyDescent="0.3">
      <c r="A3397" s="94">
        <v>3387</v>
      </c>
      <c r="B3397" s="51">
        <v>0.27335975575572746</v>
      </c>
      <c r="C3397" s="65">
        <f t="shared" si="53"/>
        <v>127335975.57557274</v>
      </c>
    </row>
    <row r="3398" spans="1:3" x14ac:dyDescent="0.3">
      <c r="A3398" s="94">
        <v>3388</v>
      </c>
      <c r="B3398" s="51">
        <v>3.8684258212547895E-2</v>
      </c>
      <c r="C3398" s="65">
        <f t="shared" si="53"/>
        <v>103868425.82125479</v>
      </c>
    </row>
    <row r="3399" spans="1:3" x14ac:dyDescent="0.3">
      <c r="A3399" s="94">
        <v>3389</v>
      </c>
      <c r="B3399" s="51">
        <v>-1.3972146331074506E-2</v>
      </c>
      <c r="C3399" s="65">
        <f t="shared" si="53"/>
        <v>98602785.366892546</v>
      </c>
    </row>
    <row r="3400" spans="1:3" x14ac:dyDescent="0.3">
      <c r="A3400" s="94">
        <v>3390</v>
      </c>
      <c r="B3400" s="51">
        <v>0.13524985396039454</v>
      </c>
      <c r="C3400" s="65">
        <f t="shared" si="53"/>
        <v>113524985.39603946</v>
      </c>
    </row>
    <row r="3401" spans="1:3" x14ac:dyDescent="0.3">
      <c r="A3401" s="94">
        <v>3391</v>
      </c>
      <c r="B3401" s="51">
        <v>7.3492205242434716E-2</v>
      </c>
      <c r="C3401" s="65">
        <f t="shared" si="53"/>
        <v>107349220.52424347</v>
      </c>
    </row>
    <row r="3402" spans="1:3" x14ac:dyDescent="0.3">
      <c r="A3402" s="94">
        <v>3392</v>
      </c>
      <c r="B3402" s="51">
        <v>-0.1481705229351877</v>
      </c>
      <c r="C3402" s="65">
        <f t="shared" si="53"/>
        <v>85182947.706481233</v>
      </c>
    </row>
    <row r="3403" spans="1:3" x14ac:dyDescent="0.3">
      <c r="A3403" s="94">
        <v>3393</v>
      </c>
      <c r="B3403" s="51">
        <v>8.8410141154784877E-2</v>
      </c>
      <c r="C3403" s="65">
        <f t="shared" si="53"/>
        <v>108841014.11547849</v>
      </c>
    </row>
    <row r="3404" spans="1:3" x14ac:dyDescent="0.3">
      <c r="A3404" s="94">
        <v>3394</v>
      </c>
      <c r="B3404" s="51">
        <v>0.27155127152992165</v>
      </c>
      <c r="C3404" s="65">
        <f t="shared" ref="C3404:C3467" si="54">$B$4*(1+B3404)</f>
        <v>127155127.15299217</v>
      </c>
    </row>
    <row r="3405" spans="1:3" x14ac:dyDescent="0.3">
      <c r="A3405" s="94">
        <v>3395</v>
      </c>
      <c r="B3405" s="51">
        <v>-2.955300545906793E-2</v>
      </c>
      <c r="C3405" s="65">
        <f t="shared" si="54"/>
        <v>97044699.454093203</v>
      </c>
    </row>
    <row r="3406" spans="1:3" x14ac:dyDescent="0.3">
      <c r="A3406" s="94">
        <v>3396</v>
      </c>
      <c r="B3406" s="51">
        <v>0.41361127272529452</v>
      </c>
      <c r="C3406" s="65">
        <f t="shared" si="54"/>
        <v>141361127.27252945</v>
      </c>
    </row>
    <row r="3407" spans="1:3" x14ac:dyDescent="0.3">
      <c r="A3407" s="94">
        <v>3397</v>
      </c>
      <c r="B3407" s="51">
        <v>0.18892813662602945</v>
      </c>
      <c r="C3407" s="65">
        <f t="shared" si="54"/>
        <v>118892813.66260293</v>
      </c>
    </row>
    <row r="3408" spans="1:3" x14ac:dyDescent="0.3">
      <c r="A3408" s="94">
        <v>3398</v>
      </c>
      <c r="B3408" s="51">
        <v>-7.2716356593395676E-2</v>
      </c>
      <c r="C3408" s="65">
        <f t="shared" si="54"/>
        <v>92728364.340660423</v>
      </c>
    </row>
    <row r="3409" spans="1:3" x14ac:dyDescent="0.3">
      <c r="A3409" s="94">
        <v>3399</v>
      </c>
      <c r="B3409" s="51">
        <v>0.32127814242679997</v>
      </c>
      <c r="C3409" s="65">
        <f t="shared" si="54"/>
        <v>132127814.24268001</v>
      </c>
    </row>
    <row r="3410" spans="1:3" x14ac:dyDescent="0.3">
      <c r="A3410" s="94">
        <v>3400</v>
      </c>
      <c r="B3410" s="51">
        <v>-0.15338041142801417</v>
      </c>
      <c r="C3410" s="65">
        <f t="shared" si="54"/>
        <v>84661958.857198581</v>
      </c>
    </row>
    <row r="3411" spans="1:3" x14ac:dyDescent="0.3">
      <c r="A3411" s="94">
        <v>3401</v>
      </c>
      <c r="B3411" s="51">
        <v>0.23377411103909926</v>
      </c>
      <c r="C3411" s="65">
        <f t="shared" si="54"/>
        <v>123377411.10390992</v>
      </c>
    </row>
    <row r="3412" spans="1:3" x14ac:dyDescent="0.3">
      <c r="A3412" s="94">
        <v>3402</v>
      </c>
      <c r="B3412" s="51">
        <v>0.28292065074423201</v>
      </c>
      <c r="C3412" s="65">
        <f t="shared" si="54"/>
        <v>128292065.07442321</v>
      </c>
    </row>
    <row r="3413" spans="1:3" x14ac:dyDescent="0.3">
      <c r="A3413" s="94">
        <v>3403</v>
      </c>
      <c r="B3413" s="51">
        <v>0.24063316441588478</v>
      </c>
      <c r="C3413" s="65">
        <f t="shared" si="54"/>
        <v>124063316.44158848</v>
      </c>
    </row>
    <row r="3414" spans="1:3" x14ac:dyDescent="0.3">
      <c r="A3414" s="94">
        <v>3404</v>
      </c>
      <c r="B3414" s="51">
        <v>0.1345507717910929</v>
      </c>
      <c r="C3414" s="65">
        <f t="shared" si="54"/>
        <v>113455077.17910931</v>
      </c>
    </row>
    <row r="3415" spans="1:3" x14ac:dyDescent="0.3">
      <c r="A3415" s="94">
        <v>3405</v>
      </c>
      <c r="B3415" s="51">
        <v>-4.4202196816264167E-2</v>
      </c>
      <c r="C3415" s="65">
        <f t="shared" si="54"/>
        <v>95579780.318373591</v>
      </c>
    </row>
    <row r="3416" spans="1:3" x14ac:dyDescent="0.3">
      <c r="A3416" s="94">
        <v>3406</v>
      </c>
      <c r="B3416" s="51">
        <v>0.19992545876927059</v>
      </c>
      <c r="C3416" s="65">
        <f t="shared" si="54"/>
        <v>119992545.87692705</v>
      </c>
    </row>
    <row r="3417" spans="1:3" x14ac:dyDescent="0.3">
      <c r="A3417" s="94">
        <v>3407</v>
      </c>
      <c r="B3417" s="51">
        <v>-2.8969347159574416E-2</v>
      </c>
      <c r="C3417" s="65">
        <f t="shared" si="54"/>
        <v>97103065.284042552</v>
      </c>
    </row>
    <row r="3418" spans="1:3" x14ac:dyDescent="0.3">
      <c r="A3418" s="94">
        <v>3408</v>
      </c>
      <c r="B3418" s="51">
        <v>0.15499416866989529</v>
      </c>
      <c r="C3418" s="65">
        <f t="shared" si="54"/>
        <v>115499416.86698952</v>
      </c>
    </row>
    <row r="3419" spans="1:3" x14ac:dyDescent="0.3">
      <c r="A3419" s="94">
        <v>3409</v>
      </c>
      <c r="B3419" s="51">
        <v>4.6042538280643461E-2</v>
      </c>
      <c r="C3419" s="65">
        <f t="shared" si="54"/>
        <v>104604253.82806435</v>
      </c>
    </row>
    <row r="3420" spans="1:3" x14ac:dyDescent="0.3">
      <c r="A3420" s="94">
        <v>3410</v>
      </c>
      <c r="B3420" s="51">
        <v>-0.13356134050292046</v>
      </c>
      <c r="C3420" s="65">
        <f t="shared" si="54"/>
        <v>86643865.949707955</v>
      </c>
    </row>
    <row r="3421" spans="1:3" x14ac:dyDescent="0.3">
      <c r="A3421" s="94">
        <v>3411</v>
      </c>
      <c r="B3421" s="51">
        <v>0.10392260741019391</v>
      </c>
      <c r="C3421" s="65">
        <f t="shared" si="54"/>
        <v>110392260.7410194</v>
      </c>
    </row>
    <row r="3422" spans="1:3" x14ac:dyDescent="0.3">
      <c r="A3422" s="94">
        <v>3412</v>
      </c>
      <c r="B3422" s="51">
        <v>0.20289226458773763</v>
      </c>
      <c r="C3422" s="65">
        <f t="shared" si="54"/>
        <v>120289226.45877376</v>
      </c>
    </row>
    <row r="3423" spans="1:3" x14ac:dyDescent="0.3">
      <c r="A3423" s="94">
        <v>3413</v>
      </c>
      <c r="B3423" s="51">
        <v>5.0751876795817448E-2</v>
      </c>
      <c r="C3423" s="65">
        <f t="shared" si="54"/>
        <v>105075187.67958175</v>
      </c>
    </row>
    <row r="3424" spans="1:3" x14ac:dyDescent="0.3">
      <c r="A3424" s="94">
        <v>3414</v>
      </c>
      <c r="B3424" s="51">
        <v>-1.409374416932814E-2</v>
      </c>
      <c r="C3424" s="65">
        <f t="shared" si="54"/>
        <v>98590625.583067179</v>
      </c>
    </row>
    <row r="3425" spans="1:3" x14ac:dyDescent="0.3">
      <c r="A3425" s="94">
        <v>3415</v>
      </c>
      <c r="B3425" s="51">
        <v>6.3834974527939251E-2</v>
      </c>
      <c r="C3425" s="65">
        <f t="shared" si="54"/>
        <v>106383497.45279391</v>
      </c>
    </row>
    <row r="3426" spans="1:3" x14ac:dyDescent="0.3">
      <c r="A3426" s="94">
        <v>3416</v>
      </c>
      <c r="B3426" s="51">
        <v>9.7178810731368762E-2</v>
      </c>
      <c r="C3426" s="65">
        <f t="shared" si="54"/>
        <v>109717881.07313687</v>
      </c>
    </row>
    <row r="3427" spans="1:3" x14ac:dyDescent="0.3">
      <c r="A3427" s="94">
        <v>3417</v>
      </c>
      <c r="B3427" s="51">
        <v>-9.5388103685069836E-3</v>
      </c>
      <c r="C3427" s="65">
        <f t="shared" si="54"/>
        <v>99046118.963149294</v>
      </c>
    </row>
    <row r="3428" spans="1:3" x14ac:dyDescent="0.3">
      <c r="A3428" s="94">
        <v>3418</v>
      </c>
      <c r="B3428" s="51">
        <v>0.14006317205263996</v>
      </c>
      <c r="C3428" s="65">
        <f t="shared" si="54"/>
        <v>114006317.205264</v>
      </c>
    </row>
    <row r="3429" spans="1:3" x14ac:dyDescent="0.3">
      <c r="A3429" s="94">
        <v>3419</v>
      </c>
      <c r="B3429" s="51">
        <v>9.2678763569891506E-2</v>
      </c>
      <c r="C3429" s="65">
        <f t="shared" si="54"/>
        <v>109267876.35698916</v>
      </c>
    </row>
    <row r="3430" spans="1:3" x14ac:dyDescent="0.3">
      <c r="A3430" s="94">
        <v>3420</v>
      </c>
      <c r="B3430" s="51">
        <v>0.16057532380757483</v>
      </c>
      <c r="C3430" s="65">
        <f t="shared" si="54"/>
        <v>116057532.3807575</v>
      </c>
    </row>
    <row r="3431" spans="1:3" x14ac:dyDescent="0.3">
      <c r="A3431" s="94">
        <v>3421</v>
      </c>
      <c r="B3431" s="51">
        <v>0.1521050126104535</v>
      </c>
      <c r="C3431" s="65">
        <f t="shared" si="54"/>
        <v>115210501.26104535</v>
      </c>
    </row>
    <row r="3432" spans="1:3" x14ac:dyDescent="0.3">
      <c r="A3432" s="94">
        <v>3422</v>
      </c>
      <c r="B3432" s="51">
        <v>-0.26972619259608976</v>
      </c>
      <c r="C3432" s="65">
        <f t="shared" si="54"/>
        <v>73027380.740391031</v>
      </c>
    </row>
    <row r="3433" spans="1:3" x14ac:dyDescent="0.3">
      <c r="A3433" s="94">
        <v>3423</v>
      </c>
      <c r="B3433" s="51">
        <v>-4.3388522290512821E-2</v>
      </c>
      <c r="C3433" s="65">
        <f t="shared" si="54"/>
        <v>95661147.770948723</v>
      </c>
    </row>
    <row r="3434" spans="1:3" x14ac:dyDescent="0.3">
      <c r="A3434" s="94">
        <v>3424</v>
      </c>
      <c r="B3434" s="51">
        <v>-0.15018508593689922</v>
      </c>
      <c r="C3434" s="65">
        <f t="shared" si="54"/>
        <v>84981491.406310081</v>
      </c>
    </row>
    <row r="3435" spans="1:3" x14ac:dyDescent="0.3">
      <c r="A3435" s="94">
        <v>3425</v>
      </c>
      <c r="B3435" s="51">
        <v>0.21060042587052763</v>
      </c>
      <c r="C3435" s="65">
        <f t="shared" si="54"/>
        <v>121060042.58705276</v>
      </c>
    </row>
    <row r="3436" spans="1:3" x14ac:dyDescent="0.3">
      <c r="A3436" s="94">
        <v>3426</v>
      </c>
      <c r="B3436" s="51">
        <v>-1.125361807385411E-2</v>
      </c>
      <c r="C3436" s="65">
        <f t="shared" si="54"/>
        <v>98874638.1926146</v>
      </c>
    </row>
    <row r="3437" spans="1:3" x14ac:dyDescent="0.3">
      <c r="A3437" s="94">
        <v>3427</v>
      </c>
      <c r="B3437" s="51">
        <v>0.15036376599479678</v>
      </c>
      <c r="C3437" s="65">
        <f t="shared" si="54"/>
        <v>115036376.59947968</v>
      </c>
    </row>
    <row r="3438" spans="1:3" x14ac:dyDescent="0.3">
      <c r="A3438" s="94">
        <v>3428</v>
      </c>
      <c r="B3438" s="51">
        <v>0.12136615481049512</v>
      </c>
      <c r="C3438" s="65">
        <f t="shared" si="54"/>
        <v>112136615.48104952</v>
      </c>
    </row>
    <row r="3439" spans="1:3" x14ac:dyDescent="0.3">
      <c r="A3439" s="94">
        <v>3429</v>
      </c>
      <c r="B3439" s="51">
        <v>0.24333991332797289</v>
      </c>
      <c r="C3439" s="65">
        <f t="shared" si="54"/>
        <v>124333991.3327973</v>
      </c>
    </row>
    <row r="3440" spans="1:3" x14ac:dyDescent="0.3">
      <c r="A3440" s="94">
        <v>3430</v>
      </c>
      <c r="B3440" s="51">
        <v>0.12045375152897878</v>
      </c>
      <c r="C3440" s="65">
        <f t="shared" si="54"/>
        <v>112045375.15289788</v>
      </c>
    </row>
    <row r="3441" spans="1:3" x14ac:dyDescent="0.3">
      <c r="A3441" s="94">
        <v>3431</v>
      </c>
      <c r="B3441" s="51">
        <v>0.17543757346279218</v>
      </c>
      <c r="C3441" s="65">
        <f t="shared" si="54"/>
        <v>117543757.34627922</v>
      </c>
    </row>
    <row r="3442" spans="1:3" x14ac:dyDescent="0.3">
      <c r="A3442" s="94">
        <v>3432</v>
      </c>
      <c r="B3442" s="51">
        <v>0.10594056081102431</v>
      </c>
      <c r="C3442" s="65">
        <f t="shared" si="54"/>
        <v>110594056.08110242</v>
      </c>
    </row>
    <row r="3443" spans="1:3" x14ac:dyDescent="0.3">
      <c r="A3443" s="94">
        <v>3433</v>
      </c>
      <c r="B3443" s="51">
        <v>2.5821922387539213E-2</v>
      </c>
      <c r="C3443" s="65">
        <f t="shared" si="54"/>
        <v>102582192.23875391</v>
      </c>
    </row>
    <row r="3444" spans="1:3" x14ac:dyDescent="0.3">
      <c r="A3444" s="94">
        <v>3434</v>
      </c>
      <c r="B3444" s="51">
        <v>1.694742530793053E-2</v>
      </c>
      <c r="C3444" s="65">
        <f t="shared" si="54"/>
        <v>101694742.53079304</v>
      </c>
    </row>
    <row r="3445" spans="1:3" x14ac:dyDescent="0.3">
      <c r="A3445" s="94">
        <v>3435</v>
      </c>
      <c r="B3445" s="51">
        <v>4.0618668775138311E-2</v>
      </c>
      <c r="C3445" s="65">
        <f t="shared" si="54"/>
        <v>104061866.87751383</v>
      </c>
    </row>
    <row r="3446" spans="1:3" x14ac:dyDescent="0.3">
      <c r="A3446" s="94">
        <v>3436</v>
      </c>
      <c r="B3446" s="51">
        <v>-7.5382839027908793E-2</v>
      </c>
      <c r="C3446" s="65">
        <f t="shared" si="54"/>
        <v>92461716.097209126</v>
      </c>
    </row>
    <row r="3447" spans="1:3" x14ac:dyDescent="0.3">
      <c r="A3447" s="94">
        <v>3437</v>
      </c>
      <c r="B3447" s="51">
        <v>-2.3700879890077298E-2</v>
      </c>
      <c r="C3447" s="65">
        <f t="shared" si="54"/>
        <v>97629912.010992274</v>
      </c>
    </row>
    <row r="3448" spans="1:3" x14ac:dyDescent="0.3">
      <c r="A3448" s="94">
        <v>3438</v>
      </c>
      <c r="B3448" s="51">
        <v>8.4427030020421429E-2</v>
      </c>
      <c r="C3448" s="65">
        <f t="shared" si="54"/>
        <v>108442703.00204214</v>
      </c>
    </row>
    <row r="3449" spans="1:3" x14ac:dyDescent="0.3">
      <c r="A3449" s="94">
        <v>3439</v>
      </c>
      <c r="B3449" s="51">
        <v>2.059426580334206E-2</v>
      </c>
      <c r="C3449" s="65">
        <f t="shared" si="54"/>
        <v>102059426.5803342</v>
      </c>
    </row>
    <row r="3450" spans="1:3" x14ac:dyDescent="0.3">
      <c r="A3450" s="94">
        <v>3440</v>
      </c>
      <c r="B3450" s="51">
        <v>-1.2625708261051721E-2</v>
      </c>
      <c r="C3450" s="65">
        <f t="shared" si="54"/>
        <v>98737429.173894837</v>
      </c>
    </row>
    <row r="3451" spans="1:3" x14ac:dyDescent="0.3">
      <c r="A3451" s="94">
        <v>3441</v>
      </c>
      <c r="B3451" s="51">
        <v>-6.3845077536789557E-2</v>
      </c>
      <c r="C3451" s="65">
        <f t="shared" si="54"/>
        <v>93615492.246321037</v>
      </c>
    </row>
    <row r="3452" spans="1:3" x14ac:dyDescent="0.3">
      <c r="A3452" s="94">
        <v>3442</v>
      </c>
      <c r="B3452" s="51">
        <v>0.20926257023062453</v>
      </c>
      <c r="C3452" s="65">
        <f t="shared" si="54"/>
        <v>120926257.02306245</v>
      </c>
    </row>
    <row r="3453" spans="1:3" x14ac:dyDescent="0.3">
      <c r="A3453" s="94">
        <v>3443</v>
      </c>
      <c r="B3453" s="51">
        <v>0.14062709274861368</v>
      </c>
      <c r="C3453" s="65">
        <f t="shared" si="54"/>
        <v>114062709.27486138</v>
      </c>
    </row>
    <row r="3454" spans="1:3" x14ac:dyDescent="0.3">
      <c r="A3454" s="94">
        <v>3444</v>
      </c>
      <c r="B3454" s="51">
        <v>-0.14915464248506319</v>
      </c>
      <c r="C3454" s="65">
        <f t="shared" si="54"/>
        <v>85084535.751493677</v>
      </c>
    </row>
    <row r="3455" spans="1:3" x14ac:dyDescent="0.3">
      <c r="A3455" s="94">
        <v>3445</v>
      </c>
      <c r="B3455" s="51">
        <v>-2.139800635470232E-2</v>
      </c>
      <c r="C3455" s="65">
        <f t="shared" si="54"/>
        <v>97860199.364529759</v>
      </c>
    </row>
    <row r="3456" spans="1:3" x14ac:dyDescent="0.3">
      <c r="A3456" s="94">
        <v>3446</v>
      </c>
      <c r="B3456" s="51">
        <v>-3.890031964585694E-2</v>
      </c>
      <c r="C3456" s="65">
        <f t="shared" si="54"/>
        <v>96109968.035414308</v>
      </c>
    </row>
    <row r="3457" spans="1:3" x14ac:dyDescent="0.3">
      <c r="A3457" s="94">
        <v>3447</v>
      </c>
      <c r="B3457" s="51">
        <v>-9.2463187727242629E-3</v>
      </c>
      <c r="C3457" s="65">
        <f t="shared" si="54"/>
        <v>99075368.122727573</v>
      </c>
    </row>
    <row r="3458" spans="1:3" x14ac:dyDescent="0.3">
      <c r="A3458" s="94">
        <v>3448</v>
      </c>
      <c r="B3458" s="51">
        <v>0.11753355279626521</v>
      </c>
      <c r="C3458" s="65">
        <f t="shared" si="54"/>
        <v>111753355.2796265</v>
      </c>
    </row>
    <row r="3459" spans="1:3" x14ac:dyDescent="0.3">
      <c r="A3459" s="94">
        <v>3449</v>
      </c>
      <c r="B3459" s="51">
        <v>0.14393267869418785</v>
      </c>
      <c r="C3459" s="65">
        <f t="shared" si="54"/>
        <v>114393267.86941878</v>
      </c>
    </row>
    <row r="3460" spans="1:3" x14ac:dyDescent="0.3">
      <c r="A3460" s="94">
        <v>3450</v>
      </c>
      <c r="B3460" s="51">
        <v>0.15655809239559171</v>
      </c>
      <c r="C3460" s="65">
        <f t="shared" si="54"/>
        <v>115655809.23955916</v>
      </c>
    </row>
    <row r="3461" spans="1:3" x14ac:dyDescent="0.3">
      <c r="A3461" s="94">
        <v>3451</v>
      </c>
      <c r="B3461" s="51">
        <v>7.6270749463048931E-3</v>
      </c>
      <c r="C3461" s="65">
        <f t="shared" si="54"/>
        <v>100762707.4946305</v>
      </c>
    </row>
    <row r="3462" spans="1:3" x14ac:dyDescent="0.3">
      <c r="A3462" s="94">
        <v>3452</v>
      </c>
      <c r="B3462" s="51">
        <v>-1.0896210228683506E-2</v>
      </c>
      <c r="C3462" s="65">
        <f t="shared" si="54"/>
        <v>98910378.97713165</v>
      </c>
    </row>
    <row r="3463" spans="1:3" x14ac:dyDescent="0.3">
      <c r="A3463" s="94">
        <v>3453</v>
      </c>
      <c r="B3463" s="51">
        <v>0.31613108986663863</v>
      </c>
      <c r="C3463" s="65">
        <f t="shared" si="54"/>
        <v>131613108.98666385</v>
      </c>
    </row>
    <row r="3464" spans="1:3" x14ac:dyDescent="0.3">
      <c r="A3464" s="94">
        <v>3454</v>
      </c>
      <c r="B3464" s="51">
        <v>5.1459445820461587E-2</v>
      </c>
      <c r="C3464" s="65">
        <f t="shared" si="54"/>
        <v>105145944.58204615</v>
      </c>
    </row>
    <row r="3465" spans="1:3" x14ac:dyDescent="0.3">
      <c r="A3465" s="94">
        <v>3455</v>
      </c>
      <c r="B3465" s="51">
        <v>6.2988663592877567E-2</v>
      </c>
      <c r="C3465" s="65">
        <f t="shared" si="54"/>
        <v>106298866.35928775</v>
      </c>
    </row>
    <row r="3466" spans="1:3" x14ac:dyDescent="0.3">
      <c r="A3466" s="94">
        <v>3456</v>
      </c>
      <c r="B3466" s="51">
        <v>0.11639887621331554</v>
      </c>
      <c r="C3466" s="65">
        <f t="shared" si="54"/>
        <v>111639887.62133154</v>
      </c>
    </row>
    <row r="3467" spans="1:3" x14ac:dyDescent="0.3">
      <c r="A3467" s="94">
        <v>3457</v>
      </c>
      <c r="B3467" s="51">
        <v>3.6185969453060018E-3</v>
      </c>
      <c r="C3467" s="65">
        <f t="shared" si="54"/>
        <v>100361859.69453059</v>
      </c>
    </row>
    <row r="3468" spans="1:3" x14ac:dyDescent="0.3">
      <c r="A3468" s="94">
        <v>3458</v>
      </c>
      <c r="B3468" s="51">
        <v>-0.2166403079682738</v>
      </c>
      <c r="C3468" s="65">
        <f t="shared" ref="C3468:C3531" si="55">$B$4*(1+B3468)</f>
        <v>78335969.203172624</v>
      </c>
    </row>
    <row r="3469" spans="1:3" x14ac:dyDescent="0.3">
      <c r="A3469" s="94">
        <v>3459</v>
      </c>
      <c r="B3469" s="51">
        <v>-1.4232084203204376E-2</v>
      </c>
      <c r="C3469" s="65">
        <f t="shared" si="55"/>
        <v>98576791.579679564</v>
      </c>
    </row>
    <row r="3470" spans="1:3" x14ac:dyDescent="0.3">
      <c r="A3470" s="94">
        <v>3460</v>
      </c>
      <c r="B3470" s="51">
        <v>1.0374801322206278E-2</v>
      </c>
      <c r="C3470" s="65">
        <f t="shared" si="55"/>
        <v>101037480.13222063</v>
      </c>
    </row>
    <row r="3471" spans="1:3" x14ac:dyDescent="0.3">
      <c r="A3471" s="94">
        <v>3461</v>
      </c>
      <c r="B3471" s="51">
        <v>0.14404690763754957</v>
      </c>
      <c r="C3471" s="65">
        <f t="shared" si="55"/>
        <v>114404690.76375495</v>
      </c>
    </row>
    <row r="3472" spans="1:3" x14ac:dyDescent="0.3">
      <c r="A3472" s="94">
        <v>3462</v>
      </c>
      <c r="B3472" s="51">
        <v>8.8240695939913197E-2</v>
      </c>
      <c r="C3472" s="65">
        <f t="shared" si="55"/>
        <v>108824069.59399131</v>
      </c>
    </row>
    <row r="3473" spans="1:3" x14ac:dyDescent="0.3">
      <c r="A3473" s="94">
        <v>3463</v>
      </c>
      <c r="B3473" s="51">
        <v>-0.17995958747013754</v>
      </c>
      <c r="C3473" s="65">
        <f t="shared" si="55"/>
        <v>82004041.252986252</v>
      </c>
    </row>
    <row r="3474" spans="1:3" x14ac:dyDescent="0.3">
      <c r="A3474" s="94">
        <v>3464</v>
      </c>
      <c r="B3474" s="51">
        <v>-3.0613602364494244E-2</v>
      </c>
      <c r="C3474" s="65">
        <f t="shared" si="55"/>
        <v>96938639.763550565</v>
      </c>
    </row>
    <row r="3475" spans="1:3" x14ac:dyDescent="0.3">
      <c r="A3475" s="94">
        <v>3465</v>
      </c>
      <c r="B3475" s="51">
        <v>5.6451755752677177E-2</v>
      </c>
      <c r="C3475" s="65">
        <f t="shared" si="55"/>
        <v>105645175.57526772</v>
      </c>
    </row>
    <row r="3476" spans="1:3" x14ac:dyDescent="0.3">
      <c r="A3476" s="94">
        <v>3466</v>
      </c>
      <c r="B3476" s="51">
        <v>0.24800013524114992</v>
      </c>
      <c r="C3476" s="65">
        <f t="shared" si="55"/>
        <v>124800013.52411498</v>
      </c>
    </row>
    <row r="3477" spans="1:3" x14ac:dyDescent="0.3">
      <c r="A3477" s="94">
        <v>3467</v>
      </c>
      <c r="B3477" s="51">
        <v>0.10642128948769997</v>
      </c>
      <c r="C3477" s="65">
        <f t="shared" si="55"/>
        <v>110642128.94876999</v>
      </c>
    </row>
    <row r="3478" spans="1:3" x14ac:dyDescent="0.3">
      <c r="A3478" s="94">
        <v>3468</v>
      </c>
      <c r="B3478" s="51">
        <v>7.0424943068550655E-2</v>
      </c>
      <c r="C3478" s="65">
        <f t="shared" si="55"/>
        <v>107042494.30685507</v>
      </c>
    </row>
    <row r="3479" spans="1:3" x14ac:dyDescent="0.3">
      <c r="A3479" s="94">
        <v>3469</v>
      </c>
      <c r="B3479" s="51">
        <v>0.17703724531261178</v>
      </c>
      <c r="C3479" s="65">
        <f t="shared" si="55"/>
        <v>117703724.53126119</v>
      </c>
    </row>
    <row r="3480" spans="1:3" x14ac:dyDescent="0.3">
      <c r="A3480" s="94">
        <v>3470</v>
      </c>
      <c r="B3480" s="51">
        <v>4.748845902775703E-3</v>
      </c>
      <c r="C3480" s="65">
        <f t="shared" si="55"/>
        <v>100474884.59027758</v>
      </c>
    </row>
    <row r="3481" spans="1:3" x14ac:dyDescent="0.3">
      <c r="A3481" s="94">
        <v>3471</v>
      </c>
      <c r="B3481" s="51">
        <v>0.10974696545205184</v>
      </c>
      <c r="C3481" s="65">
        <f t="shared" si="55"/>
        <v>110974696.54520518</v>
      </c>
    </row>
    <row r="3482" spans="1:3" x14ac:dyDescent="0.3">
      <c r="A3482" s="94">
        <v>3472</v>
      </c>
      <c r="B3482" s="51">
        <v>0.15478498935550158</v>
      </c>
      <c r="C3482" s="65">
        <f t="shared" si="55"/>
        <v>115478498.93555015</v>
      </c>
    </row>
    <row r="3483" spans="1:3" x14ac:dyDescent="0.3">
      <c r="A3483" s="94">
        <v>3473</v>
      </c>
      <c r="B3483" s="51">
        <v>5.7478381673906523E-2</v>
      </c>
      <c r="C3483" s="65">
        <f t="shared" si="55"/>
        <v>105747838.16739066</v>
      </c>
    </row>
    <row r="3484" spans="1:3" x14ac:dyDescent="0.3">
      <c r="A3484" s="94">
        <v>3474</v>
      </c>
      <c r="B3484" s="51">
        <v>4.0354570271661006E-2</v>
      </c>
      <c r="C3484" s="65">
        <f t="shared" si="55"/>
        <v>104035457.0271661</v>
      </c>
    </row>
    <row r="3485" spans="1:3" x14ac:dyDescent="0.3">
      <c r="A3485" s="94">
        <v>3475</v>
      </c>
      <c r="B3485" s="51">
        <v>9.1663464076084125E-2</v>
      </c>
      <c r="C3485" s="65">
        <f t="shared" si="55"/>
        <v>109166346.4076084</v>
      </c>
    </row>
    <row r="3486" spans="1:3" x14ac:dyDescent="0.3">
      <c r="A3486" s="94">
        <v>3476</v>
      </c>
      <c r="B3486" s="51">
        <v>8.7192213463401308E-2</v>
      </c>
      <c r="C3486" s="65">
        <f t="shared" si="55"/>
        <v>108719221.34634013</v>
      </c>
    </row>
    <row r="3487" spans="1:3" x14ac:dyDescent="0.3">
      <c r="A3487" s="94">
        <v>3477</v>
      </c>
      <c r="B3487" s="51">
        <v>0.13859605425044497</v>
      </c>
      <c r="C3487" s="65">
        <f t="shared" si="55"/>
        <v>113859605.42504449</v>
      </c>
    </row>
    <row r="3488" spans="1:3" x14ac:dyDescent="0.3">
      <c r="A3488" s="94">
        <v>3478</v>
      </c>
      <c r="B3488" s="51">
        <v>5.2540450517271908E-3</v>
      </c>
      <c r="C3488" s="65">
        <f t="shared" si="55"/>
        <v>100525404.50517271</v>
      </c>
    </row>
    <row r="3489" spans="1:3" x14ac:dyDescent="0.3">
      <c r="A3489" s="94">
        <v>3479</v>
      </c>
      <c r="B3489" s="51">
        <v>0.1204207233494535</v>
      </c>
      <c r="C3489" s="65">
        <f t="shared" si="55"/>
        <v>112042072.33494534</v>
      </c>
    </row>
    <row r="3490" spans="1:3" x14ac:dyDescent="0.3">
      <c r="A3490" s="94">
        <v>3480</v>
      </c>
      <c r="B3490" s="51">
        <v>4.0915748539064441E-2</v>
      </c>
      <c r="C3490" s="65">
        <f t="shared" si="55"/>
        <v>104091574.85390645</v>
      </c>
    </row>
    <row r="3491" spans="1:3" x14ac:dyDescent="0.3">
      <c r="A3491" s="94">
        <v>3481</v>
      </c>
      <c r="B3491" s="51">
        <v>0.11648257684632773</v>
      </c>
      <c r="C3491" s="65">
        <f t="shared" si="55"/>
        <v>111648257.68463278</v>
      </c>
    </row>
    <row r="3492" spans="1:3" x14ac:dyDescent="0.3">
      <c r="A3492" s="94">
        <v>3482</v>
      </c>
      <c r="B3492" s="51">
        <v>-4.8327856720814799E-2</v>
      </c>
      <c r="C3492" s="65">
        <f t="shared" si="55"/>
        <v>95167214.32791853</v>
      </c>
    </row>
    <row r="3493" spans="1:3" x14ac:dyDescent="0.3">
      <c r="A3493" s="94">
        <v>3483</v>
      </c>
      <c r="B3493" s="51">
        <v>0.12957781679943914</v>
      </c>
      <c r="C3493" s="65">
        <f t="shared" si="55"/>
        <v>112957781.6799439</v>
      </c>
    </row>
    <row r="3494" spans="1:3" x14ac:dyDescent="0.3">
      <c r="A3494" s="94">
        <v>3484</v>
      </c>
      <c r="B3494" s="51">
        <v>0.22389498572561553</v>
      </c>
      <c r="C3494" s="65">
        <f t="shared" si="55"/>
        <v>122389498.57256156</v>
      </c>
    </row>
    <row r="3495" spans="1:3" x14ac:dyDescent="0.3">
      <c r="A3495" s="94">
        <v>3485</v>
      </c>
      <c r="B3495" s="51">
        <v>6.0309912196959484E-2</v>
      </c>
      <c r="C3495" s="65">
        <f t="shared" si="55"/>
        <v>106030991.21969594</v>
      </c>
    </row>
    <row r="3496" spans="1:3" x14ac:dyDescent="0.3">
      <c r="A3496" s="94">
        <v>3486</v>
      </c>
      <c r="B3496" s="51">
        <v>0.11243172545370861</v>
      </c>
      <c r="C3496" s="65">
        <f t="shared" si="55"/>
        <v>111243172.54537086</v>
      </c>
    </row>
    <row r="3497" spans="1:3" x14ac:dyDescent="0.3">
      <c r="A3497" s="94">
        <v>3487</v>
      </c>
      <c r="B3497" s="51">
        <v>0.29521666834213606</v>
      </c>
      <c r="C3497" s="65">
        <f t="shared" si="55"/>
        <v>129521666.8342136</v>
      </c>
    </row>
    <row r="3498" spans="1:3" x14ac:dyDescent="0.3">
      <c r="A3498" s="94">
        <v>3488</v>
      </c>
      <c r="B3498" s="51">
        <v>4.8308180238200667E-2</v>
      </c>
      <c r="C3498" s="65">
        <f t="shared" si="55"/>
        <v>104830818.02382006</v>
      </c>
    </row>
    <row r="3499" spans="1:3" x14ac:dyDescent="0.3">
      <c r="A3499" s="94">
        <v>3489</v>
      </c>
      <c r="B3499" s="51">
        <v>0.16148395875599172</v>
      </c>
      <c r="C3499" s="65">
        <f t="shared" si="55"/>
        <v>116148395.87559918</v>
      </c>
    </row>
    <row r="3500" spans="1:3" x14ac:dyDescent="0.3">
      <c r="A3500" s="94">
        <v>3490</v>
      </c>
      <c r="B3500" s="51">
        <v>0.29647131846681463</v>
      </c>
      <c r="C3500" s="65">
        <f t="shared" si="55"/>
        <v>129647131.84668146</v>
      </c>
    </row>
    <row r="3501" spans="1:3" x14ac:dyDescent="0.3">
      <c r="A3501" s="94">
        <v>3491</v>
      </c>
      <c r="B3501" s="51">
        <v>0.13478793674230161</v>
      </c>
      <c r="C3501" s="65">
        <f t="shared" si="55"/>
        <v>113478793.67423017</v>
      </c>
    </row>
    <row r="3502" spans="1:3" x14ac:dyDescent="0.3">
      <c r="A3502" s="94">
        <v>3492</v>
      </c>
      <c r="B3502" s="51">
        <v>0.24508003070633022</v>
      </c>
      <c r="C3502" s="65">
        <f t="shared" si="55"/>
        <v>124508003.07063301</v>
      </c>
    </row>
    <row r="3503" spans="1:3" x14ac:dyDescent="0.3">
      <c r="A3503" s="94">
        <v>3493</v>
      </c>
      <c r="B3503" s="51">
        <v>0.11337197873906224</v>
      </c>
      <c r="C3503" s="65">
        <f t="shared" si="55"/>
        <v>111337197.87390621</v>
      </c>
    </row>
    <row r="3504" spans="1:3" x14ac:dyDescent="0.3">
      <c r="A3504" s="94">
        <v>3494</v>
      </c>
      <c r="B3504" s="51">
        <v>4.4460952038130858E-2</v>
      </c>
      <c r="C3504" s="65">
        <f t="shared" si="55"/>
        <v>104446095.20381309</v>
      </c>
    </row>
    <row r="3505" spans="1:3" x14ac:dyDescent="0.3">
      <c r="A3505" s="94">
        <v>3495</v>
      </c>
      <c r="B3505" s="51">
        <v>9.1699477356689707E-2</v>
      </c>
      <c r="C3505" s="65">
        <f t="shared" si="55"/>
        <v>109169947.73566897</v>
      </c>
    </row>
    <row r="3506" spans="1:3" x14ac:dyDescent="0.3">
      <c r="A3506" s="94">
        <v>3496</v>
      </c>
      <c r="B3506" s="51">
        <v>-3.430288801600774E-2</v>
      </c>
      <c r="C3506" s="65">
        <f t="shared" si="55"/>
        <v>96569711.198399216</v>
      </c>
    </row>
    <row r="3507" spans="1:3" x14ac:dyDescent="0.3">
      <c r="A3507" s="94">
        <v>3497</v>
      </c>
      <c r="B3507" s="51">
        <v>0.12340093864102286</v>
      </c>
      <c r="C3507" s="65">
        <f t="shared" si="55"/>
        <v>112340093.86410229</v>
      </c>
    </row>
    <row r="3508" spans="1:3" x14ac:dyDescent="0.3">
      <c r="A3508" s="94">
        <v>3498</v>
      </c>
      <c r="B3508" s="51">
        <v>0.22469561007567362</v>
      </c>
      <c r="C3508" s="65">
        <f t="shared" si="55"/>
        <v>122469561.00756736</v>
      </c>
    </row>
    <row r="3509" spans="1:3" x14ac:dyDescent="0.3">
      <c r="A3509" s="94">
        <v>3499</v>
      </c>
      <c r="B3509" s="51">
        <v>2.0265215905978379E-3</v>
      </c>
      <c r="C3509" s="65">
        <f t="shared" si="55"/>
        <v>100202652.15905979</v>
      </c>
    </row>
    <row r="3510" spans="1:3" x14ac:dyDescent="0.3">
      <c r="A3510" s="94">
        <v>3500</v>
      </c>
      <c r="B3510" s="51">
        <v>-8.5057215606859693E-2</v>
      </c>
      <c r="C3510" s="65">
        <f t="shared" si="55"/>
        <v>91494278.439314038</v>
      </c>
    </row>
    <row r="3511" spans="1:3" x14ac:dyDescent="0.3">
      <c r="A3511" s="94">
        <v>3501</v>
      </c>
      <c r="B3511" s="51">
        <v>0.26941977924287802</v>
      </c>
      <c r="C3511" s="65">
        <f t="shared" si="55"/>
        <v>126941977.92428781</v>
      </c>
    </row>
    <row r="3512" spans="1:3" x14ac:dyDescent="0.3">
      <c r="A3512" s="94">
        <v>3502</v>
      </c>
      <c r="B3512" s="51">
        <v>9.6345095592011959E-2</v>
      </c>
      <c r="C3512" s="65">
        <f t="shared" si="55"/>
        <v>109634509.5592012</v>
      </c>
    </row>
    <row r="3513" spans="1:3" x14ac:dyDescent="0.3">
      <c r="A3513" s="94">
        <v>3503</v>
      </c>
      <c r="B3513" s="51">
        <v>4.6093830562610474E-2</v>
      </c>
      <c r="C3513" s="65">
        <f t="shared" si="55"/>
        <v>104609383.05626105</v>
      </c>
    </row>
    <row r="3514" spans="1:3" x14ac:dyDescent="0.3">
      <c r="A3514" s="94">
        <v>3504</v>
      </c>
      <c r="B3514" s="51">
        <v>0.3320170239378652</v>
      </c>
      <c r="C3514" s="65">
        <f t="shared" si="55"/>
        <v>133201702.39378652</v>
      </c>
    </row>
    <row r="3515" spans="1:3" x14ac:dyDescent="0.3">
      <c r="A3515" s="94">
        <v>3505</v>
      </c>
      <c r="B3515" s="51">
        <v>8.6820914623639445E-2</v>
      </c>
      <c r="C3515" s="65">
        <f t="shared" si="55"/>
        <v>108682091.46236394</v>
      </c>
    </row>
    <row r="3516" spans="1:3" x14ac:dyDescent="0.3">
      <c r="A3516" s="94">
        <v>3506</v>
      </c>
      <c r="B3516" s="51">
        <v>0.24509602499474192</v>
      </c>
      <c r="C3516" s="65">
        <f t="shared" si="55"/>
        <v>124509602.4994742</v>
      </c>
    </row>
    <row r="3517" spans="1:3" x14ac:dyDescent="0.3">
      <c r="A3517" s="94">
        <v>3507</v>
      </c>
      <c r="B3517" s="51">
        <v>0.21270358262580635</v>
      </c>
      <c r="C3517" s="65">
        <f t="shared" si="55"/>
        <v>121270358.26258063</v>
      </c>
    </row>
    <row r="3518" spans="1:3" x14ac:dyDescent="0.3">
      <c r="A3518" s="94">
        <v>3508</v>
      </c>
      <c r="B3518" s="51">
        <v>0.23329700540150894</v>
      </c>
      <c r="C3518" s="65">
        <f t="shared" si="55"/>
        <v>123329700.5401509</v>
      </c>
    </row>
    <row r="3519" spans="1:3" x14ac:dyDescent="0.3">
      <c r="A3519" s="94">
        <v>3509</v>
      </c>
      <c r="B3519" s="51">
        <v>0.15844505046217783</v>
      </c>
      <c r="C3519" s="65">
        <f t="shared" si="55"/>
        <v>115844505.0462178</v>
      </c>
    </row>
    <row r="3520" spans="1:3" x14ac:dyDescent="0.3">
      <c r="A3520" s="94">
        <v>3510</v>
      </c>
      <c r="B3520" s="51">
        <v>-3.8132768216829302E-2</v>
      </c>
      <c r="C3520" s="65">
        <f t="shared" si="55"/>
        <v>96186723.17831707</v>
      </c>
    </row>
    <row r="3521" spans="1:3" x14ac:dyDescent="0.3">
      <c r="A3521" s="94">
        <v>3511</v>
      </c>
      <c r="B3521" s="51">
        <v>4.4190174202133843E-2</v>
      </c>
      <c r="C3521" s="65">
        <f t="shared" si="55"/>
        <v>104419017.42021337</v>
      </c>
    </row>
    <row r="3522" spans="1:3" x14ac:dyDescent="0.3">
      <c r="A3522" s="94">
        <v>3512</v>
      </c>
      <c r="B3522" s="51">
        <v>-4.7956676008329618E-2</v>
      </c>
      <c r="C3522" s="65">
        <f t="shared" si="55"/>
        <v>95204332.399167031</v>
      </c>
    </row>
    <row r="3523" spans="1:3" x14ac:dyDescent="0.3">
      <c r="A3523" s="94">
        <v>3513</v>
      </c>
      <c r="B3523" s="51">
        <v>0.20905121036293217</v>
      </c>
      <c r="C3523" s="65">
        <f t="shared" si="55"/>
        <v>120905121.03629321</v>
      </c>
    </row>
    <row r="3524" spans="1:3" x14ac:dyDescent="0.3">
      <c r="A3524" s="94">
        <v>3514</v>
      </c>
      <c r="B3524" s="51">
        <v>0.10612253173255444</v>
      </c>
      <c r="C3524" s="65">
        <f t="shared" si="55"/>
        <v>110612253.17325544</v>
      </c>
    </row>
    <row r="3525" spans="1:3" x14ac:dyDescent="0.3">
      <c r="A3525" s="94">
        <v>3515</v>
      </c>
      <c r="B3525" s="51">
        <v>0.27669475350712924</v>
      </c>
      <c r="C3525" s="65">
        <f t="shared" si="55"/>
        <v>127669475.35071291</v>
      </c>
    </row>
    <row r="3526" spans="1:3" x14ac:dyDescent="0.3">
      <c r="A3526" s="94">
        <v>3516</v>
      </c>
      <c r="B3526" s="51">
        <v>1.9377931742998858E-2</v>
      </c>
      <c r="C3526" s="65">
        <f t="shared" si="55"/>
        <v>101937793.1742999</v>
      </c>
    </row>
    <row r="3527" spans="1:3" x14ac:dyDescent="0.3">
      <c r="A3527" s="94">
        <v>3517</v>
      </c>
      <c r="B3527" s="51">
        <v>-8.1911423600610378E-2</v>
      </c>
      <c r="C3527" s="65">
        <f t="shared" si="55"/>
        <v>91808857.639938951</v>
      </c>
    </row>
    <row r="3528" spans="1:3" x14ac:dyDescent="0.3">
      <c r="A3528" s="94">
        <v>3518</v>
      </c>
      <c r="B3528" s="51">
        <v>0.29689108690306365</v>
      </c>
      <c r="C3528" s="65">
        <f t="shared" si="55"/>
        <v>129689108.69030637</v>
      </c>
    </row>
    <row r="3529" spans="1:3" x14ac:dyDescent="0.3">
      <c r="A3529" s="94">
        <v>3519</v>
      </c>
      <c r="B3529" s="51">
        <v>0.16624300164823957</v>
      </c>
      <c r="C3529" s="65">
        <f t="shared" si="55"/>
        <v>116624300.16482395</v>
      </c>
    </row>
    <row r="3530" spans="1:3" x14ac:dyDescent="0.3">
      <c r="A3530" s="94">
        <v>3520</v>
      </c>
      <c r="B3530" s="51">
        <v>4.4414627965018452E-2</v>
      </c>
      <c r="C3530" s="65">
        <f t="shared" si="55"/>
        <v>104441462.79650185</v>
      </c>
    </row>
    <row r="3531" spans="1:3" x14ac:dyDescent="0.3">
      <c r="A3531" s="94">
        <v>3521</v>
      </c>
      <c r="B3531" s="51">
        <v>-1.9790495691588236E-2</v>
      </c>
      <c r="C3531" s="65">
        <f t="shared" si="55"/>
        <v>98020950.430841178</v>
      </c>
    </row>
    <row r="3532" spans="1:3" x14ac:dyDescent="0.3">
      <c r="A3532" s="94">
        <v>3522</v>
      </c>
      <c r="B3532" s="51">
        <v>0.13566794403513122</v>
      </c>
      <c r="C3532" s="65">
        <f t="shared" ref="C3532:C3595" si="56">$B$4*(1+B3532)</f>
        <v>113566794.40351312</v>
      </c>
    </row>
    <row r="3533" spans="1:3" x14ac:dyDescent="0.3">
      <c r="A3533" s="94">
        <v>3523</v>
      </c>
      <c r="B3533" s="51">
        <v>-0.19556366719329418</v>
      </c>
      <c r="C3533" s="65">
        <f t="shared" si="56"/>
        <v>80443633.280670583</v>
      </c>
    </row>
    <row r="3534" spans="1:3" x14ac:dyDescent="0.3">
      <c r="A3534" s="94">
        <v>3524</v>
      </c>
      <c r="B3534" s="51">
        <v>0.16851602823852238</v>
      </c>
      <c r="C3534" s="65">
        <f t="shared" si="56"/>
        <v>116851602.82385223</v>
      </c>
    </row>
    <row r="3535" spans="1:3" x14ac:dyDescent="0.3">
      <c r="A3535" s="94">
        <v>3525</v>
      </c>
      <c r="B3535" s="51">
        <v>9.9093309184317982E-2</v>
      </c>
      <c r="C3535" s="65">
        <f t="shared" si="56"/>
        <v>109909330.9184318</v>
      </c>
    </row>
    <row r="3536" spans="1:3" x14ac:dyDescent="0.3">
      <c r="A3536" s="94">
        <v>3526</v>
      </c>
      <c r="B3536" s="51">
        <v>5.709486290013515E-2</v>
      </c>
      <c r="C3536" s="65">
        <f t="shared" si="56"/>
        <v>105709486.29001351</v>
      </c>
    </row>
    <row r="3537" spans="1:3" x14ac:dyDescent="0.3">
      <c r="A3537" s="94">
        <v>3527</v>
      </c>
      <c r="B3537" s="51">
        <v>-0.18844025638976222</v>
      </c>
      <c r="C3537" s="65">
        <f t="shared" si="56"/>
        <v>81155974.361023769</v>
      </c>
    </row>
    <row r="3538" spans="1:3" x14ac:dyDescent="0.3">
      <c r="A3538" s="94">
        <v>3528</v>
      </c>
      <c r="B3538" s="51">
        <v>8.8293534930215134E-2</v>
      </c>
      <c r="C3538" s="65">
        <f t="shared" si="56"/>
        <v>108829353.49302152</v>
      </c>
    </row>
    <row r="3539" spans="1:3" x14ac:dyDescent="0.3">
      <c r="A3539" s="94">
        <v>3529</v>
      </c>
      <c r="B3539" s="51">
        <v>0.13451058444358546</v>
      </c>
      <c r="C3539" s="65">
        <f t="shared" si="56"/>
        <v>113451058.44435854</v>
      </c>
    </row>
    <row r="3540" spans="1:3" x14ac:dyDescent="0.3">
      <c r="A3540" s="94">
        <v>3530</v>
      </c>
      <c r="B3540" s="51">
        <v>-0.20072467010880854</v>
      </c>
      <c r="C3540" s="65">
        <f t="shared" si="56"/>
        <v>79927532.989119142</v>
      </c>
    </row>
    <row r="3541" spans="1:3" x14ac:dyDescent="0.3">
      <c r="A3541" s="94">
        <v>3531</v>
      </c>
      <c r="B3541" s="51">
        <v>5.0748871119153237E-2</v>
      </c>
      <c r="C3541" s="65">
        <f t="shared" si="56"/>
        <v>105074887.11191532</v>
      </c>
    </row>
    <row r="3542" spans="1:3" x14ac:dyDescent="0.3">
      <c r="A3542" s="94">
        <v>3532</v>
      </c>
      <c r="B3542" s="51">
        <v>0.11219339114304526</v>
      </c>
      <c r="C3542" s="65">
        <f t="shared" si="56"/>
        <v>111219339.11430453</v>
      </c>
    </row>
    <row r="3543" spans="1:3" x14ac:dyDescent="0.3">
      <c r="A3543" s="94">
        <v>3533</v>
      </c>
      <c r="B3543" s="51">
        <v>0.22789331915584465</v>
      </c>
      <c r="C3543" s="65">
        <f t="shared" si="56"/>
        <v>122789331.91558447</v>
      </c>
    </row>
    <row r="3544" spans="1:3" x14ac:dyDescent="0.3">
      <c r="A3544" s="94">
        <v>3534</v>
      </c>
      <c r="B3544" s="51">
        <v>4.3933429112468912E-2</v>
      </c>
      <c r="C3544" s="65">
        <f t="shared" si="56"/>
        <v>104393342.9112469</v>
      </c>
    </row>
    <row r="3545" spans="1:3" x14ac:dyDescent="0.3">
      <c r="A3545" s="94">
        <v>3535</v>
      </c>
      <c r="B3545" s="51">
        <v>-4.496550709730146E-2</v>
      </c>
      <c r="C3545" s="65">
        <f t="shared" si="56"/>
        <v>95503449.290269867</v>
      </c>
    </row>
    <row r="3546" spans="1:3" x14ac:dyDescent="0.3">
      <c r="A3546" s="94">
        <v>3536</v>
      </c>
      <c r="B3546" s="51">
        <v>0.27956466328995333</v>
      </c>
      <c r="C3546" s="65">
        <f t="shared" si="56"/>
        <v>127956466.32899533</v>
      </c>
    </row>
    <row r="3547" spans="1:3" x14ac:dyDescent="0.3">
      <c r="A3547" s="94">
        <v>3537</v>
      </c>
      <c r="B3547" s="51">
        <v>-0.18635830817698881</v>
      </c>
      <c r="C3547" s="65">
        <f t="shared" si="56"/>
        <v>81364169.182301119</v>
      </c>
    </row>
    <row r="3548" spans="1:3" x14ac:dyDescent="0.3">
      <c r="A3548" s="94">
        <v>3538</v>
      </c>
      <c r="B3548" s="51">
        <v>1.9411271722227175E-2</v>
      </c>
      <c r="C3548" s="65">
        <f t="shared" si="56"/>
        <v>101941127.17222272</v>
      </c>
    </row>
    <row r="3549" spans="1:3" x14ac:dyDescent="0.3">
      <c r="A3549" s="94">
        <v>3539</v>
      </c>
      <c r="B3549" s="51">
        <v>-2.6218371169180743E-2</v>
      </c>
      <c r="C3549" s="65">
        <f t="shared" si="56"/>
        <v>97378162.883081913</v>
      </c>
    </row>
    <row r="3550" spans="1:3" x14ac:dyDescent="0.3">
      <c r="A3550" s="94">
        <v>3540</v>
      </c>
      <c r="B3550" s="51">
        <v>0.12835813854944692</v>
      </c>
      <c r="C3550" s="65">
        <f t="shared" si="56"/>
        <v>112835813.85494471</v>
      </c>
    </row>
    <row r="3551" spans="1:3" x14ac:dyDescent="0.3">
      <c r="A3551" s="94">
        <v>3541</v>
      </c>
      <c r="B3551" s="51">
        <v>5.5370765507732234E-2</v>
      </c>
      <c r="C3551" s="65">
        <f t="shared" si="56"/>
        <v>105537076.55077322</v>
      </c>
    </row>
    <row r="3552" spans="1:3" x14ac:dyDescent="0.3">
      <c r="A3552" s="94">
        <v>3542</v>
      </c>
      <c r="B3552" s="51">
        <v>0.15859845093218114</v>
      </c>
      <c r="C3552" s="65">
        <f t="shared" si="56"/>
        <v>115859845.09321812</v>
      </c>
    </row>
    <row r="3553" spans="1:3" x14ac:dyDescent="0.3">
      <c r="A3553" s="94">
        <v>3543</v>
      </c>
      <c r="B3553" s="51">
        <v>0.20710456006665962</v>
      </c>
      <c r="C3553" s="65">
        <f t="shared" si="56"/>
        <v>120710456.00666596</v>
      </c>
    </row>
    <row r="3554" spans="1:3" x14ac:dyDescent="0.3">
      <c r="A3554" s="94">
        <v>3544</v>
      </c>
      <c r="B3554" s="51">
        <v>2.5944699488209946E-2</v>
      </c>
      <c r="C3554" s="65">
        <f t="shared" si="56"/>
        <v>102594469.94882099</v>
      </c>
    </row>
    <row r="3555" spans="1:3" x14ac:dyDescent="0.3">
      <c r="A3555" s="94">
        <v>3545</v>
      </c>
      <c r="B3555" s="51">
        <v>-0.13428195492473002</v>
      </c>
      <c r="C3555" s="65">
        <f t="shared" si="56"/>
        <v>86571804.507526994</v>
      </c>
    </row>
    <row r="3556" spans="1:3" x14ac:dyDescent="0.3">
      <c r="A3556" s="94">
        <v>3546</v>
      </c>
      <c r="B3556" s="51">
        <v>8.4285374986690254E-2</v>
      </c>
      <c r="C3556" s="65">
        <f t="shared" si="56"/>
        <v>108428537.49866903</v>
      </c>
    </row>
    <row r="3557" spans="1:3" x14ac:dyDescent="0.3">
      <c r="A3557" s="94">
        <v>3547</v>
      </c>
      <c r="B3557" s="51">
        <v>8.6763966776510937E-2</v>
      </c>
      <c r="C3557" s="65">
        <f t="shared" si="56"/>
        <v>108676396.67765109</v>
      </c>
    </row>
    <row r="3558" spans="1:3" x14ac:dyDescent="0.3">
      <c r="A3558" s="94">
        <v>3548</v>
      </c>
      <c r="B3558" s="51">
        <v>-0.11812672992315856</v>
      </c>
      <c r="C3558" s="65">
        <f t="shared" si="56"/>
        <v>88187327.007684141</v>
      </c>
    </row>
    <row r="3559" spans="1:3" x14ac:dyDescent="0.3">
      <c r="A3559" s="94">
        <v>3549</v>
      </c>
      <c r="B3559" s="51">
        <v>-4.4517109298084279E-2</v>
      </c>
      <c r="C3559" s="65">
        <f t="shared" si="56"/>
        <v>95548289.070191577</v>
      </c>
    </row>
    <row r="3560" spans="1:3" x14ac:dyDescent="0.3">
      <c r="A3560" s="94">
        <v>3550</v>
      </c>
      <c r="B3560" s="51">
        <v>2.4900562338695975E-2</v>
      </c>
      <c r="C3560" s="65">
        <f t="shared" si="56"/>
        <v>102490056.2338696</v>
      </c>
    </row>
    <row r="3561" spans="1:3" x14ac:dyDescent="0.3">
      <c r="A3561" s="94">
        <v>3551</v>
      </c>
      <c r="B3561" s="51">
        <v>-3.2644618365956571E-2</v>
      </c>
      <c r="C3561" s="65">
        <f t="shared" si="56"/>
        <v>96735538.163404346</v>
      </c>
    </row>
    <row r="3562" spans="1:3" x14ac:dyDescent="0.3">
      <c r="A3562" s="94">
        <v>3552</v>
      </c>
      <c r="B3562" s="51">
        <v>-8.4688470870890986E-2</v>
      </c>
      <c r="C3562" s="65">
        <f t="shared" si="56"/>
        <v>91531152.912910894</v>
      </c>
    </row>
    <row r="3563" spans="1:3" x14ac:dyDescent="0.3">
      <c r="A3563" s="94">
        <v>3553</v>
      </c>
      <c r="B3563" s="51">
        <v>0.1876010154637168</v>
      </c>
      <c r="C3563" s="65">
        <f t="shared" si="56"/>
        <v>118760101.54637168</v>
      </c>
    </row>
    <row r="3564" spans="1:3" x14ac:dyDescent="0.3">
      <c r="A3564" s="94">
        <v>3554</v>
      </c>
      <c r="B3564" s="51">
        <v>8.0456317231259941E-2</v>
      </c>
      <c r="C3564" s="65">
        <f t="shared" si="56"/>
        <v>108045631.72312599</v>
      </c>
    </row>
    <row r="3565" spans="1:3" x14ac:dyDescent="0.3">
      <c r="A3565" s="94">
        <v>3555</v>
      </c>
      <c r="B3565" s="51">
        <v>0.12702617647655073</v>
      </c>
      <c r="C3565" s="65">
        <f t="shared" si="56"/>
        <v>112702617.64765508</v>
      </c>
    </row>
    <row r="3566" spans="1:3" x14ac:dyDescent="0.3">
      <c r="A3566" s="94">
        <v>3556</v>
      </c>
      <c r="B3566" s="51">
        <v>9.6848597326167352E-3</v>
      </c>
      <c r="C3566" s="65">
        <f t="shared" si="56"/>
        <v>100968485.97326167</v>
      </c>
    </row>
    <row r="3567" spans="1:3" x14ac:dyDescent="0.3">
      <c r="A3567" s="94">
        <v>3557</v>
      </c>
      <c r="B3567" s="51">
        <v>-0.18362365388301624</v>
      </c>
      <c r="C3567" s="65">
        <f t="shared" si="56"/>
        <v>81637634.611698374</v>
      </c>
    </row>
    <row r="3568" spans="1:3" x14ac:dyDescent="0.3">
      <c r="A3568" s="94">
        <v>3558</v>
      </c>
      <c r="B3568" s="51">
        <v>-2.6427463500499765E-3</v>
      </c>
      <c r="C3568" s="65">
        <f t="shared" si="56"/>
        <v>99735725.364995003</v>
      </c>
    </row>
    <row r="3569" spans="1:3" x14ac:dyDescent="0.3">
      <c r="A3569" s="94">
        <v>3559</v>
      </c>
      <c r="B3569" s="51">
        <v>0.33841400760429297</v>
      </c>
      <c r="C3569" s="65">
        <f t="shared" si="56"/>
        <v>133841400.76042929</v>
      </c>
    </row>
    <row r="3570" spans="1:3" x14ac:dyDescent="0.3">
      <c r="A3570" s="94">
        <v>3560</v>
      </c>
      <c r="B3570" s="51">
        <v>-6.9680095458937608E-2</v>
      </c>
      <c r="C3570" s="65">
        <f t="shared" si="56"/>
        <v>93031990.454106241</v>
      </c>
    </row>
    <row r="3571" spans="1:3" x14ac:dyDescent="0.3">
      <c r="A3571" s="94">
        <v>3561</v>
      </c>
      <c r="B3571" s="51">
        <v>5.0432058821729422E-2</v>
      </c>
      <c r="C3571" s="65">
        <f t="shared" si="56"/>
        <v>105043205.88217296</v>
      </c>
    </row>
    <row r="3572" spans="1:3" x14ac:dyDescent="0.3">
      <c r="A3572" s="94">
        <v>3562</v>
      </c>
      <c r="B3572" s="51">
        <v>0.15009408080243125</v>
      </c>
      <c r="C3572" s="65">
        <f t="shared" si="56"/>
        <v>115009408.08024311</v>
      </c>
    </row>
    <row r="3573" spans="1:3" x14ac:dyDescent="0.3">
      <c r="A3573" s="94">
        <v>3563</v>
      </c>
      <c r="B3573" s="51">
        <v>5.2983519832291603E-2</v>
      </c>
      <c r="C3573" s="65">
        <f t="shared" si="56"/>
        <v>105298351.98322916</v>
      </c>
    </row>
    <row r="3574" spans="1:3" x14ac:dyDescent="0.3">
      <c r="A3574" s="94">
        <v>3564</v>
      </c>
      <c r="B3574" s="51">
        <v>0.10121118500540167</v>
      </c>
      <c r="C3574" s="65">
        <f t="shared" si="56"/>
        <v>110121118.50054017</v>
      </c>
    </row>
    <row r="3575" spans="1:3" x14ac:dyDescent="0.3">
      <c r="A3575" s="94">
        <v>3565</v>
      </c>
      <c r="B3575" s="51">
        <v>6.7242331157038149E-2</v>
      </c>
      <c r="C3575" s="65">
        <f t="shared" si="56"/>
        <v>106724233.11570381</v>
      </c>
    </row>
    <row r="3576" spans="1:3" x14ac:dyDescent="0.3">
      <c r="A3576" s="94">
        <v>3566</v>
      </c>
      <c r="B3576" s="51">
        <v>0.13707041050945554</v>
      </c>
      <c r="C3576" s="65">
        <f t="shared" si="56"/>
        <v>113707041.05094555</v>
      </c>
    </row>
    <row r="3577" spans="1:3" x14ac:dyDescent="0.3">
      <c r="A3577" s="94">
        <v>3567</v>
      </c>
      <c r="B3577" s="51">
        <v>-6.4897749704796198E-2</v>
      </c>
      <c r="C3577" s="65">
        <f t="shared" si="56"/>
        <v>93510225.029520378</v>
      </c>
    </row>
    <row r="3578" spans="1:3" x14ac:dyDescent="0.3">
      <c r="A3578" s="94">
        <v>3568</v>
      </c>
      <c r="B3578" s="51">
        <v>0.23301556873189838</v>
      </c>
      <c r="C3578" s="65">
        <f t="shared" si="56"/>
        <v>123301556.87318984</v>
      </c>
    </row>
    <row r="3579" spans="1:3" x14ac:dyDescent="0.3">
      <c r="A3579" s="94">
        <v>3569</v>
      </c>
      <c r="B3579" s="51">
        <v>0.22359849254583053</v>
      </c>
      <c r="C3579" s="65">
        <f t="shared" si="56"/>
        <v>122359849.25458305</v>
      </c>
    </row>
    <row r="3580" spans="1:3" x14ac:dyDescent="0.3">
      <c r="A3580" s="94">
        <v>3570</v>
      </c>
      <c r="B3580" s="51">
        <v>-0.14362621231104949</v>
      </c>
      <c r="C3580" s="65">
        <f t="shared" si="56"/>
        <v>85637378.76889506</v>
      </c>
    </row>
    <row r="3581" spans="1:3" x14ac:dyDescent="0.3">
      <c r="A3581" s="94">
        <v>3571</v>
      </c>
      <c r="B3581" s="51">
        <v>-8.0063845071336626E-2</v>
      </c>
      <c r="C3581" s="65">
        <f t="shared" si="56"/>
        <v>91993615.492866337</v>
      </c>
    </row>
    <row r="3582" spans="1:3" x14ac:dyDescent="0.3">
      <c r="A3582" s="94">
        <v>3572</v>
      </c>
      <c r="B3582" s="51">
        <v>0.26409427571834998</v>
      </c>
      <c r="C3582" s="65">
        <f t="shared" si="56"/>
        <v>126409427.571835</v>
      </c>
    </row>
    <row r="3583" spans="1:3" x14ac:dyDescent="0.3">
      <c r="A3583" s="94">
        <v>3573</v>
      </c>
      <c r="B3583" s="51">
        <v>3.0992470226198214E-2</v>
      </c>
      <c r="C3583" s="65">
        <f t="shared" si="56"/>
        <v>103099247.02261981</v>
      </c>
    </row>
    <row r="3584" spans="1:3" x14ac:dyDescent="0.3">
      <c r="A3584" s="94">
        <v>3574</v>
      </c>
      <c r="B3584" s="51">
        <v>5.7962255921988753E-3</v>
      </c>
      <c r="C3584" s="65">
        <f t="shared" si="56"/>
        <v>100579622.55921988</v>
      </c>
    </row>
    <row r="3585" spans="1:3" x14ac:dyDescent="0.3">
      <c r="A3585" s="94">
        <v>3575</v>
      </c>
      <c r="B3585" s="51">
        <v>0.10480760892414641</v>
      </c>
      <c r="C3585" s="65">
        <f t="shared" si="56"/>
        <v>110480760.89241463</v>
      </c>
    </row>
    <row r="3586" spans="1:3" x14ac:dyDescent="0.3">
      <c r="A3586" s="94">
        <v>3576</v>
      </c>
      <c r="B3586" s="51">
        <v>9.2795148448631404E-3</v>
      </c>
      <c r="C3586" s="65">
        <f t="shared" si="56"/>
        <v>100927951.48448633</v>
      </c>
    </row>
    <row r="3587" spans="1:3" x14ac:dyDescent="0.3">
      <c r="A3587" s="94">
        <v>3577</v>
      </c>
      <c r="B3587" s="51">
        <v>0.18898120781843047</v>
      </c>
      <c r="C3587" s="65">
        <f t="shared" si="56"/>
        <v>118898120.78184305</v>
      </c>
    </row>
    <row r="3588" spans="1:3" x14ac:dyDescent="0.3">
      <c r="A3588" s="94">
        <v>3578</v>
      </c>
      <c r="B3588" s="51">
        <v>-2.6274806108879473E-2</v>
      </c>
      <c r="C3588" s="65">
        <f t="shared" si="56"/>
        <v>97372519.389112055</v>
      </c>
    </row>
    <row r="3589" spans="1:3" x14ac:dyDescent="0.3">
      <c r="A3589" s="94">
        <v>3579</v>
      </c>
      <c r="B3589" s="51">
        <v>6.2733750318225839E-2</v>
      </c>
      <c r="C3589" s="65">
        <f t="shared" si="56"/>
        <v>106273375.03182259</v>
      </c>
    </row>
    <row r="3590" spans="1:3" x14ac:dyDescent="0.3">
      <c r="A3590" s="94">
        <v>3580</v>
      </c>
      <c r="B3590" s="51">
        <v>-0.15666057612984755</v>
      </c>
      <c r="C3590" s="65">
        <f t="shared" si="56"/>
        <v>84333942.387015253</v>
      </c>
    </row>
    <row r="3591" spans="1:3" x14ac:dyDescent="0.3">
      <c r="A3591" s="94">
        <v>3581</v>
      </c>
      <c r="B3591" s="51">
        <v>0.23144942334483451</v>
      </c>
      <c r="C3591" s="65">
        <f t="shared" si="56"/>
        <v>123144942.33448346</v>
      </c>
    </row>
    <row r="3592" spans="1:3" x14ac:dyDescent="0.3">
      <c r="A3592" s="94">
        <v>3582</v>
      </c>
      <c r="B3592" s="51">
        <v>5.2329507150685454E-2</v>
      </c>
      <c r="C3592" s="65">
        <f t="shared" si="56"/>
        <v>105232950.71506855</v>
      </c>
    </row>
    <row r="3593" spans="1:3" x14ac:dyDescent="0.3">
      <c r="A3593" s="94">
        <v>3583</v>
      </c>
      <c r="B3593" s="51">
        <v>7.9724651502885213E-2</v>
      </c>
      <c r="C3593" s="65">
        <f t="shared" si="56"/>
        <v>107972465.15028851</v>
      </c>
    </row>
    <row r="3594" spans="1:3" x14ac:dyDescent="0.3">
      <c r="A3594" s="94">
        <v>3584</v>
      </c>
      <c r="B3594" s="51">
        <v>-7.3000581004804388E-2</v>
      </c>
      <c r="C3594" s="65">
        <f t="shared" si="56"/>
        <v>92699941.899519563</v>
      </c>
    </row>
    <row r="3595" spans="1:3" x14ac:dyDescent="0.3">
      <c r="A3595" s="94">
        <v>3585</v>
      </c>
      <c r="B3595" s="51">
        <v>0.20821057859782827</v>
      </c>
      <c r="C3595" s="65">
        <f t="shared" si="56"/>
        <v>120821057.85978283</v>
      </c>
    </row>
    <row r="3596" spans="1:3" x14ac:dyDescent="0.3">
      <c r="A3596" s="94">
        <v>3586</v>
      </c>
      <c r="B3596" s="51">
        <v>-0.10361547655579137</v>
      </c>
      <c r="C3596" s="65">
        <f t="shared" ref="C3596:C3659" si="57">$B$4*(1+B3596)</f>
        <v>89638452.344420865</v>
      </c>
    </row>
    <row r="3597" spans="1:3" x14ac:dyDescent="0.3">
      <c r="A3597" s="94">
        <v>3587</v>
      </c>
      <c r="B3597" s="51">
        <v>0.12165025886689265</v>
      </c>
      <c r="C3597" s="65">
        <f t="shared" si="57"/>
        <v>112165025.88668926</v>
      </c>
    </row>
    <row r="3598" spans="1:3" x14ac:dyDescent="0.3">
      <c r="A3598" s="94">
        <v>3588</v>
      </c>
      <c r="B3598" s="51">
        <v>0.26643927881349633</v>
      </c>
      <c r="C3598" s="65">
        <f t="shared" si="57"/>
        <v>126643927.88134964</v>
      </c>
    </row>
    <row r="3599" spans="1:3" x14ac:dyDescent="0.3">
      <c r="A3599" s="94">
        <v>3589</v>
      </c>
      <c r="B3599" s="51">
        <v>0.14139269885828845</v>
      </c>
      <c r="C3599" s="65">
        <f t="shared" si="57"/>
        <v>114139269.88582885</v>
      </c>
    </row>
    <row r="3600" spans="1:3" x14ac:dyDescent="0.3">
      <c r="A3600" s="94">
        <v>3590</v>
      </c>
      <c r="B3600" s="51">
        <v>9.7507457379221382E-2</v>
      </c>
      <c r="C3600" s="65">
        <f t="shared" si="57"/>
        <v>109750745.73792215</v>
      </c>
    </row>
    <row r="3601" spans="1:3" x14ac:dyDescent="0.3">
      <c r="A3601" s="94">
        <v>3591</v>
      </c>
      <c r="B3601" s="51">
        <v>0.26320404757708171</v>
      </c>
      <c r="C3601" s="65">
        <f t="shared" si="57"/>
        <v>126320404.75770818</v>
      </c>
    </row>
    <row r="3602" spans="1:3" x14ac:dyDescent="0.3">
      <c r="A3602" s="94">
        <v>3592</v>
      </c>
      <c r="B3602" s="51">
        <v>0.41842142018758288</v>
      </c>
      <c r="C3602" s="65">
        <f t="shared" si="57"/>
        <v>141842142.0187583</v>
      </c>
    </row>
    <row r="3603" spans="1:3" x14ac:dyDescent="0.3">
      <c r="A3603" s="94">
        <v>3593</v>
      </c>
      <c r="B3603" s="51">
        <v>2.9142205159721928E-2</v>
      </c>
      <c r="C3603" s="65">
        <f t="shared" si="57"/>
        <v>102914220.51597218</v>
      </c>
    </row>
    <row r="3604" spans="1:3" x14ac:dyDescent="0.3">
      <c r="A3604" s="94">
        <v>3594</v>
      </c>
      <c r="B3604" s="51">
        <v>0.29008331163727608</v>
      </c>
      <c r="C3604" s="65">
        <f t="shared" si="57"/>
        <v>129008331.16372761</v>
      </c>
    </row>
    <row r="3605" spans="1:3" x14ac:dyDescent="0.3">
      <c r="A3605" s="94">
        <v>3595</v>
      </c>
      <c r="B3605" s="51">
        <v>-0.10869029148759243</v>
      </c>
      <c r="C3605" s="65">
        <f t="shared" si="57"/>
        <v>89130970.851240754</v>
      </c>
    </row>
    <row r="3606" spans="1:3" x14ac:dyDescent="0.3">
      <c r="A3606" s="94">
        <v>3596</v>
      </c>
      <c r="B3606" s="51">
        <v>0.26675308111296703</v>
      </c>
      <c r="C3606" s="65">
        <f t="shared" si="57"/>
        <v>126675308.1112967</v>
      </c>
    </row>
    <row r="3607" spans="1:3" x14ac:dyDescent="0.3">
      <c r="A3607" s="94">
        <v>3597</v>
      </c>
      <c r="B3607" s="51">
        <v>9.3419381778461402E-2</v>
      </c>
      <c r="C3607" s="65">
        <f t="shared" si="57"/>
        <v>109341938.17784615</v>
      </c>
    </row>
    <row r="3608" spans="1:3" x14ac:dyDescent="0.3">
      <c r="A3608" s="94">
        <v>3598</v>
      </c>
      <c r="B3608" s="51">
        <v>2.1145462017162775E-3</v>
      </c>
      <c r="C3608" s="65">
        <f t="shared" si="57"/>
        <v>100211454.62017162</v>
      </c>
    </row>
    <row r="3609" spans="1:3" x14ac:dyDescent="0.3">
      <c r="A3609" s="94">
        <v>3599</v>
      </c>
      <c r="B3609" s="51">
        <v>0.22227005334275146</v>
      </c>
      <c r="C3609" s="65">
        <f t="shared" si="57"/>
        <v>122227005.33427516</v>
      </c>
    </row>
    <row r="3610" spans="1:3" x14ac:dyDescent="0.3">
      <c r="A3610" s="94">
        <v>3600</v>
      </c>
      <c r="B3610" s="51">
        <v>8.7643640750611554E-2</v>
      </c>
      <c r="C3610" s="65">
        <f t="shared" si="57"/>
        <v>108764364.07506116</v>
      </c>
    </row>
    <row r="3611" spans="1:3" x14ac:dyDescent="0.3">
      <c r="A3611" s="94">
        <v>3601</v>
      </c>
      <c r="B3611" s="51">
        <v>0.16995636226558114</v>
      </c>
      <c r="C3611" s="65">
        <f t="shared" si="57"/>
        <v>116995636.2265581</v>
      </c>
    </row>
    <row r="3612" spans="1:3" x14ac:dyDescent="0.3">
      <c r="A3612" s="94">
        <v>3602</v>
      </c>
      <c r="B3612" s="51">
        <v>-6.9093168596089521E-2</v>
      </c>
      <c r="C3612" s="65">
        <f t="shared" si="57"/>
        <v>93090683.140391052</v>
      </c>
    </row>
    <row r="3613" spans="1:3" x14ac:dyDescent="0.3">
      <c r="A3613" s="94">
        <v>3603</v>
      </c>
      <c r="B3613" s="51">
        <v>6.6816462570917973E-2</v>
      </c>
      <c r="C3613" s="65">
        <f t="shared" si="57"/>
        <v>106681646.25709181</v>
      </c>
    </row>
    <row r="3614" spans="1:3" x14ac:dyDescent="0.3">
      <c r="A3614" s="94">
        <v>3604</v>
      </c>
      <c r="B3614" s="51">
        <v>0.11615133349812007</v>
      </c>
      <c r="C3614" s="65">
        <f t="shared" si="57"/>
        <v>111615133.34981202</v>
      </c>
    </row>
    <row r="3615" spans="1:3" x14ac:dyDescent="0.3">
      <c r="A3615" s="94">
        <v>3605</v>
      </c>
      <c r="B3615" s="51">
        <v>-1.9524255382886865E-2</v>
      </c>
      <c r="C3615" s="65">
        <f t="shared" si="57"/>
        <v>98047574.461711317</v>
      </c>
    </row>
    <row r="3616" spans="1:3" x14ac:dyDescent="0.3">
      <c r="A3616" s="94">
        <v>3606</v>
      </c>
      <c r="B3616" s="51">
        <v>0.32530281544500406</v>
      </c>
      <c r="C3616" s="65">
        <f t="shared" si="57"/>
        <v>132530281.54450041</v>
      </c>
    </row>
    <row r="3617" spans="1:3" x14ac:dyDescent="0.3">
      <c r="A3617" s="94">
        <v>3607</v>
      </c>
      <c r="B3617" s="51">
        <v>-1.1828159894270898E-2</v>
      </c>
      <c r="C3617" s="65">
        <f t="shared" si="57"/>
        <v>98817184.01057291</v>
      </c>
    </row>
    <row r="3618" spans="1:3" x14ac:dyDescent="0.3">
      <c r="A3618" s="94">
        <v>3608</v>
      </c>
      <c r="B3618" s="51">
        <v>9.2582604848479869E-2</v>
      </c>
      <c r="C3618" s="65">
        <f t="shared" si="57"/>
        <v>109258260.48484799</v>
      </c>
    </row>
    <row r="3619" spans="1:3" x14ac:dyDescent="0.3">
      <c r="A3619" s="94">
        <v>3609</v>
      </c>
      <c r="B3619" s="51">
        <v>0.1044538827865108</v>
      </c>
      <c r="C3619" s="65">
        <f t="shared" si="57"/>
        <v>110445388.27865109</v>
      </c>
    </row>
    <row r="3620" spans="1:3" x14ac:dyDescent="0.3">
      <c r="A3620" s="94">
        <v>3610</v>
      </c>
      <c r="B3620" s="51">
        <v>0.13640697810791941</v>
      </c>
      <c r="C3620" s="65">
        <f t="shared" si="57"/>
        <v>113640697.81079194</v>
      </c>
    </row>
    <row r="3621" spans="1:3" x14ac:dyDescent="0.3">
      <c r="A3621" s="94">
        <v>3611</v>
      </c>
      <c r="B3621" s="51">
        <v>-4.4088981135273903E-2</v>
      </c>
      <c r="C3621" s="65">
        <f t="shared" si="57"/>
        <v>95591101.886472613</v>
      </c>
    </row>
    <row r="3622" spans="1:3" x14ac:dyDescent="0.3">
      <c r="A3622" s="94">
        <v>3612</v>
      </c>
      <c r="B3622" s="51">
        <v>9.4089157400224083E-2</v>
      </c>
      <c r="C3622" s="65">
        <f t="shared" si="57"/>
        <v>109408915.74002241</v>
      </c>
    </row>
    <row r="3623" spans="1:3" x14ac:dyDescent="0.3">
      <c r="A3623" s="94">
        <v>3613</v>
      </c>
      <c r="B3623" s="51">
        <v>0.18872517710425263</v>
      </c>
      <c r="C3623" s="65">
        <f t="shared" si="57"/>
        <v>118872517.71042526</v>
      </c>
    </row>
    <row r="3624" spans="1:3" x14ac:dyDescent="0.3">
      <c r="A3624" s="94">
        <v>3614</v>
      </c>
      <c r="B3624" s="51">
        <v>0.14427180651252314</v>
      </c>
      <c r="C3624" s="65">
        <f t="shared" si="57"/>
        <v>114427180.65125233</v>
      </c>
    </row>
    <row r="3625" spans="1:3" x14ac:dyDescent="0.3">
      <c r="A3625" s="94">
        <v>3615</v>
      </c>
      <c r="B3625" s="51">
        <v>-0.11749341087495641</v>
      </c>
      <c r="C3625" s="65">
        <f t="shared" si="57"/>
        <v>88250658.91250436</v>
      </c>
    </row>
    <row r="3626" spans="1:3" x14ac:dyDescent="0.3">
      <c r="A3626" s="94">
        <v>3616</v>
      </c>
      <c r="B3626" s="51">
        <v>-0.13377482627119011</v>
      </c>
      <c r="C3626" s="65">
        <f t="shared" si="57"/>
        <v>86622517.372880995</v>
      </c>
    </row>
    <row r="3627" spans="1:3" x14ac:dyDescent="0.3">
      <c r="A3627" s="94">
        <v>3617</v>
      </c>
      <c r="B3627" s="51">
        <v>0.29670183458896693</v>
      </c>
      <c r="C3627" s="65">
        <f t="shared" si="57"/>
        <v>129670183.4588967</v>
      </c>
    </row>
    <row r="3628" spans="1:3" x14ac:dyDescent="0.3">
      <c r="A3628" s="94">
        <v>3618</v>
      </c>
      <c r="B3628" s="51">
        <v>0.49641148030909055</v>
      </c>
      <c r="C3628" s="65">
        <f t="shared" si="57"/>
        <v>149641148.03090903</v>
      </c>
    </row>
    <row r="3629" spans="1:3" x14ac:dyDescent="0.3">
      <c r="A3629" s="94">
        <v>3619</v>
      </c>
      <c r="B3629" s="51">
        <v>-0.11399732771327598</v>
      </c>
      <c r="C3629" s="65">
        <f t="shared" si="57"/>
        <v>88600267.2286724</v>
      </c>
    </row>
    <row r="3630" spans="1:3" x14ac:dyDescent="0.3">
      <c r="A3630" s="94">
        <v>3620</v>
      </c>
      <c r="B3630" s="51">
        <v>0.19524451817742186</v>
      </c>
      <c r="C3630" s="65">
        <f t="shared" si="57"/>
        <v>119524451.81774218</v>
      </c>
    </row>
    <row r="3631" spans="1:3" x14ac:dyDescent="0.3">
      <c r="A3631" s="94">
        <v>3621</v>
      </c>
      <c r="B3631" s="51">
        <v>9.9308239595556153E-2</v>
      </c>
      <c r="C3631" s="65">
        <f t="shared" si="57"/>
        <v>109930823.95955563</v>
      </c>
    </row>
    <row r="3632" spans="1:3" x14ac:dyDescent="0.3">
      <c r="A3632" s="94">
        <v>3622</v>
      </c>
      <c r="B3632" s="51">
        <v>1.116006448684588E-2</v>
      </c>
      <c r="C3632" s="65">
        <f t="shared" si="57"/>
        <v>101116006.44868459</v>
      </c>
    </row>
    <row r="3633" spans="1:3" x14ac:dyDescent="0.3">
      <c r="A3633" s="94">
        <v>3623</v>
      </c>
      <c r="B3633" s="51">
        <v>0.11337787541656302</v>
      </c>
      <c r="C3633" s="65">
        <f t="shared" si="57"/>
        <v>111337787.5416563</v>
      </c>
    </row>
    <row r="3634" spans="1:3" x14ac:dyDescent="0.3">
      <c r="A3634" s="94">
        <v>3624</v>
      </c>
      <c r="B3634" s="51">
        <v>5.3564507057991838E-2</v>
      </c>
      <c r="C3634" s="65">
        <f t="shared" si="57"/>
        <v>105356450.70579918</v>
      </c>
    </row>
    <row r="3635" spans="1:3" x14ac:dyDescent="0.3">
      <c r="A3635" s="94">
        <v>3625</v>
      </c>
      <c r="B3635" s="51">
        <v>9.0882373309103121E-2</v>
      </c>
      <c r="C3635" s="65">
        <f t="shared" si="57"/>
        <v>109088237.33091031</v>
      </c>
    </row>
    <row r="3636" spans="1:3" x14ac:dyDescent="0.3">
      <c r="A3636" s="94">
        <v>3626</v>
      </c>
      <c r="B3636" s="51">
        <v>9.513332766299043E-2</v>
      </c>
      <c r="C3636" s="65">
        <f t="shared" si="57"/>
        <v>109513332.76629904</v>
      </c>
    </row>
    <row r="3637" spans="1:3" x14ac:dyDescent="0.3">
      <c r="A3637" s="94">
        <v>3627</v>
      </c>
      <c r="B3637" s="51">
        <v>-5.8337165570834237E-2</v>
      </c>
      <c r="C3637" s="65">
        <f t="shared" si="57"/>
        <v>94166283.442916572</v>
      </c>
    </row>
    <row r="3638" spans="1:3" x14ac:dyDescent="0.3">
      <c r="A3638" s="94">
        <v>3628</v>
      </c>
      <c r="B3638" s="51">
        <v>0.21238027145866628</v>
      </c>
      <c r="C3638" s="65">
        <f t="shared" si="57"/>
        <v>121238027.14586662</v>
      </c>
    </row>
    <row r="3639" spans="1:3" x14ac:dyDescent="0.3">
      <c r="A3639" s="94">
        <v>3629</v>
      </c>
      <c r="B3639" s="51">
        <v>0.1040254010350351</v>
      </c>
      <c r="C3639" s="65">
        <f t="shared" si="57"/>
        <v>110402540.1035035</v>
      </c>
    </row>
    <row r="3640" spans="1:3" x14ac:dyDescent="0.3">
      <c r="A3640" s="94">
        <v>3630</v>
      </c>
      <c r="B3640" s="51">
        <v>-2.5829947347746324E-2</v>
      </c>
      <c r="C3640" s="65">
        <f t="shared" si="57"/>
        <v>97417005.265225366</v>
      </c>
    </row>
    <row r="3641" spans="1:3" x14ac:dyDescent="0.3">
      <c r="A3641" s="94">
        <v>3631</v>
      </c>
      <c r="B3641" s="51">
        <v>9.6968726245426129E-2</v>
      </c>
      <c r="C3641" s="65">
        <f t="shared" si="57"/>
        <v>109696872.62454262</v>
      </c>
    </row>
    <row r="3642" spans="1:3" x14ac:dyDescent="0.3">
      <c r="A3642" s="94">
        <v>3632</v>
      </c>
      <c r="B3642" s="51">
        <v>-6.3694350901801505E-2</v>
      </c>
      <c r="C3642" s="65">
        <f t="shared" si="57"/>
        <v>93630564.909819841</v>
      </c>
    </row>
    <row r="3643" spans="1:3" x14ac:dyDescent="0.3">
      <c r="A3643" s="94">
        <v>3633</v>
      </c>
      <c r="B3643" s="51">
        <v>-0.18672885793502789</v>
      </c>
      <c r="C3643" s="65">
        <f t="shared" si="57"/>
        <v>81327114.206497207</v>
      </c>
    </row>
    <row r="3644" spans="1:3" x14ac:dyDescent="0.3">
      <c r="A3644" s="94">
        <v>3634</v>
      </c>
      <c r="B3644" s="51">
        <v>-2.3636807864212489E-2</v>
      </c>
      <c r="C3644" s="65">
        <f t="shared" si="57"/>
        <v>97636319.213578746</v>
      </c>
    </row>
    <row r="3645" spans="1:3" x14ac:dyDescent="0.3">
      <c r="A3645" s="94">
        <v>3635</v>
      </c>
      <c r="B3645" s="51">
        <v>2.5472180929343169E-3</v>
      </c>
      <c r="C3645" s="65">
        <f t="shared" si="57"/>
        <v>100254721.80929342</v>
      </c>
    </row>
    <row r="3646" spans="1:3" x14ac:dyDescent="0.3">
      <c r="A3646" s="94">
        <v>3636</v>
      </c>
      <c r="B3646" s="51">
        <v>0.32614508031374345</v>
      </c>
      <c r="C3646" s="65">
        <f t="shared" si="57"/>
        <v>132614508.03137435</v>
      </c>
    </row>
    <row r="3647" spans="1:3" x14ac:dyDescent="0.3">
      <c r="A3647" s="94">
        <v>3637</v>
      </c>
      <c r="B3647" s="51">
        <v>0.15052945024958231</v>
      </c>
      <c r="C3647" s="65">
        <f t="shared" si="57"/>
        <v>115052945.02495822</v>
      </c>
    </row>
    <row r="3648" spans="1:3" x14ac:dyDescent="0.3">
      <c r="A3648" s="94">
        <v>3638</v>
      </c>
      <c r="B3648" s="51">
        <v>7.3504332578623738E-3</v>
      </c>
      <c r="C3648" s="65">
        <f t="shared" si="57"/>
        <v>100735043.32578625</v>
      </c>
    </row>
    <row r="3649" spans="1:3" x14ac:dyDescent="0.3">
      <c r="A3649" s="94">
        <v>3639</v>
      </c>
      <c r="B3649" s="51">
        <v>-6.8668334560119226E-2</v>
      </c>
      <c r="C3649" s="65">
        <f t="shared" si="57"/>
        <v>93133166.543988079</v>
      </c>
    </row>
    <row r="3650" spans="1:3" x14ac:dyDescent="0.3">
      <c r="A3650" s="94">
        <v>3640</v>
      </c>
      <c r="B3650" s="51">
        <v>5.1896261456061778E-2</v>
      </c>
      <c r="C3650" s="65">
        <f t="shared" si="57"/>
        <v>105189626.14560619</v>
      </c>
    </row>
    <row r="3651" spans="1:3" x14ac:dyDescent="0.3">
      <c r="A3651" s="94">
        <v>3641</v>
      </c>
      <c r="B3651" s="51">
        <v>4.8415368546418418E-2</v>
      </c>
      <c r="C3651" s="65">
        <f t="shared" si="57"/>
        <v>104841536.85464184</v>
      </c>
    </row>
    <row r="3652" spans="1:3" x14ac:dyDescent="0.3">
      <c r="A3652" s="94">
        <v>3642</v>
      </c>
      <c r="B3652" s="51">
        <v>1.9286034142043329E-2</v>
      </c>
      <c r="C3652" s="65">
        <f t="shared" si="57"/>
        <v>101928603.41420433</v>
      </c>
    </row>
    <row r="3653" spans="1:3" x14ac:dyDescent="0.3">
      <c r="A3653" s="94">
        <v>3643</v>
      </c>
      <c r="B3653" s="51">
        <v>-5.8713314959505297E-2</v>
      </c>
      <c r="C3653" s="65">
        <f t="shared" si="57"/>
        <v>94128668.50404948</v>
      </c>
    </row>
    <row r="3654" spans="1:3" x14ac:dyDescent="0.3">
      <c r="A3654" s="94">
        <v>3644</v>
      </c>
      <c r="B3654" s="51">
        <v>0.24598683305490746</v>
      </c>
      <c r="C3654" s="65">
        <f t="shared" si="57"/>
        <v>124598683.30549075</v>
      </c>
    </row>
    <row r="3655" spans="1:3" x14ac:dyDescent="0.3">
      <c r="A3655" s="94">
        <v>3645</v>
      </c>
      <c r="B3655" s="51">
        <v>9.7531484461335985E-2</v>
      </c>
      <c r="C3655" s="65">
        <f t="shared" si="57"/>
        <v>109753148.4461336</v>
      </c>
    </row>
    <row r="3656" spans="1:3" x14ac:dyDescent="0.3">
      <c r="A3656" s="94">
        <v>3646</v>
      </c>
      <c r="B3656" s="51">
        <v>0.10152662846102056</v>
      </c>
      <c r="C3656" s="65">
        <f t="shared" si="57"/>
        <v>110152662.84610206</v>
      </c>
    </row>
    <row r="3657" spans="1:3" x14ac:dyDescent="0.3">
      <c r="A3657" s="94">
        <v>3647</v>
      </c>
      <c r="B3657" s="51">
        <v>0.10833431027980434</v>
      </c>
      <c r="C3657" s="65">
        <f t="shared" si="57"/>
        <v>110833431.02798042</v>
      </c>
    </row>
    <row r="3658" spans="1:3" x14ac:dyDescent="0.3">
      <c r="A3658" s="94">
        <v>3648</v>
      </c>
      <c r="B3658" s="51">
        <v>7.6746750554003956E-2</v>
      </c>
      <c r="C3658" s="65">
        <f t="shared" si="57"/>
        <v>107674675.0554004</v>
      </c>
    </row>
    <row r="3659" spans="1:3" x14ac:dyDescent="0.3">
      <c r="A3659" s="94">
        <v>3649</v>
      </c>
      <c r="B3659" s="51">
        <v>9.2621370316901985E-2</v>
      </c>
      <c r="C3659" s="65">
        <f t="shared" si="57"/>
        <v>109262137.03169018</v>
      </c>
    </row>
    <row r="3660" spans="1:3" x14ac:dyDescent="0.3">
      <c r="A3660" s="94">
        <v>3650</v>
      </c>
      <c r="B3660" s="51">
        <v>-0.18543850352607186</v>
      </c>
      <c r="C3660" s="65">
        <f t="shared" ref="C3660:C3723" si="58">$B$4*(1+B3660)</f>
        <v>81456149.647392824</v>
      </c>
    </row>
    <row r="3661" spans="1:3" x14ac:dyDescent="0.3">
      <c r="A3661" s="94">
        <v>3651</v>
      </c>
      <c r="B3661" s="51">
        <v>9.485576599527501E-2</v>
      </c>
      <c r="C3661" s="65">
        <f t="shared" si="58"/>
        <v>109485576.59952751</v>
      </c>
    </row>
    <row r="3662" spans="1:3" x14ac:dyDescent="0.3">
      <c r="A3662" s="94">
        <v>3652</v>
      </c>
      <c r="B3662" s="51">
        <v>0.15767663554422448</v>
      </c>
      <c r="C3662" s="65">
        <f t="shared" si="58"/>
        <v>115767663.55442245</v>
      </c>
    </row>
    <row r="3663" spans="1:3" x14ac:dyDescent="0.3">
      <c r="A3663" s="94">
        <v>3653</v>
      </c>
      <c r="B3663" s="51">
        <v>0.12027361294683556</v>
      </c>
      <c r="C3663" s="65">
        <f t="shared" si="58"/>
        <v>112027361.29468356</v>
      </c>
    </row>
    <row r="3664" spans="1:3" x14ac:dyDescent="0.3">
      <c r="A3664" s="94">
        <v>3654</v>
      </c>
      <c r="B3664" s="51">
        <v>0.15322664208098721</v>
      </c>
      <c r="C3664" s="65">
        <f t="shared" si="58"/>
        <v>115322664.20809871</v>
      </c>
    </row>
    <row r="3665" spans="1:3" x14ac:dyDescent="0.3">
      <c r="A3665" s="94">
        <v>3655</v>
      </c>
      <c r="B3665" s="51">
        <v>8.2229405391508567E-2</v>
      </c>
      <c r="C3665" s="65">
        <f t="shared" si="58"/>
        <v>108222940.53915085</v>
      </c>
    </row>
    <row r="3666" spans="1:3" x14ac:dyDescent="0.3">
      <c r="A3666" s="94">
        <v>3656</v>
      </c>
      <c r="B3666" s="51">
        <v>-0.13295991451975983</v>
      </c>
      <c r="C3666" s="65">
        <f t="shared" si="58"/>
        <v>86704008.548024014</v>
      </c>
    </row>
    <row r="3667" spans="1:3" x14ac:dyDescent="0.3">
      <c r="A3667" s="94">
        <v>3657</v>
      </c>
      <c r="B3667" s="51">
        <v>-7.8511486338690373E-2</v>
      </c>
      <c r="C3667" s="65">
        <f t="shared" si="58"/>
        <v>92148851.366130963</v>
      </c>
    </row>
    <row r="3668" spans="1:3" x14ac:dyDescent="0.3">
      <c r="A3668" s="94">
        <v>3658</v>
      </c>
      <c r="B3668" s="51">
        <v>0.11031992848221142</v>
      </c>
      <c r="C3668" s="65">
        <f t="shared" si="58"/>
        <v>111031992.84822114</v>
      </c>
    </row>
    <row r="3669" spans="1:3" x14ac:dyDescent="0.3">
      <c r="A3669" s="94">
        <v>3659</v>
      </c>
      <c r="B3669" s="51">
        <v>-0.16147756560311921</v>
      </c>
      <c r="C3669" s="65">
        <f t="shared" si="58"/>
        <v>83852243.439688072</v>
      </c>
    </row>
    <row r="3670" spans="1:3" x14ac:dyDescent="0.3">
      <c r="A3670" s="94">
        <v>3660</v>
      </c>
      <c r="B3670" s="51">
        <v>4.3515761768284159E-2</v>
      </c>
      <c r="C3670" s="65">
        <f t="shared" si="58"/>
        <v>104351576.17682841</v>
      </c>
    </row>
    <row r="3671" spans="1:3" x14ac:dyDescent="0.3">
      <c r="A3671" s="94">
        <v>3661</v>
      </c>
      <c r="B3671" s="51">
        <v>0.11816306308747271</v>
      </c>
      <c r="C3671" s="65">
        <f t="shared" si="58"/>
        <v>111816306.30874726</v>
      </c>
    </row>
    <row r="3672" spans="1:3" x14ac:dyDescent="0.3">
      <c r="A3672" s="94">
        <v>3662</v>
      </c>
      <c r="B3672" s="51">
        <v>5.710890273693417E-2</v>
      </c>
      <c r="C3672" s="65">
        <f t="shared" si="58"/>
        <v>105710890.27369343</v>
      </c>
    </row>
    <row r="3673" spans="1:3" x14ac:dyDescent="0.3">
      <c r="A3673" s="94">
        <v>3663</v>
      </c>
      <c r="B3673" s="51">
        <v>0.12850827833697445</v>
      </c>
      <c r="C3673" s="65">
        <f t="shared" si="58"/>
        <v>112850827.83369744</v>
      </c>
    </row>
    <row r="3674" spans="1:3" x14ac:dyDescent="0.3">
      <c r="A3674" s="94">
        <v>3664</v>
      </c>
      <c r="B3674" s="51">
        <v>0.19640408766295669</v>
      </c>
      <c r="C3674" s="65">
        <f t="shared" si="58"/>
        <v>119640408.76629567</v>
      </c>
    </row>
    <row r="3675" spans="1:3" x14ac:dyDescent="0.3">
      <c r="A3675" s="94">
        <v>3665</v>
      </c>
      <c r="B3675" s="51">
        <v>0.13429074656659085</v>
      </c>
      <c r="C3675" s="65">
        <f t="shared" si="58"/>
        <v>113429074.65665908</v>
      </c>
    </row>
    <row r="3676" spans="1:3" x14ac:dyDescent="0.3">
      <c r="A3676" s="94">
        <v>3666</v>
      </c>
      <c r="B3676" s="51">
        <v>0.18262348491418093</v>
      </c>
      <c r="C3676" s="65">
        <f t="shared" si="58"/>
        <v>118262348.49141811</v>
      </c>
    </row>
    <row r="3677" spans="1:3" x14ac:dyDescent="0.3">
      <c r="A3677" s="94">
        <v>3667</v>
      </c>
      <c r="B3677" s="51">
        <v>-0.18525725095667869</v>
      </c>
      <c r="C3677" s="65">
        <f t="shared" si="58"/>
        <v>81474274.904332131</v>
      </c>
    </row>
    <row r="3678" spans="1:3" x14ac:dyDescent="0.3">
      <c r="A3678" s="94">
        <v>3668</v>
      </c>
      <c r="B3678" s="51">
        <v>-5.6137767046021886E-2</v>
      </c>
      <c r="C3678" s="65">
        <f t="shared" si="58"/>
        <v>94386223.295397803</v>
      </c>
    </row>
    <row r="3679" spans="1:3" x14ac:dyDescent="0.3">
      <c r="A3679" s="94">
        <v>3669</v>
      </c>
      <c r="B3679" s="51">
        <v>1.5056837770786716E-2</v>
      </c>
      <c r="C3679" s="65">
        <f t="shared" si="58"/>
        <v>101505683.77707867</v>
      </c>
    </row>
    <row r="3680" spans="1:3" x14ac:dyDescent="0.3">
      <c r="A3680" s="94">
        <v>3670</v>
      </c>
      <c r="B3680" s="51">
        <v>0.18743581340038573</v>
      </c>
      <c r="C3680" s="65">
        <f t="shared" si="58"/>
        <v>118743581.34003857</v>
      </c>
    </row>
    <row r="3681" spans="1:3" x14ac:dyDescent="0.3">
      <c r="A3681" s="94">
        <v>3671</v>
      </c>
      <c r="B3681" s="51">
        <v>0.11542180228216367</v>
      </c>
      <c r="C3681" s="65">
        <f t="shared" si="58"/>
        <v>111542180.22821636</v>
      </c>
    </row>
    <row r="3682" spans="1:3" x14ac:dyDescent="0.3">
      <c r="A3682" s="94">
        <v>3672</v>
      </c>
      <c r="B3682" s="51">
        <v>6.543128062980097E-2</v>
      </c>
      <c r="C3682" s="65">
        <f t="shared" si="58"/>
        <v>106543128.0629801</v>
      </c>
    </row>
    <row r="3683" spans="1:3" x14ac:dyDescent="0.3">
      <c r="A3683" s="94">
        <v>3673</v>
      </c>
      <c r="B3683" s="51">
        <v>-1.8964128817526141E-2</v>
      </c>
      <c r="C3683" s="65">
        <f t="shared" si="58"/>
        <v>98103587.118247375</v>
      </c>
    </row>
    <row r="3684" spans="1:3" x14ac:dyDescent="0.3">
      <c r="A3684" s="94">
        <v>3674</v>
      </c>
      <c r="B3684" s="51">
        <v>0.24810601171517271</v>
      </c>
      <c r="C3684" s="65">
        <f t="shared" si="58"/>
        <v>124810601.17151728</v>
      </c>
    </row>
    <row r="3685" spans="1:3" x14ac:dyDescent="0.3">
      <c r="A3685" s="94">
        <v>3675</v>
      </c>
      <c r="B3685" s="51">
        <v>0.18648701670864154</v>
      </c>
      <c r="C3685" s="65">
        <f t="shared" si="58"/>
        <v>118648701.67086416</v>
      </c>
    </row>
    <row r="3686" spans="1:3" x14ac:dyDescent="0.3">
      <c r="A3686" s="94">
        <v>3676</v>
      </c>
      <c r="B3686" s="51">
        <v>-4.1069783894851719E-2</v>
      </c>
      <c r="C3686" s="65">
        <f t="shared" si="58"/>
        <v>95893021.610514835</v>
      </c>
    </row>
    <row r="3687" spans="1:3" x14ac:dyDescent="0.3">
      <c r="A3687" s="94">
        <v>3677</v>
      </c>
      <c r="B3687" s="51">
        <v>0.14897840959932446</v>
      </c>
      <c r="C3687" s="65">
        <f t="shared" si="58"/>
        <v>114897840.95993245</v>
      </c>
    </row>
    <row r="3688" spans="1:3" x14ac:dyDescent="0.3">
      <c r="A3688" s="94">
        <v>3678</v>
      </c>
      <c r="B3688" s="51">
        <v>8.6412995366958317E-2</v>
      </c>
      <c r="C3688" s="65">
        <f t="shared" si="58"/>
        <v>108641299.53669584</v>
      </c>
    </row>
    <row r="3689" spans="1:3" x14ac:dyDescent="0.3">
      <c r="A3689" s="94">
        <v>3679</v>
      </c>
      <c r="B3689" s="51">
        <v>7.2882310102278497E-2</v>
      </c>
      <c r="C3689" s="65">
        <f t="shared" si="58"/>
        <v>107288231.01022784</v>
      </c>
    </row>
    <row r="3690" spans="1:3" x14ac:dyDescent="0.3">
      <c r="A3690" s="94">
        <v>3680</v>
      </c>
      <c r="B3690" s="51">
        <v>-7.1576659955520372E-2</v>
      </c>
      <c r="C3690" s="65">
        <f t="shared" si="58"/>
        <v>92842334.004447967</v>
      </c>
    </row>
    <row r="3691" spans="1:3" x14ac:dyDescent="0.3">
      <c r="A3691" s="94">
        <v>3681</v>
      </c>
      <c r="B3691" s="51">
        <v>-9.9753603065848684E-2</v>
      </c>
      <c r="C3691" s="65">
        <f t="shared" si="58"/>
        <v>90024639.693415135</v>
      </c>
    </row>
    <row r="3692" spans="1:3" x14ac:dyDescent="0.3">
      <c r="A3692" s="94">
        <v>3682</v>
      </c>
      <c r="B3692" s="51">
        <v>6.4239640017773103E-2</v>
      </c>
      <c r="C3692" s="65">
        <f t="shared" si="58"/>
        <v>106423964.00177732</v>
      </c>
    </row>
    <row r="3693" spans="1:3" x14ac:dyDescent="0.3">
      <c r="A3693" s="94">
        <v>3683</v>
      </c>
      <c r="B3693" s="51">
        <v>6.7823172924142541E-2</v>
      </c>
      <c r="C3693" s="65">
        <f t="shared" si="58"/>
        <v>106782317.29241425</v>
      </c>
    </row>
    <row r="3694" spans="1:3" x14ac:dyDescent="0.3">
      <c r="A3694" s="94">
        <v>3684</v>
      </c>
      <c r="B3694" s="51">
        <v>2.1568140469048688E-2</v>
      </c>
      <c r="C3694" s="65">
        <f t="shared" si="58"/>
        <v>102156814.04690486</v>
      </c>
    </row>
    <row r="3695" spans="1:3" x14ac:dyDescent="0.3">
      <c r="A3695" s="94">
        <v>3685</v>
      </c>
      <c r="B3695" s="51">
        <v>-5.1593379590662874E-2</v>
      </c>
      <c r="C3695" s="65">
        <f t="shared" si="58"/>
        <v>94840662.040933713</v>
      </c>
    </row>
    <row r="3696" spans="1:3" x14ac:dyDescent="0.3">
      <c r="A3696" s="94">
        <v>3686</v>
      </c>
      <c r="B3696" s="51">
        <v>0.22875904165193511</v>
      </c>
      <c r="C3696" s="65">
        <f t="shared" si="58"/>
        <v>122875904.16519351</v>
      </c>
    </row>
    <row r="3697" spans="1:3" x14ac:dyDescent="0.3">
      <c r="A3697" s="94">
        <v>3687</v>
      </c>
      <c r="B3697" s="51">
        <v>0.34415527153152048</v>
      </c>
      <c r="C3697" s="65">
        <f t="shared" si="58"/>
        <v>134415527.15315205</v>
      </c>
    </row>
    <row r="3698" spans="1:3" x14ac:dyDescent="0.3">
      <c r="A3698" s="94">
        <v>3688</v>
      </c>
      <c r="B3698" s="51">
        <v>1.2012290355831498E-2</v>
      </c>
      <c r="C3698" s="65">
        <f t="shared" si="58"/>
        <v>101201229.03558315</v>
      </c>
    </row>
    <row r="3699" spans="1:3" x14ac:dyDescent="0.3">
      <c r="A3699" s="94">
        <v>3689</v>
      </c>
      <c r="B3699" s="51">
        <v>0.19799564553812032</v>
      </c>
      <c r="C3699" s="65">
        <f t="shared" si="58"/>
        <v>119799564.55381204</v>
      </c>
    </row>
    <row r="3700" spans="1:3" x14ac:dyDescent="0.3">
      <c r="A3700" s="94">
        <v>3690</v>
      </c>
      <c r="B3700" s="51">
        <v>0.3186108529825824</v>
      </c>
      <c r="C3700" s="65">
        <f t="shared" si="58"/>
        <v>131861085.29825824</v>
      </c>
    </row>
    <row r="3701" spans="1:3" x14ac:dyDescent="0.3">
      <c r="A3701" s="94">
        <v>3691</v>
      </c>
      <c r="B3701" s="51">
        <v>0.18859205589645736</v>
      </c>
      <c r="C3701" s="65">
        <f t="shared" si="58"/>
        <v>118859205.58964573</v>
      </c>
    </row>
    <row r="3702" spans="1:3" x14ac:dyDescent="0.3">
      <c r="A3702" s="94">
        <v>3692</v>
      </c>
      <c r="B3702" s="51">
        <v>1.9390360034730381E-2</v>
      </c>
      <c r="C3702" s="65">
        <f t="shared" si="58"/>
        <v>101939036.00347304</v>
      </c>
    </row>
    <row r="3703" spans="1:3" x14ac:dyDescent="0.3">
      <c r="A3703" s="94">
        <v>3693</v>
      </c>
      <c r="B3703" s="51">
        <v>0.31700158616733609</v>
      </c>
      <c r="C3703" s="65">
        <f t="shared" si="58"/>
        <v>131700158.61673361</v>
      </c>
    </row>
    <row r="3704" spans="1:3" x14ac:dyDescent="0.3">
      <c r="A3704" s="94">
        <v>3694</v>
      </c>
      <c r="B3704" s="51">
        <v>-0.21019852481242571</v>
      </c>
      <c r="C3704" s="65">
        <f t="shared" si="58"/>
        <v>78980147.518757433</v>
      </c>
    </row>
    <row r="3705" spans="1:3" x14ac:dyDescent="0.3">
      <c r="A3705" s="94">
        <v>3695</v>
      </c>
      <c r="B3705" s="51">
        <v>0.19079509502739594</v>
      </c>
      <c r="C3705" s="65">
        <f t="shared" si="58"/>
        <v>119079509.50273959</v>
      </c>
    </row>
    <row r="3706" spans="1:3" x14ac:dyDescent="0.3">
      <c r="A3706" s="94">
        <v>3696</v>
      </c>
      <c r="B3706" s="51">
        <v>1.82486045054394E-2</v>
      </c>
      <c r="C3706" s="65">
        <f t="shared" si="58"/>
        <v>101824860.45054393</v>
      </c>
    </row>
    <row r="3707" spans="1:3" x14ac:dyDescent="0.3">
      <c r="A3707" s="94">
        <v>3697</v>
      </c>
      <c r="B3707" s="51">
        <v>9.0586936397590245E-2</v>
      </c>
      <c r="C3707" s="65">
        <f t="shared" si="58"/>
        <v>109058693.63975902</v>
      </c>
    </row>
    <row r="3708" spans="1:3" x14ac:dyDescent="0.3">
      <c r="A3708" s="94">
        <v>3698</v>
      </c>
      <c r="B3708" s="51">
        <v>-7.3423694119209237E-2</v>
      </c>
      <c r="C3708" s="65">
        <f t="shared" si="58"/>
        <v>92657630.58807908</v>
      </c>
    </row>
    <row r="3709" spans="1:3" x14ac:dyDescent="0.3">
      <c r="A3709" s="94">
        <v>3699</v>
      </c>
      <c r="B3709" s="51">
        <v>-5.6727961365349966E-2</v>
      </c>
      <c r="C3709" s="65">
        <f t="shared" si="58"/>
        <v>94327203.863464996</v>
      </c>
    </row>
    <row r="3710" spans="1:3" x14ac:dyDescent="0.3">
      <c r="A3710" s="94">
        <v>3700</v>
      </c>
      <c r="B3710" s="51">
        <v>0.12058479996371402</v>
      </c>
      <c r="C3710" s="65">
        <f t="shared" si="58"/>
        <v>112058479.9963714</v>
      </c>
    </row>
    <row r="3711" spans="1:3" x14ac:dyDescent="0.3">
      <c r="A3711" s="94">
        <v>3701</v>
      </c>
      <c r="B3711" s="51">
        <v>0.10387030309032018</v>
      </c>
      <c r="C3711" s="65">
        <f t="shared" si="58"/>
        <v>110387030.30903201</v>
      </c>
    </row>
    <row r="3712" spans="1:3" x14ac:dyDescent="0.3">
      <c r="A3712" s="94">
        <v>3702</v>
      </c>
      <c r="B3712" s="51">
        <v>4.4913335629111886E-2</v>
      </c>
      <c r="C3712" s="65">
        <f t="shared" si="58"/>
        <v>104491333.56291118</v>
      </c>
    </row>
    <row r="3713" spans="1:3" x14ac:dyDescent="0.3">
      <c r="A3713" s="94">
        <v>3703</v>
      </c>
      <c r="B3713" s="51">
        <v>-6.1870202864170026E-2</v>
      </c>
      <c r="C3713" s="65">
        <f t="shared" si="58"/>
        <v>93812979.713583007</v>
      </c>
    </row>
    <row r="3714" spans="1:3" x14ac:dyDescent="0.3">
      <c r="A3714" s="94">
        <v>3704</v>
      </c>
      <c r="B3714" s="51">
        <v>-0.11859258633633218</v>
      </c>
      <c r="C3714" s="65">
        <f t="shared" si="58"/>
        <v>88140741.366366789</v>
      </c>
    </row>
    <row r="3715" spans="1:3" x14ac:dyDescent="0.3">
      <c r="A3715" s="94">
        <v>3705</v>
      </c>
      <c r="B3715" s="51">
        <v>1.4108034039954975E-2</v>
      </c>
      <c r="C3715" s="65">
        <f t="shared" si="58"/>
        <v>101410803.40399551</v>
      </c>
    </row>
    <row r="3716" spans="1:3" x14ac:dyDescent="0.3">
      <c r="A3716" s="94">
        <v>3706</v>
      </c>
      <c r="B3716" s="51">
        <v>0.2112063641317829</v>
      </c>
      <c r="C3716" s="65">
        <f t="shared" si="58"/>
        <v>121120636.41317829</v>
      </c>
    </row>
    <row r="3717" spans="1:3" x14ac:dyDescent="0.3">
      <c r="A3717" s="94">
        <v>3707</v>
      </c>
      <c r="B3717" s="51">
        <v>7.9087142786685299E-3</v>
      </c>
      <c r="C3717" s="65">
        <f t="shared" si="58"/>
        <v>100790871.42786685</v>
      </c>
    </row>
    <row r="3718" spans="1:3" x14ac:dyDescent="0.3">
      <c r="A3718" s="94">
        <v>3708</v>
      </c>
      <c r="B3718" s="51">
        <v>0.30238415898288029</v>
      </c>
      <c r="C3718" s="65">
        <f t="shared" si="58"/>
        <v>130238415.89828801</v>
      </c>
    </row>
    <row r="3719" spans="1:3" x14ac:dyDescent="0.3">
      <c r="A3719" s="94">
        <v>3709</v>
      </c>
      <c r="B3719" s="51">
        <v>0.12529329501974495</v>
      </c>
      <c r="C3719" s="65">
        <f t="shared" si="58"/>
        <v>112529329.50197449</v>
      </c>
    </row>
    <row r="3720" spans="1:3" x14ac:dyDescent="0.3">
      <c r="A3720" s="94">
        <v>3710</v>
      </c>
      <c r="B3720" s="51">
        <v>0.15486160414101918</v>
      </c>
      <c r="C3720" s="65">
        <f t="shared" si="58"/>
        <v>115486160.41410191</v>
      </c>
    </row>
    <row r="3721" spans="1:3" x14ac:dyDescent="0.3">
      <c r="A3721" s="94">
        <v>3711</v>
      </c>
      <c r="B3721" s="51">
        <v>-5.3414186372265166E-2</v>
      </c>
      <c r="C3721" s="65">
        <f t="shared" si="58"/>
        <v>94658581.362773493</v>
      </c>
    </row>
    <row r="3722" spans="1:3" x14ac:dyDescent="0.3">
      <c r="A3722" s="94">
        <v>3712</v>
      </c>
      <c r="B3722" s="51">
        <v>0.12980494867425826</v>
      </c>
      <c r="C3722" s="65">
        <f t="shared" si="58"/>
        <v>112980494.86742583</v>
      </c>
    </row>
    <row r="3723" spans="1:3" x14ac:dyDescent="0.3">
      <c r="A3723" s="94">
        <v>3713</v>
      </c>
      <c r="B3723" s="51">
        <v>-7.2087517026922315E-2</v>
      </c>
      <c r="C3723" s="65">
        <f t="shared" si="58"/>
        <v>92791248.297307774</v>
      </c>
    </row>
    <row r="3724" spans="1:3" x14ac:dyDescent="0.3">
      <c r="A3724" s="94">
        <v>3714</v>
      </c>
      <c r="B3724" s="51">
        <v>0.39210927045074706</v>
      </c>
      <c r="C3724" s="65">
        <f t="shared" ref="C3724:C3787" si="59">$B$4*(1+B3724)</f>
        <v>139210927.04507473</v>
      </c>
    </row>
    <row r="3725" spans="1:3" x14ac:dyDescent="0.3">
      <c r="A3725" s="94">
        <v>3715</v>
      </c>
      <c r="B3725" s="51">
        <v>0.20295134948383575</v>
      </c>
      <c r="C3725" s="65">
        <f t="shared" si="59"/>
        <v>120295134.94838357</v>
      </c>
    </row>
    <row r="3726" spans="1:3" x14ac:dyDescent="0.3">
      <c r="A3726" s="94">
        <v>3716</v>
      </c>
      <c r="B3726" s="51">
        <v>5.0835459465530447E-2</v>
      </c>
      <c r="C3726" s="65">
        <f t="shared" si="59"/>
        <v>105083545.94655305</v>
      </c>
    </row>
    <row r="3727" spans="1:3" x14ac:dyDescent="0.3">
      <c r="A3727" s="94">
        <v>3717</v>
      </c>
      <c r="B3727" s="51">
        <v>0.20161836070634293</v>
      </c>
      <c r="C3727" s="65">
        <f t="shared" si="59"/>
        <v>120161836.07063429</v>
      </c>
    </row>
    <row r="3728" spans="1:3" x14ac:dyDescent="0.3">
      <c r="A3728" s="94">
        <v>3718</v>
      </c>
      <c r="B3728" s="51">
        <v>0.10824989560131952</v>
      </c>
      <c r="C3728" s="65">
        <f t="shared" si="59"/>
        <v>110824989.56013195</v>
      </c>
    </row>
    <row r="3729" spans="1:3" x14ac:dyDescent="0.3">
      <c r="A3729" s="94">
        <v>3719</v>
      </c>
      <c r="B3729" s="51">
        <v>-1.0228162985698744E-2</v>
      </c>
      <c r="C3729" s="65">
        <f t="shared" si="59"/>
        <v>98977183.701430127</v>
      </c>
    </row>
    <row r="3730" spans="1:3" x14ac:dyDescent="0.3">
      <c r="A3730" s="94">
        <v>3720</v>
      </c>
      <c r="B3730" s="51">
        <v>0.18476528436147369</v>
      </c>
      <c r="C3730" s="65">
        <f t="shared" si="59"/>
        <v>118476528.43614738</v>
      </c>
    </row>
    <row r="3731" spans="1:3" x14ac:dyDescent="0.3">
      <c r="A3731" s="94">
        <v>3721</v>
      </c>
      <c r="B3731" s="51">
        <v>0.24203677730813797</v>
      </c>
      <c r="C3731" s="65">
        <f t="shared" si="59"/>
        <v>124203677.7308138</v>
      </c>
    </row>
    <row r="3732" spans="1:3" x14ac:dyDescent="0.3">
      <c r="A3732" s="94">
        <v>3722</v>
      </c>
      <c r="B3732" s="51">
        <v>-1.7184962460905409E-2</v>
      </c>
      <c r="C3732" s="65">
        <f t="shared" si="59"/>
        <v>98281503.753909454</v>
      </c>
    </row>
    <row r="3733" spans="1:3" x14ac:dyDescent="0.3">
      <c r="A3733" s="94">
        <v>3723</v>
      </c>
      <c r="B3733" s="51">
        <v>4.1116133862228316E-2</v>
      </c>
      <c r="C3733" s="65">
        <f t="shared" si="59"/>
        <v>104111613.38622284</v>
      </c>
    </row>
    <row r="3734" spans="1:3" x14ac:dyDescent="0.3">
      <c r="A3734" s="94">
        <v>3724</v>
      </c>
      <c r="B3734" s="51">
        <v>-6.6328639692773445E-2</v>
      </c>
      <c r="C3734" s="65">
        <f t="shared" si="59"/>
        <v>93367136.030722648</v>
      </c>
    </row>
    <row r="3735" spans="1:3" x14ac:dyDescent="0.3">
      <c r="A3735" s="94">
        <v>3725</v>
      </c>
      <c r="B3735" s="51">
        <v>0.11857198821362457</v>
      </c>
      <c r="C3735" s="65">
        <f t="shared" si="59"/>
        <v>111857198.82136245</v>
      </c>
    </row>
    <row r="3736" spans="1:3" x14ac:dyDescent="0.3">
      <c r="A3736" s="94">
        <v>3726</v>
      </c>
      <c r="B3736" s="51">
        <v>2.1507308123852154E-2</v>
      </c>
      <c r="C3736" s="65">
        <f t="shared" si="59"/>
        <v>102150730.81238522</v>
      </c>
    </row>
    <row r="3737" spans="1:3" x14ac:dyDescent="0.3">
      <c r="A3737" s="94">
        <v>3727</v>
      </c>
      <c r="B3737" s="51">
        <v>0.33394189534243213</v>
      </c>
      <c r="C3737" s="65">
        <f t="shared" si="59"/>
        <v>133394189.5342432</v>
      </c>
    </row>
    <row r="3738" spans="1:3" x14ac:dyDescent="0.3">
      <c r="A3738" s="94">
        <v>3728</v>
      </c>
      <c r="B3738" s="51">
        <v>0.17593421825155559</v>
      </c>
      <c r="C3738" s="65">
        <f t="shared" si="59"/>
        <v>117593421.82515556</v>
      </c>
    </row>
    <row r="3739" spans="1:3" x14ac:dyDescent="0.3">
      <c r="A3739" s="94">
        <v>3729</v>
      </c>
      <c r="B3739" s="51">
        <v>2.6509015519075696E-2</v>
      </c>
      <c r="C3739" s="65">
        <f t="shared" si="59"/>
        <v>102650901.55190757</v>
      </c>
    </row>
    <row r="3740" spans="1:3" x14ac:dyDescent="0.3">
      <c r="A3740" s="94">
        <v>3730</v>
      </c>
      <c r="B3740" s="51">
        <v>7.9718735105816299E-2</v>
      </c>
      <c r="C3740" s="65">
        <f t="shared" si="59"/>
        <v>107971873.51058164</v>
      </c>
    </row>
    <row r="3741" spans="1:3" x14ac:dyDescent="0.3">
      <c r="A3741" s="94">
        <v>3731</v>
      </c>
      <c r="B3741" s="51">
        <v>-2.8754946013028942E-2</v>
      </c>
      <c r="C3741" s="65">
        <f t="shared" si="59"/>
        <v>97124505.398697108</v>
      </c>
    </row>
    <row r="3742" spans="1:3" x14ac:dyDescent="0.3">
      <c r="A3742" s="94">
        <v>3732</v>
      </c>
      <c r="B3742" s="51">
        <v>-4.9540540602736466E-3</v>
      </c>
      <c r="C3742" s="65">
        <f t="shared" si="59"/>
        <v>99504594.593972638</v>
      </c>
    </row>
    <row r="3743" spans="1:3" x14ac:dyDescent="0.3">
      <c r="A3743" s="94">
        <v>3733</v>
      </c>
      <c r="B3743" s="51">
        <v>8.1936235513659791E-2</v>
      </c>
      <c r="C3743" s="65">
        <f t="shared" si="59"/>
        <v>108193623.55136597</v>
      </c>
    </row>
    <row r="3744" spans="1:3" x14ac:dyDescent="0.3">
      <c r="A3744" s="94">
        <v>3734</v>
      </c>
      <c r="B3744" s="51">
        <v>0.15975282869133789</v>
      </c>
      <c r="C3744" s="65">
        <f t="shared" si="59"/>
        <v>115975282.86913379</v>
      </c>
    </row>
    <row r="3745" spans="1:3" x14ac:dyDescent="0.3">
      <c r="A3745" s="94">
        <v>3735</v>
      </c>
      <c r="B3745" s="51">
        <v>0.13489768589742332</v>
      </c>
      <c r="C3745" s="65">
        <f t="shared" si="59"/>
        <v>113489768.58974233</v>
      </c>
    </row>
    <row r="3746" spans="1:3" x14ac:dyDescent="0.3">
      <c r="A3746" s="94">
        <v>3736</v>
      </c>
      <c r="B3746" s="51">
        <v>1.162802045412796E-2</v>
      </c>
      <c r="C3746" s="65">
        <f t="shared" si="59"/>
        <v>101162802.04541279</v>
      </c>
    </row>
    <row r="3747" spans="1:3" x14ac:dyDescent="0.3">
      <c r="A3747" s="94">
        <v>3737</v>
      </c>
      <c r="B3747" s="51">
        <v>3.7639021029921144E-3</v>
      </c>
      <c r="C3747" s="65">
        <f t="shared" si="59"/>
        <v>100376390.21029921</v>
      </c>
    </row>
    <row r="3748" spans="1:3" x14ac:dyDescent="0.3">
      <c r="A3748" s="94">
        <v>3738</v>
      </c>
      <c r="B3748" s="51">
        <v>0.20047285732840481</v>
      </c>
      <c r="C3748" s="65">
        <f t="shared" si="59"/>
        <v>120047285.73284046</v>
      </c>
    </row>
    <row r="3749" spans="1:3" x14ac:dyDescent="0.3">
      <c r="A3749" s="94">
        <v>3739</v>
      </c>
      <c r="B3749" s="51">
        <v>8.6497778582398321E-2</v>
      </c>
      <c r="C3749" s="65">
        <f t="shared" si="59"/>
        <v>108649777.85823984</v>
      </c>
    </row>
    <row r="3750" spans="1:3" x14ac:dyDescent="0.3">
      <c r="A3750" s="94">
        <v>3740</v>
      </c>
      <c r="B3750" s="51">
        <v>5.5137467535398527E-2</v>
      </c>
      <c r="C3750" s="65">
        <f t="shared" si="59"/>
        <v>105513746.75353986</v>
      </c>
    </row>
    <row r="3751" spans="1:3" x14ac:dyDescent="0.3">
      <c r="A3751" s="94">
        <v>3741</v>
      </c>
      <c r="B3751" s="51">
        <v>2.3495642343931138E-2</v>
      </c>
      <c r="C3751" s="65">
        <f t="shared" si="59"/>
        <v>102349564.23439312</v>
      </c>
    </row>
    <row r="3752" spans="1:3" x14ac:dyDescent="0.3">
      <c r="A3752" s="94">
        <v>3742</v>
      </c>
      <c r="B3752" s="51">
        <v>0.19934417915055258</v>
      </c>
      <c r="C3752" s="65">
        <f t="shared" si="59"/>
        <v>119934417.91505526</v>
      </c>
    </row>
    <row r="3753" spans="1:3" x14ac:dyDescent="0.3">
      <c r="A3753" s="94">
        <v>3743</v>
      </c>
      <c r="B3753" s="51">
        <v>0.11222789827916187</v>
      </c>
      <c r="C3753" s="65">
        <f t="shared" si="59"/>
        <v>111222789.82791618</v>
      </c>
    </row>
    <row r="3754" spans="1:3" x14ac:dyDescent="0.3">
      <c r="A3754" s="94">
        <v>3744</v>
      </c>
      <c r="B3754" s="51">
        <v>0.18061325928534239</v>
      </c>
      <c r="C3754" s="65">
        <f t="shared" si="59"/>
        <v>118061325.92853424</v>
      </c>
    </row>
    <row r="3755" spans="1:3" x14ac:dyDescent="0.3">
      <c r="A3755" s="94">
        <v>3745</v>
      </c>
      <c r="B3755" s="51">
        <v>-0.13304882559022457</v>
      </c>
      <c r="C3755" s="65">
        <f t="shared" si="59"/>
        <v>86695117.440977544</v>
      </c>
    </row>
    <row r="3756" spans="1:3" x14ac:dyDescent="0.3">
      <c r="A3756" s="94">
        <v>3746</v>
      </c>
      <c r="B3756" s="51">
        <v>9.2430045497614827E-2</v>
      </c>
      <c r="C3756" s="65">
        <f t="shared" si="59"/>
        <v>109243004.54976147</v>
      </c>
    </row>
    <row r="3757" spans="1:3" x14ac:dyDescent="0.3">
      <c r="A3757" s="94">
        <v>3747</v>
      </c>
      <c r="B3757" s="51">
        <v>-0.16914726459111432</v>
      </c>
      <c r="C3757" s="65">
        <f t="shared" si="59"/>
        <v>83085273.540888578</v>
      </c>
    </row>
    <row r="3758" spans="1:3" x14ac:dyDescent="0.3">
      <c r="A3758" s="94">
        <v>3748</v>
      </c>
      <c r="B3758" s="51">
        <v>0.14626011603462571</v>
      </c>
      <c r="C3758" s="65">
        <f t="shared" si="59"/>
        <v>114626011.60346258</v>
      </c>
    </row>
    <row r="3759" spans="1:3" x14ac:dyDescent="0.3">
      <c r="A3759" s="94">
        <v>3749</v>
      </c>
      <c r="B3759" s="51">
        <v>-7.0966344886180199E-2</v>
      </c>
      <c r="C3759" s="65">
        <f t="shared" si="59"/>
        <v>92903365.511381984</v>
      </c>
    </row>
    <row r="3760" spans="1:3" x14ac:dyDescent="0.3">
      <c r="A3760" s="94">
        <v>3750</v>
      </c>
      <c r="B3760" s="51">
        <v>1.0222160594294039E-2</v>
      </c>
      <c r="C3760" s="65">
        <f t="shared" si="59"/>
        <v>101022216.05942941</v>
      </c>
    </row>
    <row r="3761" spans="1:3" x14ac:dyDescent="0.3">
      <c r="A3761" s="94">
        <v>3751</v>
      </c>
      <c r="B3761" s="51">
        <v>6.023558516457269E-2</v>
      </c>
      <c r="C3761" s="65">
        <f t="shared" si="59"/>
        <v>106023558.51645726</v>
      </c>
    </row>
    <row r="3762" spans="1:3" x14ac:dyDescent="0.3">
      <c r="A3762" s="94">
        <v>3752</v>
      </c>
      <c r="B3762" s="51">
        <v>0.19493903660977524</v>
      </c>
      <c r="C3762" s="65">
        <f t="shared" si="59"/>
        <v>119493903.66097751</v>
      </c>
    </row>
    <row r="3763" spans="1:3" x14ac:dyDescent="0.3">
      <c r="A3763" s="94">
        <v>3753</v>
      </c>
      <c r="B3763" s="51">
        <v>0.19005462918145855</v>
      </c>
      <c r="C3763" s="65">
        <f t="shared" si="59"/>
        <v>119005462.91814585</v>
      </c>
    </row>
    <row r="3764" spans="1:3" x14ac:dyDescent="0.3">
      <c r="A3764" s="94">
        <v>3754</v>
      </c>
      <c r="B3764" s="51">
        <v>0.17815197075924583</v>
      </c>
      <c r="C3764" s="65">
        <f t="shared" si="59"/>
        <v>117815197.07592458</v>
      </c>
    </row>
    <row r="3765" spans="1:3" x14ac:dyDescent="0.3">
      <c r="A3765" s="94">
        <v>3755</v>
      </c>
      <c r="B3765" s="51">
        <v>-0.2196754846305253</v>
      </c>
      <c r="C3765" s="65">
        <f t="shared" si="59"/>
        <v>78032451.536947474</v>
      </c>
    </row>
    <row r="3766" spans="1:3" x14ac:dyDescent="0.3">
      <c r="A3766" s="94">
        <v>3756</v>
      </c>
      <c r="B3766" s="51">
        <v>3.0789789516089967E-2</v>
      </c>
      <c r="C3766" s="65">
        <f t="shared" si="59"/>
        <v>103078978.951609</v>
      </c>
    </row>
    <row r="3767" spans="1:3" x14ac:dyDescent="0.3">
      <c r="A3767" s="94">
        <v>3757</v>
      </c>
      <c r="B3767" s="51">
        <v>-1.1566997150644298E-2</v>
      </c>
      <c r="C3767" s="65">
        <f t="shared" si="59"/>
        <v>98843300.284935579</v>
      </c>
    </row>
    <row r="3768" spans="1:3" x14ac:dyDescent="0.3">
      <c r="A3768" s="94">
        <v>3758</v>
      </c>
      <c r="B3768" s="51">
        <v>0.11700116870079492</v>
      </c>
      <c r="C3768" s="65">
        <f t="shared" si="59"/>
        <v>111700116.8700795</v>
      </c>
    </row>
    <row r="3769" spans="1:3" x14ac:dyDescent="0.3">
      <c r="A3769" s="94">
        <v>3759</v>
      </c>
      <c r="B3769" s="51">
        <v>-0.11187154361723797</v>
      </c>
      <c r="C3769" s="65">
        <f t="shared" si="59"/>
        <v>88812845.638276204</v>
      </c>
    </row>
    <row r="3770" spans="1:3" x14ac:dyDescent="0.3">
      <c r="A3770" s="94">
        <v>3760</v>
      </c>
      <c r="B3770" s="51">
        <v>0.15431433758906157</v>
      </c>
      <c r="C3770" s="65">
        <f t="shared" si="59"/>
        <v>115431433.75890617</v>
      </c>
    </row>
    <row r="3771" spans="1:3" x14ac:dyDescent="0.3">
      <c r="A3771" s="94">
        <v>3761</v>
      </c>
      <c r="B3771" s="51">
        <v>0.29453162941549893</v>
      </c>
      <c r="C3771" s="65">
        <f t="shared" si="59"/>
        <v>129453162.9415499</v>
      </c>
    </row>
    <row r="3772" spans="1:3" x14ac:dyDescent="0.3">
      <c r="A3772" s="94">
        <v>3762</v>
      </c>
      <c r="B3772" s="51">
        <v>0.11288759734177373</v>
      </c>
      <c r="C3772" s="65">
        <f t="shared" si="59"/>
        <v>111288759.73417738</v>
      </c>
    </row>
    <row r="3773" spans="1:3" x14ac:dyDescent="0.3">
      <c r="A3773" s="94">
        <v>3763</v>
      </c>
      <c r="B3773" s="51">
        <v>-8.8940724756694983E-2</v>
      </c>
      <c r="C3773" s="65">
        <f t="shared" si="59"/>
        <v>91105927.524330497</v>
      </c>
    </row>
    <row r="3774" spans="1:3" x14ac:dyDescent="0.3">
      <c r="A3774" s="94">
        <v>3764</v>
      </c>
      <c r="B3774" s="51">
        <v>0.14131476223793205</v>
      </c>
      <c r="C3774" s="65">
        <f t="shared" si="59"/>
        <v>114131476.22379321</v>
      </c>
    </row>
    <row r="3775" spans="1:3" x14ac:dyDescent="0.3">
      <c r="A3775" s="94">
        <v>3765</v>
      </c>
      <c r="B3775" s="51">
        <v>0.21899331766284236</v>
      </c>
      <c r="C3775" s="65">
        <f t="shared" si="59"/>
        <v>121899331.76628424</v>
      </c>
    </row>
    <row r="3776" spans="1:3" x14ac:dyDescent="0.3">
      <c r="A3776" s="94">
        <v>3766</v>
      </c>
      <c r="B3776" s="51">
        <v>0.18872322162037103</v>
      </c>
      <c r="C3776" s="65">
        <f t="shared" si="59"/>
        <v>118872322.16203709</v>
      </c>
    </row>
    <row r="3777" spans="1:3" x14ac:dyDescent="0.3">
      <c r="A3777" s="94">
        <v>3767</v>
      </c>
      <c r="B3777" s="51">
        <v>-0.17803774446209805</v>
      </c>
      <c r="C3777" s="65">
        <f t="shared" si="59"/>
        <v>82196225.553790197</v>
      </c>
    </row>
    <row r="3778" spans="1:3" x14ac:dyDescent="0.3">
      <c r="A3778" s="94">
        <v>3768</v>
      </c>
      <c r="B3778" s="51">
        <v>0.10003298243480332</v>
      </c>
      <c r="C3778" s="65">
        <f t="shared" si="59"/>
        <v>110003298.24348034</v>
      </c>
    </row>
    <row r="3779" spans="1:3" x14ac:dyDescent="0.3">
      <c r="A3779" s="94">
        <v>3769</v>
      </c>
      <c r="B3779" s="51">
        <v>-6.2241271505051737E-2</v>
      </c>
      <c r="C3779" s="65">
        <f t="shared" si="59"/>
        <v>93775872.84949483</v>
      </c>
    </row>
    <row r="3780" spans="1:3" x14ac:dyDescent="0.3">
      <c r="A3780" s="94">
        <v>3770</v>
      </c>
      <c r="B3780" s="51">
        <v>0.12675001554198212</v>
      </c>
      <c r="C3780" s="65">
        <f t="shared" si="59"/>
        <v>112675001.55419821</v>
      </c>
    </row>
    <row r="3781" spans="1:3" x14ac:dyDescent="0.3">
      <c r="A3781" s="94">
        <v>3771</v>
      </c>
      <c r="B3781" s="51">
        <v>0.25059420879738525</v>
      </c>
      <c r="C3781" s="65">
        <f t="shared" si="59"/>
        <v>125059420.87973851</v>
      </c>
    </row>
    <row r="3782" spans="1:3" x14ac:dyDescent="0.3">
      <c r="A3782" s="94">
        <v>3772</v>
      </c>
      <c r="B3782" s="51">
        <v>-0.15534745635648584</v>
      </c>
      <c r="C3782" s="65">
        <f t="shared" si="59"/>
        <v>84465254.364351422</v>
      </c>
    </row>
    <row r="3783" spans="1:3" x14ac:dyDescent="0.3">
      <c r="A3783" s="94">
        <v>3773</v>
      </c>
      <c r="B3783" s="51">
        <v>0.19124368304936135</v>
      </c>
      <c r="C3783" s="65">
        <f t="shared" si="59"/>
        <v>119124368.30493614</v>
      </c>
    </row>
    <row r="3784" spans="1:3" x14ac:dyDescent="0.3">
      <c r="A3784" s="94">
        <v>3774</v>
      </c>
      <c r="B3784" s="51">
        <v>-6.671978813154783E-2</v>
      </c>
      <c r="C3784" s="65">
        <f t="shared" si="59"/>
        <v>93328021.186845228</v>
      </c>
    </row>
    <row r="3785" spans="1:3" x14ac:dyDescent="0.3">
      <c r="A3785" s="94">
        <v>3775</v>
      </c>
      <c r="B3785" s="51">
        <v>0.32377445475710909</v>
      </c>
      <c r="C3785" s="65">
        <f t="shared" si="59"/>
        <v>132377445.47571091</v>
      </c>
    </row>
    <row r="3786" spans="1:3" x14ac:dyDescent="0.3">
      <c r="A3786" s="94">
        <v>3776</v>
      </c>
      <c r="B3786" s="51">
        <v>0.18806120077252353</v>
      </c>
      <c r="C3786" s="65">
        <f t="shared" si="59"/>
        <v>118806120.07725236</v>
      </c>
    </row>
    <row r="3787" spans="1:3" x14ac:dyDescent="0.3">
      <c r="A3787" s="94">
        <v>3777</v>
      </c>
      <c r="B3787" s="51">
        <v>0.46973754090284559</v>
      </c>
      <c r="C3787" s="65">
        <f t="shared" si="59"/>
        <v>146973754.09028456</v>
      </c>
    </row>
    <row r="3788" spans="1:3" x14ac:dyDescent="0.3">
      <c r="A3788" s="94">
        <v>3778</v>
      </c>
      <c r="B3788" s="51">
        <v>0.22434036729523285</v>
      </c>
      <c r="C3788" s="65">
        <f t="shared" ref="C3788:C3851" si="60">$B$4*(1+B3788)</f>
        <v>122434036.72952329</v>
      </c>
    </row>
    <row r="3789" spans="1:3" x14ac:dyDescent="0.3">
      <c r="A3789" s="94">
        <v>3779</v>
      </c>
      <c r="B3789" s="51">
        <v>0.11566378248100506</v>
      </c>
      <c r="C3789" s="65">
        <f t="shared" si="60"/>
        <v>111566378.24810049</v>
      </c>
    </row>
    <row r="3790" spans="1:3" x14ac:dyDescent="0.3">
      <c r="A3790" s="94">
        <v>3780</v>
      </c>
      <c r="B3790" s="51">
        <v>0.29937176937039234</v>
      </c>
      <c r="C3790" s="65">
        <f t="shared" si="60"/>
        <v>129937176.93703924</v>
      </c>
    </row>
    <row r="3791" spans="1:3" x14ac:dyDescent="0.3">
      <c r="A3791" s="94">
        <v>3781</v>
      </c>
      <c r="B3791" s="51">
        <v>5.4213138009025309E-2</v>
      </c>
      <c r="C3791" s="65">
        <f t="shared" si="60"/>
        <v>105421313.80090255</v>
      </c>
    </row>
    <row r="3792" spans="1:3" x14ac:dyDescent="0.3">
      <c r="A3792" s="94">
        <v>3782</v>
      </c>
      <c r="B3792" s="51">
        <v>0.26630510121196566</v>
      </c>
      <c r="C3792" s="65">
        <f t="shared" si="60"/>
        <v>126630510.12119657</v>
      </c>
    </row>
    <row r="3793" spans="1:3" x14ac:dyDescent="0.3">
      <c r="A3793" s="94">
        <v>3783</v>
      </c>
      <c r="B3793" s="51">
        <v>4.799877736073193E-2</v>
      </c>
      <c r="C3793" s="65">
        <f t="shared" si="60"/>
        <v>104799877.7360732</v>
      </c>
    </row>
    <row r="3794" spans="1:3" x14ac:dyDescent="0.3">
      <c r="A3794" s="94">
        <v>3784</v>
      </c>
      <c r="B3794" s="51">
        <v>0.11840187551528907</v>
      </c>
      <c r="C3794" s="65">
        <f t="shared" si="60"/>
        <v>111840187.55152892</v>
      </c>
    </row>
    <row r="3795" spans="1:3" x14ac:dyDescent="0.3">
      <c r="A3795" s="94">
        <v>3785</v>
      </c>
      <c r="B3795" s="51">
        <v>0.27104773897068413</v>
      </c>
      <c r="C3795" s="65">
        <f t="shared" si="60"/>
        <v>127104773.8970684</v>
      </c>
    </row>
    <row r="3796" spans="1:3" x14ac:dyDescent="0.3">
      <c r="A3796" s="94">
        <v>3786</v>
      </c>
      <c r="B3796" s="51">
        <v>0.18376567579420885</v>
      </c>
      <c r="C3796" s="65">
        <f t="shared" si="60"/>
        <v>118376567.57942088</v>
      </c>
    </row>
    <row r="3797" spans="1:3" x14ac:dyDescent="0.3">
      <c r="A3797" s="94">
        <v>3787</v>
      </c>
      <c r="B3797" s="51">
        <v>7.3781041649341253E-2</v>
      </c>
      <c r="C3797" s="65">
        <f t="shared" si="60"/>
        <v>107378104.16493411</v>
      </c>
    </row>
    <row r="3798" spans="1:3" x14ac:dyDescent="0.3">
      <c r="A3798" s="94">
        <v>3788</v>
      </c>
      <c r="B3798" s="51">
        <v>-0.11643400019220843</v>
      </c>
      <c r="C3798" s="65">
        <f t="shared" si="60"/>
        <v>88356599.980779156</v>
      </c>
    </row>
    <row r="3799" spans="1:3" x14ac:dyDescent="0.3">
      <c r="A3799" s="94">
        <v>3789</v>
      </c>
      <c r="B3799" s="51">
        <v>0.15388390843813068</v>
      </c>
      <c r="C3799" s="65">
        <f t="shared" si="60"/>
        <v>115388390.84381308</v>
      </c>
    </row>
    <row r="3800" spans="1:3" x14ac:dyDescent="0.3">
      <c r="A3800" s="94">
        <v>3790</v>
      </c>
      <c r="B3800" s="51">
        <v>0.37730501759475255</v>
      </c>
      <c r="C3800" s="65">
        <f t="shared" si="60"/>
        <v>137730501.75947526</v>
      </c>
    </row>
    <row r="3801" spans="1:3" x14ac:dyDescent="0.3">
      <c r="A3801" s="94">
        <v>3791</v>
      </c>
      <c r="B3801" s="51">
        <v>9.1683740519261925E-3</v>
      </c>
      <c r="C3801" s="65">
        <f t="shared" si="60"/>
        <v>100916837.40519261</v>
      </c>
    </row>
    <row r="3802" spans="1:3" x14ac:dyDescent="0.3">
      <c r="A3802" s="94">
        <v>3792</v>
      </c>
      <c r="B3802" s="51">
        <v>3.209173166736827E-2</v>
      </c>
      <c r="C3802" s="65">
        <f t="shared" si="60"/>
        <v>103209173.16673684</v>
      </c>
    </row>
    <row r="3803" spans="1:3" x14ac:dyDescent="0.3">
      <c r="A3803" s="94">
        <v>3793</v>
      </c>
      <c r="B3803" s="51">
        <v>0.31553175594381017</v>
      </c>
      <c r="C3803" s="65">
        <f t="shared" si="60"/>
        <v>131553175.59438102</v>
      </c>
    </row>
    <row r="3804" spans="1:3" x14ac:dyDescent="0.3">
      <c r="A3804" s="94">
        <v>3794</v>
      </c>
      <c r="B3804" s="51">
        <v>8.5331363140646613E-2</v>
      </c>
      <c r="C3804" s="65">
        <f t="shared" si="60"/>
        <v>108533136.31406467</v>
      </c>
    </row>
    <row r="3805" spans="1:3" x14ac:dyDescent="0.3">
      <c r="A3805" s="94">
        <v>3795</v>
      </c>
      <c r="B3805" s="51">
        <v>0.13410334338304886</v>
      </c>
      <c r="C3805" s="65">
        <f t="shared" si="60"/>
        <v>113410334.33830488</v>
      </c>
    </row>
    <row r="3806" spans="1:3" x14ac:dyDescent="0.3">
      <c r="A3806" s="94">
        <v>3796</v>
      </c>
      <c r="B3806" s="51">
        <v>0.29657180887216816</v>
      </c>
      <c r="C3806" s="65">
        <f t="shared" si="60"/>
        <v>129657180.88721681</v>
      </c>
    </row>
    <row r="3807" spans="1:3" x14ac:dyDescent="0.3">
      <c r="A3807" s="94">
        <v>3797</v>
      </c>
      <c r="B3807" s="51">
        <v>0.17636899405477821</v>
      </c>
      <c r="C3807" s="65">
        <f t="shared" si="60"/>
        <v>117636899.40547781</v>
      </c>
    </row>
    <row r="3808" spans="1:3" x14ac:dyDescent="0.3">
      <c r="A3808" s="94">
        <v>3798</v>
      </c>
      <c r="B3808" s="51">
        <v>0.36091324180202533</v>
      </c>
      <c r="C3808" s="65">
        <f t="shared" si="60"/>
        <v>136091324.18020254</v>
      </c>
    </row>
    <row r="3809" spans="1:3" x14ac:dyDescent="0.3">
      <c r="A3809" s="94">
        <v>3799</v>
      </c>
      <c r="B3809" s="51">
        <v>-8.8083335262842455E-2</v>
      </c>
      <c r="C3809" s="65">
        <f t="shared" si="60"/>
        <v>91191666.473715752</v>
      </c>
    </row>
    <row r="3810" spans="1:3" x14ac:dyDescent="0.3">
      <c r="A3810" s="94">
        <v>3800</v>
      </c>
      <c r="B3810" s="51">
        <v>-0.12636596559980515</v>
      </c>
      <c r="C3810" s="65">
        <f t="shared" si="60"/>
        <v>87363403.440019488</v>
      </c>
    </row>
    <row r="3811" spans="1:3" x14ac:dyDescent="0.3">
      <c r="A3811" s="94">
        <v>3801</v>
      </c>
      <c r="B3811" s="51">
        <v>8.3812650792868676E-2</v>
      </c>
      <c r="C3811" s="65">
        <f t="shared" si="60"/>
        <v>108381265.07928687</v>
      </c>
    </row>
    <row r="3812" spans="1:3" x14ac:dyDescent="0.3">
      <c r="A3812" s="94">
        <v>3802</v>
      </c>
      <c r="B3812" s="51">
        <v>8.9197974265018437E-2</v>
      </c>
      <c r="C3812" s="65">
        <f t="shared" si="60"/>
        <v>108919797.42650184</v>
      </c>
    </row>
    <row r="3813" spans="1:3" x14ac:dyDescent="0.3">
      <c r="A3813" s="94">
        <v>3803</v>
      </c>
      <c r="B3813" s="51">
        <v>2.4279584782216167E-2</v>
      </c>
      <c r="C3813" s="65">
        <f t="shared" si="60"/>
        <v>102427958.47822161</v>
      </c>
    </row>
    <row r="3814" spans="1:3" x14ac:dyDescent="0.3">
      <c r="A3814" s="94">
        <v>3804</v>
      </c>
      <c r="B3814" s="51">
        <v>0.13735899432879708</v>
      </c>
      <c r="C3814" s="65">
        <f t="shared" si="60"/>
        <v>113735899.43287972</v>
      </c>
    </row>
    <row r="3815" spans="1:3" x14ac:dyDescent="0.3">
      <c r="A3815" s="94">
        <v>3805</v>
      </c>
      <c r="B3815" s="51">
        <v>0.10683775781953074</v>
      </c>
      <c r="C3815" s="65">
        <f t="shared" si="60"/>
        <v>110683775.78195308</v>
      </c>
    </row>
    <row r="3816" spans="1:3" x14ac:dyDescent="0.3">
      <c r="A3816" s="94">
        <v>3806</v>
      </c>
      <c r="B3816" s="51">
        <v>0.14226684545389376</v>
      </c>
      <c r="C3816" s="65">
        <f t="shared" si="60"/>
        <v>114226684.54538938</v>
      </c>
    </row>
    <row r="3817" spans="1:3" x14ac:dyDescent="0.3">
      <c r="A3817" s="94">
        <v>3807</v>
      </c>
      <c r="B3817" s="51">
        <v>0.11326366043786178</v>
      </c>
      <c r="C3817" s="65">
        <f t="shared" si="60"/>
        <v>111326366.04378618</v>
      </c>
    </row>
    <row r="3818" spans="1:3" x14ac:dyDescent="0.3">
      <c r="A3818" s="94">
        <v>3808</v>
      </c>
      <c r="B3818" s="51">
        <v>0.15854684334715841</v>
      </c>
      <c r="C3818" s="65">
        <f t="shared" si="60"/>
        <v>115854684.33471584</v>
      </c>
    </row>
    <row r="3819" spans="1:3" x14ac:dyDescent="0.3">
      <c r="A3819" s="94">
        <v>3809</v>
      </c>
      <c r="B3819" s="51">
        <v>3.5335895238576082E-2</v>
      </c>
      <c r="C3819" s="65">
        <f t="shared" si="60"/>
        <v>103533589.52385761</v>
      </c>
    </row>
    <row r="3820" spans="1:3" x14ac:dyDescent="0.3">
      <c r="A3820" s="94">
        <v>3810</v>
      </c>
      <c r="B3820" s="51">
        <v>0.24320514916278371</v>
      </c>
      <c r="C3820" s="65">
        <f t="shared" si="60"/>
        <v>124320514.91627838</v>
      </c>
    </row>
    <row r="3821" spans="1:3" x14ac:dyDescent="0.3">
      <c r="A3821" s="94">
        <v>3811</v>
      </c>
      <c r="B3821" s="51">
        <v>3.7251843525429158E-2</v>
      </c>
      <c r="C3821" s="65">
        <f t="shared" si="60"/>
        <v>103725184.35254292</v>
      </c>
    </row>
    <row r="3822" spans="1:3" x14ac:dyDescent="0.3">
      <c r="A3822" s="94">
        <v>3812</v>
      </c>
      <c r="B3822" s="51">
        <v>-8.970739309246592E-3</v>
      </c>
      <c r="C3822" s="65">
        <f t="shared" si="60"/>
        <v>99102926.069075331</v>
      </c>
    </row>
    <row r="3823" spans="1:3" x14ac:dyDescent="0.3">
      <c r="A3823" s="94">
        <v>3813</v>
      </c>
      <c r="B3823" s="51">
        <v>-0.11664361487784305</v>
      </c>
      <c r="C3823" s="65">
        <f t="shared" si="60"/>
        <v>88335638.512215704</v>
      </c>
    </row>
    <row r="3824" spans="1:3" x14ac:dyDescent="0.3">
      <c r="A3824" s="94">
        <v>3814</v>
      </c>
      <c r="B3824" s="51">
        <v>0.17731563390737481</v>
      </c>
      <c r="C3824" s="65">
        <f t="shared" si="60"/>
        <v>117731563.39073747</v>
      </c>
    </row>
    <row r="3825" spans="1:3" x14ac:dyDescent="0.3">
      <c r="A3825" s="94">
        <v>3815</v>
      </c>
      <c r="B3825" s="51">
        <v>0.24502653254415155</v>
      </c>
      <c r="C3825" s="65">
        <f t="shared" si="60"/>
        <v>124502653.25441517</v>
      </c>
    </row>
    <row r="3826" spans="1:3" x14ac:dyDescent="0.3">
      <c r="A3826" s="94">
        <v>3816</v>
      </c>
      <c r="B3826" s="51">
        <v>0.12664409168696128</v>
      </c>
      <c r="C3826" s="65">
        <f t="shared" si="60"/>
        <v>112664409.16869614</v>
      </c>
    </row>
    <row r="3827" spans="1:3" x14ac:dyDescent="0.3">
      <c r="A3827" s="94">
        <v>3817</v>
      </c>
      <c r="B3827" s="51">
        <v>3.0248314236015067E-2</v>
      </c>
      <c r="C3827" s="65">
        <f t="shared" si="60"/>
        <v>103024831.42360151</v>
      </c>
    </row>
    <row r="3828" spans="1:3" x14ac:dyDescent="0.3">
      <c r="A3828" s="94">
        <v>3818</v>
      </c>
      <c r="B3828" s="51">
        <v>-0.12696653847428022</v>
      </c>
      <c r="C3828" s="65">
        <f t="shared" si="60"/>
        <v>87303346.152571976</v>
      </c>
    </row>
    <row r="3829" spans="1:3" x14ac:dyDescent="0.3">
      <c r="A3829" s="94">
        <v>3819</v>
      </c>
      <c r="B3829" s="51">
        <v>6.5788269994163234E-3</v>
      </c>
      <c r="C3829" s="65">
        <f t="shared" si="60"/>
        <v>100657882.69994162</v>
      </c>
    </row>
    <row r="3830" spans="1:3" x14ac:dyDescent="0.3">
      <c r="A3830" s="94">
        <v>3820</v>
      </c>
      <c r="B3830" s="51">
        <v>-0.10863438758218305</v>
      </c>
      <c r="C3830" s="65">
        <f t="shared" si="60"/>
        <v>89136561.241781697</v>
      </c>
    </row>
    <row r="3831" spans="1:3" x14ac:dyDescent="0.3">
      <c r="A3831" s="94">
        <v>3821</v>
      </c>
      <c r="B3831" s="51">
        <v>8.2831412608236094E-2</v>
      </c>
      <c r="C3831" s="65">
        <f t="shared" si="60"/>
        <v>108283141.26082361</v>
      </c>
    </row>
    <row r="3832" spans="1:3" x14ac:dyDescent="0.3">
      <c r="A3832" s="94">
        <v>3822</v>
      </c>
      <c r="B3832" s="51">
        <v>0.15366480793645312</v>
      </c>
      <c r="C3832" s="65">
        <f t="shared" si="60"/>
        <v>115366480.79364531</v>
      </c>
    </row>
    <row r="3833" spans="1:3" x14ac:dyDescent="0.3">
      <c r="A3833" s="94">
        <v>3823</v>
      </c>
      <c r="B3833" s="51">
        <v>-7.2764176957646753E-3</v>
      </c>
      <c r="C3833" s="65">
        <f t="shared" si="60"/>
        <v>99272358.230423525</v>
      </c>
    </row>
    <row r="3834" spans="1:3" x14ac:dyDescent="0.3">
      <c r="A3834" s="94">
        <v>3824</v>
      </c>
      <c r="B3834" s="51">
        <v>7.0839545187080022E-2</v>
      </c>
      <c r="C3834" s="65">
        <f t="shared" si="60"/>
        <v>107083954.51870801</v>
      </c>
    </row>
    <row r="3835" spans="1:3" x14ac:dyDescent="0.3">
      <c r="A3835" s="94">
        <v>3825</v>
      </c>
      <c r="B3835" s="51">
        <v>0.25439277957931788</v>
      </c>
      <c r="C3835" s="65">
        <f t="shared" si="60"/>
        <v>125439277.95793179</v>
      </c>
    </row>
    <row r="3836" spans="1:3" x14ac:dyDescent="0.3">
      <c r="A3836" s="94">
        <v>3826</v>
      </c>
      <c r="B3836" s="51">
        <v>0.14402384029110055</v>
      </c>
      <c r="C3836" s="65">
        <f t="shared" si="60"/>
        <v>114402384.02911004</v>
      </c>
    </row>
    <row r="3837" spans="1:3" x14ac:dyDescent="0.3">
      <c r="A3837" s="94">
        <v>3827</v>
      </c>
      <c r="B3837" s="51">
        <v>0.15496772174212639</v>
      </c>
      <c r="C3837" s="65">
        <f t="shared" si="60"/>
        <v>115496772.17421263</v>
      </c>
    </row>
    <row r="3838" spans="1:3" x14ac:dyDescent="0.3">
      <c r="A3838" s="94">
        <v>3828</v>
      </c>
      <c r="B3838" s="51">
        <v>-5.4460467211768032E-2</v>
      </c>
      <c r="C3838" s="65">
        <f t="shared" si="60"/>
        <v>94553953.278823197</v>
      </c>
    </row>
    <row r="3839" spans="1:3" x14ac:dyDescent="0.3">
      <c r="A3839" s="94">
        <v>3829</v>
      </c>
      <c r="B3839" s="51">
        <v>0.2005038814183068</v>
      </c>
      <c r="C3839" s="65">
        <f t="shared" si="60"/>
        <v>120050388.14183068</v>
      </c>
    </row>
    <row r="3840" spans="1:3" x14ac:dyDescent="0.3">
      <c r="A3840" s="94">
        <v>3830</v>
      </c>
      <c r="B3840" s="51">
        <v>0.1404147667043035</v>
      </c>
      <c r="C3840" s="65">
        <f t="shared" si="60"/>
        <v>114041476.67043035</v>
      </c>
    </row>
    <row r="3841" spans="1:3" x14ac:dyDescent="0.3">
      <c r="A3841" s="94">
        <v>3831</v>
      </c>
      <c r="B3841" s="51">
        <v>0.13484926608063905</v>
      </c>
      <c r="C3841" s="65">
        <f t="shared" si="60"/>
        <v>113484926.60806391</v>
      </c>
    </row>
    <row r="3842" spans="1:3" x14ac:dyDescent="0.3">
      <c r="A3842" s="94">
        <v>3832</v>
      </c>
      <c r="B3842" s="51">
        <v>-0.17561535316368179</v>
      </c>
      <c r="C3842" s="65">
        <f t="shared" si="60"/>
        <v>82438464.683631822</v>
      </c>
    </row>
    <row r="3843" spans="1:3" x14ac:dyDescent="0.3">
      <c r="A3843" s="94">
        <v>3833</v>
      </c>
      <c r="B3843" s="51">
        <v>-4.7967540374052653E-2</v>
      </c>
      <c r="C3843" s="65">
        <f t="shared" si="60"/>
        <v>95203245.962594733</v>
      </c>
    </row>
    <row r="3844" spans="1:3" x14ac:dyDescent="0.3">
      <c r="A3844" s="94">
        <v>3834</v>
      </c>
      <c r="B3844" s="51">
        <v>6.8520600582972171E-2</v>
      </c>
      <c r="C3844" s="65">
        <f t="shared" si="60"/>
        <v>106852060.05829722</v>
      </c>
    </row>
    <row r="3845" spans="1:3" x14ac:dyDescent="0.3">
      <c r="A3845" s="94">
        <v>3835</v>
      </c>
      <c r="B3845" s="51">
        <v>9.4035166597267614E-2</v>
      </c>
      <c r="C3845" s="65">
        <f t="shared" si="60"/>
        <v>109403516.65972677</v>
      </c>
    </row>
    <row r="3846" spans="1:3" x14ac:dyDescent="0.3">
      <c r="A3846" s="94">
        <v>3836</v>
      </c>
      <c r="B3846" s="51">
        <v>-4.7142226009040611E-2</v>
      </c>
      <c r="C3846" s="65">
        <f t="shared" si="60"/>
        <v>95285777.399095938</v>
      </c>
    </row>
    <row r="3847" spans="1:3" x14ac:dyDescent="0.3">
      <c r="A3847" s="94">
        <v>3837</v>
      </c>
      <c r="B3847" s="51">
        <v>0.14099334278612355</v>
      </c>
      <c r="C3847" s="65">
        <f t="shared" si="60"/>
        <v>114099334.27861236</v>
      </c>
    </row>
    <row r="3848" spans="1:3" x14ac:dyDescent="0.3">
      <c r="A3848" s="94">
        <v>3838</v>
      </c>
      <c r="B3848" s="51">
        <v>0.16637754615635475</v>
      </c>
      <c r="C3848" s="65">
        <f t="shared" si="60"/>
        <v>116637754.61563548</v>
      </c>
    </row>
    <row r="3849" spans="1:3" x14ac:dyDescent="0.3">
      <c r="A3849" s="94">
        <v>3839</v>
      </c>
      <c r="B3849" s="51">
        <v>-5.556409225614084E-2</v>
      </c>
      <c r="C3849" s="65">
        <f t="shared" si="60"/>
        <v>94443590.774385914</v>
      </c>
    </row>
    <row r="3850" spans="1:3" x14ac:dyDescent="0.3">
      <c r="A3850" s="94">
        <v>3840</v>
      </c>
      <c r="B3850" s="51">
        <v>0.10527870909443082</v>
      </c>
      <c r="C3850" s="65">
        <f t="shared" si="60"/>
        <v>110527870.9094431</v>
      </c>
    </row>
    <row r="3851" spans="1:3" x14ac:dyDescent="0.3">
      <c r="A3851" s="94">
        <v>3841</v>
      </c>
      <c r="B3851" s="51">
        <v>4.8375630435076276E-2</v>
      </c>
      <c r="C3851" s="65">
        <f t="shared" si="60"/>
        <v>104837563.04350762</v>
      </c>
    </row>
    <row r="3852" spans="1:3" x14ac:dyDescent="0.3">
      <c r="A3852" s="94">
        <v>3842</v>
      </c>
      <c r="B3852" s="51">
        <v>0.13250760714912568</v>
      </c>
      <c r="C3852" s="65">
        <f t="shared" ref="C3852:C3915" si="61">$B$4*(1+B3852)</f>
        <v>113250760.71491256</v>
      </c>
    </row>
    <row r="3853" spans="1:3" x14ac:dyDescent="0.3">
      <c r="A3853" s="94">
        <v>3843</v>
      </c>
      <c r="B3853" s="51">
        <v>0.18612717567448436</v>
      </c>
      <c r="C3853" s="65">
        <f t="shared" si="61"/>
        <v>118612717.56744844</v>
      </c>
    </row>
    <row r="3854" spans="1:3" x14ac:dyDescent="0.3">
      <c r="A3854" s="94">
        <v>3844</v>
      </c>
      <c r="B3854" s="51">
        <v>-0.19653414605639438</v>
      </c>
      <c r="C3854" s="65">
        <f t="shared" si="61"/>
        <v>80346585.394360557</v>
      </c>
    </row>
    <row r="3855" spans="1:3" x14ac:dyDescent="0.3">
      <c r="A3855" s="94">
        <v>3845</v>
      </c>
      <c r="B3855" s="51">
        <v>0.17493955797978755</v>
      </c>
      <c r="C3855" s="65">
        <f t="shared" si="61"/>
        <v>117493955.79797874</v>
      </c>
    </row>
    <row r="3856" spans="1:3" x14ac:dyDescent="0.3">
      <c r="A3856" s="94">
        <v>3846</v>
      </c>
      <c r="B3856" s="51">
        <v>0.19330273413275778</v>
      </c>
      <c r="C3856" s="65">
        <f t="shared" si="61"/>
        <v>119330273.41327578</v>
      </c>
    </row>
    <row r="3857" spans="1:3" x14ac:dyDescent="0.3">
      <c r="A3857" s="94">
        <v>3847</v>
      </c>
      <c r="B3857" s="51">
        <v>0.13137237107414673</v>
      </c>
      <c r="C3857" s="65">
        <f t="shared" si="61"/>
        <v>113137237.10741468</v>
      </c>
    </row>
    <row r="3858" spans="1:3" x14ac:dyDescent="0.3">
      <c r="A3858" s="94">
        <v>3848</v>
      </c>
      <c r="B3858" s="51">
        <v>-0.19669455938176914</v>
      </c>
      <c r="C3858" s="65">
        <f t="shared" si="61"/>
        <v>80330544.061823085</v>
      </c>
    </row>
    <row r="3859" spans="1:3" x14ac:dyDescent="0.3">
      <c r="A3859" s="94">
        <v>3849</v>
      </c>
      <c r="B3859" s="51">
        <v>0.32545464807076185</v>
      </c>
      <c r="C3859" s="65">
        <f t="shared" si="61"/>
        <v>132545464.80707619</v>
      </c>
    </row>
    <row r="3860" spans="1:3" x14ac:dyDescent="0.3">
      <c r="A3860" s="94">
        <v>3850</v>
      </c>
      <c r="B3860" s="51">
        <v>3.1377317908107688E-3</v>
      </c>
      <c r="C3860" s="65">
        <f t="shared" si="61"/>
        <v>100313773.17908108</v>
      </c>
    </row>
    <row r="3861" spans="1:3" x14ac:dyDescent="0.3">
      <c r="A3861" s="94">
        <v>3851</v>
      </c>
      <c r="B3861" s="51">
        <v>0.10009289732513113</v>
      </c>
      <c r="C3861" s="65">
        <f t="shared" si="61"/>
        <v>110009289.73251311</v>
      </c>
    </row>
    <row r="3862" spans="1:3" x14ac:dyDescent="0.3">
      <c r="A3862" s="94">
        <v>3852</v>
      </c>
      <c r="B3862" s="51">
        <v>0.18846684570535968</v>
      </c>
      <c r="C3862" s="65">
        <f t="shared" si="61"/>
        <v>118846684.57053597</v>
      </c>
    </row>
    <row r="3863" spans="1:3" x14ac:dyDescent="0.3">
      <c r="A3863" s="94">
        <v>3853</v>
      </c>
      <c r="B3863" s="51">
        <v>8.513500972528841E-2</v>
      </c>
      <c r="C3863" s="65">
        <f t="shared" si="61"/>
        <v>108513500.97252883</v>
      </c>
    </row>
    <row r="3864" spans="1:3" x14ac:dyDescent="0.3">
      <c r="A3864" s="94">
        <v>3854</v>
      </c>
      <c r="B3864" s="51">
        <v>0.18485228290247571</v>
      </c>
      <c r="C3864" s="65">
        <f t="shared" si="61"/>
        <v>118485228.29024757</v>
      </c>
    </row>
    <row r="3865" spans="1:3" x14ac:dyDescent="0.3">
      <c r="A3865" s="94">
        <v>3855</v>
      </c>
      <c r="B3865" s="51">
        <v>-3.5850169534430973E-2</v>
      </c>
      <c r="C3865" s="65">
        <f t="shared" si="61"/>
        <v>96414983.046556905</v>
      </c>
    </row>
    <row r="3866" spans="1:3" x14ac:dyDescent="0.3">
      <c r="A3866" s="94">
        <v>3856</v>
      </c>
      <c r="B3866" s="51">
        <v>-1.5451098611404576E-2</v>
      </c>
      <c r="C3866" s="65">
        <f t="shared" si="61"/>
        <v>98454890.13885954</v>
      </c>
    </row>
    <row r="3867" spans="1:3" x14ac:dyDescent="0.3">
      <c r="A3867" s="94">
        <v>3857</v>
      </c>
      <c r="B3867" s="51">
        <v>-4.3096570238633031E-2</v>
      </c>
      <c r="C3867" s="65">
        <f t="shared" si="61"/>
        <v>95690342.976136699</v>
      </c>
    </row>
    <row r="3868" spans="1:3" x14ac:dyDescent="0.3">
      <c r="A3868" s="94">
        <v>3858</v>
      </c>
      <c r="B3868" s="51">
        <v>-0.10450916086780207</v>
      </c>
      <c r="C3868" s="65">
        <f t="shared" si="61"/>
        <v>89549083.913219795</v>
      </c>
    </row>
    <row r="3869" spans="1:3" x14ac:dyDescent="0.3">
      <c r="A3869" s="94">
        <v>3859</v>
      </c>
      <c r="B3869" s="51">
        <v>-5.585152519455458E-2</v>
      </c>
      <c r="C3869" s="65">
        <f t="shared" si="61"/>
        <v>94414847.480544537</v>
      </c>
    </row>
    <row r="3870" spans="1:3" x14ac:dyDescent="0.3">
      <c r="A3870" s="94">
        <v>3860</v>
      </c>
      <c r="B3870" s="51">
        <v>0.1316046336869981</v>
      </c>
      <c r="C3870" s="65">
        <f t="shared" si="61"/>
        <v>113160463.3686998</v>
      </c>
    </row>
    <row r="3871" spans="1:3" x14ac:dyDescent="0.3">
      <c r="A3871" s="94">
        <v>3861</v>
      </c>
      <c r="B3871" s="51">
        <v>-2.528211637591897E-2</v>
      </c>
      <c r="C3871" s="65">
        <f t="shared" si="61"/>
        <v>97471788.362408102</v>
      </c>
    </row>
    <row r="3872" spans="1:3" x14ac:dyDescent="0.3">
      <c r="A3872" s="94">
        <v>3862</v>
      </c>
      <c r="B3872" s="51">
        <v>0.2956707507069346</v>
      </c>
      <c r="C3872" s="65">
        <f t="shared" si="61"/>
        <v>129567075.07069348</v>
      </c>
    </row>
    <row r="3873" spans="1:3" x14ac:dyDescent="0.3">
      <c r="A3873" s="94">
        <v>3863</v>
      </c>
      <c r="B3873" s="51">
        <v>-2.2165975243023592E-2</v>
      </c>
      <c r="C3873" s="65">
        <f t="shared" si="61"/>
        <v>97783402.475697652</v>
      </c>
    </row>
    <row r="3874" spans="1:3" x14ac:dyDescent="0.3">
      <c r="A3874" s="94">
        <v>3864</v>
      </c>
      <c r="B3874" s="51">
        <v>0.37500436181029906</v>
      </c>
      <c r="C3874" s="65">
        <f t="shared" si="61"/>
        <v>137500436.18102992</v>
      </c>
    </row>
    <row r="3875" spans="1:3" x14ac:dyDescent="0.3">
      <c r="A3875" s="94">
        <v>3865</v>
      </c>
      <c r="B3875" s="51">
        <v>-0.36295837003544473</v>
      </c>
      <c r="C3875" s="65">
        <f t="shared" si="61"/>
        <v>63704162.996455528</v>
      </c>
    </row>
    <row r="3876" spans="1:3" x14ac:dyDescent="0.3">
      <c r="A3876" s="94">
        <v>3866</v>
      </c>
      <c r="B3876" s="51">
        <v>9.7281125747545188E-3</v>
      </c>
      <c r="C3876" s="65">
        <f t="shared" si="61"/>
        <v>100972811.25747547</v>
      </c>
    </row>
    <row r="3877" spans="1:3" x14ac:dyDescent="0.3">
      <c r="A3877" s="94">
        <v>3867</v>
      </c>
      <c r="B3877" s="51">
        <v>0.14614456064734466</v>
      </c>
      <c r="C3877" s="65">
        <f t="shared" si="61"/>
        <v>114614456.06473446</v>
      </c>
    </row>
    <row r="3878" spans="1:3" x14ac:dyDescent="0.3">
      <c r="A3878" s="94">
        <v>3868</v>
      </c>
      <c r="B3878" s="51">
        <v>0.21233230425232663</v>
      </c>
      <c r="C3878" s="65">
        <f t="shared" si="61"/>
        <v>121233230.42523266</v>
      </c>
    </row>
    <row r="3879" spans="1:3" x14ac:dyDescent="0.3">
      <c r="A3879" s="94">
        <v>3869</v>
      </c>
      <c r="B3879" s="51">
        <v>0.17705584858753065</v>
      </c>
      <c r="C3879" s="65">
        <f t="shared" si="61"/>
        <v>117705584.85875307</v>
      </c>
    </row>
    <row r="3880" spans="1:3" x14ac:dyDescent="0.3">
      <c r="A3880" s="94">
        <v>3870</v>
      </c>
      <c r="B3880" s="51">
        <v>9.0248334637038213E-2</v>
      </c>
      <c r="C3880" s="65">
        <f t="shared" si="61"/>
        <v>109024833.46370381</v>
      </c>
    </row>
    <row r="3881" spans="1:3" x14ac:dyDescent="0.3">
      <c r="A3881" s="94">
        <v>3871</v>
      </c>
      <c r="B3881" s="51">
        <v>6.7804138621831073E-2</v>
      </c>
      <c r="C3881" s="65">
        <f t="shared" si="61"/>
        <v>106780413.86218311</v>
      </c>
    </row>
    <row r="3882" spans="1:3" x14ac:dyDescent="0.3">
      <c r="A3882" s="94">
        <v>3872</v>
      </c>
      <c r="B3882" s="51">
        <v>5.1276332014147205E-2</v>
      </c>
      <c r="C3882" s="65">
        <f t="shared" si="61"/>
        <v>105127633.20141472</v>
      </c>
    </row>
    <row r="3883" spans="1:3" x14ac:dyDescent="0.3">
      <c r="A3883" s="94">
        <v>3873</v>
      </c>
      <c r="B3883" s="51">
        <v>-0.13372267317975101</v>
      </c>
      <c r="C3883" s="65">
        <f t="shared" si="61"/>
        <v>86627732.682024911</v>
      </c>
    </row>
    <row r="3884" spans="1:3" x14ac:dyDescent="0.3">
      <c r="A3884" s="94">
        <v>3874</v>
      </c>
      <c r="B3884" s="51">
        <v>6.3789569769105325E-2</v>
      </c>
      <c r="C3884" s="65">
        <f t="shared" si="61"/>
        <v>106378956.97691053</v>
      </c>
    </row>
    <row r="3885" spans="1:3" x14ac:dyDescent="0.3">
      <c r="A3885" s="94">
        <v>3875</v>
      </c>
      <c r="B3885" s="51">
        <v>-7.2115482027396871E-2</v>
      </c>
      <c r="C3885" s="65">
        <f t="shared" si="61"/>
        <v>92788451.797260314</v>
      </c>
    </row>
    <row r="3886" spans="1:3" x14ac:dyDescent="0.3">
      <c r="A3886" s="94">
        <v>3876</v>
      </c>
      <c r="B3886" s="51">
        <v>0.27335656485767279</v>
      </c>
      <c r="C3886" s="65">
        <f t="shared" si="61"/>
        <v>127335656.48576728</v>
      </c>
    </row>
    <row r="3887" spans="1:3" x14ac:dyDescent="0.3">
      <c r="A3887" s="94">
        <v>3877</v>
      </c>
      <c r="B3887" s="51">
        <v>8.0981739568267833E-2</v>
      </c>
      <c r="C3887" s="65">
        <f t="shared" si="61"/>
        <v>108098173.95682679</v>
      </c>
    </row>
    <row r="3888" spans="1:3" x14ac:dyDescent="0.3">
      <c r="A3888" s="94">
        <v>3878</v>
      </c>
      <c r="B3888" s="51">
        <v>0.11558175952586727</v>
      </c>
      <c r="C3888" s="65">
        <f t="shared" si="61"/>
        <v>111558175.95258673</v>
      </c>
    </row>
    <row r="3889" spans="1:3" x14ac:dyDescent="0.3">
      <c r="A3889" s="94">
        <v>3879</v>
      </c>
      <c r="B3889" s="51">
        <v>8.1399072271514425E-2</v>
      </c>
      <c r="C3889" s="65">
        <f t="shared" si="61"/>
        <v>108139907.22715144</v>
      </c>
    </row>
    <row r="3890" spans="1:3" x14ac:dyDescent="0.3">
      <c r="A3890" s="94">
        <v>3880</v>
      </c>
      <c r="B3890" s="51">
        <v>1.6192839123341768E-2</v>
      </c>
      <c r="C3890" s="65">
        <f t="shared" si="61"/>
        <v>101619283.91233417</v>
      </c>
    </row>
    <row r="3891" spans="1:3" x14ac:dyDescent="0.3">
      <c r="A3891" s="94">
        <v>3881</v>
      </c>
      <c r="B3891" s="51">
        <v>-3.0077831442515232E-2</v>
      </c>
      <c r="C3891" s="65">
        <f t="shared" si="61"/>
        <v>96992216.855748475</v>
      </c>
    </row>
    <row r="3892" spans="1:3" x14ac:dyDescent="0.3">
      <c r="A3892" s="94">
        <v>3882</v>
      </c>
      <c r="B3892" s="51">
        <v>-6.7927752343191206E-3</v>
      </c>
      <c r="C3892" s="65">
        <f t="shared" si="61"/>
        <v>99320722.476568088</v>
      </c>
    </row>
    <row r="3893" spans="1:3" x14ac:dyDescent="0.3">
      <c r="A3893" s="94">
        <v>3883</v>
      </c>
      <c r="B3893" s="51">
        <v>0.14350715573845679</v>
      </c>
      <c r="C3893" s="65">
        <f t="shared" si="61"/>
        <v>114350715.57384568</v>
      </c>
    </row>
    <row r="3894" spans="1:3" x14ac:dyDescent="0.3">
      <c r="A3894" s="94">
        <v>3884</v>
      </c>
      <c r="B3894" s="51">
        <v>6.5755129855000122E-2</v>
      </c>
      <c r="C3894" s="65">
        <f t="shared" si="61"/>
        <v>106575512.98550001</v>
      </c>
    </row>
    <row r="3895" spans="1:3" x14ac:dyDescent="0.3">
      <c r="A3895" s="94">
        <v>3885</v>
      </c>
      <c r="B3895" s="51">
        <v>-3.2810099864023959E-2</v>
      </c>
      <c r="C3895" s="65">
        <f t="shared" si="61"/>
        <v>96718990.013597608</v>
      </c>
    </row>
    <row r="3896" spans="1:3" x14ac:dyDescent="0.3">
      <c r="A3896" s="94">
        <v>3886</v>
      </c>
      <c r="B3896" s="51">
        <v>0.38103444894476213</v>
      </c>
      <c r="C3896" s="65">
        <f t="shared" si="61"/>
        <v>138103444.89447621</v>
      </c>
    </row>
    <row r="3897" spans="1:3" x14ac:dyDescent="0.3">
      <c r="A3897" s="94">
        <v>3887</v>
      </c>
      <c r="B3897" s="51">
        <v>-4.6671393333914374E-2</v>
      </c>
      <c r="C3897" s="65">
        <f t="shared" si="61"/>
        <v>95332860.666608572</v>
      </c>
    </row>
    <row r="3898" spans="1:3" x14ac:dyDescent="0.3">
      <c r="A3898" s="94">
        <v>3888</v>
      </c>
      <c r="B3898" s="51">
        <v>0.34223608461695521</v>
      </c>
      <c r="C3898" s="65">
        <f t="shared" si="61"/>
        <v>134223608.46169552</v>
      </c>
    </row>
    <row r="3899" spans="1:3" x14ac:dyDescent="0.3">
      <c r="A3899" s="94">
        <v>3889</v>
      </c>
      <c r="B3899" s="51">
        <v>-5.568617620837843E-2</v>
      </c>
      <c r="C3899" s="65">
        <f t="shared" si="61"/>
        <v>94431382.379162148</v>
      </c>
    </row>
    <row r="3900" spans="1:3" x14ac:dyDescent="0.3">
      <c r="A3900" s="94">
        <v>3890</v>
      </c>
      <c r="B3900" s="51">
        <v>-0.14062286961476919</v>
      </c>
      <c r="C3900" s="65">
        <f t="shared" si="61"/>
        <v>85937713.038523078</v>
      </c>
    </row>
    <row r="3901" spans="1:3" x14ac:dyDescent="0.3">
      <c r="A3901" s="94">
        <v>3891</v>
      </c>
      <c r="B3901" s="51">
        <v>8.9387068921666063E-2</v>
      </c>
      <c r="C3901" s="65">
        <f t="shared" si="61"/>
        <v>108938706.8921666</v>
      </c>
    </row>
    <row r="3902" spans="1:3" x14ac:dyDescent="0.3">
      <c r="A3902" s="94">
        <v>3892</v>
      </c>
      <c r="B3902" s="51">
        <v>0.30040967241164812</v>
      </c>
      <c r="C3902" s="65">
        <f t="shared" si="61"/>
        <v>130040967.2411648</v>
      </c>
    </row>
    <row r="3903" spans="1:3" x14ac:dyDescent="0.3">
      <c r="A3903" s="94">
        <v>3893</v>
      </c>
      <c r="B3903" s="51">
        <v>0.26629704329360238</v>
      </c>
      <c r="C3903" s="65">
        <f t="shared" si="61"/>
        <v>126629704.32936023</v>
      </c>
    </row>
    <row r="3904" spans="1:3" x14ac:dyDescent="0.3">
      <c r="A3904" s="94">
        <v>3894</v>
      </c>
      <c r="B3904" s="51">
        <v>-1.9444521826889466E-3</v>
      </c>
      <c r="C3904" s="65">
        <f t="shared" si="61"/>
        <v>99805554.781731114</v>
      </c>
    </row>
    <row r="3905" spans="1:3" x14ac:dyDescent="0.3">
      <c r="A3905" s="94">
        <v>3895</v>
      </c>
      <c r="B3905" s="51">
        <v>-9.9830339189880546E-2</v>
      </c>
      <c r="C3905" s="65">
        <f t="shared" si="61"/>
        <v>90016966.081011951</v>
      </c>
    </row>
    <row r="3906" spans="1:3" x14ac:dyDescent="0.3">
      <c r="A3906" s="94">
        <v>3896</v>
      </c>
      <c r="B3906" s="51">
        <v>6.4021688393638282E-2</v>
      </c>
      <c r="C3906" s="65">
        <f t="shared" si="61"/>
        <v>106402168.83936381</v>
      </c>
    </row>
    <row r="3907" spans="1:3" x14ac:dyDescent="0.3">
      <c r="A3907" s="94">
        <v>3897</v>
      </c>
      <c r="B3907" s="51">
        <v>0.15051398216216699</v>
      </c>
      <c r="C3907" s="65">
        <f t="shared" si="61"/>
        <v>115051398.2162167</v>
      </c>
    </row>
    <row r="3908" spans="1:3" x14ac:dyDescent="0.3">
      <c r="A3908" s="94">
        <v>3898</v>
      </c>
      <c r="B3908" s="51">
        <v>-3.5851085557850326E-4</v>
      </c>
      <c r="C3908" s="65">
        <f t="shared" si="61"/>
        <v>99964148.914442152</v>
      </c>
    </row>
    <row r="3909" spans="1:3" x14ac:dyDescent="0.3">
      <c r="A3909" s="94">
        <v>3899</v>
      </c>
      <c r="B3909" s="51">
        <v>5.3445284124874128E-2</v>
      </c>
      <c r="C3909" s="65">
        <f t="shared" si="61"/>
        <v>105344528.4124874</v>
      </c>
    </row>
    <row r="3910" spans="1:3" x14ac:dyDescent="0.3">
      <c r="A3910" s="94">
        <v>3900</v>
      </c>
      <c r="B3910" s="51">
        <v>0.21415032347226651</v>
      </c>
      <c r="C3910" s="65">
        <f t="shared" si="61"/>
        <v>121415032.34722666</v>
      </c>
    </row>
    <row r="3911" spans="1:3" x14ac:dyDescent="0.3">
      <c r="A3911" s="94">
        <v>3901</v>
      </c>
      <c r="B3911" s="51">
        <v>0.20180198285107967</v>
      </c>
      <c r="C3911" s="65">
        <f t="shared" si="61"/>
        <v>120180198.28510797</v>
      </c>
    </row>
    <row r="3912" spans="1:3" x14ac:dyDescent="0.3">
      <c r="A3912" s="94">
        <v>3902</v>
      </c>
      <c r="B3912" s="51">
        <v>0.1384223932981547</v>
      </c>
      <c r="C3912" s="65">
        <f t="shared" si="61"/>
        <v>113842239.32981548</v>
      </c>
    </row>
    <row r="3913" spans="1:3" x14ac:dyDescent="0.3">
      <c r="A3913" s="94">
        <v>3903</v>
      </c>
      <c r="B3913" s="51">
        <v>0.21423168294039202</v>
      </c>
      <c r="C3913" s="65">
        <f t="shared" si="61"/>
        <v>121423168.2940392</v>
      </c>
    </row>
    <row r="3914" spans="1:3" x14ac:dyDescent="0.3">
      <c r="A3914" s="94">
        <v>3904</v>
      </c>
      <c r="B3914" s="51">
        <v>0.17010207072683006</v>
      </c>
      <c r="C3914" s="65">
        <f t="shared" si="61"/>
        <v>117010207.07268302</v>
      </c>
    </row>
    <row r="3915" spans="1:3" x14ac:dyDescent="0.3">
      <c r="A3915" s="94">
        <v>3905</v>
      </c>
      <c r="B3915" s="51">
        <v>0.13532639627530998</v>
      </c>
      <c r="C3915" s="65">
        <f t="shared" si="61"/>
        <v>113532639.62753099</v>
      </c>
    </row>
    <row r="3916" spans="1:3" x14ac:dyDescent="0.3">
      <c r="A3916" s="94">
        <v>3906</v>
      </c>
      <c r="B3916" s="51">
        <v>-4.2584321657401614E-2</v>
      </c>
      <c r="C3916" s="65">
        <f t="shared" ref="C3916:C3979" si="62">$B$4*(1+B3916)</f>
        <v>95741567.834259838</v>
      </c>
    </row>
    <row r="3917" spans="1:3" x14ac:dyDescent="0.3">
      <c r="A3917" s="94">
        <v>3907</v>
      </c>
      <c r="B3917" s="51">
        <v>-0.13685628833576621</v>
      </c>
      <c r="C3917" s="65">
        <f t="shared" si="62"/>
        <v>86314371.16642338</v>
      </c>
    </row>
    <row r="3918" spans="1:3" x14ac:dyDescent="0.3">
      <c r="A3918" s="94">
        <v>3908</v>
      </c>
      <c r="B3918" s="51">
        <v>0.22745154411383464</v>
      </c>
      <c r="C3918" s="65">
        <f t="shared" si="62"/>
        <v>122745154.41138348</v>
      </c>
    </row>
    <row r="3919" spans="1:3" x14ac:dyDescent="0.3">
      <c r="A3919" s="94">
        <v>3909</v>
      </c>
      <c r="B3919" s="51">
        <v>8.5336125004209909E-2</v>
      </c>
      <c r="C3919" s="65">
        <f t="shared" si="62"/>
        <v>108533612.500421</v>
      </c>
    </row>
    <row r="3920" spans="1:3" x14ac:dyDescent="0.3">
      <c r="A3920" s="94">
        <v>3910</v>
      </c>
      <c r="B3920" s="51">
        <v>0.11834735623922671</v>
      </c>
      <c r="C3920" s="65">
        <f t="shared" si="62"/>
        <v>111834735.62392268</v>
      </c>
    </row>
    <row r="3921" spans="1:3" x14ac:dyDescent="0.3">
      <c r="A3921" s="94">
        <v>3911</v>
      </c>
      <c r="B3921" s="51">
        <v>0.11597019355792013</v>
      </c>
      <c r="C3921" s="65">
        <f t="shared" si="62"/>
        <v>111597019.355792</v>
      </c>
    </row>
    <row r="3922" spans="1:3" x14ac:dyDescent="0.3">
      <c r="A3922" s="94">
        <v>3912</v>
      </c>
      <c r="B3922" s="51">
        <v>3.3981365275148286E-2</v>
      </c>
      <c r="C3922" s="65">
        <f t="shared" si="62"/>
        <v>103398136.52751485</v>
      </c>
    </row>
    <row r="3923" spans="1:3" x14ac:dyDescent="0.3">
      <c r="A3923" s="94">
        <v>3913</v>
      </c>
      <c r="B3923" s="51">
        <v>-7.5619058168268027E-2</v>
      </c>
      <c r="C3923" s="65">
        <f t="shared" si="62"/>
        <v>92438094.183173195</v>
      </c>
    </row>
    <row r="3924" spans="1:3" x14ac:dyDescent="0.3">
      <c r="A3924" s="94">
        <v>3914</v>
      </c>
      <c r="B3924" s="51">
        <v>-9.8288203560914056E-2</v>
      </c>
      <c r="C3924" s="65">
        <f t="shared" si="62"/>
        <v>90171179.64390859</v>
      </c>
    </row>
    <row r="3925" spans="1:3" x14ac:dyDescent="0.3">
      <c r="A3925" s="94">
        <v>3915</v>
      </c>
      <c r="B3925" s="51">
        <v>8.1106151748533598E-2</v>
      </c>
      <c r="C3925" s="65">
        <f t="shared" si="62"/>
        <v>108110615.17485337</v>
      </c>
    </row>
    <row r="3926" spans="1:3" x14ac:dyDescent="0.3">
      <c r="A3926" s="94">
        <v>3916</v>
      </c>
      <c r="B3926" s="51">
        <v>0.18035056723738696</v>
      </c>
      <c r="C3926" s="65">
        <f t="shared" si="62"/>
        <v>118035056.7237387</v>
      </c>
    </row>
    <row r="3927" spans="1:3" x14ac:dyDescent="0.3">
      <c r="A3927" s="94">
        <v>3917</v>
      </c>
      <c r="B3927" s="51">
        <v>4.9246006584244842E-2</v>
      </c>
      <c r="C3927" s="65">
        <f t="shared" si="62"/>
        <v>104924600.65842448</v>
      </c>
    </row>
    <row r="3928" spans="1:3" x14ac:dyDescent="0.3">
      <c r="A3928" s="94">
        <v>3918</v>
      </c>
      <c r="B3928" s="51">
        <v>0.15502951930274517</v>
      </c>
      <c r="C3928" s="65">
        <f t="shared" si="62"/>
        <v>115502951.93027452</v>
      </c>
    </row>
    <row r="3929" spans="1:3" x14ac:dyDescent="0.3">
      <c r="A3929" s="94">
        <v>3919</v>
      </c>
      <c r="B3929" s="51">
        <v>1.7016231349948702E-2</v>
      </c>
      <c r="C3929" s="65">
        <f t="shared" si="62"/>
        <v>101701623.13499486</v>
      </c>
    </row>
    <row r="3930" spans="1:3" x14ac:dyDescent="0.3">
      <c r="A3930" s="94">
        <v>3920</v>
      </c>
      <c r="B3930" s="51">
        <v>0.38295976951919253</v>
      </c>
      <c r="C3930" s="65">
        <f t="shared" si="62"/>
        <v>138295976.95191923</v>
      </c>
    </row>
    <row r="3931" spans="1:3" x14ac:dyDescent="0.3">
      <c r="A3931" s="94">
        <v>3921</v>
      </c>
      <c r="B3931" s="51">
        <v>0.10181732651143992</v>
      </c>
      <c r="C3931" s="65">
        <f t="shared" si="62"/>
        <v>110181732.651144</v>
      </c>
    </row>
    <row r="3932" spans="1:3" x14ac:dyDescent="0.3">
      <c r="A3932" s="94">
        <v>3922</v>
      </c>
      <c r="B3932" s="51">
        <v>-1.9572083077385186E-2</v>
      </c>
      <c r="C3932" s="65">
        <f t="shared" si="62"/>
        <v>98042791.692261472</v>
      </c>
    </row>
    <row r="3933" spans="1:3" x14ac:dyDescent="0.3">
      <c r="A3933" s="94">
        <v>3923</v>
      </c>
      <c r="B3933" s="51">
        <v>2.2006773288684861E-3</v>
      </c>
      <c r="C3933" s="65">
        <f t="shared" si="62"/>
        <v>100220067.73288685</v>
      </c>
    </row>
    <row r="3934" spans="1:3" x14ac:dyDescent="0.3">
      <c r="A3934" s="94">
        <v>3924</v>
      </c>
      <c r="B3934" s="51">
        <v>7.4660373131406735E-2</v>
      </c>
      <c r="C3934" s="65">
        <f t="shared" si="62"/>
        <v>107466037.31314069</v>
      </c>
    </row>
    <row r="3935" spans="1:3" x14ac:dyDescent="0.3">
      <c r="A3935" s="94">
        <v>3925</v>
      </c>
      <c r="B3935" s="51">
        <v>0.29038542533941569</v>
      </c>
      <c r="C3935" s="65">
        <f t="shared" si="62"/>
        <v>129038542.53394158</v>
      </c>
    </row>
    <row r="3936" spans="1:3" x14ac:dyDescent="0.3">
      <c r="A3936" s="94">
        <v>3926</v>
      </c>
      <c r="B3936" s="51">
        <v>0.14893355409281939</v>
      </c>
      <c r="C3936" s="65">
        <f t="shared" si="62"/>
        <v>114893355.40928194</v>
      </c>
    </row>
    <row r="3937" spans="1:3" x14ac:dyDescent="0.3">
      <c r="A3937" s="94">
        <v>3927</v>
      </c>
      <c r="B3937" s="51">
        <v>-4.381934582343297E-2</v>
      </c>
      <c r="C3937" s="65">
        <f t="shared" si="62"/>
        <v>95618065.417656705</v>
      </c>
    </row>
    <row r="3938" spans="1:3" x14ac:dyDescent="0.3">
      <c r="A3938" s="94">
        <v>3928</v>
      </c>
      <c r="B3938" s="51">
        <v>0.12403450346601845</v>
      </c>
      <c r="C3938" s="65">
        <f t="shared" si="62"/>
        <v>112403450.34660184</v>
      </c>
    </row>
    <row r="3939" spans="1:3" x14ac:dyDescent="0.3">
      <c r="A3939" s="94">
        <v>3929</v>
      </c>
      <c r="B3939" s="51">
        <v>-0.15372090540099542</v>
      </c>
      <c r="C3939" s="65">
        <f t="shared" si="62"/>
        <v>84627909.459900469</v>
      </c>
    </row>
    <row r="3940" spans="1:3" x14ac:dyDescent="0.3">
      <c r="A3940" s="94">
        <v>3930</v>
      </c>
      <c r="B3940" s="51">
        <v>0.16680795757100181</v>
      </c>
      <c r="C3940" s="65">
        <f t="shared" si="62"/>
        <v>116680795.75710018</v>
      </c>
    </row>
    <row r="3941" spans="1:3" x14ac:dyDescent="0.3">
      <c r="A3941" s="94">
        <v>3931</v>
      </c>
      <c r="B3941" s="51">
        <v>0.32952027976237386</v>
      </c>
      <c r="C3941" s="65">
        <f t="shared" si="62"/>
        <v>132952027.97623737</v>
      </c>
    </row>
    <row r="3942" spans="1:3" x14ac:dyDescent="0.3">
      <c r="A3942" s="94">
        <v>3932</v>
      </c>
      <c r="B3942" s="51">
        <v>0.10390925649805723</v>
      </c>
      <c r="C3942" s="65">
        <f t="shared" si="62"/>
        <v>110390925.64980572</v>
      </c>
    </row>
    <row r="3943" spans="1:3" x14ac:dyDescent="0.3">
      <c r="A3943" s="94">
        <v>3933</v>
      </c>
      <c r="B3943" s="51">
        <v>0.15170347382578103</v>
      </c>
      <c r="C3943" s="65">
        <f t="shared" si="62"/>
        <v>115170347.3825781</v>
      </c>
    </row>
    <row r="3944" spans="1:3" x14ac:dyDescent="0.3">
      <c r="A3944" s="94">
        <v>3934</v>
      </c>
      <c r="B3944" s="51">
        <v>2.8628869249882422E-2</v>
      </c>
      <c r="C3944" s="65">
        <f t="shared" si="62"/>
        <v>102862886.92498824</v>
      </c>
    </row>
    <row r="3945" spans="1:3" x14ac:dyDescent="0.3">
      <c r="A3945" s="94">
        <v>3935</v>
      </c>
      <c r="B3945" s="51">
        <v>2.8243824100204394E-2</v>
      </c>
      <c r="C3945" s="65">
        <f t="shared" si="62"/>
        <v>102824382.41002043</v>
      </c>
    </row>
    <row r="3946" spans="1:3" x14ac:dyDescent="0.3">
      <c r="A3946" s="94">
        <v>3936</v>
      </c>
      <c r="B3946" s="51">
        <v>-3.8484973730978547E-2</v>
      </c>
      <c r="C3946" s="65">
        <f t="shared" si="62"/>
        <v>96151502.626902148</v>
      </c>
    </row>
    <row r="3947" spans="1:3" x14ac:dyDescent="0.3">
      <c r="A3947" s="94">
        <v>3937</v>
      </c>
      <c r="B3947" s="51">
        <v>0.32133127461809269</v>
      </c>
      <c r="C3947" s="65">
        <f t="shared" si="62"/>
        <v>132133127.46180928</v>
      </c>
    </row>
    <row r="3948" spans="1:3" x14ac:dyDescent="0.3">
      <c r="A3948" s="94">
        <v>3938</v>
      </c>
      <c r="B3948" s="51">
        <v>-0.1043127188641858</v>
      </c>
      <c r="C3948" s="65">
        <f t="shared" si="62"/>
        <v>89568728.113581419</v>
      </c>
    </row>
    <row r="3949" spans="1:3" x14ac:dyDescent="0.3">
      <c r="A3949" s="94">
        <v>3939</v>
      </c>
      <c r="B3949" s="51">
        <v>0.13251398940648801</v>
      </c>
      <c r="C3949" s="65">
        <f t="shared" si="62"/>
        <v>113251398.94064879</v>
      </c>
    </row>
    <row r="3950" spans="1:3" x14ac:dyDescent="0.3">
      <c r="A3950" s="94">
        <v>3940</v>
      </c>
      <c r="B3950" s="51">
        <v>0.14346078842014073</v>
      </c>
      <c r="C3950" s="65">
        <f t="shared" si="62"/>
        <v>114346078.84201406</v>
      </c>
    </row>
    <row r="3951" spans="1:3" x14ac:dyDescent="0.3">
      <c r="A3951" s="94">
        <v>3941</v>
      </c>
      <c r="B3951" s="51">
        <v>0.1235568391603056</v>
      </c>
      <c r="C3951" s="65">
        <f t="shared" si="62"/>
        <v>112355683.91603057</v>
      </c>
    </row>
    <row r="3952" spans="1:3" x14ac:dyDescent="0.3">
      <c r="A3952" s="94">
        <v>3942</v>
      </c>
      <c r="B3952" s="51">
        <v>0.10747477056231203</v>
      </c>
      <c r="C3952" s="65">
        <f t="shared" si="62"/>
        <v>110747477.0562312</v>
      </c>
    </row>
    <row r="3953" spans="1:3" x14ac:dyDescent="0.3">
      <c r="A3953" s="94">
        <v>3943</v>
      </c>
      <c r="B3953" s="51">
        <v>7.986907695165324E-2</v>
      </c>
      <c r="C3953" s="65">
        <f t="shared" si="62"/>
        <v>107986907.69516532</v>
      </c>
    </row>
    <row r="3954" spans="1:3" x14ac:dyDescent="0.3">
      <c r="A3954" s="94">
        <v>3944</v>
      </c>
      <c r="B3954" s="51">
        <v>5.8681177802290756E-2</v>
      </c>
      <c r="C3954" s="65">
        <f t="shared" si="62"/>
        <v>105868117.78022906</v>
      </c>
    </row>
    <row r="3955" spans="1:3" x14ac:dyDescent="0.3">
      <c r="A3955" s="94">
        <v>3945</v>
      </c>
      <c r="B3955" s="51">
        <v>3.4882108167475917E-3</v>
      </c>
      <c r="C3955" s="65">
        <f t="shared" si="62"/>
        <v>100348821.08167475</v>
      </c>
    </row>
    <row r="3956" spans="1:3" x14ac:dyDescent="0.3">
      <c r="A3956" s="94">
        <v>3946</v>
      </c>
      <c r="B3956" s="51">
        <v>-6.6563594407469062E-2</v>
      </c>
      <c r="C3956" s="65">
        <f t="shared" si="62"/>
        <v>93343640.559253097</v>
      </c>
    </row>
    <row r="3957" spans="1:3" x14ac:dyDescent="0.3">
      <c r="A3957" s="94">
        <v>3947</v>
      </c>
      <c r="B3957" s="51">
        <v>0.12635814209817778</v>
      </c>
      <c r="C3957" s="65">
        <f t="shared" si="62"/>
        <v>112635814.20981778</v>
      </c>
    </row>
    <row r="3958" spans="1:3" x14ac:dyDescent="0.3">
      <c r="A3958" s="94">
        <v>3948</v>
      </c>
      <c r="B3958" s="51">
        <v>0.2565779601084866</v>
      </c>
      <c r="C3958" s="65">
        <f t="shared" si="62"/>
        <v>125657796.01084866</v>
      </c>
    </row>
    <row r="3959" spans="1:3" x14ac:dyDescent="0.3">
      <c r="A3959" s="94">
        <v>3949</v>
      </c>
      <c r="B3959" s="51">
        <v>5.4239141636018298E-2</v>
      </c>
      <c r="C3959" s="65">
        <f t="shared" si="62"/>
        <v>105423914.16360185</v>
      </c>
    </row>
    <row r="3960" spans="1:3" x14ac:dyDescent="0.3">
      <c r="A3960" s="94">
        <v>3950</v>
      </c>
      <c r="B3960" s="51">
        <v>0.12062128937712792</v>
      </c>
      <c r="C3960" s="65">
        <f t="shared" si="62"/>
        <v>112062128.93771279</v>
      </c>
    </row>
    <row r="3961" spans="1:3" x14ac:dyDescent="0.3">
      <c r="A3961" s="94">
        <v>3951</v>
      </c>
      <c r="B3961" s="51">
        <v>0.32354132380085016</v>
      </c>
      <c r="C3961" s="65">
        <f t="shared" si="62"/>
        <v>132354132.38008502</v>
      </c>
    </row>
    <row r="3962" spans="1:3" x14ac:dyDescent="0.3">
      <c r="A3962" s="94">
        <v>3952</v>
      </c>
      <c r="B3962" s="51">
        <v>4.4104328457417477E-2</v>
      </c>
      <c r="C3962" s="65">
        <f t="shared" si="62"/>
        <v>104410432.84574173</v>
      </c>
    </row>
    <row r="3963" spans="1:3" x14ac:dyDescent="0.3">
      <c r="A3963" s="94">
        <v>3953</v>
      </c>
      <c r="B3963" s="51">
        <v>-0.20022253168593881</v>
      </c>
      <c r="C3963" s="65">
        <f t="shared" si="62"/>
        <v>79977746.831406116</v>
      </c>
    </row>
    <row r="3964" spans="1:3" x14ac:dyDescent="0.3">
      <c r="A3964" s="94">
        <v>3954</v>
      </c>
      <c r="B3964" s="51">
        <v>0.14419543704155799</v>
      </c>
      <c r="C3964" s="65">
        <f t="shared" si="62"/>
        <v>114419543.70415579</v>
      </c>
    </row>
    <row r="3965" spans="1:3" x14ac:dyDescent="0.3">
      <c r="A3965" s="94">
        <v>3955</v>
      </c>
      <c r="B3965" s="51">
        <v>9.2063992251578589E-2</v>
      </c>
      <c r="C3965" s="65">
        <f t="shared" si="62"/>
        <v>109206399.22515787</v>
      </c>
    </row>
    <row r="3966" spans="1:3" x14ac:dyDescent="0.3">
      <c r="A3966" s="94">
        <v>3956</v>
      </c>
      <c r="B3966" s="51">
        <v>-0.11581780265300515</v>
      </c>
      <c r="C3966" s="65">
        <f t="shared" si="62"/>
        <v>88418219.734699488</v>
      </c>
    </row>
    <row r="3967" spans="1:3" x14ac:dyDescent="0.3">
      <c r="A3967" s="94">
        <v>3957</v>
      </c>
      <c r="B3967" s="51">
        <v>-1.668889208085296E-2</v>
      </c>
      <c r="C3967" s="65">
        <f t="shared" si="62"/>
        <v>98331110.791914701</v>
      </c>
    </row>
    <row r="3968" spans="1:3" x14ac:dyDescent="0.3">
      <c r="A3968" s="94">
        <v>3958</v>
      </c>
      <c r="B3968" s="51">
        <v>0.18394574022620752</v>
      </c>
      <c r="C3968" s="65">
        <f t="shared" si="62"/>
        <v>118394574.02262075</v>
      </c>
    </row>
    <row r="3969" spans="1:3" x14ac:dyDescent="0.3">
      <c r="A3969" s="94">
        <v>3959</v>
      </c>
      <c r="B3969" s="51">
        <v>0.31424226215981588</v>
      </c>
      <c r="C3969" s="65">
        <f t="shared" si="62"/>
        <v>131424226.21598157</v>
      </c>
    </row>
    <row r="3970" spans="1:3" x14ac:dyDescent="0.3">
      <c r="A3970" s="94">
        <v>3960</v>
      </c>
      <c r="B3970" s="51">
        <v>0.26738105554038472</v>
      </c>
      <c r="C3970" s="65">
        <f t="shared" si="62"/>
        <v>126738105.55403847</v>
      </c>
    </row>
    <row r="3971" spans="1:3" x14ac:dyDescent="0.3">
      <c r="A3971" s="94">
        <v>3961</v>
      </c>
      <c r="B3971" s="51">
        <v>-0.29540329249006603</v>
      </c>
      <c r="C3971" s="65">
        <f t="shared" si="62"/>
        <v>70459670.750993401</v>
      </c>
    </row>
    <row r="3972" spans="1:3" x14ac:dyDescent="0.3">
      <c r="A3972" s="94">
        <v>3962</v>
      </c>
      <c r="B3972" s="51">
        <v>0.32618576344870298</v>
      </c>
      <c r="C3972" s="65">
        <f t="shared" si="62"/>
        <v>132618576.34487031</v>
      </c>
    </row>
    <row r="3973" spans="1:3" x14ac:dyDescent="0.3">
      <c r="A3973" s="94">
        <v>3963</v>
      </c>
      <c r="B3973" s="51">
        <v>0.19795875966528442</v>
      </c>
      <c r="C3973" s="65">
        <f t="shared" si="62"/>
        <v>119795875.96652843</v>
      </c>
    </row>
    <row r="3974" spans="1:3" x14ac:dyDescent="0.3">
      <c r="A3974" s="94">
        <v>3964</v>
      </c>
      <c r="B3974" s="51">
        <v>-0.13677633203611417</v>
      </c>
      <c r="C3974" s="65">
        <f t="shared" si="62"/>
        <v>86322366.796388581</v>
      </c>
    </row>
    <row r="3975" spans="1:3" x14ac:dyDescent="0.3">
      <c r="A3975" s="94">
        <v>3965</v>
      </c>
      <c r="B3975" s="51">
        <v>-1.6115485742086294E-2</v>
      </c>
      <c r="C3975" s="65">
        <f t="shared" si="62"/>
        <v>98388451.425791368</v>
      </c>
    </row>
    <row r="3976" spans="1:3" x14ac:dyDescent="0.3">
      <c r="A3976" s="94">
        <v>3966</v>
      </c>
      <c r="B3976" s="51">
        <v>0.24035974739930238</v>
      </c>
      <c r="C3976" s="65">
        <f t="shared" si="62"/>
        <v>124035974.73993024</v>
      </c>
    </row>
    <row r="3977" spans="1:3" x14ac:dyDescent="0.3">
      <c r="A3977" s="94">
        <v>3967</v>
      </c>
      <c r="B3977" s="51">
        <v>7.8235992114909517E-2</v>
      </c>
      <c r="C3977" s="65">
        <f t="shared" si="62"/>
        <v>107823599.21149096</v>
      </c>
    </row>
    <row r="3978" spans="1:3" x14ac:dyDescent="0.3">
      <c r="A3978" s="94">
        <v>3968</v>
      </c>
      <c r="B3978" s="51">
        <v>0.44195914963500471</v>
      </c>
      <c r="C3978" s="65">
        <f t="shared" si="62"/>
        <v>144195914.96350047</v>
      </c>
    </row>
    <row r="3979" spans="1:3" x14ac:dyDescent="0.3">
      <c r="A3979" s="94">
        <v>3969</v>
      </c>
      <c r="B3979" s="51">
        <v>0.24585228061138531</v>
      </c>
      <c r="C3979" s="65">
        <f t="shared" si="62"/>
        <v>124585228.06113854</v>
      </c>
    </row>
    <row r="3980" spans="1:3" x14ac:dyDescent="0.3">
      <c r="A3980" s="94">
        <v>3970</v>
      </c>
      <c r="B3980" s="51">
        <v>0.12696075466936424</v>
      </c>
      <c r="C3980" s="65">
        <f t="shared" ref="C3980:C4043" si="63">$B$4*(1+B3980)</f>
        <v>112696075.46693642</v>
      </c>
    </row>
    <row r="3981" spans="1:3" x14ac:dyDescent="0.3">
      <c r="A3981" s="94">
        <v>3971</v>
      </c>
      <c r="B3981" s="51">
        <v>-0.10786840556057051</v>
      </c>
      <c r="C3981" s="65">
        <f t="shared" si="63"/>
        <v>89213159.443942949</v>
      </c>
    </row>
    <row r="3982" spans="1:3" x14ac:dyDescent="0.3">
      <c r="A3982" s="94">
        <v>3972</v>
      </c>
      <c r="B3982" s="51">
        <v>0.22924879985412261</v>
      </c>
      <c r="C3982" s="65">
        <f t="shared" si="63"/>
        <v>122924879.98541225</v>
      </c>
    </row>
    <row r="3983" spans="1:3" x14ac:dyDescent="0.3">
      <c r="A3983" s="94">
        <v>3973</v>
      </c>
      <c r="B3983" s="51">
        <v>1.580524290585314E-2</v>
      </c>
      <c r="C3983" s="65">
        <f t="shared" si="63"/>
        <v>101580524.29058531</v>
      </c>
    </row>
    <row r="3984" spans="1:3" x14ac:dyDescent="0.3">
      <c r="A3984" s="94">
        <v>3974</v>
      </c>
      <c r="B3984" s="51">
        <v>8.4150533393621024E-2</v>
      </c>
      <c r="C3984" s="65">
        <f t="shared" si="63"/>
        <v>108415053.3393621</v>
      </c>
    </row>
    <row r="3985" spans="1:3" x14ac:dyDescent="0.3">
      <c r="A3985" s="94">
        <v>3975</v>
      </c>
      <c r="B3985" s="51">
        <v>0.14742642740815354</v>
      </c>
      <c r="C3985" s="65">
        <f t="shared" si="63"/>
        <v>114742642.74081536</v>
      </c>
    </row>
    <row r="3986" spans="1:3" x14ac:dyDescent="0.3">
      <c r="A3986" s="94">
        <v>3976</v>
      </c>
      <c r="B3986" s="51">
        <v>-3.2390893348884259E-2</v>
      </c>
      <c r="C3986" s="65">
        <f t="shared" si="63"/>
        <v>96760910.665111572</v>
      </c>
    </row>
    <row r="3987" spans="1:3" x14ac:dyDescent="0.3">
      <c r="A3987" s="94">
        <v>3977</v>
      </c>
      <c r="B3987" s="51">
        <v>-4.8428341148977205E-2</v>
      </c>
      <c r="C3987" s="65">
        <f t="shared" si="63"/>
        <v>95157165.885102272</v>
      </c>
    </row>
    <row r="3988" spans="1:3" x14ac:dyDescent="0.3">
      <c r="A3988" s="94">
        <v>3978</v>
      </c>
      <c r="B3988" s="51">
        <v>0.19813549258526511</v>
      </c>
      <c r="C3988" s="65">
        <f t="shared" si="63"/>
        <v>119813549.25852652</v>
      </c>
    </row>
    <row r="3989" spans="1:3" x14ac:dyDescent="0.3">
      <c r="A3989" s="94">
        <v>3979</v>
      </c>
      <c r="B3989" s="51">
        <v>9.0391852992059707E-3</v>
      </c>
      <c r="C3989" s="65">
        <f t="shared" si="63"/>
        <v>100903918.52992059</v>
      </c>
    </row>
    <row r="3990" spans="1:3" x14ac:dyDescent="0.3">
      <c r="A3990" s="94">
        <v>3980</v>
      </c>
      <c r="B3990" s="51">
        <v>0.27769590153868651</v>
      </c>
      <c r="C3990" s="65">
        <f t="shared" si="63"/>
        <v>127769590.15386865</v>
      </c>
    </row>
    <row r="3991" spans="1:3" x14ac:dyDescent="0.3">
      <c r="A3991" s="94">
        <v>3981</v>
      </c>
      <c r="B3991" s="51">
        <v>-0.28610693385782027</v>
      </c>
      <c r="C3991" s="65">
        <f t="shared" si="63"/>
        <v>71389306.614217967</v>
      </c>
    </row>
    <row r="3992" spans="1:3" x14ac:dyDescent="0.3">
      <c r="A3992" s="94">
        <v>3982</v>
      </c>
      <c r="B3992" s="51">
        <v>0.1285123221751415</v>
      </c>
      <c r="C3992" s="65">
        <f t="shared" si="63"/>
        <v>112851232.21751414</v>
      </c>
    </row>
    <row r="3993" spans="1:3" x14ac:dyDescent="0.3">
      <c r="A3993" s="94">
        <v>3983</v>
      </c>
      <c r="B3993" s="51">
        <v>0.10085643445244985</v>
      </c>
      <c r="C3993" s="65">
        <f t="shared" si="63"/>
        <v>110085643.44524498</v>
      </c>
    </row>
    <row r="3994" spans="1:3" x14ac:dyDescent="0.3">
      <c r="A3994" s="94">
        <v>3984</v>
      </c>
      <c r="B3994" s="51">
        <v>1.7739516601888244E-2</v>
      </c>
      <c r="C3994" s="65">
        <f t="shared" si="63"/>
        <v>101773951.66018884</v>
      </c>
    </row>
    <row r="3995" spans="1:3" x14ac:dyDescent="0.3">
      <c r="A3995" s="94">
        <v>3985</v>
      </c>
      <c r="B3995" s="51">
        <v>-4.7240451087678298E-2</v>
      </c>
      <c r="C3995" s="65">
        <f t="shared" si="63"/>
        <v>95275954.891232178</v>
      </c>
    </row>
    <row r="3996" spans="1:3" x14ac:dyDescent="0.3">
      <c r="A3996" s="94">
        <v>3986</v>
      </c>
      <c r="B3996" s="51">
        <v>0.13545949382943692</v>
      </c>
      <c r="C3996" s="65">
        <f t="shared" si="63"/>
        <v>113545949.38294369</v>
      </c>
    </row>
    <row r="3997" spans="1:3" x14ac:dyDescent="0.3">
      <c r="A3997" s="94">
        <v>3987</v>
      </c>
      <c r="B3997" s="51">
        <v>-3.2339993306847795E-2</v>
      </c>
      <c r="C3997" s="65">
        <f t="shared" si="63"/>
        <v>96766000.669315219</v>
      </c>
    </row>
    <row r="3998" spans="1:3" x14ac:dyDescent="0.3">
      <c r="A3998" s="94">
        <v>3988</v>
      </c>
      <c r="B3998" s="51">
        <v>0.11928247528069189</v>
      </c>
      <c r="C3998" s="65">
        <f t="shared" si="63"/>
        <v>111928247.52806918</v>
      </c>
    </row>
    <row r="3999" spans="1:3" x14ac:dyDescent="0.3">
      <c r="A3999" s="94">
        <v>3989</v>
      </c>
      <c r="B3999" s="51">
        <v>3.3927219798915581E-2</v>
      </c>
      <c r="C3999" s="65">
        <f t="shared" si="63"/>
        <v>103392721.97989155</v>
      </c>
    </row>
    <row r="4000" spans="1:3" x14ac:dyDescent="0.3">
      <c r="A4000" s="94">
        <v>3990</v>
      </c>
      <c r="B4000" s="51">
        <v>0.2250921035613874</v>
      </c>
      <c r="C4000" s="65">
        <f t="shared" si="63"/>
        <v>122509210.35613874</v>
      </c>
    </row>
    <row r="4001" spans="1:3" x14ac:dyDescent="0.3">
      <c r="A4001" s="94">
        <v>3991</v>
      </c>
      <c r="B4001" s="51">
        <v>4.9994047380727033E-2</v>
      </c>
      <c r="C4001" s="65">
        <f t="shared" si="63"/>
        <v>104999404.73807269</v>
      </c>
    </row>
    <row r="4002" spans="1:3" x14ac:dyDescent="0.3">
      <c r="A4002" s="94">
        <v>3992</v>
      </c>
      <c r="B4002" s="51">
        <v>0.19421924185212536</v>
      </c>
      <c r="C4002" s="65">
        <f t="shared" si="63"/>
        <v>119421924.18521254</v>
      </c>
    </row>
    <row r="4003" spans="1:3" x14ac:dyDescent="0.3">
      <c r="A4003" s="94">
        <v>3993</v>
      </c>
      <c r="B4003" s="51">
        <v>-0.19044084636246897</v>
      </c>
      <c r="C4003" s="65">
        <f t="shared" si="63"/>
        <v>80955915.36375311</v>
      </c>
    </row>
    <row r="4004" spans="1:3" x14ac:dyDescent="0.3">
      <c r="A4004" s="94">
        <v>3994</v>
      </c>
      <c r="B4004" s="51">
        <v>7.3993862767972193E-2</v>
      </c>
      <c r="C4004" s="65">
        <f t="shared" si="63"/>
        <v>107399386.27679722</v>
      </c>
    </row>
    <row r="4005" spans="1:3" x14ac:dyDescent="0.3">
      <c r="A4005" s="94">
        <v>3995</v>
      </c>
      <c r="B4005" s="51">
        <v>0.11289020012397241</v>
      </c>
      <c r="C4005" s="65">
        <f t="shared" si="63"/>
        <v>111289020.01239724</v>
      </c>
    </row>
    <row r="4006" spans="1:3" x14ac:dyDescent="0.3">
      <c r="A4006" s="94">
        <v>3996</v>
      </c>
      <c r="B4006" s="51">
        <v>1.3850194167640481E-2</v>
      </c>
      <c r="C4006" s="65">
        <f t="shared" si="63"/>
        <v>101385019.41676405</v>
      </c>
    </row>
    <row r="4007" spans="1:3" x14ac:dyDescent="0.3">
      <c r="A4007" s="94">
        <v>3997</v>
      </c>
      <c r="B4007" s="51">
        <v>0.14077776035590697</v>
      </c>
      <c r="C4007" s="65">
        <f t="shared" si="63"/>
        <v>114077776.03559071</v>
      </c>
    </row>
    <row r="4008" spans="1:3" x14ac:dyDescent="0.3">
      <c r="A4008" s="94">
        <v>3998</v>
      </c>
      <c r="B4008" s="51">
        <v>1.5256961929645735E-2</v>
      </c>
      <c r="C4008" s="65">
        <f t="shared" si="63"/>
        <v>101525696.19296457</v>
      </c>
    </row>
    <row r="4009" spans="1:3" x14ac:dyDescent="0.3">
      <c r="A4009" s="94">
        <v>3999</v>
      </c>
      <c r="B4009" s="51">
        <v>0.14379096397053839</v>
      </c>
      <c r="C4009" s="65">
        <f t="shared" si="63"/>
        <v>114379096.39705384</v>
      </c>
    </row>
    <row r="4010" spans="1:3" x14ac:dyDescent="0.3">
      <c r="A4010" s="94">
        <v>4000</v>
      </c>
      <c r="B4010" s="51">
        <v>-2.5139868278137439E-2</v>
      </c>
      <c r="C4010" s="65">
        <f t="shared" si="63"/>
        <v>97486013.172186255</v>
      </c>
    </row>
    <row r="4011" spans="1:3" x14ac:dyDescent="0.3">
      <c r="A4011" s="94">
        <v>4001</v>
      </c>
      <c r="B4011" s="51">
        <v>6.9391404976019075E-2</v>
      </c>
      <c r="C4011" s="65">
        <f t="shared" si="63"/>
        <v>106939140.49760191</v>
      </c>
    </row>
    <row r="4012" spans="1:3" x14ac:dyDescent="0.3">
      <c r="A4012" s="94">
        <v>4002</v>
      </c>
      <c r="B4012" s="51">
        <v>-2.8732073884114862E-4</v>
      </c>
      <c r="C4012" s="65">
        <f t="shared" si="63"/>
        <v>99971267.926115885</v>
      </c>
    </row>
    <row r="4013" spans="1:3" x14ac:dyDescent="0.3">
      <c r="A4013" s="94">
        <v>4003</v>
      </c>
      <c r="B4013" s="51">
        <v>2.067017819430142E-2</v>
      </c>
      <c r="C4013" s="65">
        <f t="shared" si="63"/>
        <v>102067017.81943016</v>
      </c>
    </row>
    <row r="4014" spans="1:3" x14ac:dyDescent="0.3">
      <c r="A4014" s="94">
        <v>4004</v>
      </c>
      <c r="B4014" s="51">
        <v>0.3991241606600674</v>
      </c>
      <c r="C4014" s="65">
        <f t="shared" si="63"/>
        <v>139912416.06600675</v>
      </c>
    </row>
    <row r="4015" spans="1:3" x14ac:dyDescent="0.3">
      <c r="A4015" s="94">
        <v>4005</v>
      </c>
      <c r="B4015" s="51">
        <v>-1.1147143895166259E-2</v>
      </c>
      <c r="C4015" s="65">
        <f t="shared" si="63"/>
        <v>98885285.610483378</v>
      </c>
    </row>
    <row r="4016" spans="1:3" x14ac:dyDescent="0.3">
      <c r="A4016" s="94">
        <v>4006</v>
      </c>
      <c r="B4016" s="51">
        <v>-9.0777191932293472E-3</v>
      </c>
      <c r="C4016" s="65">
        <f t="shared" si="63"/>
        <v>99092228.080677062</v>
      </c>
    </row>
    <row r="4017" spans="1:3" x14ac:dyDescent="0.3">
      <c r="A4017" s="94">
        <v>4007</v>
      </c>
      <c r="B4017" s="51">
        <v>0.17286309110669254</v>
      </c>
      <c r="C4017" s="65">
        <f t="shared" si="63"/>
        <v>117286309.11066926</v>
      </c>
    </row>
    <row r="4018" spans="1:3" x14ac:dyDescent="0.3">
      <c r="A4018" s="94">
        <v>4008</v>
      </c>
      <c r="B4018" s="51">
        <v>0.2429862274171487</v>
      </c>
      <c r="C4018" s="65">
        <f t="shared" si="63"/>
        <v>124298622.74171488</v>
      </c>
    </row>
    <row r="4019" spans="1:3" x14ac:dyDescent="0.3">
      <c r="A4019" s="94">
        <v>4009</v>
      </c>
      <c r="B4019" s="51">
        <v>0.32325569972677465</v>
      </c>
      <c r="C4019" s="65">
        <f t="shared" si="63"/>
        <v>132325569.97267745</v>
      </c>
    </row>
    <row r="4020" spans="1:3" x14ac:dyDescent="0.3">
      <c r="A4020" s="94">
        <v>4010</v>
      </c>
      <c r="B4020" s="51">
        <v>0.30284378832058334</v>
      </c>
      <c r="C4020" s="65">
        <f t="shared" si="63"/>
        <v>130284378.83205833</v>
      </c>
    </row>
    <row r="4021" spans="1:3" x14ac:dyDescent="0.3">
      <c r="A4021" s="94">
        <v>4011</v>
      </c>
      <c r="B4021" s="51">
        <v>7.9253537848756356E-2</v>
      </c>
      <c r="C4021" s="65">
        <f t="shared" si="63"/>
        <v>107925353.78487565</v>
      </c>
    </row>
    <row r="4022" spans="1:3" x14ac:dyDescent="0.3">
      <c r="A4022" s="94">
        <v>4012</v>
      </c>
      <c r="B4022" s="51">
        <v>8.3618428464295277E-2</v>
      </c>
      <c r="C4022" s="65">
        <f t="shared" si="63"/>
        <v>108361842.84642954</v>
      </c>
    </row>
    <row r="4023" spans="1:3" x14ac:dyDescent="0.3">
      <c r="A4023" s="94">
        <v>4013</v>
      </c>
      <c r="B4023" s="51">
        <v>0.31304940247110175</v>
      </c>
      <c r="C4023" s="65">
        <f t="shared" si="63"/>
        <v>131304940.24711017</v>
      </c>
    </row>
    <row r="4024" spans="1:3" x14ac:dyDescent="0.3">
      <c r="A4024" s="94">
        <v>4014</v>
      </c>
      <c r="B4024" s="51">
        <v>0.1497467047153544</v>
      </c>
      <c r="C4024" s="65">
        <f t="shared" si="63"/>
        <v>114974670.47153544</v>
      </c>
    </row>
    <row r="4025" spans="1:3" x14ac:dyDescent="0.3">
      <c r="A4025" s="94">
        <v>4015</v>
      </c>
      <c r="B4025" s="51">
        <v>2.5947367670398742E-2</v>
      </c>
      <c r="C4025" s="65">
        <f t="shared" si="63"/>
        <v>102594736.76703988</v>
      </c>
    </row>
    <row r="4026" spans="1:3" x14ac:dyDescent="0.3">
      <c r="A4026" s="94">
        <v>4016</v>
      </c>
      <c r="B4026" s="51">
        <v>7.212253936212927E-2</v>
      </c>
      <c r="C4026" s="65">
        <f t="shared" si="63"/>
        <v>107212253.93621293</v>
      </c>
    </row>
    <row r="4027" spans="1:3" x14ac:dyDescent="0.3">
      <c r="A4027" s="94">
        <v>4017</v>
      </c>
      <c r="B4027" s="51">
        <v>0.17747538226490611</v>
      </c>
      <c r="C4027" s="65">
        <f t="shared" si="63"/>
        <v>117747538.22649062</v>
      </c>
    </row>
    <row r="4028" spans="1:3" x14ac:dyDescent="0.3">
      <c r="A4028" s="94">
        <v>4018</v>
      </c>
      <c r="B4028" s="51">
        <v>0.41771005977680709</v>
      </c>
      <c r="C4028" s="65">
        <f t="shared" si="63"/>
        <v>141771005.97768071</v>
      </c>
    </row>
    <row r="4029" spans="1:3" x14ac:dyDescent="0.3">
      <c r="A4029" s="94">
        <v>4019</v>
      </c>
      <c r="B4029" s="51">
        <v>4.3930234499076189E-2</v>
      </c>
      <c r="C4029" s="65">
        <f t="shared" si="63"/>
        <v>104393023.44990762</v>
      </c>
    </row>
    <row r="4030" spans="1:3" x14ac:dyDescent="0.3">
      <c r="A4030" s="94">
        <v>4020</v>
      </c>
      <c r="B4030" s="51">
        <v>4.4365712209266293E-2</v>
      </c>
      <c r="C4030" s="65">
        <f t="shared" si="63"/>
        <v>104436571.22092663</v>
      </c>
    </row>
    <row r="4031" spans="1:3" x14ac:dyDescent="0.3">
      <c r="A4031" s="94">
        <v>4021</v>
      </c>
      <c r="B4031" s="51">
        <v>-5.0322870924364299E-2</v>
      </c>
      <c r="C4031" s="65">
        <f t="shared" si="63"/>
        <v>94967712.907563567</v>
      </c>
    </row>
    <row r="4032" spans="1:3" x14ac:dyDescent="0.3">
      <c r="A4032" s="94">
        <v>4022</v>
      </c>
      <c r="B4032" s="51">
        <v>4.3076456216915616E-2</v>
      </c>
      <c r="C4032" s="65">
        <f t="shared" si="63"/>
        <v>104307645.62169157</v>
      </c>
    </row>
    <row r="4033" spans="1:3" x14ac:dyDescent="0.3">
      <c r="A4033" s="94">
        <v>4023</v>
      </c>
      <c r="B4033" s="51">
        <v>0.2223307899091537</v>
      </c>
      <c r="C4033" s="65">
        <f t="shared" si="63"/>
        <v>122233078.99091537</v>
      </c>
    </row>
    <row r="4034" spans="1:3" x14ac:dyDescent="0.3">
      <c r="A4034" s="94">
        <v>4024</v>
      </c>
      <c r="B4034" s="51">
        <v>0.184724463499472</v>
      </c>
      <c r="C4034" s="65">
        <f t="shared" si="63"/>
        <v>118472446.3499472</v>
      </c>
    </row>
    <row r="4035" spans="1:3" x14ac:dyDescent="0.3">
      <c r="A4035" s="94">
        <v>4025</v>
      </c>
      <c r="B4035" s="51">
        <v>1.52683912429184E-2</v>
      </c>
      <c r="C4035" s="65">
        <f t="shared" si="63"/>
        <v>101526839.12429184</v>
      </c>
    </row>
    <row r="4036" spans="1:3" x14ac:dyDescent="0.3">
      <c r="A4036" s="94">
        <v>4026</v>
      </c>
      <c r="B4036" s="51">
        <v>0.14739286885428354</v>
      </c>
      <c r="C4036" s="65">
        <f t="shared" si="63"/>
        <v>114739286.88542835</v>
      </c>
    </row>
    <row r="4037" spans="1:3" x14ac:dyDescent="0.3">
      <c r="A4037" s="94">
        <v>4027</v>
      </c>
      <c r="B4037" s="51">
        <v>-8.1953632956757699E-2</v>
      </c>
      <c r="C4037" s="65">
        <f t="shared" si="63"/>
        <v>91804636.704324231</v>
      </c>
    </row>
    <row r="4038" spans="1:3" x14ac:dyDescent="0.3">
      <c r="A4038" s="94">
        <v>4028</v>
      </c>
      <c r="B4038" s="51">
        <v>-5.7516301732732145E-2</v>
      </c>
      <c r="C4038" s="65">
        <f t="shared" si="63"/>
        <v>94248369.826726779</v>
      </c>
    </row>
    <row r="4039" spans="1:3" x14ac:dyDescent="0.3">
      <c r="A4039" s="94">
        <v>4029</v>
      </c>
      <c r="B4039" s="51">
        <v>6.9000191238988193E-2</v>
      </c>
      <c r="C4039" s="65">
        <f t="shared" si="63"/>
        <v>106900019.12389882</v>
      </c>
    </row>
    <row r="4040" spans="1:3" x14ac:dyDescent="0.3">
      <c r="A4040" s="94">
        <v>4030</v>
      </c>
      <c r="B4040" s="51">
        <v>0.1349871027622867</v>
      </c>
      <c r="C4040" s="65">
        <f t="shared" si="63"/>
        <v>113498710.27622867</v>
      </c>
    </row>
    <row r="4041" spans="1:3" x14ac:dyDescent="0.3">
      <c r="A4041" s="94">
        <v>4031</v>
      </c>
      <c r="B4041" s="51">
        <v>-0.14341276340963893</v>
      </c>
      <c r="C4041" s="65">
        <f t="shared" si="63"/>
        <v>85658723.6590361</v>
      </c>
    </row>
    <row r="4042" spans="1:3" x14ac:dyDescent="0.3">
      <c r="A4042" s="94">
        <v>4032</v>
      </c>
      <c r="B4042" s="51">
        <v>9.9268876205300796E-2</v>
      </c>
      <c r="C4042" s="65">
        <f t="shared" si="63"/>
        <v>109926887.62053008</v>
      </c>
    </row>
    <row r="4043" spans="1:3" x14ac:dyDescent="0.3">
      <c r="A4043" s="94">
        <v>4033</v>
      </c>
      <c r="B4043" s="51">
        <v>0.23951869499900336</v>
      </c>
      <c r="C4043" s="65">
        <f t="shared" si="63"/>
        <v>123951869.49990034</v>
      </c>
    </row>
    <row r="4044" spans="1:3" x14ac:dyDescent="0.3">
      <c r="A4044" s="94">
        <v>4034</v>
      </c>
      <c r="B4044" s="51">
        <v>-4.3510707073412563E-2</v>
      </c>
      <c r="C4044" s="65">
        <f t="shared" ref="C4044:C4107" si="64">$B$4*(1+B4044)</f>
        <v>95648929.292658746</v>
      </c>
    </row>
    <row r="4045" spans="1:3" x14ac:dyDescent="0.3">
      <c r="A4045" s="94">
        <v>4035</v>
      </c>
      <c r="B4045" s="51">
        <v>0.19836886026485137</v>
      </c>
      <c r="C4045" s="65">
        <f t="shared" si="64"/>
        <v>119836886.02648515</v>
      </c>
    </row>
    <row r="4046" spans="1:3" x14ac:dyDescent="0.3">
      <c r="A4046" s="94">
        <v>4036</v>
      </c>
      <c r="B4046" s="51">
        <v>-6.4069663138413557E-3</v>
      </c>
      <c r="C4046" s="65">
        <f t="shared" si="64"/>
        <v>99359303.368615866</v>
      </c>
    </row>
    <row r="4047" spans="1:3" x14ac:dyDescent="0.3">
      <c r="A4047" s="94">
        <v>4037</v>
      </c>
      <c r="B4047" s="51">
        <v>0.19700917039076396</v>
      </c>
      <c r="C4047" s="65">
        <f t="shared" si="64"/>
        <v>119700917.03907639</v>
      </c>
    </row>
    <row r="4048" spans="1:3" x14ac:dyDescent="0.3">
      <c r="A4048" s="94">
        <v>4038</v>
      </c>
      <c r="B4048" s="51">
        <v>6.839657538472857E-2</v>
      </c>
      <c r="C4048" s="65">
        <f t="shared" si="64"/>
        <v>106839657.53847286</v>
      </c>
    </row>
    <row r="4049" spans="1:3" x14ac:dyDescent="0.3">
      <c r="A4049" s="94">
        <v>4039</v>
      </c>
      <c r="B4049" s="51">
        <v>4.4472654364781601E-2</v>
      </c>
      <c r="C4049" s="65">
        <f t="shared" si="64"/>
        <v>104447265.43647815</v>
      </c>
    </row>
    <row r="4050" spans="1:3" x14ac:dyDescent="0.3">
      <c r="A4050" s="94">
        <v>4040</v>
      </c>
      <c r="B4050" s="51">
        <v>0.23270262211557283</v>
      </c>
      <c r="C4050" s="65">
        <f t="shared" si="64"/>
        <v>123270262.21155728</v>
      </c>
    </row>
    <row r="4051" spans="1:3" x14ac:dyDescent="0.3">
      <c r="A4051" s="94">
        <v>4041</v>
      </c>
      <c r="B4051" s="51">
        <v>0.15252300744937702</v>
      </c>
      <c r="C4051" s="65">
        <f t="shared" si="64"/>
        <v>115252300.7449377</v>
      </c>
    </row>
    <row r="4052" spans="1:3" x14ac:dyDescent="0.3">
      <c r="A4052" s="94">
        <v>4042</v>
      </c>
      <c r="B4052" s="51">
        <v>-8.5115415536766548E-2</v>
      </c>
      <c r="C4052" s="65">
        <f t="shared" si="64"/>
        <v>91488458.446323335</v>
      </c>
    </row>
    <row r="4053" spans="1:3" x14ac:dyDescent="0.3">
      <c r="A4053" s="94">
        <v>4043</v>
      </c>
      <c r="B4053" s="51">
        <v>-0.11884093258310383</v>
      </c>
      <c r="C4053" s="65">
        <f t="shared" si="64"/>
        <v>88115906.741689622</v>
      </c>
    </row>
    <row r="4054" spans="1:3" x14ac:dyDescent="0.3">
      <c r="A4054" s="94">
        <v>4044</v>
      </c>
      <c r="B4054" s="51">
        <v>2.6319299696542876E-2</v>
      </c>
      <c r="C4054" s="65">
        <f t="shared" si="64"/>
        <v>102631929.96965429</v>
      </c>
    </row>
    <row r="4055" spans="1:3" x14ac:dyDescent="0.3">
      <c r="A4055" s="94">
        <v>4045</v>
      </c>
      <c r="B4055" s="51">
        <v>0.27839963830240411</v>
      </c>
      <c r="C4055" s="65">
        <f t="shared" si="64"/>
        <v>127839963.83024041</v>
      </c>
    </row>
    <row r="4056" spans="1:3" x14ac:dyDescent="0.3">
      <c r="A4056" s="94">
        <v>4046</v>
      </c>
      <c r="B4056" s="51">
        <v>-0.17611645106562865</v>
      </c>
      <c r="C4056" s="65">
        <f t="shared" si="64"/>
        <v>82388354.893437132</v>
      </c>
    </row>
    <row r="4057" spans="1:3" x14ac:dyDescent="0.3">
      <c r="A4057" s="94">
        <v>4047</v>
      </c>
      <c r="B4057" s="51">
        <v>-8.7065384128997697E-3</v>
      </c>
      <c r="C4057" s="65">
        <f t="shared" si="64"/>
        <v>99129346.158710018</v>
      </c>
    </row>
    <row r="4058" spans="1:3" x14ac:dyDescent="0.3">
      <c r="A4058" s="94">
        <v>4048</v>
      </c>
      <c r="B4058" s="51">
        <v>0.53678413086181775</v>
      </c>
      <c r="C4058" s="65">
        <f t="shared" si="64"/>
        <v>153678413.08618179</v>
      </c>
    </row>
    <row r="4059" spans="1:3" x14ac:dyDescent="0.3">
      <c r="A4059" s="94">
        <v>4049</v>
      </c>
      <c r="B4059" s="51">
        <v>5.6422363546965129E-2</v>
      </c>
      <c r="C4059" s="65">
        <f t="shared" si="64"/>
        <v>105642236.35469651</v>
      </c>
    </row>
    <row r="4060" spans="1:3" x14ac:dyDescent="0.3">
      <c r="A4060" s="94">
        <v>4050</v>
      </c>
      <c r="B4060" s="51">
        <v>8.8020513115812424E-2</v>
      </c>
      <c r="C4060" s="65">
        <f t="shared" si="64"/>
        <v>108802051.31158125</v>
      </c>
    </row>
    <row r="4061" spans="1:3" x14ac:dyDescent="0.3">
      <c r="A4061" s="94">
        <v>4051</v>
      </c>
      <c r="B4061" s="51">
        <v>-8.1935299466377481E-2</v>
      </c>
      <c r="C4061" s="65">
        <f t="shared" si="64"/>
        <v>91806470.05336225</v>
      </c>
    </row>
    <row r="4062" spans="1:3" x14ac:dyDescent="0.3">
      <c r="A4062" s="94">
        <v>4052</v>
      </c>
      <c r="B4062" s="51">
        <v>-1.7846886643124754E-2</v>
      </c>
      <c r="C4062" s="65">
        <f t="shared" si="64"/>
        <v>98215311.335687533</v>
      </c>
    </row>
    <row r="4063" spans="1:3" x14ac:dyDescent="0.3">
      <c r="A4063" s="94">
        <v>4053</v>
      </c>
      <c r="B4063" s="51">
        <v>1.0729294053454283E-2</v>
      </c>
      <c r="C4063" s="65">
        <f t="shared" si="64"/>
        <v>101072929.40534543</v>
      </c>
    </row>
    <row r="4064" spans="1:3" x14ac:dyDescent="0.3">
      <c r="A4064" s="94">
        <v>4054</v>
      </c>
      <c r="B4064" s="51">
        <v>-0.15547424476181335</v>
      </c>
      <c r="C4064" s="65">
        <f t="shared" si="64"/>
        <v>84452575.523818657</v>
      </c>
    </row>
    <row r="4065" spans="1:3" x14ac:dyDescent="0.3">
      <c r="A4065" s="94">
        <v>4055</v>
      </c>
      <c r="B4065" s="51">
        <v>6.0856296043529289E-2</v>
      </c>
      <c r="C4065" s="65">
        <f t="shared" si="64"/>
        <v>106085629.60435292</v>
      </c>
    </row>
    <row r="4066" spans="1:3" x14ac:dyDescent="0.3">
      <c r="A4066" s="94">
        <v>4056</v>
      </c>
      <c r="B4066" s="51">
        <v>0.20675852214842705</v>
      </c>
      <c r="C4066" s="65">
        <f t="shared" si="64"/>
        <v>120675852.21484269</v>
      </c>
    </row>
    <row r="4067" spans="1:3" x14ac:dyDescent="0.3">
      <c r="A4067" s="94">
        <v>4057</v>
      </c>
      <c r="B4067" s="51">
        <v>-4.8847057118535597E-2</v>
      </c>
      <c r="C4067" s="65">
        <f t="shared" si="64"/>
        <v>95115294.288146451</v>
      </c>
    </row>
    <row r="4068" spans="1:3" x14ac:dyDescent="0.3">
      <c r="A4068" s="94">
        <v>4058</v>
      </c>
      <c r="B4068" s="51">
        <v>0.18571341244176376</v>
      </c>
      <c r="C4068" s="65">
        <f t="shared" si="64"/>
        <v>118571341.24417636</v>
      </c>
    </row>
    <row r="4069" spans="1:3" x14ac:dyDescent="0.3">
      <c r="A4069" s="94">
        <v>4059</v>
      </c>
      <c r="B4069" s="51">
        <v>0.21091312831122375</v>
      </c>
      <c r="C4069" s="65">
        <f t="shared" si="64"/>
        <v>121091312.83112238</v>
      </c>
    </row>
    <row r="4070" spans="1:3" x14ac:dyDescent="0.3">
      <c r="A4070" s="94">
        <v>4060</v>
      </c>
      <c r="B4070" s="51">
        <v>-0.15112253827347599</v>
      </c>
      <c r="C4070" s="65">
        <f t="shared" si="64"/>
        <v>84887746.172652394</v>
      </c>
    </row>
    <row r="4071" spans="1:3" x14ac:dyDescent="0.3">
      <c r="A4071" s="94">
        <v>4061</v>
      </c>
      <c r="B4071" s="51">
        <v>9.8751571901245783E-3</v>
      </c>
      <c r="C4071" s="65">
        <f t="shared" si="64"/>
        <v>100987515.71901245</v>
      </c>
    </row>
    <row r="4072" spans="1:3" x14ac:dyDescent="0.3">
      <c r="A4072" s="94">
        <v>4062</v>
      </c>
      <c r="B4072" s="51">
        <v>-0.13624715275656657</v>
      </c>
      <c r="C4072" s="65">
        <f t="shared" si="64"/>
        <v>86375284.724343345</v>
      </c>
    </row>
    <row r="4073" spans="1:3" x14ac:dyDescent="0.3">
      <c r="A4073" s="94">
        <v>4063</v>
      </c>
      <c r="B4073" s="51">
        <v>0.12908090283071044</v>
      </c>
      <c r="C4073" s="65">
        <f t="shared" si="64"/>
        <v>112908090.28307106</v>
      </c>
    </row>
    <row r="4074" spans="1:3" x14ac:dyDescent="0.3">
      <c r="A4074" s="94">
        <v>4064</v>
      </c>
      <c r="B4074" s="51">
        <v>0.25585050543352239</v>
      </c>
      <c r="C4074" s="65">
        <f t="shared" si="64"/>
        <v>125585050.54335223</v>
      </c>
    </row>
    <row r="4075" spans="1:3" x14ac:dyDescent="0.3">
      <c r="A4075" s="94">
        <v>4065</v>
      </c>
      <c r="B4075" s="51">
        <v>0.23364332719588141</v>
      </c>
      <c r="C4075" s="65">
        <f t="shared" si="64"/>
        <v>123364332.71958813</v>
      </c>
    </row>
    <row r="4076" spans="1:3" x14ac:dyDescent="0.3">
      <c r="A4076" s="94">
        <v>4066</v>
      </c>
      <c r="B4076" s="51">
        <v>-0.13794576406565162</v>
      </c>
      <c r="C4076" s="65">
        <f t="shared" si="64"/>
        <v>86205423.59343484</v>
      </c>
    </row>
    <row r="4077" spans="1:3" x14ac:dyDescent="0.3">
      <c r="A4077" s="94">
        <v>4067</v>
      </c>
      <c r="B4077" s="51">
        <v>-0.10001121311265007</v>
      </c>
      <c r="C4077" s="65">
        <f t="shared" si="64"/>
        <v>89998878.688734993</v>
      </c>
    </row>
    <row r="4078" spans="1:3" x14ac:dyDescent="0.3">
      <c r="A4078" s="94">
        <v>4068</v>
      </c>
      <c r="B4078" s="51">
        <v>0.34411980062239456</v>
      </c>
      <c r="C4078" s="65">
        <f t="shared" si="64"/>
        <v>134411980.06223947</v>
      </c>
    </row>
    <row r="4079" spans="1:3" x14ac:dyDescent="0.3">
      <c r="A4079" s="94">
        <v>4069</v>
      </c>
      <c r="B4079" s="51">
        <v>0.21373011497268343</v>
      </c>
      <c r="C4079" s="65">
        <f t="shared" si="64"/>
        <v>121373011.49726833</v>
      </c>
    </row>
    <row r="4080" spans="1:3" x14ac:dyDescent="0.3">
      <c r="A4080" s="94">
        <v>4070</v>
      </c>
      <c r="B4080" s="51">
        <v>0.12124281114808047</v>
      </c>
      <c r="C4080" s="65">
        <f t="shared" si="64"/>
        <v>112124281.11480805</v>
      </c>
    </row>
    <row r="4081" spans="1:3" x14ac:dyDescent="0.3">
      <c r="A4081" s="94">
        <v>4071</v>
      </c>
      <c r="B4081" s="51">
        <v>-9.298664757074207E-3</v>
      </c>
      <c r="C4081" s="65">
        <f t="shared" si="64"/>
        <v>99070133.524292573</v>
      </c>
    </row>
    <row r="4082" spans="1:3" x14ac:dyDescent="0.3">
      <c r="A4082" s="94">
        <v>4072</v>
      </c>
      <c r="B4082" s="51">
        <v>0.19699237202064679</v>
      </c>
      <c r="C4082" s="65">
        <f t="shared" si="64"/>
        <v>119699237.20206468</v>
      </c>
    </row>
    <row r="4083" spans="1:3" x14ac:dyDescent="0.3">
      <c r="A4083" s="94">
        <v>4073</v>
      </c>
      <c r="B4083" s="51">
        <v>7.2267373439019483E-2</v>
      </c>
      <c r="C4083" s="65">
        <f t="shared" si="64"/>
        <v>107226737.34390196</v>
      </c>
    </row>
    <row r="4084" spans="1:3" x14ac:dyDescent="0.3">
      <c r="A4084" s="94">
        <v>4074</v>
      </c>
      <c r="B4084" s="51">
        <v>7.4889069979459988E-2</v>
      </c>
      <c r="C4084" s="65">
        <f t="shared" si="64"/>
        <v>107488906.99794599</v>
      </c>
    </row>
    <row r="4085" spans="1:3" x14ac:dyDescent="0.3">
      <c r="A4085" s="94">
        <v>4075</v>
      </c>
      <c r="B4085" s="51">
        <v>-9.8299633995111574E-3</v>
      </c>
      <c r="C4085" s="65">
        <f t="shared" si="64"/>
        <v>99017003.660048887</v>
      </c>
    </row>
    <row r="4086" spans="1:3" x14ac:dyDescent="0.3">
      <c r="A4086" s="94">
        <v>4076</v>
      </c>
      <c r="B4086" s="51">
        <v>9.15513037940551E-2</v>
      </c>
      <c r="C4086" s="65">
        <f t="shared" si="64"/>
        <v>109155130.37940551</v>
      </c>
    </row>
    <row r="4087" spans="1:3" x14ac:dyDescent="0.3">
      <c r="A4087" s="94">
        <v>4077</v>
      </c>
      <c r="B4087" s="51">
        <v>0.10254015733943224</v>
      </c>
      <c r="C4087" s="65">
        <f t="shared" si="64"/>
        <v>110254015.73394322</v>
      </c>
    </row>
    <row r="4088" spans="1:3" x14ac:dyDescent="0.3">
      <c r="A4088" s="94">
        <v>4078</v>
      </c>
      <c r="B4088" s="51">
        <v>0.16940874606658005</v>
      </c>
      <c r="C4088" s="65">
        <f t="shared" si="64"/>
        <v>116940874.60665801</v>
      </c>
    </row>
    <row r="4089" spans="1:3" x14ac:dyDescent="0.3">
      <c r="A4089" s="94">
        <v>4079</v>
      </c>
      <c r="B4089" s="51">
        <v>5.4484552562897311E-2</v>
      </c>
      <c r="C4089" s="65">
        <f t="shared" si="64"/>
        <v>105448455.25628974</v>
      </c>
    </row>
    <row r="4090" spans="1:3" x14ac:dyDescent="0.3">
      <c r="A4090" s="94">
        <v>4080</v>
      </c>
      <c r="B4090" s="51">
        <v>0.24118560338690032</v>
      </c>
      <c r="C4090" s="65">
        <f t="shared" si="64"/>
        <v>124118560.33869003</v>
      </c>
    </row>
    <row r="4091" spans="1:3" x14ac:dyDescent="0.3">
      <c r="A4091" s="94">
        <v>4081</v>
      </c>
      <c r="B4091" s="51">
        <v>0.16502688185839917</v>
      </c>
      <c r="C4091" s="65">
        <f t="shared" si="64"/>
        <v>116502688.18583991</v>
      </c>
    </row>
    <row r="4092" spans="1:3" x14ac:dyDescent="0.3">
      <c r="A4092" s="94">
        <v>4082</v>
      </c>
      <c r="B4092" s="51">
        <v>0.1858721991520727</v>
      </c>
      <c r="C4092" s="65">
        <f t="shared" si="64"/>
        <v>118587219.91520727</v>
      </c>
    </row>
    <row r="4093" spans="1:3" x14ac:dyDescent="0.3">
      <c r="A4093" s="94">
        <v>4083</v>
      </c>
      <c r="B4093" s="51">
        <v>-6.1411240128348171E-2</v>
      </c>
      <c r="C4093" s="65">
        <f t="shared" si="64"/>
        <v>93858875.987165183</v>
      </c>
    </row>
    <row r="4094" spans="1:3" x14ac:dyDescent="0.3">
      <c r="A4094" s="94">
        <v>4084</v>
      </c>
      <c r="B4094" s="51">
        <v>7.4808026187583254E-2</v>
      </c>
      <c r="C4094" s="65">
        <f t="shared" si="64"/>
        <v>107480802.61875832</v>
      </c>
    </row>
    <row r="4095" spans="1:3" x14ac:dyDescent="0.3">
      <c r="A4095" s="94">
        <v>4085</v>
      </c>
      <c r="B4095" s="51">
        <v>-2.656300211126339E-2</v>
      </c>
      <c r="C4095" s="65">
        <f t="shared" si="64"/>
        <v>97343699.788873658</v>
      </c>
    </row>
    <row r="4096" spans="1:3" x14ac:dyDescent="0.3">
      <c r="A4096" s="94">
        <v>4086</v>
      </c>
      <c r="B4096" s="51">
        <v>0.10864779267733468</v>
      </c>
      <c r="C4096" s="65">
        <f t="shared" si="64"/>
        <v>110864779.26773345</v>
      </c>
    </row>
    <row r="4097" spans="1:3" x14ac:dyDescent="0.3">
      <c r="A4097" s="94">
        <v>4087</v>
      </c>
      <c r="B4097" s="51">
        <v>0.184800001448259</v>
      </c>
      <c r="C4097" s="65">
        <f t="shared" si="64"/>
        <v>118480000.14482589</v>
      </c>
    </row>
    <row r="4098" spans="1:3" x14ac:dyDescent="0.3">
      <c r="A4098" s="94">
        <v>4088</v>
      </c>
      <c r="B4098" s="51">
        <v>8.1136358488186566E-2</v>
      </c>
      <c r="C4098" s="65">
        <f t="shared" si="64"/>
        <v>108113635.84881866</v>
      </c>
    </row>
    <row r="4099" spans="1:3" x14ac:dyDescent="0.3">
      <c r="A4099" s="94">
        <v>4089</v>
      </c>
      <c r="B4099" s="51">
        <v>6.8205511390929785E-2</v>
      </c>
      <c r="C4099" s="65">
        <f t="shared" si="64"/>
        <v>106820551.139093</v>
      </c>
    </row>
    <row r="4100" spans="1:3" x14ac:dyDescent="0.3">
      <c r="A4100" s="94">
        <v>4090</v>
      </c>
      <c r="B4100" s="51">
        <v>2.2362943332701848E-2</v>
      </c>
      <c r="C4100" s="65">
        <f t="shared" si="64"/>
        <v>102236294.33327019</v>
      </c>
    </row>
    <row r="4101" spans="1:3" x14ac:dyDescent="0.3">
      <c r="A4101" s="94">
        <v>4091</v>
      </c>
      <c r="B4101" s="51">
        <v>0.10395055070841883</v>
      </c>
      <c r="C4101" s="65">
        <f t="shared" si="64"/>
        <v>110395055.07084188</v>
      </c>
    </row>
    <row r="4102" spans="1:3" x14ac:dyDescent="0.3">
      <c r="A4102" s="94">
        <v>4092</v>
      </c>
      <c r="B4102" s="51">
        <v>3.7834229501022547E-2</v>
      </c>
      <c r="C4102" s="65">
        <f t="shared" si="64"/>
        <v>103783422.95010225</v>
      </c>
    </row>
    <row r="4103" spans="1:3" x14ac:dyDescent="0.3">
      <c r="A4103" s="94">
        <v>4093</v>
      </c>
      <c r="B4103" s="51">
        <v>0.19955536695123977</v>
      </c>
      <c r="C4103" s="65">
        <f t="shared" si="64"/>
        <v>119955536.69512397</v>
      </c>
    </row>
    <row r="4104" spans="1:3" x14ac:dyDescent="0.3">
      <c r="A4104" s="94">
        <v>4094</v>
      </c>
      <c r="B4104" s="51">
        <v>0.17982049731495819</v>
      </c>
      <c r="C4104" s="65">
        <f t="shared" si="64"/>
        <v>117982049.73149581</v>
      </c>
    </row>
    <row r="4105" spans="1:3" x14ac:dyDescent="0.3">
      <c r="A4105" s="94">
        <v>4095</v>
      </c>
      <c r="B4105" s="51">
        <v>-7.2236124113506744E-2</v>
      </c>
      <c r="C4105" s="65">
        <f t="shared" si="64"/>
        <v>92776387.588649318</v>
      </c>
    </row>
    <row r="4106" spans="1:3" x14ac:dyDescent="0.3">
      <c r="A4106" s="94">
        <v>4096</v>
      </c>
      <c r="B4106" s="51">
        <v>4.0176220658815091E-2</v>
      </c>
      <c r="C4106" s="65">
        <f t="shared" si="64"/>
        <v>104017622.06588151</v>
      </c>
    </row>
    <row r="4107" spans="1:3" x14ac:dyDescent="0.3">
      <c r="A4107" s="94">
        <v>4097</v>
      </c>
      <c r="B4107" s="51">
        <v>6.1990262790517114E-2</v>
      </c>
      <c r="C4107" s="65">
        <f t="shared" si="64"/>
        <v>106199026.27905171</v>
      </c>
    </row>
    <row r="4108" spans="1:3" x14ac:dyDescent="0.3">
      <c r="A4108" s="94">
        <v>4098</v>
      </c>
      <c r="B4108" s="51">
        <v>4.4034242774683409E-2</v>
      </c>
      <c r="C4108" s="65">
        <f t="shared" ref="C4108:C4171" si="65">$B$4*(1+B4108)</f>
        <v>104403424.27746834</v>
      </c>
    </row>
    <row r="4109" spans="1:3" x14ac:dyDescent="0.3">
      <c r="A4109" s="94">
        <v>4099</v>
      </c>
      <c r="B4109" s="51">
        <v>0.38819456321611123</v>
      </c>
      <c r="C4109" s="65">
        <f t="shared" si="65"/>
        <v>138819456.32161114</v>
      </c>
    </row>
    <row r="4110" spans="1:3" x14ac:dyDescent="0.3">
      <c r="A4110" s="94">
        <v>4100</v>
      </c>
      <c r="B4110" s="51">
        <v>0.13190694665867345</v>
      </c>
      <c r="C4110" s="65">
        <f t="shared" si="65"/>
        <v>113190694.66586736</v>
      </c>
    </row>
    <row r="4111" spans="1:3" x14ac:dyDescent="0.3">
      <c r="A4111" s="94">
        <v>4101</v>
      </c>
      <c r="B4111" s="51">
        <v>-9.4352853209123178E-2</v>
      </c>
      <c r="C4111" s="65">
        <f t="shared" si="65"/>
        <v>90564714.679087684</v>
      </c>
    </row>
    <row r="4112" spans="1:3" x14ac:dyDescent="0.3">
      <c r="A4112" s="94">
        <v>4102</v>
      </c>
      <c r="B4112" s="51">
        <v>0.20437270225168652</v>
      </c>
      <c r="C4112" s="65">
        <f t="shared" si="65"/>
        <v>120437270.22516866</v>
      </c>
    </row>
    <row r="4113" spans="1:3" x14ac:dyDescent="0.3">
      <c r="A4113" s="94">
        <v>4103</v>
      </c>
      <c r="B4113" s="51">
        <v>0.24385924835035594</v>
      </c>
      <c r="C4113" s="65">
        <f t="shared" si="65"/>
        <v>124385924.83503559</v>
      </c>
    </row>
    <row r="4114" spans="1:3" x14ac:dyDescent="0.3">
      <c r="A4114" s="94">
        <v>4104</v>
      </c>
      <c r="B4114" s="51">
        <v>1.5607619601245765E-2</v>
      </c>
      <c r="C4114" s="65">
        <f t="shared" si="65"/>
        <v>101560761.96012458</v>
      </c>
    </row>
    <row r="4115" spans="1:3" x14ac:dyDescent="0.3">
      <c r="A4115" s="94">
        <v>4105</v>
      </c>
      <c r="B4115" s="51">
        <v>0.22351583090509164</v>
      </c>
      <c r="C4115" s="65">
        <f t="shared" si="65"/>
        <v>122351583.09050918</v>
      </c>
    </row>
    <row r="4116" spans="1:3" x14ac:dyDescent="0.3">
      <c r="A4116" s="94">
        <v>4106</v>
      </c>
      <c r="B4116" s="51">
        <v>-3.1302725557746311E-2</v>
      </c>
      <c r="C4116" s="65">
        <f t="shared" si="65"/>
        <v>96869727.444225371</v>
      </c>
    </row>
    <row r="4117" spans="1:3" x14ac:dyDescent="0.3">
      <c r="A4117" s="94">
        <v>4107</v>
      </c>
      <c r="B4117" s="51">
        <v>2.9736485490070436E-3</v>
      </c>
      <c r="C4117" s="65">
        <f t="shared" si="65"/>
        <v>100297364.8549007</v>
      </c>
    </row>
    <row r="4118" spans="1:3" x14ac:dyDescent="0.3">
      <c r="A4118" s="94">
        <v>4108</v>
      </c>
      <c r="B4118" s="51">
        <v>-9.6750750276018732E-2</v>
      </c>
      <c r="C4118" s="65">
        <f t="shared" si="65"/>
        <v>90324924.972398117</v>
      </c>
    </row>
    <row r="4119" spans="1:3" x14ac:dyDescent="0.3">
      <c r="A4119" s="94">
        <v>4109</v>
      </c>
      <c r="B4119" s="51">
        <v>0.22519976072649278</v>
      </c>
      <c r="C4119" s="65">
        <f t="shared" si="65"/>
        <v>122519976.07264929</v>
      </c>
    </row>
    <row r="4120" spans="1:3" x14ac:dyDescent="0.3">
      <c r="A4120" s="94">
        <v>4110</v>
      </c>
      <c r="B4120" s="51">
        <v>-3.5442947863341262E-2</v>
      </c>
      <c r="C4120" s="65">
        <f t="shared" si="65"/>
        <v>96455705.213665873</v>
      </c>
    </row>
    <row r="4121" spans="1:3" x14ac:dyDescent="0.3">
      <c r="A4121" s="94">
        <v>4111</v>
      </c>
      <c r="B4121" s="51">
        <v>0.19463280421528983</v>
      </c>
      <c r="C4121" s="65">
        <f t="shared" si="65"/>
        <v>119463280.42152898</v>
      </c>
    </row>
    <row r="4122" spans="1:3" x14ac:dyDescent="0.3">
      <c r="A4122" s="94">
        <v>4112</v>
      </c>
      <c r="B4122" s="51">
        <v>8.3343733862902003E-3</v>
      </c>
      <c r="C4122" s="65">
        <f t="shared" si="65"/>
        <v>100833437.33862902</v>
      </c>
    </row>
    <row r="4123" spans="1:3" x14ac:dyDescent="0.3">
      <c r="A4123" s="94">
        <v>4113</v>
      </c>
      <c r="B4123" s="51">
        <v>-0.10436879603912005</v>
      </c>
      <c r="C4123" s="65">
        <f t="shared" si="65"/>
        <v>89563120.396087989</v>
      </c>
    </row>
    <row r="4124" spans="1:3" x14ac:dyDescent="0.3">
      <c r="A4124" s="94">
        <v>4114</v>
      </c>
      <c r="B4124" s="51">
        <v>3.8161252766350483E-2</v>
      </c>
      <c r="C4124" s="65">
        <f t="shared" si="65"/>
        <v>103816125.27663504</v>
      </c>
    </row>
    <row r="4125" spans="1:3" x14ac:dyDescent="0.3">
      <c r="A4125" s="94">
        <v>4115</v>
      </c>
      <c r="B4125" s="51">
        <v>0.16728624007814871</v>
      </c>
      <c r="C4125" s="65">
        <f t="shared" si="65"/>
        <v>116728624.00781487</v>
      </c>
    </row>
    <row r="4126" spans="1:3" x14ac:dyDescent="0.3">
      <c r="A4126" s="94">
        <v>4116</v>
      </c>
      <c r="B4126" s="51">
        <v>4.3977952085626194E-2</v>
      </c>
      <c r="C4126" s="65">
        <f t="shared" si="65"/>
        <v>104397795.20856263</v>
      </c>
    </row>
    <row r="4127" spans="1:3" x14ac:dyDescent="0.3">
      <c r="A4127" s="94">
        <v>4117</v>
      </c>
      <c r="B4127" s="51">
        <v>-4.3977926448159149E-2</v>
      </c>
      <c r="C4127" s="65">
        <f t="shared" si="65"/>
        <v>95602207.355184093</v>
      </c>
    </row>
    <row r="4128" spans="1:3" x14ac:dyDescent="0.3">
      <c r="A4128" s="94">
        <v>4118</v>
      </c>
      <c r="B4128" s="51">
        <v>-0.22352679277024143</v>
      </c>
      <c r="C4128" s="65">
        <f t="shared" si="65"/>
        <v>77647320.72297585</v>
      </c>
    </row>
    <row r="4129" spans="1:3" x14ac:dyDescent="0.3">
      <c r="A4129" s="94">
        <v>4119</v>
      </c>
      <c r="B4129" s="51">
        <v>0.24779667242910658</v>
      </c>
      <c r="C4129" s="65">
        <f t="shared" si="65"/>
        <v>124779667.24291065</v>
      </c>
    </row>
    <row r="4130" spans="1:3" x14ac:dyDescent="0.3">
      <c r="A4130" s="94">
        <v>4120</v>
      </c>
      <c r="B4130" s="51">
        <v>3.6066312374063637E-2</v>
      </c>
      <c r="C4130" s="65">
        <f t="shared" si="65"/>
        <v>103606631.23740637</v>
      </c>
    </row>
    <row r="4131" spans="1:3" x14ac:dyDescent="0.3">
      <c r="A4131" s="94">
        <v>4121</v>
      </c>
      <c r="B4131" s="51">
        <v>-2.4090306171883902E-4</v>
      </c>
      <c r="C4131" s="65">
        <f t="shared" si="65"/>
        <v>99975909.693828106</v>
      </c>
    </row>
    <row r="4132" spans="1:3" x14ac:dyDescent="0.3">
      <c r="A4132" s="94">
        <v>4122</v>
      </c>
      <c r="B4132" s="51">
        <v>0.16389864703362764</v>
      </c>
      <c r="C4132" s="65">
        <f t="shared" si="65"/>
        <v>116389864.70336276</v>
      </c>
    </row>
    <row r="4133" spans="1:3" x14ac:dyDescent="0.3">
      <c r="A4133" s="94">
        <v>4123</v>
      </c>
      <c r="B4133" s="51">
        <v>0.21128467036773463</v>
      </c>
      <c r="C4133" s="65">
        <f t="shared" si="65"/>
        <v>121128467.03677347</v>
      </c>
    </row>
    <row r="4134" spans="1:3" x14ac:dyDescent="0.3">
      <c r="A4134" s="94">
        <v>4124</v>
      </c>
      <c r="B4134" s="51">
        <v>2.8048782761849626E-2</v>
      </c>
      <c r="C4134" s="65">
        <f t="shared" si="65"/>
        <v>102804878.27618496</v>
      </c>
    </row>
    <row r="4135" spans="1:3" x14ac:dyDescent="0.3">
      <c r="A4135" s="94">
        <v>4125</v>
      </c>
      <c r="B4135" s="51">
        <v>0.21918318427618222</v>
      </c>
      <c r="C4135" s="65">
        <f t="shared" si="65"/>
        <v>121918318.42761822</v>
      </c>
    </row>
    <row r="4136" spans="1:3" x14ac:dyDescent="0.3">
      <c r="A4136" s="94">
        <v>4126</v>
      </c>
      <c r="B4136" s="51">
        <v>1.2639190701634745E-2</v>
      </c>
      <c r="C4136" s="65">
        <f t="shared" si="65"/>
        <v>101263919.07016347</v>
      </c>
    </row>
    <row r="4137" spans="1:3" x14ac:dyDescent="0.3">
      <c r="A4137" s="94">
        <v>4127</v>
      </c>
      <c r="B4137" s="51">
        <v>-0.16905744528402819</v>
      </c>
      <c r="C4137" s="65">
        <f t="shared" si="65"/>
        <v>83094255.47159718</v>
      </c>
    </row>
    <row r="4138" spans="1:3" x14ac:dyDescent="0.3">
      <c r="A4138" s="94">
        <v>4128</v>
      </c>
      <c r="B4138" s="51">
        <v>0.22929700639900552</v>
      </c>
      <c r="C4138" s="65">
        <f t="shared" si="65"/>
        <v>122929700.63990057</v>
      </c>
    </row>
    <row r="4139" spans="1:3" x14ac:dyDescent="0.3">
      <c r="A4139" s="94">
        <v>4129</v>
      </c>
      <c r="B4139" s="51">
        <v>-6.8830139778118693E-2</v>
      </c>
      <c r="C4139" s="65">
        <f t="shared" si="65"/>
        <v>93116986.022188127</v>
      </c>
    </row>
    <row r="4140" spans="1:3" x14ac:dyDescent="0.3">
      <c r="A4140" s="94">
        <v>4130</v>
      </c>
      <c r="B4140" s="51">
        <v>7.9272501731785974E-2</v>
      </c>
      <c r="C4140" s="65">
        <f t="shared" si="65"/>
        <v>107927250.17317858</v>
      </c>
    </row>
    <row r="4141" spans="1:3" x14ac:dyDescent="0.3">
      <c r="A4141" s="94">
        <v>4131</v>
      </c>
      <c r="B4141" s="51">
        <v>2.6956071631247545E-2</v>
      </c>
      <c r="C4141" s="65">
        <f t="shared" si="65"/>
        <v>102695607.16312476</v>
      </c>
    </row>
    <row r="4142" spans="1:3" x14ac:dyDescent="0.3">
      <c r="A4142" s="94">
        <v>4132</v>
      </c>
      <c r="B4142" s="51">
        <v>-1.9002684293848923E-2</v>
      </c>
      <c r="C4142" s="65">
        <f t="shared" si="65"/>
        <v>98099731.570615113</v>
      </c>
    </row>
    <row r="4143" spans="1:3" x14ac:dyDescent="0.3">
      <c r="A4143" s="94">
        <v>4133</v>
      </c>
      <c r="B4143" s="51">
        <v>0.11059778998349387</v>
      </c>
      <c r="C4143" s="65">
        <f t="shared" si="65"/>
        <v>111059778.99834938</v>
      </c>
    </row>
    <row r="4144" spans="1:3" x14ac:dyDescent="0.3">
      <c r="A4144" s="94">
        <v>4134</v>
      </c>
      <c r="B4144" s="51">
        <v>-3.7078679539704049E-2</v>
      </c>
      <c r="C4144" s="65">
        <f t="shared" si="65"/>
        <v>96292132.046029598</v>
      </c>
    </row>
    <row r="4145" spans="1:3" x14ac:dyDescent="0.3">
      <c r="A4145" s="94">
        <v>4135</v>
      </c>
      <c r="B4145" s="51">
        <v>0.17409396858074422</v>
      </c>
      <c r="C4145" s="65">
        <f t="shared" si="65"/>
        <v>117409396.85807441</v>
      </c>
    </row>
    <row r="4146" spans="1:3" x14ac:dyDescent="0.3">
      <c r="A4146" s="94">
        <v>4136</v>
      </c>
      <c r="B4146" s="51">
        <v>0.11861865391308979</v>
      </c>
      <c r="C4146" s="65">
        <f t="shared" si="65"/>
        <v>111861865.39130898</v>
      </c>
    </row>
    <row r="4147" spans="1:3" x14ac:dyDescent="0.3">
      <c r="A4147" s="94">
        <v>4137</v>
      </c>
      <c r="B4147" s="51">
        <v>-0.22391748261277059</v>
      </c>
      <c r="C4147" s="65">
        <f t="shared" si="65"/>
        <v>77608251.73872295</v>
      </c>
    </row>
    <row r="4148" spans="1:3" x14ac:dyDescent="0.3">
      <c r="A4148" s="94">
        <v>4138</v>
      </c>
      <c r="B4148" s="51">
        <v>7.4111058436383881E-2</v>
      </c>
      <c r="C4148" s="65">
        <f t="shared" si="65"/>
        <v>107411105.84363841</v>
      </c>
    </row>
    <row r="4149" spans="1:3" x14ac:dyDescent="0.3">
      <c r="A4149" s="94">
        <v>4139</v>
      </c>
      <c r="B4149" s="51">
        <v>2.1714626000294085E-2</v>
      </c>
      <c r="C4149" s="65">
        <f t="shared" si="65"/>
        <v>102171462.60002941</v>
      </c>
    </row>
    <row r="4150" spans="1:3" x14ac:dyDescent="0.3">
      <c r="A4150" s="94">
        <v>4140</v>
      </c>
      <c r="B4150" s="51">
        <v>0.2745995911518252</v>
      </c>
      <c r="C4150" s="65">
        <f t="shared" si="65"/>
        <v>127459959.1151825</v>
      </c>
    </row>
    <row r="4151" spans="1:3" x14ac:dyDescent="0.3">
      <c r="A4151" s="94">
        <v>4141</v>
      </c>
      <c r="B4151" s="51">
        <v>-2.8058008939304685E-3</v>
      </c>
      <c r="C4151" s="65">
        <f t="shared" si="65"/>
        <v>99719419.910606951</v>
      </c>
    </row>
    <row r="4152" spans="1:3" x14ac:dyDescent="0.3">
      <c r="A4152" s="94">
        <v>4142</v>
      </c>
      <c r="B4152" s="51">
        <v>0.330717842690744</v>
      </c>
      <c r="C4152" s="65">
        <f t="shared" si="65"/>
        <v>133071784.2690744</v>
      </c>
    </row>
    <row r="4153" spans="1:3" x14ac:dyDescent="0.3">
      <c r="A4153" s="94">
        <v>4143</v>
      </c>
      <c r="B4153" s="51">
        <v>4.2004272560384991E-2</v>
      </c>
      <c r="C4153" s="65">
        <f t="shared" si="65"/>
        <v>104200427.2560385</v>
      </c>
    </row>
    <row r="4154" spans="1:3" x14ac:dyDescent="0.3">
      <c r="A4154" s="94">
        <v>4144</v>
      </c>
      <c r="B4154" s="51">
        <v>0.26592231503451857</v>
      </c>
      <c r="C4154" s="65">
        <f t="shared" si="65"/>
        <v>126592231.50345187</v>
      </c>
    </row>
    <row r="4155" spans="1:3" x14ac:dyDescent="0.3">
      <c r="A4155" s="94">
        <v>4145</v>
      </c>
      <c r="B4155" s="51">
        <v>0.35390429577903748</v>
      </c>
      <c r="C4155" s="65">
        <f t="shared" si="65"/>
        <v>135390429.57790375</v>
      </c>
    </row>
    <row r="4156" spans="1:3" x14ac:dyDescent="0.3">
      <c r="A4156" s="94">
        <v>4146</v>
      </c>
      <c r="B4156" s="51">
        <v>0.17205729983891582</v>
      </c>
      <c r="C4156" s="65">
        <f t="shared" si="65"/>
        <v>117205729.98389158</v>
      </c>
    </row>
    <row r="4157" spans="1:3" x14ac:dyDescent="0.3">
      <c r="A4157" s="94">
        <v>4147</v>
      </c>
      <c r="B4157" s="51">
        <v>0.12528966513496906</v>
      </c>
      <c r="C4157" s="65">
        <f t="shared" si="65"/>
        <v>112528966.51349691</v>
      </c>
    </row>
    <row r="4158" spans="1:3" x14ac:dyDescent="0.3">
      <c r="A4158" s="94">
        <v>4148</v>
      </c>
      <c r="B4158" s="51">
        <v>0.28620681183251251</v>
      </c>
      <c r="C4158" s="65">
        <f t="shared" si="65"/>
        <v>128620681.18325125</v>
      </c>
    </row>
    <row r="4159" spans="1:3" x14ac:dyDescent="0.3">
      <c r="A4159" s="94">
        <v>4149</v>
      </c>
      <c r="B4159" s="51">
        <v>7.4969275307608996E-2</v>
      </c>
      <c r="C4159" s="65">
        <f t="shared" si="65"/>
        <v>107496927.5307609</v>
      </c>
    </row>
    <row r="4160" spans="1:3" x14ac:dyDescent="0.3">
      <c r="A4160" s="94">
        <v>4150</v>
      </c>
      <c r="B4160" s="51">
        <v>-6.7149866419807747E-2</v>
      </c>
      <c r="C4160" s="65">
        <f t="shared" si="65"/>
        <v>93285013.358019218</v>
      </c>
    </row>
    <row r="4161" spans="1:3" x14ac:dyDescent="0.3">
      <c r="A4161" s="94">
        <v>4151</v>
      </c>
      <c r="B4161" s="51">
        <v>-2.2786229341270045E-2</v>
      </c>
      <c r="C4161" s="65">
        <f t="shared" si="65"/>
        <v>97721377.065872997</v>
      </c>
    </row>
    <row r="4162" spans="1:3" x14ac:dyDescent="0.3">
      <c r="A4162" s="94">
        <v>4152</v>
      </c>
      <c r="B4162" s="51">
        <v>0.1135148054193645</v>
      </c>
      <c r="C4162" s="65">
        <f t="shared" si="65"/>
        <v>111351480.54193644</v>
      </c>
    </row>
    <row r="4163" spans="1:3" x14ac:dyDescent="0.3">
      <c r="A4163" s="94">
        <v>4153</v>
      </c>
      <c r="B4163" s="51">
        <v>-0.10195668219579043</v>
      </c>
      <c r="C4163" s="65">
        <f t="shared" si="65"/>
        <v>89804331.780420959</v>
      </c>
    </row>
    <row r="4164" spans="1:3" x14ac:dyDescent="0.3">
      <c r="A4164" s="94">
        <v>4154</v>
      </c>
      <c r="B4164" s="51">
        <v>0.40121021406895629</v>
      </c>
      <c r="C4164" s="65">
        <f t="shared" si="65"/>
        <v>140121021.40689561</v>
      </c>
    </row>
    <row r="4165" spans="1:3" x14ac:dyDescent="0.3">
      <c r="A4165" s="94">
        <v>4155</v>
      </c>
      <c r="B4165" s="51">
        <v>0.10837266997484789</v>
      </c>
      <c r="C4165" s="65">
        <f t="shared" si="65"/>
        <v>110837266.99748479</v>
      </c>
    </row>
    <row r="4166" spans="1:3" x14ac:dyDescent="0.3">
      <c r="A4166" s="94">
        <v>4156</v>
      </c>
      <c r="B4166" s="51">
        <v>0.41224131253246221</v>
      </c>
      <c r="C4166" s="65">
        <f t="shared" si="65"/>
        <v>141224131.25324622</v>
      </c>
    </row>
    <row r="4167" spans="1:3" x14ac:dyDescent="0.3">
      <c r="A4167" s="94">
        <v>4157</v>
      </c>
      <c r="B4167" s="51">
        <v>0.12388616517851957</v>
      </c>
      <c r="C4167" s="65">
        <f t="shared" si="65"/>
        <v>112388616.51785195</v>
      </c>
    </row>
    <row r="4168" spans="1:3" x14ac:dyDescent="0.3">
      <c r="A4168" s="94">
        <v>4158</v>
      </c>
      <c r="B4168" s="51">
        <v>0.14582359392519836</v>
      </c>
      <c r="C4168" s="65">
        <f t="shared" si="65"/>
        <v>114582359.39251985</v>
      </c>
    </row>
    <row r="4169" spans="1:3" x14ac:dyDescent="0.3">
      <c r="A4169" s="94">
        <v>4159</v>
      </c>
      <c r="B4169" s="51">
        <v>0.13520756795294636</v>
      </c>
      <c r="C4169" s="65">
        <f t="shared" si="65"/>
        <v>113520756.79529463</v>
      </c>
    </row>
    <row r="4170" spans="1:3" x14ac:dyDescent="0.3">
      <c r="A4170" s="94">
        <v>4160</v>
      </c>
      <c r="B4170" s="51">
        <v>0.17364682501145448</v>
      </c>
      <c r="C4170" s="65">
        <f t="shared" si="65"/>
        <v>117364682.50114545</v>
      </c>
    </row>
    <row r="4171" spans="1:3" x14ac:dyDescent="0.3">
      <c r="A4171" s="94">
        <v>4161</v>
      </c>
      <c r="B4171" s="51">
        <v>0.18228992346251355</v>
      </c>
      <c r="C4171" s="65">
        <f t="shared" si="65"/>
        <v>118228992.34625135</v>
      </c>
    </row>
    <row r="4172" spans="1:3" x14ac:dyDescent="0.3">
      <c r="A4172" s="94">
        <v>4162</v>
      </c>
      <c r="B4172" s="51">
        <v>0.24262410091403991</v>
      </c>
      <c r="C4172" s="65">
        <f t="shared" ref="C4172:C4235" si="66">$B$4*(1+B4172)</f>
        <v>124262410.09140399</v>
      </c>
    </row>
    <row r="4173" spans="1:3" x14ac:dyDescent="0.3">
      <c r="A4173" s="94">
        <v>4163</v>
      </c>
      <c r="B4173" s="51">
        <v>0.15597984791979824</v>
      </c>
      <c r="C4173" s="65">
        <f t="shared" si="66"/>
        <v>115597984.79197982</v>
      </c>
    </row>
    <row r="4174" spans="1:3" x14ac:dyDescent="0.3">
      <c r="A4174" s="94">
        <v>4164</v>
      </c>
      <c r="B4174" s="51">
        <v>-2.9012483743917711E-2</v>
      </c>
      <c r="C4174" s="65">
        <f t="shared" si="66"/>
        <v>97098751.625608221</v>
      </c>
    </row>
    <row r="4175" spans="1:3" x14ac:dyDescent="0.3">
      <c r="A4175" s="94">
        <v>4165</v>
      </c>
      <c r="B4175" s="51">
        <v>0.10460108326080407</v>
      </c>
      <c r="C4175" s="65">
        <f t="shared" si="66"/>
        <v>110460108.3260804</v>
      </c>
    </row>
    <row r="4176" spans="1:3" x14ac:dyDescent="0.3">
      <c r="A4176" s="94">
        <v>4166</v>
      </c>
      <c r="B4176" s="51">
        <v>-8.147329816564855E-2</v>
      </c>
      <c r="C4176" s="65">
        <f t="shared" si="66"/>
        <v>91852670.183435142</v>
      </c>
    </row>
    <row r="4177" spans="1:3" x14ac:dyDescent="0.3">
      <c r="A4177" s="94">
        <v>4167</v>
      </c>
      <c r="B4177" s="51">
        <v>7.7395520392256334E-3</v>
      </c>
      <c r="C4177" s="65">
        <f t="shared" si="66"/>
        <v>100773955.20392255</v>
      </c>
    </row>
    <row r="4178" spans="1:3" x14ac:dyDescent="0.3">
      <c r="A4178" s="94">
        <v>4168</v>
      </c>
      <c r="B4178" s="51">
        <v>0.17869880714856656</v>
      </c>
      <c r="C4178" s="65">
        <f t="shared" si="66"/>
        <v>117869880.71485664</v>
      </c>
    </row>
    <row r="4179" spans="1:3" x14ac:dyDescent="0.3">
      <c r="A4179" s="94">
        <v>4169</v>
      </c>
      <c r="B4179" s="51">
        <v>2.0869596026222806E-2</v>
      </c>
      <c r="C4179" s="65">
        <f t="shared" si="66"/>
        <v>102086959.60262229</v>
      </c>
    </row>
    <row r="4180" spans="1:3" x14ac:dyDescent="0.3">
      <c r="A4180" s="94">
        <v>4170</v>
      </c>
      <c r="B4180" s="51">
        <v>0.25872771886798002</v>
      </c>
      <c r="C4180" s="65">
        <f t="shared" si="66"/>
        <v>125872771.88679799</v>
      </c>
    </row>
    <row r="4181" spans="1:3" x14ac:dyDescent="0.3">
      <c r="A4181" s="94">
        <v>4171</v>
      </c>
      <c r="B4181" s="51">
        <v>1.726831977652378E-2</v>
      </c>
      <c r="C4181" s="65">
        <f t="shared" si="66"/>
        <v>101726831.97765237</v>
      </c>
    </row>
    <row r="4182" spans="1:3" x14ac:dyDescent="0.3">
      <c r="A4182" s="94">
        <v>4172</v>
      </c>
      <c r="B4182" s="51">
        <v>0.22835089197399758</v>
      </c>
      <c r="C4182" s="65">
        <f t="shared" si="66"/>
        <v>122835089.19739977</v>
      </c>
    </row>
    <row r="4183" spans="1:3" x14ac:dyDescent="0.3">
      <c r="A4183" s="94">
        <v>4173</v>
      </c>
      <c r="B4183" s="51">
        <v>0.2792776560142668</v>
      </c>
      <c r="C4183" s="65">
        <f t="shared" si="66"/>
        <v>127927765.60142669</v>
      </c>
    </row>
    <row r="4184" spans="1:3" x14ac:dyDescent="0.3">
      <c r="A4184" s="94">
        <v>4174</v>
      </c>
      <c r="B4184" s="51">
        <v>9.3747643986893919E-2</v>
      </c>
      <c r="C4184" s="65">
        <f t="shared" si="66"/>
        <v>109374764.39868939</v>
      </c>
    </row>
    <row r="4185" spans="1:3" x14ac:dyDescent="0.3">
      <c r="A4185" s="94">
        <v>4175</v>
      </c>
      <c r="B4185" s="51">
        <v>0.10916109299976615</v>
      </c>
      <c r="C4185" s="65">
        <f t="shared" si="66"/>
        <v>110916109.29997662</v>
      </c>
    </row>
    <row r="4186" spans="1:3" x14ac:dyDescent="0.3">
      <c r="A4186" s="94">
        <v>4176</v>
      </c>
      <c r="B4186" s="51">
        <v>-0.10391843593602004</v>
      </c>
      <c r="C4186" s="65">
        <f t="shared" si="66"/>
        <v>89608156.406397998</v>
      </c>
    </row>
    <row r="4187" spans="1:3" x14ac:dyDescent="0.3">
      <c r="A4187" s="94">
        <v>4177</v>
      </c>
      <c r="B4187" s="51">
        <v>0.24599843780494049</v>
      </c>
      <c r="C4187" s="65">
        <f t="shared" si="66"/>
        <v>124599843.78049405</v>
      </c>
    </row>
    <row r="4188" spans="1:3" x14ac:dyDescent="0.3">
      <c r="A4188" s="94">
        <v>4178</v>
      </c>
      <c r="B4188" s="51">
        <v>-2.2767884987607706E-3</v>
      </c>
      <c r="C4188" s="65">
        <f t="shared" si="66"/>
        <v>99772321.150123924</v>
      </c>
    </row>
    <row r="4189" spans="1:3" x14ac:dyDescent="0.3">
      <c r="A4189" s="94">
        <v>4179</v>
      </c>
      <c r="B4189" s="51">
        <v>7.1421373148382483E-2</v>
      </c>
      <c r="C4189" s="65">
        <f t="shared" si="66"/>
        <v>107142137.31483823</v>
      </c>
    </row>
    <row r="4190" spans="1:3" x14ac:dyDescent="0.3">
      <c r="A4190" s="94">
        <v>4180</v>
      </c>
      <c r="B4190" s="51">
        <v>-0.18332562519986953</v>
      </c>
      <c r="C4190" s="65">
        <f t="shared" si="66"/>
        <v>81667437.480013043</v>
      </c>
    </row>
    <row r="4191" spans="1:3" x14ac:dyDescent="0.3">
      <c r="A4191" s="94">
        <v>4181</v>
      </c>
      <c r="B4191" s="51">
        <v>9.3039888220968994E-2</v>
      </c>
      <c r="C4191" s="65">
        <f t="shared" si="66"/>
        <v>109303988.82209691</v>
      </c>
    </row>
    <row r="4192" spans="1:3" x14ac:dyDescent="0.3">
      <c r="A4192" s="94">
        <v>4182</v>
      </c>
      <c r="B4192" s="51">
        <v>-5.7423204333750838E-2</v>
      </c>
      <c r="C4192" s="65">
        <f t="shared" si="66"/>
        <v>94257679.566624925</v>
      </c>
    </row>
    <row r="4193" spans="1:3" x14ac:dyDescent="0.3">
      <c r="A4193" s="94">
        <v>4183</v>
      </c>
      <c r="B4193" s="51">
        <v>-6.2120937635819717E-2</v>
      </c>
      <c r="C4193" s="65">
        <f t="shared" si="66"/>
        <v>93787906.236418024</v>
      </c>
    </row>
    <row r="4194" spans="1:3" x14ac:dyDescent="0.3">
      <c r="A4194" s="94">
        <v>4184</v>
      </c>
      <c r="B4194" s="51">
        <v>5.3392165204750208E-2</v>
      </c>
      <c r="C4194" s="65">
        <f t="shared" si="66"/>
        <v>105339216.52047502</v>
      </c>
    </row>
    <row r="4195" spans="1:3" x14ac:dyDescent="0.3">
      <c r="A4195" s="94">
        <v>4185</v>
      </c>
      <c r="B4195" s="51">
        <v>0.10532252531668757</v>
      </c>
      <c r="C4195" s="65">
        <f t="shared" si="66"/>
        <v>110532252.53166877</v>
      </c>
    </row>
    <row r="4196" spans="1:3" x14ac:dyDescent="0.3">
      <c r="A4196" s="94">
        <v>4186</v>
      </c>
      <c r="B4196" s="51">
        <v>5.5947056648885288E-2</v>
      </c>
      <c r="C4196" s="65">
        <f t="shared" si="66"/>
        <v>105594705.66488853</v>
      </c>
    </row>
    <row r="4197" spans="1:3" x14ac:dyDescent="0.3">
      <c r="A4197" s="94">
        <v>4187</v>
      </c>
      <c r="B4197" s="51">
        <v>-1.7293070669979163E-2</v>
      </c>
      <c r="C4197" s="65">
        <f t="shared" si="66"/>
        <v>98270692.933002084</v>
      </c>
    </row>
    <row r="4198" spans="1:3" x14ac:dyDescent="0.3">
      <c r="A4198" s="94">
        <v>4188</v>
      </c>
      <c r="B4198" s="51">
        <v>-7.5716019287599468E-2</v>
      </c>
      <c r="C4198" s="65">
        <f t="shared" si="66"/>
        <v>92428398.071240053</v>
      </c>
    </row>
    <row r="4199" spans="1:3" x14ac:dyDescent="0.3">
      <c r="A4199" s="94">
        <v>4189</v>
      </c>
      <c r="B4199" s="51">
        <v>0.21221575645490326</v>
      </c>
      <c r="C4199" s="65">
        <f t="shared" si="66"/>
        <v>121221575.64549032</v>
      </c>
    </row>
    <row r="4200" spans="1:3" x14ac:dyDescent="0.3">
      <c r="A4200" s="94">
        <v>4190</v>
      </c>
      <c r="B4200" s="51">
        <v>0.22160850142553909</v>
      </c>
      <c r="C4200" s="65">
        <f t="shared" si="66"/>
        <v>122160850.14255391</v>
      </c>
    </row>
    <row r="4201" spans="1:3" x14ac:dyDescent="0.3">
      <c r="A4201" s="94">
        <v>4191</v>
      </c>
      <c r="B4201" s="51">
        <v>0.14160378959377556</v>
      </c>
      <c r="C4201" s="65">
        <f t="shared" si="66"/>
        <v>114160378.95937756</v>
      </c>
    </row>
    <row r="4202" spans="1:3" x14ac:dyDescent="0.3">
      <c r="A4202" s="94">
        <v>4192</v>
      </c>
      <c r="B4202" s="51">
        <v>-4.360119576056995E-2</v>
      </c>
      <c r="C4202" s="65">
        <f t="shared" si="66"/>
        <v>95639880.423942998</v>
      </c>
    </row>
    <row r="4203" spans="1:3" x14ac:dyDescent="0.3">
      <c r="A4203" s="94">
        <v>4193</v>
      </c>
      <c r="B4203" s="51">
        <v>0.22656031482602199</v>
      </c>
      <c r="C4203" s="65">
        <f t="shared" si="66"/>
        <v>122656031.48260219</v>
      </c>
    </row>
    <row r="4204" spans="1:3" x14ac:dyDescent="0.3">
      <c r="A4204" s="94">
        <v>4194</v>
      </c>
      <c r="B4204" s="51">
        <v>-9.3893002628315431E-2</v>
      </c>
      <c r="C4204" s="65">
        <f t="shared" si="66"/>
        <v>90610699.737168461</v>
      </c>
    </row>
    <row r="4205" spans="1:3" x14ac:dyDescent="0.3">
      <c r="A4205" s="94">
        <v>4195</v>
      </c>
      <c r="B4205" s="51">
        <v>4.8846808799734784E-2</v>
      </c>
      <c r="C4205" s="65">
        <f t="shared" si="66"/>
        <v>104884680.87997347</v>
      </c>
    </row>
    <row r="4206" spans="1:3" x14ac:dyDescent="0.3">
      <c r="A4206" s="94">
        <v>4196</v>
      </c>
      <c r="B4206" s="51">
        <v>4.0832398915660886E-2</v>
      </c>
      <c r="C4206" s="65">
        <f t="shared" si="66"/>
        <v>104083239.8915661</v>
      </c>
    </row>
    <row r="4207" spans="1:3" x14ac:dyDescent="0.3">
      <c r="A4207" s="94">
        <v>4197</v>
      </c>
      <c r="B4207" s="51">
        <v>2.6620823167859867E-2</v>
      </c>
      <c r="C4207" s="65">
        <f t="shared" si="66"/>
        <v>102662082.31678599</v>
      </c>
    </row>
    <row r="4208" spans="1:3" x14ac:dyDescent="0.3">
      <c r="A4208" s="94">
        <v>4198</v>
      </c>
      <c r="B4208" s="51">
        <v>0.1460033616536606</v>
      </c>
      <c r="C4208" s="65">
        <f t="shared" si="66"/>
        <v>114600336.16536607</v>
      </c>
    </row>
    <row r="4209" spans="1:3" x14ac:dyDescent="0.3">
      <c r="A4209" s="94">
        <v>4199</v>
      </c>
      <c r="B4209" s="51">
        <v>3.466826314262568E-2</v>
      </c>
      <c r="C4209" s="65">
        <f t="shared" si="66"/>
        <v>103466826.31426255</v>
      </c>
    </row>
    <row r="4210" spans="1:3" x14ac:dyDescent="0.3">
      <c r="A4210" s="94">
        <v>4200</v>
      </c>
      <c r="B4210" s="51">
        <v>0.14356389004509829</v>
      </c>
      <c r="C4210" s="65">
        <f t="shared" si="66"/>
        <v>114356389.00450984</v>
      </c>
    </row>
    <row r="4211" spans="1:3" x14ac:dyDescent="0.3">
      <c r="A4211" s="94">
        <v>4201</v>
      </c>
      <c r="B4211" s="51">
        <v>0.17647777823228444</v>
      </c>
      <c r="C4211" s="65">
        <f t="shared" si="66"/>
        <v>117647777.82322843</v>
      </c>
    </row>
    <row r="4212" spans="1:3" x14ac:dyDescent="0.3">
      <c r="A4212" s="94">
        <v>4202</v>
      </c>
      <c r="B4212" s="51">
        <v>-0.1531670657539187</v>
      </c>
      <c r="C4212" s="65">
        <f t="shared" si="66"/>
        <v>84683293.424608126</v>
      </c>
    </row>
    <row r="4213" spans="1:3" x14ac:dyDescent="0.3">
      <c r="A4213" s="94">
        <v>4203</v>
      </c>
      <c r="B4213" s="51">
        <v>0.24023953697843478</v>
      </c>
      <c r="C4213" s="65">
        <f t="shared" si="66"/>
        <v>124023953.69784348</v>
      </c>
    </row>
    <row r="4214" spans="1:3" x14ac:dyDescent="0.3">
      <c r="A4214" s="94">
        <v>4204</v>
      </c>
      <c r="B4214" s="51">
        <v>-1.3695902528026313E-2</v>
      </c>
      <c r="C4214" s="65">
        <f t="shared" si="66"/>
        <v>98630409.747197375</v>
      </c>
    </row>
    <row r="4215" spans="1:3" x14ac:dyDescent="0.3">
      <c r="A4215" s="94">
        <v>4205</v>
      </c>
      <c r="B4215" s="51">
        <v>-3.8859756661814251E-2</v>
      </c>
      <c r="C4215" s="65">
        <f t="shared" si="66"/>
        <v>96114024.33381857</v>
      </c>
    </row>
    <row r="4216" spans="1:3" x14ac:dyDescent="0.3">
      <c r="A4216" s="94">
        <v>4206</v>
      </c>
      <c r="B4216" s="51">
        <v>-0.16226364638422269</v>
      </c>
      <c r="C4216" s="65">
        <f t="shared" si="66"/>
        <v>83773635.361577734</v>
      </c>
    </row>
    <row r="4217" spans="1:3" x14ac:dyDescent="0.3">
      <c r="A4217" s="94">
        <v>4207</v>
      </c>
      <c r="B4217" s="51">
        <v>0.21321384485337885</v>
      </c>
      <c r="C4217" s="65">
        <f t="shared" si="66"/>
        <v>121321384.4853379</v>
      </c>
    </row>
    <row r="4218" spans="1:3" x14ac:dyDescent="0.3">
      <c r="A4218" s="94">
        <v>4208</v>
      </c>
      <c r="B4218" s="51">
        <v>-6.7360638680969337E-2</v>
      </c>
      <c r="C4218" s="65">
        <f t="shared" si="66"/>
        <v>93263936.131903067</v>
      </c>
    </row>
    <row r="4219" spans="1:3" x14ac:dyDescent="0.3">
      <c r="A4219" s="94">
        <v>4209</v>
      </c>
      <c r="B4219" s="51">
        <v>-8.6288102309701659E-2</v>
      </c>
      <c r="C4219" s="65">
        <f t="shared" si="66"/>
        <v>91371189.769029841</v>
      </c>
    </row>
    <row r="4220" spans="1:3" x14ac:dyDescent="0.3">
      <c r="A4220" s="94">
        <v>4210</v>
      </c>
      <c r="B4220" s="51">
        <v>0.10992071527800336</v>
      </c>
      <c r="C4220" s="65">
        <f t="shared" si="66"/>
        <v>110992071.52780032</v>
      </c>
    </row>
    <row r="4221" spans="1:3" x14ac:dyDescent="0.3">
      <c r="A4221" s="94">
        <v>4211</v>
      </c>
      <c r="B4221" s="51">
        <v>3.1880329575864896E-3</v>
      </c>
      <c r="C4221" s="65">
        <f t="shared" si="66"/>
        <v>100318803.29575863</v>
      </c>
    </row>
    <row r="4222" spans="1:3" x14ac:dyDescent="0.3">
      <c r="A4222" s="94">
        <v>4212</v>
      </c>
      <c r="B4222" s="51">
        <v>1.6462291845204743E-2</v>
      </c>
      <c r="C4222" s="65">
        <f t="shared" si="66"/>
        <v>101646229.18452047</v>
      </c>
    </row>
    <row r="4223" spans="1:3" x14ac:dyDescent="0.3">
      <c r="A4223" s="94">
        <v>4213</v>
      </c>
      <c r="B4223" s="51">
        <v>-0.14947801136869815</v>
      </c>
      <c r="C4223" s="65">
        <f t="shared" si="66"/>
        <v>85052198.863130182</v>
      </c>
    </row>
    <row r="4224" spans="1:3" x14ac:dyDescent="0.3">
      <c r="A4224" s="94">
        <v>4214</v>
      </c>
      <c r="B4224" s="51">
        <v>-0.23294060771289291</v>
      </c>
      <c r="C4224" s="65">
        <f t="shared" si="66"/>
        <v>76705939.228710711</v>
      </c>
    </row>
    <row r="4225" spans="1:3" x14ac:dyDescent="0.3">
      <c r="A4225" s="94">
        <v>4215</v>
      </c>
      <c r="B4225" s="51">
        <v>-0.14454525679546668</v>
      </c>
      <c r="C4225" s="65">
        <f t="shared" si="66"/>
        <v>85545474.320453331</v>
      </c>
    </row>
    <row r="4226" spans="1:3" x14ac:dyDescent="0.3">
      <c r="A4226" s="94">
        <v>4216</v>
      </c>
      <c r="B4226" s="51">
        <v>-0.19272708250450413</v>
      </c>
      <c r="C4226" s="65">
        <f t="shared" si="66"/>
        <v>80727291.749549598</v>
      </c>
    </row>
    <row r="4227" spans="1:3" x14ac:dyDescent="0.3">
      <c r="A4227" s="94">
        <v>4217</v>
      </c>
      <c r="B4227" s="51">
        <v>0.12809778863192547</v>
      </c>
      <c r="C4227" s="65">
        <f t="shared" si="66"/>
        <v>112809778.86319254</v>
      </c>
    </row>
    <row r="4228" spans="1:3" x14ac:dyDescent="0.3">
      <c r="A4228" s="94">
        <v>4218</v>
      </c>
      <c r="B4228" s="51">
        <v>-6.2112126463995776E-2</v>
      </c>
      <c r="C4228" s="65">
        <f t="shared" si="66"/>
        <v>93788787.353600428</v>
      </c>
    </row>
    <row r="4229" spans="1:3" x14ac:dyDescent="0.3">
      <c r="A4229" s="94">
        <v>4219</v>
      </c>
      <c r="B4229" s="51">
        <v>-4.7485813138433919E-2</v>
      </c>
      <c r="C4229" s="65">
        <f t="shared" si="66"/>
        <v>95251418.686156601</v>
      </c>
    </row>
    <row r="4230" spans="1:3" x14ac:dyDescent="0.3">
      <c r="A4230" s="94">
        <v>4220</v>
      </c>
      <c r="B4230" s="51">
        <v>-0.10944137901334766</v>
      </c>
      <c r="C4230" s="65">
        <f t="shared" si="66"/>
        <v>89055862.098665223</v>
      </c>
    </row>
    <row r="4231" spans="1:3" x14ac:dyDescent="0.3">
      <c r="A4231" s="94">
        <v>4221</v>
      </c>
      <c r="B4231" s="51">
        <v>-0.17803662614532831</v>
      </c>
      <c r="C4231" s="65">
        <f t="shared" si="66"/>
        <v>82196337.385467172</v>
      </c>
    </row>
    <row r="4232" spans="1:3" x14ac:dyDescent="0.3">
      <c r="A4232" s="94">
        <v>4222</v>
      </c>
      <c r="B4232" s="51">
        <v>7.0760794708632307E-2</v>
      </c>
      <c r="C4232" s="65">
        <f t="shared" si="66"/>
        <v>107076079.47086324</v>
      </c>
    </row>
    <row r="4233" spans="1:3" x14ac:dyDescent="0.3">
      <c r="A4233" s="94">
        <v>4223</v>
      </c>
      <c r="B4233" s="51">
        <v>-3.382035251554194E-2</v>
      </c>
      <c r="C4233" s="65">
        <f t="shared" si="66"/>
        <v>96617964.748445809</v>
      </c>
    </row>
    <row r="4234" spans="1:3" x14ac:dyDescent="0.3">
      <c r="A4234" s="94">
        <v>4224</v>
      </c>
      <c r="B4234" s="51">
        <v>-0.2431234608451914</v>
      </c>
      <c r="C4234" s="65">
        <f t="shared" si="66"/>
        <v>75687653.915480852</v>
      </c>
    </row>
    <row r="4235" spans="1:3" x14ac:dyDescent="0.3">
      <c r="A4235" s="94">
        <v>4225</v>
      </c>
      <c r="B4235" s="51">
        <v>0.15156618849590967</v>
      </c>
      <c r="C4235" s="65">
        <f t="shared" si="66"/>
        <v>115156618.84959096</v>
      </c>
    </row>
    <row r="4236" spans="1:3" x14ac:dyDescent="0.3">
      <c r="A4236" s="94">
        <v>4226</v>
      </c>
      <c r="B4236" s="51">
        <v>-4.2601591322770777E-3</v>
      </c>
      <c r="C4236" s="65">
        <f t="shared" ref="C4236:C4299" si="67">$B$4*(1+B4236)</f>
        <v>99573984.086772293</v>
      </c>
    </row>
    <row r="4237" spans="1:3" x14ac:dyDescent="0.3">
      <c r="A4237" s="94">
        <v>4227</v>
      </c>
      <c r="B4237" s="51">
        <v>-0.27761893687861072</v>
      </c>
      <c r="C4237" s="65">
        <f t="shared" si="67"/>
        <v>72238106.31213893</v>
      </c>
    </row>
    <row r="4238" spans="1:3" x14ac:dyDescent="0.3">
      <c r="A4238" s="94">
        <v>4228</v>
      </c>
      <c r="B4238" s="51">
        <v>8.6986816101286848E-2</v>
      </c>
      <c r="C4238" s="65">
        <f t="shared" si="67"/>
        <v>108698681.61012867</v>
      </c>
    </row>
    <row r="4239" spans="1:3" x14ac:dyDescent="0.3">
      <c r="A4239" s="94">
        <v>4229</v>
      </c>
      <c r="B4239" s="51">
        <v>-0.15051405381176142</v>
      </c>
      <c r="C4239" s="65">
        <f t="shared" si="67"/>
        <v>84948594.618823856</v>
      </c>
    </row>
    <row r="4240" spans="1:3" x14ac:dyDescent="0.3">
      <c r="A4240" s="94">
        <v>4230</v>
      </c>
      <c r="B4240" s="51">
        <v>0.27427914957783794</v>
      </c>
      <c r="C4240" s="65">
        <f t="shared" si="67"/>
        <v>127427914.9577838</v>
      </c>
    </row>
    <row r="4241" spans="1:3" x14ac:dyDescent="0.3">
      <c r="A4241" s="94">
        <v>4231</v>
      </c>
      <c r="B4241" s="51">
        <v>-8.4059530967864754E-2</v>
      </c>
      <c r="C4241" s="65">
        <f t="shared" si="67"/>
        <v>91594046.903213516</v>
      </c>
    </row>
    <row r="4242" spans="1:3" x14ac:dyDescent="0.3">
      <c r="A4242" s="94">
        <v>4232</v>
      </c>
      <c r="B4242" s="51">
        <v>-1.3235037082682255E-2</v>
      </c>
      <c r="C4242" s="65">
        <f t="shared" si="67"/>
        <v>98676496.291731775</v>
      </c>
    </row>
    <row r="4243" spans="1:3" x14ac:dyDescent="0.3">
      <c r="A4243" s="94">
        <v>4233</v>
      </c>
      <c r="B4243" s="51">
        <v>4.6509003544704476E-2</v>
      </c>
      <c r="C4243" s="65">
        <f t="shared" si="67"/>
        <v>104650900.35447045</v>
      </c>
    </row>
    <row r="4244" spans="1:3" x14ac:dyDescent="0.3">
      <c r="A4244" s="94">
        <v>4234</v>
      </c>
      <c r="B4244" s="51">
        <v>0.20956254471202845</v>
      </c>
      <c r="C4244" s="65">
        <f t="shared" si="67"/>
        <v>120956254.47120284</v>
      </c>
    </row>
    <row r="4245" spans="1:3" x14ac:dyDescent="0.3">
      <c r="A4245" s="94">
        <v>4235</v>
      </c>
      <c r="B4245" s="51">
        <v>0.18316082475004802</v>
      </c>
      <c r="C4245" s="65">
        <f t="shared" si="67"/>
        <v>118316082.47500481</v>
      </c>
    </row>
    <row r="4246" spans="1:3" x14ac:dyDescent="0.3">
      <c r="A4246" s="94">
        <v>4236</v>
      </c>
      <c r="B4246" s="51">
        <v>1.1389437761724353E-3</v>
      </c>
      <c r="C4246" s="65">
        <f t="shared" si="67"/>
        <v>100113894.37761724</v>
      </c>
    </row>
    <row r="4247" spans="1:3" x14ac:dyDescent="0.3">
      <c r="A4247" s="94">
        <v>4237</v>
      </c>
      <c r="B4247" s="51">
        <v>0.15346414260637986</v>
      </c>
      <c r="C4247" s="65">
        <f t="shared" si="67"/>
        <v>115346414.26063798</v>
      </c>
    </row>
    <row r="4248" spans="1:3" x14ac:dyDescent="0.3">
      <c r="A4248" s="94">
        <v>4238</v>
      </c>
      <c r="B4248" s="51">
        <v>0.1898753333607941</v>
      </c>
      <c r="C4248" s="65">
        <f t="shared" si="67"/>
        <v>118987533.3360794</v>
      </c>
    </row>
    <row r="4249" spans="1:3" x14ac:dyDescent="0.3">
      <c r="A4249" s="94">
        <v>4239</v>
      </c>
      <c r="B4249" s="51">
        <v>0.10754269196920567</v>
      </c>
      <c r="C4249" s="65">
        <f t="shared" si="67"/>
        <v>110754269.19692057</v>
      </c>
    </row>
    <row r="4250" spans="1:3" x14ac:dyDescent="0.3">
      <c r="A4250" s="94">
        <v>4240</v>
      </c>
      <c r="B4250" s="51">
        <v>-4.468662650969682E-2</v>
      </c>
      <c r="C4250" s="65">
        <f t="shared" si="67"/>
        <v>95531337.349030316</v>
      </c>
    </row>
    <row r="4251" spans="1:3" x14ac:dyDescent="0.3">
      <c r="A4251" s="94">
        <v>4241</v>
      </c>
      <c r="B4251" s="51">
        <v>0.21341525517773341</v>
      </c>
      <c r="C4251" s="65">
        <f t="shared" si="67"/>
        <v>121341525.51777335</v>
      </c>
    </row>
    <row r="4252" spans="1:3" x14ac:dyDescent="0.3">
      <c r="A4252" s="94">
        <v>4242</v>
      </c>
      <c r="B4252" s="51">
        <v>5.4564593972755926E-2</v>
      </c>
      <c r="C4252" s="65">
        <f t="shared" si="67"/>
        <v>105456459.3972756</v>
      </c>
    </row>
    <row r="4253" spans="1:3" x14ac:dyDescent="0.3">
      <c r="A4253" s="94">
        <v>4243</v>
      </c>
      <c r="B4253" s="51">
        <v>1.7683584661395496E-2</v>
      </c>
      <c r="C4253" s="65">
        <f t="shared" si="67"/>
        <v>101768358.46613954</v>
      </c>
    </row>
    <row r="4254" spans="1:3" x14ac:dyDescent="0.3">
      <c r="A4254" s="94">
        <v>4244</v>
      </c>
      <c r="B4254" s="51">
        <v>5.2277331311550844E-2</v>
      </c>
      <c r="C4254" s="65">
        <f t="shared" si="67"/>
        <v>105227733.13115507</v>
      </c>
    </row>
    <row r="4255" spans="1:3" x14ac:dyDescent="0.3">
      <c r="A4255" s="94">
        <v>4245</v>
      </c>
      <c r="B4255" s="51">
        <v>0.19787908220024769</v>
      </c>
      <c r="C4255" s="65">
        <f t="shared" si="67"/>
        <v>119787908.22002476</v>
      </c>
    </row>
    <row r="4256" spans="1:3" x14ac:dyDescent="0.3">
      <c r="A4256" s="94">
        <v>4246</v>
      </c>
      <c r="B4256" s="51">
        <v>0.27570183319762442</v>
      </c>
      <c r="C4256" s="65">
        <f t="shared" si="67"/>
        <v>127570183.31976244</v>
      </c>
    </row>
    <row r="4257" spans="1:3" x14ac:dyDescent="0.3">
      <c r="A4257" s="94">
        <v>4247</v>
      </c>
      <c r="B4257" s="51">
        <v>0.11927739028039679</v>
      </c>
      <c r="C4257" s="65">
        <f t="shared" si="67"/>
        <v>111927739.02803968</v>
      </c>
    </row>
    <row r="4258" spans="1:3" x14ac:dyDescent="0.3">
      <c r="A4258" s="94">
        <v>4248</v>
      </c>
      <c r="B4258" s="51">
        <v>0.23401300378595863</v>
      </c>
      <c r="C4258" s="65">
        <f t="shared" si="67"/>
        <v>123401300.37859587</v>
      </c>
    </row>
    <row r="4259" spans="1:3" x14ac:dyDescent="0.3">
      <c r="A4259" s="94">
        <v>4249</v>
      </c>
      <c r="B4259" s="51">
        <v>-4.30683670965743E-2</v>
      </c>
      <c r="C4259" s="65">
        <f t="shared" si="67"/>
        <v>95693163.290342569</v>
      </c>
    </row>
    <row r="4260" spans="1:3" x14ac:dyDescent="0.3">
      <c r="A4260" s="94">
        <v>4250</v>
      </c>
      <c r="B4260" s="51">
        <v>-3.666724948904794E-2</v>
      </c>
      <c r="C4260" s="65">
        <f t="shared" si="67"/>
        <v>96333275.051095203</v>
      </c>
    </row>
    <row r="4261" spans="1:3" x14ac:dyDescent="0.3">
      <c r="A4261" s="94">
        <v>4251</v>
      </c>
      <c r="B4261" s="51">
        <v>0.18430964452113702</v>
      </c>
      <c r="C4261" s="65">
        <f t="shared" si="67"/>
        <v>118430964.4521137</v>
      </c>
    </row>
    <row r="4262" spans="1:3" x14ac:dyDescent="0.3">
      <c r="A4262" s="94">
        <v>4252</v>
      </c>
      <c r="B4262" s="51">
        <v>0.28644523748649242</v>
      </c>
      <c r="C4262" s="65">
        <f t="shared" si="67"/>
        <v>128644523.74864922</v>
      </c>
    </row>
    <row r="4263" spans="1:3" x14ac:dyDescent="0.3">
      <c r="A4263" s="94">
        <v>4253</v>
      </c>
      <c r="B4263" s="51">
        <v>3.5133613315334794E-2</v>
      </c>
      <c r="C4263" s="65">
        <f t="shared" si="67"/>
        <v>103513361.33153348</v>
      </c>
    </row>
    <row r="4264" spans="1:3" x14ac:dyDescent="0.3">
      <c r="A4264" s="94">
        <v>4254</v>
      </c>
      <c r="B4264" s="51">
        <v>-3.4972652293360718E-2</v>
      </c>
      <c r="C4264" s="65">
        <f t="shared" si="67"/>
        <v>96502734.770663932</v>
      </c>
    </row>
    <row r="4265" spans="1:3" x14ac:dyDescent="0.3">
      <c r="A4265" s="94">
        <v>4255</v>
      </c>
      <c r="B4265" s="51">
        <v>5.1919604322991579E-2</v>
      </c>
      <c r="C4265" s="65">
        <f t="shared" si="67"/>
        <v>105191960.43229915</v>
      </c>
    </row>
    <row r="4266" spans="1:3" x14ac:dyDescent="0.3">
      <c r="A4266" s="94">
        <v>4256</v>
      </c>
      <c r="B4266" s="51">
        <v>0.26533385369240642</v>
      </c>
      <c r="C4266" s="65">
        <f t="shared" si="67"/>
        <v>126533385.36924064</v>
      </c>
    </row>
    <row r="4267" spans="1:3" x14ac:dyDescent="0.3">
      <c r="A4267" s="94">
        <v>4257</v>
      </c>
      <c r="B4267" s="51">
        <v>0.2090337284774319</v>
      </c>
      <c r="C4267" s="65">
        <f t="shared" si="67"/>
        <v>120903372.8477432</v>
      </c>
    </row>
    <row r="4268" spans="1:3" x14ac:dyDescent="0.3">
      <c r="A4268" s="94">
        <v>4258</v>
      </c>
      <c r="B4268" s="51">
        <v>0.21409386398961427</v>
      </c>
      <c r="C4268" s="65">
        <f t="shared" si="67"/>
        <v>121409386.39896141</v>
      </c>
    </row>
    <row r="4269" spans="1:3" x14ac:dyDescent="0.3">
      <c r="A4269" s="94">
        <v>4259</v>
      </c>
      <c r="B4269" s="51">
        <v>8.9402018693226157E-2</v>
      </c>
      <c r="C4269" s="65">
        <f t="shared" si="67"/>
        <v>108940201.86932261</v>
      </c>
    </row>
    <row r="4270" spans="1:3" x14ac:dyDescent="0.3">
      <c r="A4270" s="94">
        <v>4260</v>
      </c>
      <c r="B4270" s="51">
        <v>-2.1117200235810513E-2</v>
      </c>
      <c r="C4270" s="65">
        <f t="shared" si="67"/>
        <v>97888279.976418942</v>
      </c>
    </row>
    <row r="4271" spans="1:3" x14ac:dyDescent="0.3">
      <c r="A4271" s="94">
        <v>4261</v>
      </c>
      <c r="B4271" s="51">
        <v>-0.11944015821994641</v>
      </c>
      <c r="C4271" s="65">
        <f t="shared" si="67"/>
        <v>88055984.178005353</v>
      </c>
    </row>
    <row r="4272" spans="1:3" x14ac:dyDescent="0.3">
      <c r="A4272" s="94">
        <v>4262</v>
      </c>
      <c r="B4272" s="51">
        <v>-0.30331889433677783</v>
      </c>
      <c r="C4272" s="65">
        <f t="shared" si="67"/>
        <v>69668110.566322222</v>
      </c>
    </row>
    <row r="4273" spans="1:3" x14ac:dyDescent="0.3">
      <c r="A4273" s="94">
        <v>4263</v>
      </c>
      <c r="B4273" s="51">
        <v>0.18142971092631399</v>
      </c>
      <c r="C4273" s="65">
        <f t="shared" si="67"/>
        <v>118142971.09263138</v>
      </c>
    </row>
    <row r="4274" spans="1:3" x14ac:dyDescent="0.3">
      <c r="A4274" s="94">
        <v>4264</v>
      </c>
      <c r="B4274" s="51">
        <v>0.17641389746510094</v>
      </c>
      <c r="C4274" s="65">
        <f t="shared" si="67"/>
        <v>117641389.7465101</v>
      </c>
    </row>
    <row r="4275" spans="1:3" x14ac:dyDescent="0.3">
      <c r="A4275" s="94">
        <v>4265</v>
      </c>
      <c r="B4275" s="51">
        <v>5.3971677035721331E-2</v>
      </c>
      <c r="C4275" s="65">
        <f t="shared" si="67"/>
        <v>105397167.70357212</v>
      </c>
    </row>
    <row r="4276" spans="1:3" x14ac:dyDescent="0.3">
      <c r="A4276" s="94">
        <v>4266</v>
      </c>
      <c r="B4276" s="51">
        <v>6.7250469084890824E-2</v>
      </c>
      <c r="C4276" s="65">
        <f t="shared" si="67"/>
        <v>106725046.90848908</v>
      </c>
    </row>
    <row r="4277" spans="1:3" x14ac:dyDescent="0.3">
      <c r="A4277" s="94">
        <v>4267</v>
      </c>
      <c r="B4277" s="51">
        <v>0.100920145898236</v>
      </c>
      <c r="C4277" s="65">
        <f t="shared" si="67"/>
        <v>110092014.5898236</v>
      </c>
    </row>
    <row r="4278" spans="1:3" x14ac:dyDescent="0.3">
      <c r="A4278" s="94">
        <v>4268</v>
      </c>
      <c r="B4278" s="51">
        <v>2.5820663117861666E-2</v>
      </c>
      <c r="C4278" s="65">
        <f t="shared" si="67"/>
        <v>102582066.31178617</v>
      </c>
    </row>
    <row r="4279" spans="1:3" x14ac:dyDescent="0.3">
      <c r="A4279" s="94">
        <v>4269</v>
      </c>
      <c r="B4279" s="51">
        <v>-5.1020963931279778E-2</v>
      </c>
      <c r="C4279" s="65">
        <f t="shared" si="67"/>
        <v>94897903.606872022</v>
      </c>
    </row>
    <row r="4280" spans="1:3" x14ac:dyDescent="0.3">
      <c r="A4280" s="94">
        <v>4270</v>
      </c>
      <c r="B4280" s="51">
        <v>0.17476994418621089</v>
      </c>
      <c r="C4280" s="65">
        <f t="shared" si="67"/>
        <v>117476994.41862109</v>
      </c>
    </row>
    <row r="4281" spans="1:3" x14ac:dyDescent="0.3">
      <c r="A4281" s="94">
        <v>4271</v>
      </c>
      <c r="B4281" s="51">
        <v>0.35451613524953973</v>
      </c>
      <c r="C4281" s="65">
        <f t="shared" si="67"/>
        <v>135451613.52495399</v>
      </c>
    </row>
    <row r="4282" spans="1:3" x14ac:dyDescent="0.3">
      <c r="A4282" s="94">
        <v>4272</v>
      </c>
      <c r="B4282" s="51">
        <v>0.52851715045689496</v>
      </c>
      <c r="C4282" s="65">
        <f t="shared" si="67"/>
        <v>152851715.04568949</v>
      </c>
    </row>
    <row r="4283" spans="1:3" x14ac:dyDescent="0.3">
      <c r="A4283" s="94">
        <v>4273</v>
      </c>
      <c r="B4283" s="51">
        <v>0.26732865148187945</v>
      </c>
      <c r="C4283" s="65">
        <f t="shared" si="67"/>
        <v>126732865.14818795</v>
      </c>
    </row>
    <row r="4284" spans="1:3" x14ac:dyDescent="0.3">
      <c r="A4284" s="94">
        <v>4274</v>
      </c>
      <c r="B4284" s="51">
        <v>0.52372072226154365</v>
      </c>
      <c r="C4284" s="65">
        <f t="shared" si="67"/>
        <v>152372072.22615436</v>
      </c>
    </row>
    <row r="4285" spans="1:3" x14ac:dyDescent="0.3">
      <c r="A4285" s="94">
        <v>4275</v>
      </c>
      <c r="B4285" s="51">
        <v>0.2554173885367178</v>
      </c>
      <c r="C4285" s="65">
        <f t="shared" si="67"/>
        <v>125541738.85367179</v>
      </c>
    </row>
    <row r="4286" spans="1:3" x14ac:dyDescent="0.3">
      <c r="A4286" s="94">
        <v>4276</v>
      </c>
      <c r="B4286" s="51">
        <v>0.28204112788435065</v>
      </c>
      <c r="C4286" s="65">
        <f t="shared" si="67"/>
        <v>128204112.78843507</v>
      </c>
    </row>
    <row r="4287" spans="1:3" x14ac:dyDescent="0.3">
      <c r="A4287" s="94">
        <v>4277</v>
      </c>
      <c r="B4287" s="51">
        <v>0.3859459760266144</v>
      </c>
      <c r="C4287" s="65">
        <f t="shared" si="67"/>
        <v>138594597.60266143</v>
      </c>
    </row>
    <row r="4288" spans="1:3" x14ac:dyDescent="0.3">
      <c r="A4288" s="94">
        <v>4278</v>
      </c>
      <c r="B4288" s="51">
        <v>0.19158197553418382</v>
      </c>
      <c r="C4288" s="65">
        <f t="shared" si="67"/>
        <v>119158197.55341838</v>
      </c>
    </row>
    <row r="4289" spans="1:3" x14ac:dyDescent="0.3">
      <c r="A4289" s="94">
        <v>4279</v>
      </c>
      <c r="B4289" s="51">
        <v>0.25837219144276458</v>
      </c>
      <c r="C4289" s="65">
        <f t="shared" si="67"/>
        <v>125837219.14427646</v>
      </c>
    </row>
    <row r="4290" spans="1:3" x14ac:dyDescent="0.3">
      <c r="A4290" s="94">
        <v>4280</v>
      </c>
      <c r="B4290" s="51">
        <v>0.27326080254074725</v>
      </c>
      <c r="C4290" s="65">
        <f t="shared" si="67"/>
        <v>127326080.25407472</v>
      </c>
    </row>
    <row r="4291" spans="1:3" x14ac:dyDescent="0.3">
      <c r="A4291" s="94">
        <v>4281</v>
      </c>
      <c r="B4291" s="51">
        <v>-2.0164748566493945E-3</v>
      </c>
      <c r="C4291" s="65">
        <f t="shared" si="67"/>
        <v>99798352.514335066</v>
      </c>
    </row>
    <row r="4292" spans="1:3" x14ac:dyDescent="0.3">
      <c r="A4292" s="94">
        <v>4282</v>
      </c>
      <c r="B4292" s="51">
        <v>7.2292885008654939E-2</v>
      </c>
      <c r="C4292" s="65">
        <f t="shared" si="67"/>
        <v>107229288.50086549</v>
      </c>
    </row>
    <row r="4293" spans="1:3" x14ac:dyDescent="0.3">
      <c r="A4293" s="94">
        <v>4283</v>
      </c>
      <c r="B4293" s="51">
        <v>0.15859102964718305</v>
      </c>
      <c r="C4293" s="65">
        <f t="shared" si="67"/>
        <v>115859102.96471831</v>
      </c>
    </row>
    <row r="4294" spans="1:3" x14ac:dyDescent="0.3">
      <c r="A4294" s="94">
        <v>4284</v>
      </c>
      <c r="B4294" s="51">
        <v>-9.5868563045722777E-2</v>
      </c>
      <c r="C4294" s="65">
        <f t="shared" si="67"/>
        <v>90413143.695427716</v>
      </c>
    </row>
    <row r="4295" spans="1:3" x14ac:dyDescent="0.3">
      <c r="A4295" s="94">
        <v>4285</v>
      </c>
      <c r="B4295" s="51">
        <v>-0.19587453912042233</v>
      </c>
      <c r="C4295" s="65">
        <f t="shared" si="67"/>
        <v>80412546.08795777</v>
      </c>
    </row>
    <row r="4296" spans="1:3" x14ac:dyDescent="0.3">
      <c r="A4296" s="94">
        <v>4286</v>
      </c>
      <c r="B4296" s="51">
        <v>-0.1029499662205266</v>
      </c>
      <c r="C4296" s="65">
        <f t="shared" si="67"/>
        <v>89705003.37794733</v>
      </c>
    </row>
    <row r="4297" spans="1:3" x14ac:dyDescent="0.3">
      <c r="A4297" s="94">
        <v>4287</v>
      </c>
      <c r="B4297" s="51">
        <v>0.13520256310160797</v>
      </c>
      <c r="C4297" s="65">
        <f t="shared" si="67"/>
        <v>113520256.3101608</v>
      </c>
    </row>
    <row r="4298" spans="1:3" x14ac:dyDescent="0.3">
      <c r="A4298" s="94">
        <v>4288</v>
      </c>
      <c r="B4298" s="51">
        <v>0.22579289734217642</v>
      </c>
      <c r="C4298" s="65">
        <f t="shared" si="67"/>
        <v>122579289.73421763</v>
      </c>
    </row>
    <row r="4299" spans="1:3" x14ac:dyDescent="0.3">
      <c r="A4299" s="94">
        <v>4289</v>
      </c>
      <c r="B4299" s="51">
        <v>0.119385062620448</v>
      </c>
      <c r="C4299" s="65">
        <f t="shared" si="67"/>
        <v>111938506.2620448</v>
      </c>
    </row>
    <row r="4300" spans="1:3" x14ac:dyDescent="0.3">
      <c r="A4300" s="94">
        <v>4290</v>
      </c>
      <c r="B4300" s="51">
        <v>2.6380054194156781E-2</v>
      </c>
      <c r="C4300" s="65">
        <f t="shared" ref="C4300:C4363" si="68">$B$4*(1+B4300)</f>
        <v>102638005.41941568</v>
      </c>
    </row>
    <row r="4301" spans="1:3" x14ac:dyDescent="0.3">
      <c r="A4301" s="94">
        <v>4291</v>
      </c>
      <c r="B4301" s="51">
        <v>0.39775219588422905</v>
      </c>
      <c r="C4301" s="65">
        <f t="shared" si="68"/>
        <v>139775219.58842289</v>
      </c>
    </row>
    <row r="4302" spans="1:3" x14ac:dyDescent="0.3">
      <c r="A4302" s="94">
        <v>4292</v>
      </c>
      <c r="B4302" s="51">
        <v>0.15032380285621214</v>
      </c>
      <c r="C4302" s="65">
        <f t="shared" si="68"/>
        <v>115032380.28562121</v>
      </c>
    </row>
    <row r="4303" spans="1:3" x14ac:dyDescent="0.3">
      <c r="A4303" s="94">
        <v>4293</v>
      </c>
      <c r="B4303" s="51">
        <v>4.5287606610993097E-2</v>
      </c>
      <c r="C4303" s="65">
        <f t="shared" si="68"/>
        <v>104528760.6610993</v>
      </c>
    </row>
    <row r="4304" spans="1:3" x14ac:dyDescent="0.3">
      <c r="A4304" s="94">
        <v>4294</v>
      </c>
      <c r="B4304" s="51">
        <v>0.22402252819434684</v>
      </c>
      <c r="C4304" s="65">
        <f t="shared" si="68"/>
        <v>122402252.81943469</v>
      </c>
    </row>
    <row r="4305" spans="1:3" x14ac:dyDescent="0.3">
      <c r="A4305" s="94">
        <v>4295</v>
      </c>
      <c r="B4305" s="51">
        <v>0.25414623769193745</v>
      </c>
      <c r="C4305" s="65">
        <f t="shared" si="68"/>
        <v>125414623.76919374</v>
      </c>
    </row>
    <row r="4306" spans="1:3" x14ac:dyDescent="0.3">
      <c r="A4306" s="94">
        <v>4296</v>
      </c>
      <c r="B4306" s="51">
        <v>0.1756111540881862</v>
      </c>
      <c r="C4306" s="65">
        <f t="shared" si="68"/>
        <v>117561115.40881862</v>
      </c>
    </row>
    <row r="4307" spans="1:3" x14ac:dyDescent="0.3">
      <c r="A4307" s="94">
        <v>4297</v>
      </c>
      <c r="B4307" s="51">
        <v>0.110558141774268</v>
      </c>
      <c r="C4307" s="65">
        <f t="shared" si="68"/>
        <v>111055814.1774268</v>
      </c>
    </row>
    <row r="4308" spans="1:3" x14ac:dyDescent="0.3">
      <c r="A4308" s="94">
        <v>4298</v>
      </c>
      <c r="B4308" s="51">
        <v>0.1428305164907156</v>
      </c>
      <c r="C4308" s="65">
        <f t="shared" si="68"/>
        <v>114283051.64907156</v>
      </c>
    </row>
    <row r="4309" spans="1:3" x14ac:dyDescent="0.3">
      <c r="A4309" s="94">
        <v>4299</v>
      </c>
      <c r="B4309" s="51">
        <v>6.1203498587335051E-2</v>
      </c>
      <c r="C4309" s="65">
        <f t="shared" si="68"/>
        <v>106120349.85873351</v>
      </c>
    </row>
    <row r="4310" spans="1:3" x14ac:dyDescent="0.3">
      <c r="A4310" s="94">
        <v>4300</v>
      </c>
      <c r="B4310" s="51">
        <v>3.5499811547690177E-2</v>
      </c>
      <c r="C4310" s="65">
        <f t="shared" si="68"/>
        <v>103549981.154769</v>
      </c>
    </row>
    <row r="4311" spans="1:3" x14ac:dyDescent="0.3">
      <c r="A4311" s="94">
        <v>4301</v>
      </c>
      <c r="B4311" s="51">
        <v>8.7169562084358526E-2</v>
      </c>
      <c r="C4311" s="65">
        <f t="shared" si="68"/>
        <v>108716956.20843585</v>
      </c>
    </row>
    <row r="4312" spans="1:3" x14ac:dyDescent="0.3">
      <c r="A4312" s="94">
        <v>4302</v>
      </c>
      <c r="B4312" s="51">
        <v>0.12848783783570766</v>
      </c>
      <c r="C4312" s="65">
        <f t="shared" si="68"/>
        <v>112848783.78357077</v>
      </c>
    </row>
    <row r="4313" spans="1:3" x14ac:dyDescent="0.3">
      <c r="A4313" s="94">
        <v>4303</v>
      </c>
      <c r="B4313" s="51">
        <v>0.30374732666462845</v>
      </c>
      <c r="C4313" s="65">
        <f t="shared" si="68"/>
        <v>130374732.66646284</v>
      </c>
    </row>
    <row r="4314" spans="1:3" x14ac:dyDescent="0.3">
      <c r="A4314" s="94">
        <v>4304</v>
      </c>
      <c r="B4314" s="51">
        <v>0.19257332596233456</v>
      </c>
      <c r="C4314" s="65">
        <f t="shared" si="68"/>
        <v>119257332.59623346</v>
      </c>
    </row>
    <row r="4315" spans="1:3" x14ac:dyDescent="0.3">
      <c r="A4315" s="94">
        <v>4305</v>
      </c>
      <c r="B4315" s="51">
        <v>0.35163280965997257</v>
      </c>
      <c r="C4315" s="65">
        <f t="shared" si="68"/>
        <v>135163280.96599725</v>
      </c>
    </row>
    <row r="4316" spans="1:3" x14ac:dyDescent="0.3">
      <c r="A4316" s="94">
        <v>4306</v>
      </c>
      <c r="B4316" s="51">
        <v>0.26226044393016146</v>
      </c>
      <c r="C4316" s="65">
        <f t="shared" si="68"/>
        <v>126226044.39301614</v>
      </c>
    </row>
    <row r="4317" spans="1:3" x14ac:dyDescent="0.3">
      <c r="A4317" s="94">
        <v>4307</v>
      </c>
      <c r="B4317" s="51">
        <v>-0.11793053482136834</v>
      </c>
      <c r="C4317" s="65">
        <f t="shared" si="68"/>
        <v>88206946.517863154</v>
      </c>
    </row>
    <row r="4318" spans="1:3" x14ac:dyDescent="0.3">
      <c r="A4318" s="94">
        <v>4308</v>
      </c>
      <c r="B4318" s="51">
        <v>3.9297847267848178E-2</v>
      </c>
      <c r="C4318" s="65">
        <f t="shared" si="68"/>
        <v>103929784.72678483</v>
      </c>
    </row>
    <row r="4319" spans="1:3" x14ac:dyDescent="0.3">
      <c r="A4319" s="94">
        <v>4309</v>
      </c>
      <c r="B4319" s="51">
        <v>7.2555103102470778E-2</v>
      </c>
      <c r="C4319" s="65">
        <f t="shared" si="68"/>
        <v>107255510.31024706</v>
      </c>
    </row>
    <row r="4320" spans="1:3" x14ac:dyDescent="0.3">
      <c r="A4320" s="94">
        <v>4310</v>
      </c>
      <c r="B4320" s="51">
        <v>4.5041722184131203E-2</v>
      </c>
      <c r="C4320" s="65">
        <f t="shared" si="68"/>
        <v>104504172.21841313</v>
      </c>
    </row>
    <row r="4321" spans="1:3" x14ac:dyDescent="0.3">
      <c r="A4321" s="94">
        <v>4311</v>
      </c>
      <c r="B4321" s="51">
        <v>0.25772165116442075</v>
      </c>
      <c r="C4321" s="65">
        <f t="shared" si="68"/>
        <v>125772165.11644207</v>
      </c>
    </row>
    <row r="4322" spans="1:3" x14ac:dyDescent="0.3">
      <c r="A4322" s="94">
        <v>4312</v>
      </c>
      <c r="B4322" s="51">
        <v>0.38307278651384602</v>
      </c>
      <c r="C4322" s="65">
        <f t="shared" si="68"/>
        <v>138307278.65138459</v>
      </c>
    </row>
    <row r="4323" spans="1:3" x14ac:dyDescent="0.3">
      <c r="A4323" s="94">
        <v>4313</v>
      </c>
      <c r="B4323" s="51">
        <v>0.11133242911204995</v>
      </c>
      <c r="C4323" s="65">
        <f t="shared" si="68"/>
        <v>111133242.91120499</v>
      </c>
    </row>
    <row r="4324" spans="1:3" x14ac:dyDescent="0.3">
      <c r="A4324" s="94">
        <v>4314</v>
      </c>
      <c r="B4324" s="51">
        <v>0.35472890333698659</v>
      </c>
      <c r="C4324" s="65">
        <f t="shared" si="68"/>
        <v>135472890.33369866</v>
      </c>
    </row>
    <row r="4325" spans="1:3" x14ac:dyDescent="0.3">
      <c r="A4325" s="94">
        <v>4315</v>
      </c>
      <c r="B4325" s="51">
        <v>-9.4843631539393014E-4</v>
      </c>
      <c r="C4325" s="65">
        <f t="shared" si="68"/>
        <v>99905156.368460596</v>
      </c>
    </row>
    <row r="4326" spans="1:3" x14ac:dyDescent="0.3">
      <c r="A4326" s="94">
        <v>4316</v>
      </c>
      <c r="B4326" s="51">
        <v>-4.9957779998715118E-3</v>
      </c>
      <c r="C4326" s="65">
        <f t="shared" si="68"/>
        <v>99500422.200012848</v>
      </c>
    </row>
    <row r="4327" spans="1:3" x14ac:dyDescent="0.3">
      <c r="A4327" s="94">
        <v>4317</v>
      </c>
      <c r="B4327" s="51">
        <v>0.11450268662360695</v>
      </c>
      <c r="C4327" s="65">
        <f t="shared" si="68"/>
        <v>111450268.6623607</v>
      </c>
    </row>
    <row r="4328" spans="1:3" x14ac:dyDescent="0.3">
      <c r="A4328" s="94">
        <v>4318</v>
      </c>
      <c r="B4328" s="51">
        <v>0.18130070435929524</v>
      </c>
      <c r="C4328" s="65">
        <f t="shared" si="68"/>
        <v>118130070.43592951</v>
      </c>
    </row>
    <row r="4329" spans="1:3" x14ac:dyDescent="0.3">
      <c r="A4329" s="94">
        <v>4319</v>
      </c>
      <c r="B4329" s="51">
        <v>5.6965302496339756E-2</v>
      </c>
      <c r="C4329" s="65">
        <f t="shared" si="68"/>
        <v>105696530.24963397</v>
      </c>
    </row>
    <row r="4330" spans="1:3" x14ac:dyDescent="0.3">
      <c r="A4330" s="94">
        <v>4320</v>
      </c>
      <c r="B4330" s="51">
        <v>1.8222494486889659E-2</v>
      </c>
      <c r="C4330" s="65">
        <f t="shared" si="68"/>
        <v>101822249.44868897</v>
      </c>
    </row>
    <row r="4331" spans="1:3" x14ac:dyDescent="0.3">
      <c r="A4331" s="94">
        <v>4321</v>
      </c>
      <c r="B4331" s="51">
        <v>0.17624589600264295</v>
      </c>
      <c r="C4331" s="65">
        <f t="shared" si="68"/>
        <v>117624589.6002643</v>
      </c>
    </row>
    <row r="4332" spans="1:3" x14ac:dyDescent="0.3">
      <c r="A4332" s="94">
        <v>4322</v>
      </c>
      <c r="B4332" s="51">
        <v>-8.5253208133410502E-3</v>
      </c>
      <c r="C4332" s="65">
        <f t="shared" si="68"/>
        <v>99147467.918665901</v>
      </c>
    </row>
    <row r="4333" spans="1:3" x14ac:dyDescent="0.3">
      <c r="A4333" s="94">
        <v>4323</v>
      </c>
      <c r="B4333" s="51">
        <v>0.25912288648066073</v>
      </c>
      <c r="C4333" s="65">
        <f t="shared" si="68"/>
        <v>125912288.64806607</v>
      </c>
    </row>
    <row r="4334" spans="1:3" x14ac:dyDescent="0.3">
      <c r="A4334" s="94">
        <v>4324</v>
      </c>
      <c r="B4334" s="51">
        <v>0.2916190346216575</v>
      </c>
      <c r="C4334" s="65">
        <f t="shared" si="68"/>
        <v>129161903.46216574</v>
      </c>
    </row>
    <row r="4335" spans="1:3" x14ac:dyDescent="0.3">
      <c r="A4335" s="94">
        <v>4325</v>
      </c>
      <c r="B4335" s="51">
        <v>0.41836208096799044</v>
      </c>
      <c r="C4335" s="65">
        <f t="shared" si="68"/>
        <v>141836208.09679905</v>
      </c>
    </row>
    <row r="4336" spans="1:3" x14ac:dyDescent="0.3">
      <c r="A4336" s="94">
        <v>4326</v>
      </c>
      <c r="B4336" s="51">
        <v>1.4685039230277905E-2</v>
      </c>
      <c r="C4336" s="65">
        <f t="shared" si="68"/>
        <v>101468503.9230278</v>
      </c>
    </row>
    <row r="4337" spans="1:3" x14ac:dyDescent="0.3">
      <c r="A4337" s="94">
        <v>4327</v>
      </c>
      <c r="B4337" s="51">
        <v>0.32702075332826724</v>
      </c>
      <c r="C4337" s="65">
        <f t="shared" si="68"/>
        <v>132702075.33282672</v>
      </c>
    </row>
    <row r="4338" spans="1:3" x14ac:dyDescent="0.3">
      <c r="A4338" s="94">
        <v>4328</v>
      </c>
      <c r="B4338" s="51">
        <v>-9.309311964276229E-3</v>
      </c>
      <c r="C4338" s="65">
        <f t="shared" si="68"/>
        <v>99069068.803572387</v>
      </c>
    </row>
    <row r="4339" spans="1:3" x14ac:dyDescent="0.3">
      <c r="A4339" s="94">
        <v>4329</v>
      </c>
      <c r="B4339" s="51">
        <v>0.24486792913955979</v>
      </c>
      <c r="C4339" s="65">
        <f t="shared" si="68"/>
        <v>124486792.91395597</v>
      </c>
    </row>
    <row r="4340" spans="1:3" x14ac:dyDescent="0.3">
      <c r="A4340" s="94">
        <v>4330</v>
      </c>
      <c r="B4340" s="51">
        <v>0.23634343406746211</v>
      </c>
      <c r="C4340" s="65">
        <f t="shared" si="68"/>
        <v>123634343.40674622</v>
      </c>
    </row>
    <row r="4341" spans="1:3" x14ac:dyDescent="0.3">
      <c r="A4341" s="94">
        <v>4331</v>
      </c>
      <c r="B4341" s="51">
        <v>4.694986675534614E-2</v>
      </c>
      <c r="C4341" s="65">
        <f t="shared" si="68"/>
        <v>104694986.67553461</v>
      </c>
    </row>
    <row r="4342" spans="1:3" x14ac:dyDescent="0.3">
      <c r="A4342" s="94">
        <v>4332</v>
      </c>
      <c r="B4342" s="51">
        <v>7.6630033110641996E-2</v>
      </c>
      <c r="C4342" s="65">
        <f t="shared" si="68"/>
        <v>107663003.3110642</v>
      </c>
    </row>
    <row r="4343" spans="1:3" x14ac:dyDescent="0.3">
      <c r="A4343" s="94">
        <v>4333</v>
      </c>
      <c r="B4343" s="51">
        <v>0.1804840068780465</v>
      </c>
      <c r="C4343" s="65">
        <f t="shared" si="68"/>
        <v>118048400.68780464</v>
      </c>
    </row>
    <row r="4344" spans="1:3" x14ac:dyDescent="0.3">
      <c r="A4344" s="94">
        <v>4334</v>
      </c>
      <c r="B4344" s="51">
        <v>5.6562949120535881E-2</v>
      </c>
      <c r="C4344" s="65">
        <f t="shared" si="68"/>
        <v>105656294.9120536</v>
      </c>
    </row>
    <row r="4345" spans="1:3" x14ac:dyDescent="0.3">
      <c r="A4345" s="94">
        <v>4335</v>
      </c>
      <c r="B4345" s="51">
        <v>0.17761854904379792</v>
      </c>
      <c r="C4345" s="65">
        <f t="shared" si="68"/>
        <v>117761854.90437979</v>
      </c>
    </row>
    <row r="4346" spans="1:3" x14ac:dyDescent="0.3">
      <c r="A4346" s="94">
        <v>4336</v>
      </c>
      <c r="B4346" s="51">
        <v>0.25316176775244115</v>
      </c>
      <c r="C4346" s="65">
        <f t="shared" si="68"/>
        <v>125316176.77524412</v>
      </c>
    </row>
    <row r="4347" spans="1:3" x14ac:dyDescent="0.3">
      <c r="A4347" s="94">
        <v>4337</v>
      </c>
      <c r="B4347" s="51">
        <v>-6.1447428437054613E-2</v>
      </c>
      <c r="C4347" s="65">
        <f t="shared" si="68"/>
        <v>93855257.15629454</v>
      </c>
    </row>
    <row r="4348" spans="1:3" x14ac:dyDescent="0.3">
      <c r="A4348" s="94">
        <v>4338</v>
      </c>
      <c r="B4348" s="51">
        <v>4.550322698596556E-2</v>
      </c>
      <c r="C4348" s="65">
        <f t="shared" si="68"/>
        <v>104550322.69859657</v>
      </c>
    </row>
    <row r="4349" spans="1:3" x14ac:dyDescent="0.3">
      <c r="A4349" s="94">
        <v>4339</v>
      </c>
      <c r="B4349" s="51">
        <v>0.1479374873795315</v>
      </c>
      <c r="C4349" s="65">
        <f t="shared" si="68"/>
        <v>114793748.73795316</v>
      </c>
    </row>
    <row r="4350" spans="1:3" x14ac:dyDescent="0.3">
      <c r="A4350" s="94">
        <v>4340</v>
      </c>
      <c r="B4350" s="51">
        <v>8.843075281620634E-2</v>
      </c>
      <c r="C4350" s="65">
        <f t="shared" si="68"/>
        <v>108843075.28162062</v>
      </c>
    </row>
    <row r="4351" spans="1:3" x14ac:dyDescent="0.3">
      <c r="A4351" s="94">
        <v>4341</v>
      </c>
      <c r="B4351" s="51">
        <v>-0.1413926138395134</v>
      </c>
      <c r="C4351" s="65">
        <f t="shared" si="68"/>
        <v>85860738.616048664</v>
      </c>
    </row>
    <row r="4352" spans="1:3" x14ac:dyDescent="0.3">
      <c r="A4352" s="94">
        <v>4342</v>
      </c>
      <c r="B4352" s="51">
        <v>1.2091241937756347E-2</v>
      </c>
      <c r="C4352" s="65">
        <f t="shared" si="68"/>
        <v>101209124.19377564</v>
      </c>
    </row>
    <row r="4353" spans="1:3" x14ac:dyDescent="0.3">
      <c r="A4353" s="94">
        <v>4343</v>
      </c>
      <c r="B4353" s="51">
        <v>0.19605356927819947</v>
      </c>
      <c r="C4353" s="65">
        <f t="shared" si="68"/>
        <v>119605356.92781995</v>
      </c>
    </row>
    <row r="4354" spans="1:3" x14ac:dyDescent="0.3">
      <c r="A4354" s="94">
        <v>4344</v>
      </c>
      <c r="B4354" s="51">
        <v>0.10865085682085858</v>
      </c>
      <c r="C4354" s="65">
        <f t="shared" si="68"/>
        <v>110865085.68208586</v>
      </c>
    </row>
    <row r="4355" spans="1:3" x14ac:dyDescent="0.3">
      <c r="A4355" s="94">
        <v>4345</v>
      </c>
      <c r="B4355" s="51">
        <v>0.11986963692709422</v>
      </c>
      <c r="C4355" s="65">
        <f t="shared" si="68"/>
        <v>111986963.69270942</v>
      </c>
    </row>
    <row r="4356" spans="1:3" x14ac:dyDescent="0.3">
      <c r="A4356" s="94">
        <v>4346</v>
      </c>
      <c r="B4356" s="51">
        <v>0.24112144410917286</v>
      </c>
      <c r="C4356" s="65">
        <f t="shared" si="68"/>
        <v>124112144.4109173</v>
      </c>
    </row>
    <row r="4357" spans="1:3" x14ac:dyDescent="0.3">
      <c r="A4357" s="94">
        <v>4347</v>
      </c>
      <c r="B4357" s="51">
        <v>0.12819376299681631</v>
      </c>
      <c r="C4357" s="65">
        <f t="shared" si="68"/>
        <v>112819376.29968163</v>
      </c>
    </row>
    <row r="4358" spans="1:3" x14ac:dyDescent="0.3">
      <c r="A4358" s="94">
        <v>4348</v>
      </c>
      <c r="B4358" s="51">
        <v>0.16122528912898393</v>
      </c>
      <c r="C4358" s="65">
        <f t="shared" si="68"/>
        <v>116122528.91289838</v>
      </c>
    </row>
    <row r="4359" spans="1:3" x14ac:dyDescent="0.3">
      <c r="A4359" s="94">
        <v>4349</v>
      </c>
      <c r="B4359" s="51">
        <v>-3.5584244952703042E-2</v>
      </c>
      <c r="C4359" s="65">
        <f t="shared" si="68"/>
        <v>96441575.504729688</v>
      </c>
    </row>
    <row r="4360" spans="1:3" x14ac:dyDescent="0.3">
      <c r="A4360" s="94">
        <v>4350</v>
      </c>
      <c r="B4360" s="51">
        <v>-9.3914038762767771E-2</v>
      </c>
      <c r="C4360" s="65">
        <f t="shared" si="68"/>
        <v>90608596.123723224</v>
      </c>
    </row>
    <row r="4361" spans="1:3" x14ac:dyDescent="0.3">
      <c r="A4361" s="94">
        <v>4351</v>
      </c>
      <c r="B4361" s="51">
        <v>7.4093466296834609E-2</v>
      </c>
      <c r="C4361" s="65">
        <f t="shared" si="68"/>
        <v>107409346.62968346</v>
      </c>
    </row>
    <row r="4362" spans="1:3" x14ac:dyDescent="0.3">
      <c r="A4362" s="94">
        <v>4352</v>
      </c>
      <c r="B4362" s="51">
        <v>7.9927911469468677E-2</v>
      </c>
      <c r="C4362" s="65">
        <f t="shared" si="68"/>
        <v>107992791.14694686</v>
      </c>
    </row>
    <row r="4363" spans="1:3" x14ac:dyDescent="0.3">
      <c r="A4363" s="94">
        <v>4353</v>
      </c>
      <c r="B4363" s="51">
        <v>0.22050305950079538</v>
      </c>
      <c r="C4363" s="65">
        <f t="shared" si="68"/>
        <v>122050305.95007953</v>
      </c>
    </row>
    <row r="4364" spans="1:3" x14ac:dyDescent="0.3">
      <c r="A4364" s="94">
        <v>4354</v>
      </c>
      <c r="B4364" s="51">
        <v>-5.5091569591548845E-2</v>
      </c>
      <c r="C4364" s="65">
        <f t="shared" ref="C4364:C4427" si="69">$B$4*(1+B4364)</f>
        <v>94490843.040845111</v>
      </c>
    </row>
    <row r="4365" spans="1:3" x14ac:dyDescent="0.3">
      <c r="A4365" s="94">
        <v>4355</v>
      </c>
      <c r="B4365" s="51">
        <v>0.15305651467571219</v>
      </c>
      <c r="C4365" s="65">
        <f t="shared" si="69"/>
        <v>115305651.46757121</v>
      </c>
    </row>
    <row r="4366" spans="1:3" x14ac:dyDescent="0.3">
      <c r="A4366" s="94">
        <v>4356</v>
      </c>
      <c r="B4366" s="51">
        <v>0.10607427161733021</v>
      </c>
      <c r="C4366" s="65">
        <f t="shared" si="69"/>
        <v>110607427.16173302</v>
      </c>
    </row>
    <row r="4367" spans="1:3" x14ac:dyDescent="0.3">
      <c r="A4367" s="94">
        <v>4357</v>
      </c>
      <c r="B4367" s="51">
        <v>9.7018639210422489E-2</v>
      </c>
      <c r="C4367" s="65">
        <f t="shared" si="69"/>
        <v>109701863.92104225</v>
      </c>
    </row>
    <row r="4368" spans="1:3" x14ac:dyDescent="0.3">
      <c r="A4368" s="94">
        <v>4358</v>
      </c>
      <c r="B4368" s="51">
        <v>0.17352317970039291</v>
      </c>
      <c r="C4368" s="65">
        <f t="shared" si="69"/>
        <v>117352317.97003929</v>
      </c>
    </row>
    <row r="4369" spans="1:3" x14ac:dyDescent="0.3">
      <c r="A4369" s="94">
        <v>4359</v>
      </c>
      <c r="B4369" s="51">
        <v>0.26966215359784051</v>
      </c>
      <c r="C4369" s="65">
        <f t="shared" si="69"/>
        <v>126966215.35978405</v>
      </c>
    </row>
    <row r="4370" spans="1:3" x14ac:dyDescent="0.3">
      <c r="A4370" s="94">
        <v>4360</v>
      </c>
      <c r="B4370" s="51">
        <v>4.1332573445541212E-2</v>
      </c>
      <c r="C4370" s="65">
        <f t="shared" si="69"/>
        <v>104133257.34455413</v>
      </c>
    </row>
    <row r="4371" spans="1:3" x14ac:dyDescent="0.3">
      <c r="A4371" s="94">
        <v>4361</v>
      </c>
      <c r="B4371" s="51">
        <v>0.15243471520630936</v>
      </c>
      <c r="C4371" s="65">
        <f t="shared" si="69"/>
        <v>115243471.52063093</v>
      </c>
    </row>
    <row r="4372" spans="1:3" x14ac:dyDescent="0.3">
      <c r="A4372" s="94">
        <v>4362</v>
      </c>
      <c r="B4372" s="51">
        <v>0.10880897053089353</v>
      </c>
      <c r="C4372" s="65">
        <f t="shared" si="69"/>
        <v>110880897.05308935</v>
      </c>
    </row>
    <row r="4373" spans="1:3" x14ac:dyDescent="0.3">
      <c r="A4373" s="94">
        <v>4363</v>
      </c>
      <c r="B4373" s="51">
        <v>0.1299706231196821</v>
      </c>
      <c r="C4373" s="65">
        <f t="shared" si="69"/>
        <v>112997062.31196822</v>
      </c>
    </row>
    <row r="4374" spans="1:3" x14ac:dyDescent="0.3">
      <c r="A4374" s="94">
        <v>4364</v>
      </c>
      <c r="B4374" s="51">
        <v>6.2167496088279359E-2</v>
      </c>
      <c r="C4374" s="65">
        <f t="shared" si="69"/>
        <v>106216749.60882795</v>
      </c>
    </row>
    <row r="4375" spans="1:3" x14ac:dyDescent="0.3">
      <c r="A4375" s="94">
        <v>4365</v>
      </c>
      <c r="B4375" s="51">
        <v>9.5965940720764795E-2</v>
      </c>
      <c r="C4375" s="65">
        <f t="shared" si="69"/>
        <v>109596594.07207647</v>
      </c>
    </row>
    <row r="4376" spans="1:3" x14ac:dyDescent="0.3">
      <c r="A4376" s="94">
        <v>4366</v>
      </c>
      <c r="B4376" s="51">
        <v>-6.4980806945360486E-2</v>
      </c>
      <c r="C4376" s="65">
        <f t="shared" si="69"/>
        <v>93501919.305463955</v>
      </c>
    </row>
    <row r="4377" spans="1:3" x14ac:dyDescent="0.3">
      <c r="A4377" s="94">
        <v>4367</v>
      </c>
      <c r="B4377" s="51">
        <v>0.17530451285075566</v>
      </c>
      <c r="C4377" s="65">
        <f t="shared" si="69"/>
        <v>117530451.28507558</v>
      </c>
    </row>
    <row r="4378" spans="1:3" x14ac:dyDescent="0.3">
      <c r="A4378" s="94">
        <v>4368</v>
      </c>
      <c r="B4378" s="51">
        <v>7.7382745172213621E-2</v>
      </c>
      <c r="C4378" s="65">
        <f t="shared" si="69"/>
        <v>107738274.51722136</v>
      </c>
    </row>
    <row r="4379" spans="1:3" x14ac:dyDescent="0.3">
      <c r="A4379" s="94">
        <v>4369</v>
      </c>
      <c r="B4379" s="51">
        <v>-5.7445255519766369E-2</v>
      </c>
      <c r="C4379" s="65">
        <f t="shared" si="69"/>
        <v>94255474.448023364</v>
      </c>
    </row>
    <row r="4380" spans="1:3" x14ac:dyDescent="0.3">
      <c r="A4380" s="94">
        <v>4370</v>
      </c>
      <c r="B4380" s="51">
        <v>0.17336969408224367</v>
      </c>
      <c r="C4380" s="65">
        <f t="shared" si="69"/>
        <v>117336969.40822437</v>
      </c>
    </row>
    <row r="4381" spans="1:3" x14ac:dyDescent="0.3">
      <c r="A4381" s="94">
        <v>4371</v>
      </c>
      <c r="B4381" s="51">
        <v>-1.6885767310828539E-2</v>
      </c>
      <c r="C4381" s="65">
        <f t="shared" si="69"/>
        <v>98311423.268917143</v>
      </c>
    </row>
    <row r="4382" spans="1:3" x14ac:dyDescent="0.3">
      <c r="A4382" s="94">
        <v>4372</v>
      </c>
      <c r="B4382" s="51">
        <v>0.20609051870716191</v>
      </c>
      <c r="C4382" s="65">
        <f t="shared" si="69"/>
        <v>120609051.8707162</v>
      </c>
    </row>
    <row r="4383" spans="1:3" x14ac:dyDescent="0.3">
      <c r="A4383" s="94">
        <v>4373</v>
      </c>
      <c r="B4383" s="51">
        <v>0.13490414480402946</v>
      </c>
      <c r="C4383" s="65">
        <f t="shared" si="69"/>
        <v>113490414.48040293</v>
      </c>
    </row>
    <row r="4384" spans="1:3" x14ac:dyDescent="0.3">
      <c r="A4384" s="94">
        <v>4374</v>
      </c>
      <c r="B4384" s="51">
        <v>3.8058610137653097E-2</v>
      </c>
      <c r="C4384" s="65">
        <f t="shared" si="69"/>
        <v>103805861.01376531</v>
      </c>
    </row>
    <row r="4385" spans="1:3" x14ac:dyDescent="0.3">
      <c r="A4385" s="94">
        <v>4375</v>
      </c>
      <c r="B4385" s="51">
        <v>0.17991955645077046</v>
      </c>
      <c r="C4385" s="65">
        <f t="shared" si="69"/>
        <v>117991955.64507705</v>
      </c>
    </row>
    <row r="4386" spans="1:3" x14ac:dyDescent="0.3">
      <c r="A4386" s="94">
        <v>4376</v>
      </c>
      <c r="B4386" s="51">
        <v>-9.8755059991516875E-2</v>
      </c>
      <c r="C4386" s="65">
        <f t="shared" si="69"/>
        <v>90124494.000848308</v>
      </c>
    </row>
    <row r="4387" spans="1:3" x14ac:dyDescent="0.3">
      <c r="A4387" s="94">
        <v>4377</v>
      </c>
      <c r="B4387" s="51">
        <v>-1.3689609766828925E-2</v>
      </c>
      <c r="C4387" s="65">
        <f t="shared" si="69"/>
        <v>98631039.023317114</v>
      </c>
    </row>
    <row r="4388" spans="1:3" x14ac:dyDescent="0.3">
      <c r="A4388" s="94">
        <v>4378</v>
      </c>
      <c r="B4388" s="51">
        <v>0.17985654227473252</v>
      </c>
      <c r="C4388" s="65">
        <f t="shared" si="69"/>
        <v>117985654.22747324</v>
      </c>
    </row>
    <row r="4389" spans="1:3" x14ac:dyDescent="0.3">
      <c r="A4389" s="94">
        <v>4379</v>
      </c>
      <c r="B4389" s="51">
        <v>0.11065372315031591</v>
      </c>
      <c r="C4389" s="65">
        <f t="shared" si="69"/>
        <v>111065372.3150316</v>
      </c>
    </row>
    <row r="4390" spans="1:3" x14ac:dyDescent="0.3">
      <c r="A4390" s="94">
        <v>4380</v>
      </c>
      <c r="B4390" s="51">
        <v>5.9870620675898663E-2</v>
      </c>
      <c r="C4390" s="65">
        <f t="shared" si="69"/>
        <v>105987062.06758988</v>
      </c>
    </row>
    <row r="4391" spans="1:3" x14ac:dyDescent="0.3">
      <c r="A4391" s="94">
        <v>4381</v>
      </c>
      <c r="B4391" s="51">
        <v>0.23495041517470996</v>
      </c>
      <c r="C4391" s="65">
        <f t="shared" si="69"/>
        <v>123495041.517471</v>
      </c>
    </row>
    <row r="4392" spans="1:3" x14ac:dyDescent="0.3">
      <c r="A4392" s="94">
        <v>4382</v>
      </c>
      <c r="B4392" s="51">
        <v>0.27055348168758442</v>
      </c>
      <c r="C4392" s="65">
        <f t="shared" si="69"/>
        <v>127055348.16875845</v>
      </c>
    </row>
    <row r="4393" spans="1:3" x14ac:dyDescent="0.3">
      <c r="A4393" s="94">
        <v>4383</v>
      </c>
      <c r="B4393" s="51">
        <v>0.32269764102547338</v>
      </c>
      <c r="C4393" s="65">
        <f t="shared" si="69"/>
        <v>132269764.10254733</v>
      </c>
    </row>
    <row r="4394" spans="1:3" x14ac:dyDescent="0.3">
      <c r="A4394" s="94">
        <v>4384</v>
      </c>
      <c r="B4394" s="51">
        <v>-2.0595694987513707E-3</v>
      </c>
      <c r="C4394" s="65">
        <f t="shared" si="69"/>
        <v>99794043.050124854</v>
      </c>
    </row>
    <row r="4395" spans="1:3" x14ac:dyDescent="0.3">
      <c r="A4395" s="94">
        <v>4385</v>
      </c>
      <c r="B4395" s="51">
        <v>0.21114361281751906</v>
      </c>
      <c r="C4395" s="65">
        <f t="shared" si="69"/>
        <v>121114361.2817519</v>
      </c>
    </row>
    <row r="4396" spans="1:3" x14ac:dyDescent="0.3">
      <c r="A4396" s="94">
        <v>4386</v>
      </c>
      <c r="B4396" s="51">
        <v>-2.7485008568210401E-2</v>
      </c>
      <c r="C4396" s="65">
        <f t="shared" si="69"/>
        <v>97251499.14317897</v>
      </c>
    </row>
    <row r="4397" spans="1:3" x14ac:dyDescent="0.3">
      <c r="A4397" s="94">
        <v>4387</v>
      </c>
      <c r="B4397" s="51">
        <v>-5.9007183798383739E-2</v>
      </c>
      <c r="C4397" s="65">
        <f t="shared" si="69"/>
        <v>94099281.620161623</v>
      </c>
    </row>
    <row r="4398" spans="1:3" x14ac:dyDescent="0.3">
      <c r="A4398" s="94">
        <v>4388</v>
      </c>
      <c r="B4398" s="51">
        <v>0.21272118955968902</v>
      </c>
      <c r="C4398" s="65">
        <f t="shared" si="69"/>
        <v>121272118.9559689</v>
      </c>
    </row>
    <row r="4399" spans="1:3" x14ac:dyDescent="0.3">
      <c r="A4399" s="94">
        <v>4389</v>
      </c>
      <c r="B4399" s="51">
        <v>-3.1142820092260146E-2</v>
      </c>
      <c r="C4399" s="65">
        <f t="shared" si="69"/>
        <v>96885717.990773991</v>
      </c>
    </row>
    <row r="4400" spans="1:3" x14ac:dyDescent="0.3">
      <c r="A4400" s="94">
        <v>4390</v>
      </c>
      <c r="B4400" s="51">
        <v>0.21000089543492501</v>
      </c>
      <c r="C4400" s="65">
        <f t="shared" si="69"/>
        <v>121000089.54349251</v>
      </c>
    </row>
    <row r="4401" spans="1:3" x14ac:dyDescent="0.3">
      <c r="A4401" s="94">
        <v>4391</v>
      </c>
      <c r="B4401" s="51">
        <v>0.14018053675283074</v>
      </c>
      <c r="C4401" s="65">
        <f t="shared" si="69"/>
        <v>114018053.67528309</v>
      </c>
    </row>
    <row r="4402" spans="1:3" x14ac:dyDescent="0.3">
      <c r="A4402" s="94">
        <v>4392</v>
      </c>
      <c r="B4402" s="51">
        <v>6.3905822328227724E-2</v>
      </c>
      <c r="C4402" s="65">
        <f t="shared" si="69"/>
        <v>106390582.23282279</v>
      </c>
    </row>
    <row r="4403" spans="1:3" x14ac:dyDescent="0.3">
      <c r="A4403" s="94">
        <v>4393</v>
      </c>
      <c r="B4403" s="51">
        <v>-1.6279249776440727E-2</v>
      </c>
      <c r="C4403" s="65">
        <f t="shared" si="69"/>
        <v>98372075.022355929</v>
      </c>
    </row>
    <row r="4404" spans="1:3" x14ac:dyDescent="0.3">
      <c r="A4404" s="94">
        <v>4394</v>
      </c>
      <c r="B4404" s="51">
        <v>-1.1339400228701627E-2</v>
      </c>
      <c r="C4404" s="65">
        <f t="shared" si="69"/>
        <v>98866059.977129832</v>
      </c>
    </row>
    <row r="4405" spans="1:3" x14ac:dyDescent="0.3">
      <c r="A4405" s="94">
        <v>4395</v>
      </c>
      <c r="B4405" s="51">
        <v>-8.3520039417414677E-2</v>
      </c>
      <c r="C4405" s="65">
        <f t="shared" si="69"/>
        <v>91647996.058258533</v>
      </c>
    </row>
    <row r="4406" spans="1:3" x14ac:dyDescent="0.3">
      <c r="A4406" s="94">
        <v>4396</v>
      </c>
      <c r="B4406" s="51">
        <v>0.12676070093284131</v>
      </c>
      <c r="C4406" s="65">
        <f t="shared" si="69"/>
        <v>112676070.09328413</v>
      </c>
    </row>
    <row r="4407" spans="1:3" x14ac:dyDescent="0.3">
      <c r="A4407" s="94">
        <v>4397</v>
      </c>
      <c r="B4407" s="51">
        <v>-6.4554153735608688E-2</v>
      </c>
      <c r="C4407" s="65">
        <f t="shared" si="69"/>
        <v>93544584.626439124</v>
      </c>
    </row>
    <row r="4408" spans="1:3" x14ac:dyDescent="0.3">
      <c r="A4408" s="94">
        <v>4398</v>
      </c>
      <c r="B4408" s="51">
        <v>7.3834742123934274E-2</v>
      </c>
      <c r="C4408" s="65">
        <f t="shared" si="69"/>
        <v>107383474.21239343</v>
      </c>
    </row>
    <row r="4409" spans="1:3" x14ac:dyDescent="0.3">
      <c r="A4409" s="94">
        <v>4399</v>
      </c>
      <c r="B4409" s="51">
        <v>5.7354005171564304E-4</v>
      </c>
      <c r="C4409" s="65">
        <f t="shared" si="69"/>
        <v>100057354.00517157</v>
      </c>
    </row>
    <row r="4410" spans="1:3" x14ac:dyDescent="0.3">
      <c r="A4410" s="94">
        <v>4400</v>
      </c>
      <c r="B4410" s="51">
        <v>-0.35570661137773263</v>
      </c>
      <c r="C4410" s="65">
        <f t="shared" si="69"/>
        <v>64429338.86222674</v>
      </c>
    </row>
    <row r="4411" spans="1:3" x14ac:dyDescent="0.3">
      <c r="A4411" s="94">
        <v>4401</v>
      </c>
      <c r="B4411" s="51">
        <v>4.8456520361332245E-2</v>
      </c>
      <c r="C4411" s="65">
        <f t="shared" si="69"/>
        <v>104845652.03613323</v>
      </c>
    </row>
    <row r="4412" spans="1:3" x14ac:dyDescent="0.3">
      <c r="A4412" s="94">
        <v>4402</v>
      </c>
      <c r="B4412" s="51">
        <v>0.35716723728761601</v>
      </c>
      <c r="C4412" s="65">
        <f t="shared" si="69"/>
        <v>135716723.72876161</v>
      </c>
    </row>
    <row r="4413" spans="1:3" x14ac:dyDescent="0.3">
      <c r="A4413" s="94">
        <v>4403</v>
      </c>
      <c r="B4413" s="51">
        <v>-0.11666780472140209</v>
      </c>
      <c r="C4413" s="65">
        <f t="shared" si="69"/>
        <v>88333219.527859792</v>
      </c>
    </row>
    <row r="4414" spans="1:3" x14ac:dyDescent="0.3">
      <c r="A4414" s="94">
        <v>4404</v>
      </c>
      <c r="B4414" s="51">
        <v>3.2070027285461725E-2</v>
      </c>
      <c r="C4414" s="65">
        <f t="shared" si="69"/>
        <v>103207002.72854617</v>
      </c>
    </row>
    <row r="4415" spans="1:3" x14ac:dyDescent="0.3">
      <c r="A4415" s="94">
        <v>4405</v>
      </c>
      <c r="B4415" s="51">
        <v>-9.8548082207209259E-2</v>
      </c>
      <c r="C4415" s="65">
        <f t="shared" si="69"/>
        <v>90145191.779279083</v>
      </c>
    </row>
    <row r="4416" spans="1:3" x14ac:dyDescent="0.3">
      <c r="A4416" s="94">
        <v>4406</v>
      </c>
      <c r="B4416" s="51">
        <v>-2.7765842571187707E-2</v>
      </c>
      <c r="C4416" s="65">
        <f t="shared" si="69"/>
        <v>97223415.742881224</v>
      </c>
    </row>
    <row r="4417" spans="1:3" x14ac:dyDescent="0.3">
      <c r="A4417" s="94">
        <v>4407</v>
      </c>
      <c r="B4417" s="51">
        <v>0.20771960118427482</v>
      </c>
      <c r="C4417" s="65">
        <f t="shared" si="69"/>
        <v>120771960.11842749</v>
      </c>
    </row>
    <row r="4418" spans="1:3" x14ac:dyDescent="0.3">
      <c r="A4418" s="94">
        <v>4408</v>
      </c>
      <c r="B4418" s="51">
        <v>0.21167759862251634</v>
      </c>
      <c r="C4418" s="65">
        <f t="shared" si="69"/>
        <v>121167759.86225164</v>
      </c>
    </row>
    <row r="4419" spans="1:3" x14ac:dyDescent="0.3">
      <c r="A4419" s="94">
        <v>4409</v>
      </c>
      <c r="B4419" s="51">
        <v>0.14277239914813533</v>
      </c>
      <c r="C4419" s="65">
        <f t="shared" si="69"/>
        <v>114277239.91481353</v>
      </c>
    </row>
    <row r="4420" spans="1:3" x14ac:dyDescent="0.3">
      <c r="A4420" s="94">
        <v>4410</v>
      </c>
      <c r="B4420" s="51">
        <v>0.1448570102362241</v>
      </c>
      <c r="C4420" s="65">
        <f t="shared" si="69"/>
        <v>114485701.02362241</v>
      </c>
    </row>
    <row r="4421" spans="1:3" x14ac:dyDescent="0.3">
      <c r="A4421" s="94">
        <v>4411</v>
      </c>
      <c r="B4421" s="51">
        <v>-9.402985309937259E-2</v>
      </c>
      <c r="C4421" s="65">
        <f t="shared" si="69"/>
        <v>90597014.690062732</v>
      </c>
    </row>
    <row r="4422" spans="1:3" x14ac:dyDescent="0.3">
      <c r="A4422" s="94">
        <v>4412</v>
      </c>
      <c r="B4422" s="51">
        <v>0.162094471866018</v>
      </c>
      <c r="C4422" s="65">
        <f t="shared" si="69"/>
        <v>116209447.1866018</v>
      </c>
    </row>
    <row r="4423" spans="1:3" x14ac:dyDescent="0.3">
      <c r="A4423" s="94">
        <v>4413</v>
      </c>
      <c r="B4423" s="51">
        <v>5.1391070291683674E-2</v>
      </c>
      <c r="C4423" s="65">
        <f t="shared" si="69"/>
        <v>105139107.02916838</v>
      </c>
    </row>
    <row r="4424" spans="1:3" x14ac:dyDescent="0.3">
      <c r="A4424" s="94">
        <v>4414</v>
      </c>
      <c r="B4424" s="51">
        <v>7.7364759661421589E-2</v>
      </c>
      <c r="C4424" s="65">
        <f t="shared" si="69"/>
        <v>107736475.96614215</v>
      </c>
    </row>
    <row r="4425" spans="1:3" x14ac:dyDescent="0.3">
      <c r="A4425" s="94">
        <v>4415</v>
      </c>
      <c r="B4425" s="51">
        <v>0.11806888755780523</v>
      </c>
      <c r="C4425" s="65">
        <f t="shared" si="69"/>
        <v>111806888.75578053</v>
      </c>
    </row>
    <row r="4426" spans="1:3" x14ac:dyDescent="0.3">
      <c r="A4426" s="94">
        <v>4416</v>
      </c>
      <c r="B4426" s="51">
        <v>0.18092880071748679</v>
      </c>
      <c r="C4426" s="65">
        <f t="shared" si="69"/>
        <v>118092880.07174867</v>
      </c>
    </row>
    <row r="4427" spans="1:3" x14ac:dyDescent="0.3">
      <c r="A4427" s="94">
        <v>4417</v>
      </c>
      <c r="B4427" s="51">
        <v>0.34189200491915139</v>
      </c>
      <c r="C4427" s="65">
        <f t="shared" si="69"/>
        <v>134189200.49191514</v>
      </c>
    </row>
    <row r="4428" spans="1:3" x14ac:dyDescent="0.3">
      <c r="A4428" s="94">
        <v>4418</v>
      </c>
      <c r="B4428" s="51">
        <v>0.14103602842281482</v>
      </c>
      <c r="C4428" s="65">
        <f t="shared" ref="C4428:C4491" si="70">$B$4*(1+B4428)</f>
        <v>114103602.84228149</v>
      </c>
    </row>
    <row r="4429" spans="1:3" x14ac:dyDescent="0.3">
      <c r="A4429" s="94">
        <v>4419</v>
      </c>
      <c r="B4429" s="51">
        <v>-3.535525382230123E-2</v>
      </c>
      <c r="C4429" s="65">
        <f t="shared" si="70"/>
        <v>96464474.617769882</v>
      </c>
    </row>
    <row r="4430" spans="1:3" x14ac:dyDescent="0.3">
      <c r="A4430" s="94">
        <v>4420</v>
      </c>
      <c r="B4430" s="51">
        <v>6.6576325123881189E-2</v>
      </c>
      <c r="C4430" s="65">
        <f t="shared" si="70"/>
        <v>106657632.51238811</v>
      </c>
    </row>
    <row r="4431" spans="1:3" x14ac:dyDescent="0.3">
      <c r="A4431" s="94">
        <v>4421</v>
      </c>
      <c r="B4431" s="51">
        <v>0.10678232701698051</v>
      </c>
      <c r="C4431" s="65">
        <f t="shared" si="70"/>
        <v>110678232.70169805</v>
      </c>
    </row>
    <row r="4432" spans="1:3" x14ac:dyDescent="0.3">
      <c r="A4432" s="94">
        <v>4422</v>
      </c>
      <c r="B4432" s="51">
        <v>0.10536379287410939</v>
      </c>
      <c r="C4432" s="65">
        <f t="shared" si="70"/>
        <v>110536379.28741093</v>
      </c>
    </row>
    <row r="4433" spans="1:3" x14ac:dyDescent="0.3">
      <c r="A4433" s="94">
        <v>4423</v>
      </c>
      <c r="B4433" s="51">
        <v>-3.2028429744582559E-2</v>
      </c>
      <c r="C4433" s="65">
        <f t="shared" si="70"/>
        <v>96797157.025541753</v>
      </c>
    </row>
    <row r="4434" spans="1:3" x14ac:dyDescent="0.3">
      <c r="A4434" s="94">
        <v>4424</v>
      </c>
      <c r="B4434" s="51">
        <v>-0.30802642601845198</v>
      </c>
      <c r="C4434" s="65">
        <f t="shared" si="70"/>
        <v>69197357.398154795</v>
      </c>
    </row>
    <row r="4435" spans="1:3" x14ac:dyDescent="0.3">
      <c r="A4435" s="94">
        <v>4425</v>
      </c>
      <c r="B4435" s="51">
        <v>5.6387147833310891E-2</v>
      </c>
      <c r="C4435" s="65">
        <f t="shared" si="70"/>
        <v>105638714.7833311</v>
      </c>
    </row>
    <row r="4436" spans="1:3" x14ac:dyDescent="0.3">
      <c r="A4436" s="94">
        <v>4426</v>
      </c>
      <c r="B4436" s="51">
        <v>-0.18758594049545838</v>
      </c>
      <c r="C4436" s="65">
        <f t="shared" si="70"/>
        <v>81241405.950454161</v>
      </c>
    </row>
    <row r="4437" spans="1:3" x14ac:dyDescent="0.3">
      <c r="A4437" s="94">
        <v>4427</v>
      </c>
      <c r="B4437" s="51">
        <v>0.10714966229358931</v>
      </c>
      <c r="C4437" s="65">
        <f t="shared" si="70"/>
        <v>110714966.22935893</v>
      </c>
    </row>
    <row r="4438" spans="1:3" x14ac:dyDescent="0.3">
      <c r="A4438" s="94">
        <v>4428</v>
      </c>
      <c r="B4438" s="51">
        <v>9.2494566618662108E-2</v>
      </c>
      <c r="C4438" s="65">
        <f t="shared" si="70"/>
        <v>109249456.6618662</v>
      </c>
    </row>
    <row r="4439" spans="1:3" x14ac:dyDescent="0.3">
      <c r="A4439" s="94">
        <v>4429</v>
      </c>
      <c r="B4439" s="51">
        <v>0.32728281045569552</v>
      </c>
      <c r="C4439" s="65">
        <f t="shared" si="70"/>
        <v>132728281.04556955</v>
      </c>
    </row>
    <row r="4440" spans="1:3" x14ac:dyDescent="0.3">
      <c r="A4440" s="94">
        <v>4430</v>
      </c>
      <c r="B4440" s="51">
        <v>0.22188074014241643</v>
      </c>
      <c r="C4440" s="65">
        <f t="shared" si="70"/>
        <v>122188074.01424164</v>
      </c>
    </row>
    <row r="4441" spans="1:3" x14ac:dyDescent="0.3">
      <c r="A4441" s="94">
        <v>4431</v>
      </c>
      <c r="B4441" s="51">
        <v>-2.1576628893411706E-2</v>
      </c>
      <c r="C4441" s="65">
        <f t="shared" si="70"/>
        <v>97842337.110658824</v>
      </c>
    </row>
    <row r="4442" spans="1:3" x14ac:dyDescent="0.3">
      <c r="A4442" s="94">
        <v>4432</v>
      </c>
      <c r="B4442" s="51">
        <v>-8.0472159741220156E-3</v>
      </c>
      <c r="C4442" s="65">
        <f t="shared" si="70"/>
        <v>99195278.402587801</v>
      </c>
    </row>
    <row r="4443" spans="1:3" x14ac:dyDescent="0.3">
      <c r="A4443" s="94">
        <v>4433</v>
      </c>
      <c r="B4443" s="51">
        <v>-7.6955483678466108E-3</v>
      </c>
      <c r="C4443" s="65">
        <f t="shared" si="70"/>
        <v>99230445.163215339</v>
      </c>
    </row>
    <row r="4444" spans="1:3" x14ac:dyDescent="0.3">
      <c r="A4444" s="94">
        <v>4434</v>
      </c>
      <c r="B4444" s="51">
        <v>0.29273046415893877</v>
      </c>
      <c r="C4444" s="65">
        <f t="shared" si="70"/>
        <v>129273046.41589388</v>
      </c>
    </row>
    <row r="4445" spans="1:3" x14ac:dyDescent="0.3">
      <c r="A4445" s="94">
        <v>4435</v>
      </c>
      <c r="B4445" s="51">
        <v>4.7252791314793791E-2</v>
      </c>
      <c r="C4445" s="65">
        <f t="shared" si="70"/>
        <v>104725279.13147938</v>
      </c>
    </row>
    <row r="4446" spans="1:3" x14ac:dyDescent="0.3">
      <c r="A4446" s="94">
        <v>4436</v>
      </c>
      <c r="B4446" s="51">
        <v>9.0732524354118646E-2</v>
      </c>
      <c r="C4446" s="65">
        <f t="shared" si="70"/>
        <v>109073252.43541186</v>
      </c>
    </row>
    <row r="4447" spans="1:3" x14ac:dyDescent="0.3">
      <c r="A4447" s="94">
        <v>4437</v>
      </c>
      <c r="B4447" s="51">
        <v>0.20204953607124576</v>
      </c>
      <c r="C4447" s="65">
        <f t="shared" si="70"/>
        <v>120204953.60712458</v>
      </c>
    </row>
    <row r="4448" spans="1:3" x14ac:dyDescent="0.3">
      <c r="A4448" s="94">
        <v>4438</v>
      </c>
      <c r="B4448" s="51">
        <v>0.27648328903711972</v>
      </c>
      <c r="C4448" s="65">
        <f t="shared" si="70"/>
        <v>127648328.90371199</v>
      </c>
    </row>
    <row r="4449" spans="1:3" x14ac:dyDescent="0.3">
      <c r="A4449" s="94">
        <v>4439</v>
      </c>
      <c r="B4449" s="51">
        <v>3.0363908881153215E-2</v>
      </c>
      <c r="C4449" s="65">
        <f t="shared" si="70"/>
        <v>103036390.88811532</v>
      </c>
    </row>
    <row r="4450" spans="1:3" x14ac:dyDescent="0.3">
      <c r="A4450" s="94">
        <v>4440</v>
      </c>
      <c r="B4450" s="51">
        <v>0.25158676889832648</v>
      </c>
      <c r="C4450" s="65">
        <f t="shared" si="70"/>
        <v>125158676.88983265</v>
      </c>
    </row>
    <row r="4451" spans="1:3" x14ac:dyDescent="0.3">
      <c r="A4451" s="94">
        <v>4441</v>
      </c>
      <c r="B4451" s="51">
        <v>0.13506226235244512</v>
      </c>
      <c r="C4451" s="65">
        <f t="shared" si="70"/>
        <v>113506226.23524451</v>
      </c>
    </row>
    <row r="4452" spans="1:3" x14ac:dyDescent="0.3">
      <c r="A4452" s="94">
        <v>4442</v>
      </c>
      <c r="B4452" s="51">
        <v>0.24471771482338125</v>
      </c>
      <c r="C4452" s="65">
        <f t="shared" si="70"/>
        <v>124471771.48233812</v>
      </c>
    </row>
    <row r="4453" spans="1:3" x14ac:dyDescent="0.3">
      <c r="A4453" s="94">
        <v>4443</v>
      </c>
      <c r="B4453" s="51">
        <v>-2.9458565572401466E-2</v>
      </c>
      <c r="C4453" s="65">
        <f t="shared" si="70"/>
        <v>97054143.442759857</v>
      </c>
    </row>
    <row r="4454" spans="1:3" x14ac:dyDescent="0.3">
      <c r="A4454" s="94">
        <v>4444</v>
      </c>
      <c r="B4454" s="51">
        <v>0.22849716372579179</v>
      </c>
      <c r="C4454" s="65">
        <f t="shared" si="70"/>
        <v>122849716.37257917</v>
      </c>
    </row>
    <row r="4455" spans="1:3" x14ac:dyDescent="0.3">
      <c r="A4455" s="94">
        <v>4445</v>
      </c>
      <c r="B4455" s="51">
        <v>7.0079884698874328E-2</v>
      </c>
      <c r="C4455" s="65">
        <f t="shared" si="70"/>
        <v>107007988.46988744</v>
      </c>
    </row>
    <row r="4456" spans="1:3" x14ac:dyDescent="0.3">
      <c r="A4456" s="94">
        <v>4446</v>
      </c>
      <c r="B4456" s="51">
        <v>-0.1271591091176954</v>
      </c>
      <c r="C4456" s="65">
        <f t="shared" si="70"/>
        <v>87284089.088230461</v>
      </c>
    </row>
    <row r="4457" spans="1:3" x14ac:dyDescent="0.3">
      <c r="A4457" s="94">
        <v>4447</v>
      </c>
      <c r="B4457" s="51">
        <v>0.12909359135231474</v>
      </c>
      <c r="C4457" s="65">
        <f t="shared" si="70"/>
        <v>112909359.13523148</v>
      </c>
    </row>
    <row r="4458" spans="1:3" x14ac:dyDescent="0.3">
      <c r="A4458" s="94">
        <v>4448</v>
      </c>
      <c r="B4458" s="51">
        <v>-4.8312561439170065E-2</v>
      </c>
      <c r="C4458" s="65">
        <f t="shared" si="70"/>
        <v>95168743.856082991</v>
      </c>
    </row>
    <row r="4459" spans="1:3" x14ac:dyDescent="0.3">
      <c r="A4459" s="94">
        <v>4449</v>
      </c>
      <c r="B4459" s="51">
        <v>9.3016337060434773E-2</v>
      </c>
      <c r="C4459" s="65">
        <f t="shared" si="70"/>
        <v>109301633.70604347</v>
      </c>
    </row>
    <row r="4460" spans="1:3" x14ac:dyDescent="0.3">
      <c r="A4460" s="94">
        <v>4450</v>
      </c>
      <c r="B4460" s="51">
        <v>-7.8237928804964468E-2</v>
      </c>
      <c r="C4460" s="65">
        <f t="shared" si="70"/>
        <v>92176207.119503558</v>
      </c>
    </row>
    <row r="4461" spans="1:3" x14ac:dyDescent="0.3">
      <c r="A4461" s="94">
        <v>4451</v>
      </c>
      <c r="B4461" s="51">
        <v>-1.4554882568206945E-3</v>
      </c>
      <c r="C4461" s="65">
        <f t="shared" si="70"/>
        <v>99854451.174317926</v>
      </c>
    </row>
    <row r="4462" spans="1:3" x14ac:dyDescent="0.3">
      <c r="A4462" s="94">
        <v>4452</v>
      </c>
      <c r="B4462" s="51">
        <v>8.1719961391068019E-2</v>
      </c>
      <c r="C4462" s="65">
        <f t="shared" si="70"/>
        <v>108171996.1391068</v>
      </c>
    </row>
    <row r="4463" spans="1:3" x14ac:dyDescent="0.3">
      <c r="A4463" s="94">
        <v>4453</v>
      </c>
      <c r="B4463" s="51">
        <v>0.18300025397290604</v>
      </c>
      <c r="C4463" s="65">
        <f t="shared" si="70"/>
        <v>118300025.3972906</v>
      </c>
    </row>
    <row r="4464" spans="1:3" x14ac:dyDescent="0.3">
      <c r="A4464" s="94">
        <v>4454</v>
      </c>
      <c r="B4464" s="51">
        <v>0.23364949598809859</v>
      </c>
      <c r="C4464" s="65">
        <f t="shared" si="70"/>
        <v>123364949.59880985</v>
      </c>
    </row>
    <row r="4465" spans="1:3" x14ac:dyDescent="0.3">
      <c r="A4465" s="94">
        <v>4455</v>
      </c>
      <c r="B4465" s="51">
        <v>5.9490863294026787E-2</v>
      </c>
      <c r="C4465" s="65">
        <f t="shared" si="70"/>
        <v>105949086.32940267</v>
      </c>
    </row>
    <row r="4466" spans="1:3" x14ac:dyDescent="0.3">
      <c r="A4466" s="94">
        <v>4456</v>
      </c>
      <c r="B4466" s="51">
        <v>3.8646674702388355E-2</v>
      </c>
      <c r="C4466" s="65">
        <f t="shared" si="70"/>
        <v>103864667.47023883</v>
      </c>
    </row>
    <row r="4467" spans="1:3" x14ac:dyDescent="0.3">
      <c r="A4467" s="94">
        <v>4457</v>
      </c>
      <c r="B4467" s="51">
        <v>0.37696388837426065</v>
      </c>
      <c r="C4467" s="65">
        <f t="shared" si="70"/>
        <v>137696388.83742607</v>
      </c>
    </row>
    <row r="4468" spans="1:3" x14ac:dyDescent="0.3">
      <c r="A4468" s="94">
        <v>4458</v>
      </c>
      <c r="B4468" s="51">
        <v>0.12586235143609942</v>
      </c>
      <c r="C4468" s="65">
        <f t="shared" si="70"/>
        <v>112586235.14360994</v>
      </c>
    </row>
    <row r="4469" spans="1:3" x14ac:dyDescent="0.3">
      <c r="A4469" s="94">
        <v>4459</v>
      </c>
      <c r="B4469" s="51">
        <v>-9.72014031297945E-2</v>
      </c>
      <c r="C4469" s="65">
        <f t="shared" si="70"/>
        <v>90279859.68702054</v>
      </c>
    </row>
    <row r="4470" spans="1:3" x14ac:dyDescent="0.3">
      <c r="A4470" s="94">
        <v>4460</v>
      </c>
      <c r="B4470" s="51">
        <v>1.2273225681417047E-2</v>
      </c>
      <c r="C4470" s="65">
        <f t="shared" si="70"/>
        <v>101227322.56814171</v>
      </c>
    </row>
    <row r="4471" spans="1:3" x14ac:dyDescent="0.3">
      <c r="A4471" s="94">
        <v>4461</v>
      </c>
      <c r="B4471" s="51">
        <v>0.21676721811306732</v>
      </c>
      <c r="C4471" s="65">
        <f t="shared" si="70"/>
        <v>121676721.81130673</v>
      </c>
    </row>
    <row r="4472" spans="1:3" x14ac:dyDescent="0.3">
      <c r="A4472" s="94">
        <v>4462</v>
      </c>
      <c r="B4472" s="51">
        <v>8.5187516044842884E-2</v>
      </c>
      <c r="C4472" s="65">
        <f t="shared" si="70"/>
        <v>108518751.6044843</v>
      </c>
    </row>
    <row r="4473" spans="1:3" x14ac:dyDescent="0.3">
      <c r="A4473" s="94">
        <v>4463</v>
      </c>
      <c r="B4473" s="51">
        <v>0.13691708618973236</v>
      </c>
      <c r="C4473" s="65">
        <f t="shared" si="70"/>
        <v>113691708.61897324</v>
      </c>
    </row>
    <row r="4474" spans="1:3" x14ac:dyDescent="0.3">
      <c r="A4474" s="94">
        <v>4464</v>
      </c>
      <c r="B4474" s="51">
        <v>0.16324068687743881</v>
      </c>
      <c r="C4474" s="65">
        <f t="shared" si="70"/>
        <v>116324068.68774387</v>
      </c>
    </row>
    <row r="4475" spans="1:3" x14ac:dyDescent="0.3">
      <c r="A4475" s="94">
        <v>4465</v>
      </c>
      <c r="B4475" s="51">
        <v>0.14344439769631684</v>
      </c>
      <c r="C4475" s="65">
        <f t="shared" si="70"/>
        <v>114344439.76963168</v>
      </c>
    </row>
    <row r="4476" spans="1:3" x14ac:dyDescent="0.3">
      <c r="A4476" s="94">
        <v>4466</v>
      </c>
      <c r="B4476" s="51">
        <v>0.19590922757276541</v>
      </c>
      <c r="C4476" s="65">
        <f t="shared" si="70"/>
        <v>119590922.75727654</v>
      </c>
    </row>
    <row r="4477" spans="1:3" x14ac:dyDescent="0.3">
      <c r="A4477" s="94">
        <v>4467</v>
      </c>
      <c r="B4477" s="51">
        <v>0.25197249995510335</v>
      </c>
      <c r="C4477" s="65">
        <f t="shared" si="70"/>
        <v>125197249.99551034</v>
      </c>
    </row>
    <row r="4478" spans="1:3" x14ac:dyDescent="0.3">
      <c r="A4478" s="94">
        <v>4468</v>
      </c>
      <c r="B4478" s="51">
        <v>-2.5437733550024794E-2</v>
      </c>
      <c r="C4478" s="65">
        <f t="shared" si="70"/>
        <v>97456226.644997522</v>
      </c>
    </row>
    <row r="4479" spans="1:3" x14ac:dyDescent="0.3">
      <c r="A4479" s="94">
        <v>4469</v>
      </c>
      <c r="B4479" s="51">
        <v>7.7496387726501192E-2</v>
      </c>
      <c r="C4479" s="65">
        <f t="shared" si="70"/>
        <v>107749638.77265011</v>
      </c>
    </row>
    <row r="4480" spans="1:3" x14ac:dyDescent="0.3">
      <c r="A4480" s="94">
        <v>4470</v>
      </c>
      <c r="B4480" s="51">
        <v>5.5535269431867526E-2</v>
      </c>
      <c r="C4480" s="65">
        <f t="shared" si="70"/>
        <v>105553526.94318676</v>
      </c>
    </row>
    <row r="4481" spans="1:3" x14ac:dyDescent="0.3">
      <c r="A4481" s="94">
        <v>4471</v>
      </c>
      <c r="B4481" s="51">
        <v>0.24165796931930125</v>
      </c>
      <c r="C4481" s="65">
        <f t="shared" si="70"/>
        <v>124165796.93193012</v>
      </c>
    </row>
    <row r="4482" spans="1:3" x14ac:dyDescent="0.3">
      <c r="A4482" s="94">
        <v>4472</v>
      </c>
      <c r="B4482" s="51">
        <v>0.20718769415513161</v>
      </c>
      <c r="C4482" s="65">
        <f t="shared" si="70"/>
        <v>120718769.41551316</v>
      </c>
    </row>
    <row r="4483" spans="1:3" x14ac:dyDescent="0.3">
      <c r="A4483" s="94">
        <v>4473</v>
      </c>
      <c r="B4483" s="51">
        <v>3.3837005828625574E-2</v>
      </c>
      <c r="C4483" s="65">
        <f t="shared" si="70"/>
        <v>103383700.58286254</v>
      </c>
    </row>
    <row r="4484" spans="1:3" x14ac:dyDescent="0.3">
      <c r="A4484" s="94">
        <v>4474</v>
      </c>
      <c r="B4484" s="51">
        <v>0.21342001516938819</v>
      </c>
      <c r="C4484" s="65">
        <f t="shared" si="70"/>
        <v>121342001.51693882</v>
      </c>
    </row>
    <row r="4485" spans="1:3" x14ac:dyDescent="0.3">
      <c r="A4485" s="94">
        <v>4475</v>
      </c>
      <c r="B4485" s="51">
        <v>6.0904214792329568E-2</v>
      </c>
      <c r="C4485" s="65">
        <f t="shared" si="70"/>
        <v>106090421.47923295</v>
      </c>
    </row>
    <row r="4486" spans="1:3" x14ac:dyDescent="0.3">
      <c r="A4486" s="94">
        <v>4476</v>
      </c>
      <c r="B4486" s="51">
        <v>0.16339632131782589</v>
      </c>
      <c r="C4486" s="65">
        <f t="shared" si="70"/>
        <v>116339632.13178258</v>
      </c>
    </row>
    <row r="4487" spans="1:3" x14ac:dyDescent="0.3">
      <c r="A4487" s="94">
        <v>4477</v>
      </c>
      <c r="B4487" s="51">
        <v>-0.17397085029694884</v>
      </c>
      <c r="C4487" s="65">
        <f t="shared" si="70"/>
        <v>82602914.970305115</v>
      </c>
    </row>
    <row r="4488" spans="1:3" x14ac:dyDescent="0.3">
      <c r="A4488" s="94">
        <v>4478</v>
      </c>
      <c r="B4488" s="51">
        <v>8.9652059191793906E-2</v>
      </c>
      <c r="C4488" s="65">
        <f t="shared" si="70"/>
        <v>108965205.91917939</v>
      </c>
    </row>
    <row r="4489" spans="1:3" x14ac:dyDescent="0.3">
      <c r="A4489" s="94">
        <v>4479</v>
      </c>
      <c r="B4489" s="51">
        <v>-6.1925167181373725E-2</v>
      </c>
      <c r="C4489" s="65">
        <f t="shared" si="70"/>
        <v>93807483.281862631</v>
      </c>
    </row>
    <row r="4490" spans="1:3" x14ac:dyDescent="0.3">
      <c r="A4490" s="94">
        <v>4480</v>
      </c>
      <c r="B4490" s="51">
        <v>0.18285126648681871</v>
      </c>
      <c r="C4490" s="65">
        <f t="shared" si="70"/>
        <v>118285126.64868186</v>
      </c>
    </row>
    <row r="4491" spans="1:3" x14ac:dyDescent="0.3">
      <c r="A4491" s="94">
        <v>4481</v>
      </c>
      <c r="B4491" s="51">
        <v>0.24958931063410131</v>
      </c>
      <c r="C4491" s="65">
        <f t="shared" si="70"/>
        <v>124958931.06341013</v>
      </c>
    </row>
    <row r="4492" spans="1:3" x14ac:dyDescent="0.3">
      <c r="A4492" s="94">
        <v>4482</v>
      </c>
      <c r="B4492" s="51">
        <v>1.2872141149405422E-2</v>
      </c>
      <c r="C4492" s="65">
        <f t="shared" ref="C4492:C4555" si="71">$B$4*(1+B4492)</f>
        <v>101287214.11494055</v>
      </c>
    </row>
    <row r="4493" spans="1:3" x14ac:dyDescent="0.3">
      <c r="A4493" s="94">
        <v>4483</v>
      </c>
      <c r="B4493" s="51">
        <v>4.5928914881114752E-2</v>
      </c>
      <c r="C4493" s="65">
        <f t="shared" si="71"/>
        <v>104592891.48811148</v>
      </c>
    </row>
    <row r="4494" spans="1:3" x14ac:dyDescent="0.3">
      <c r="A4494" s="94">
        <v>4484</v>
      </c>
      <c r="B4494" s="51">
        <v>6.0016226103711018E-2</v>
      </c>
      <c r="C4494" s="65">
        <f t="shared" si="71"/>
        <v>106001622.6103711</v>
      </c>
    </row>
    <row r="4495" spans="1:3" x14ac:dyDescent="0.3">
      <c r="A4495" s="94">
        <v>4485</v>
      </c>
      <c r="B4495" s="51">
        <v>3.7239070694574015E-2</v>
      </c>
      <c r="C4495" s="65">
        <f t="shared" si="71"/>
        <v>103723907.0694574</v>
      </c>
    </row>
    <row r="4496" spans="1:3" x14ac:dyDescent="0.3">
      <c r="A4496" s="94">
        <v>4486</v>
      </c>
      <c r="B4496" s="51">
        <v>0.13458622839230924</v>
      </c>
      <c r="C4496" s="65">
        <f t="shared" si="71"/>
        <v>113458622.83923091</v>
      </c>
    </row>
    <row r="4497" spans="1:3" x14ac:dyDescent="0.3">
      <c r="A4497" s="94">
        <v>4487</v>
      </c>
      <c r="B4497" s="51">
        <v>0.19373889708340417</v>
      </c>
      <c r="C4497" s="65">
        <f t="shared" si="71"/>
        <v>119373889.70834042</v>
      </c>
    </row>
    <row r="4498" spans="1:3" x14ac:dyDescent="0.3">
      <c r="A4498" s="94">
        <v>4488</v>
      </c>
      <c r="B4498" s="51">
        <v>0.21878930759557202</v>
      </c>
      <c r="C4498" s="65">
        <f t="shared" si="71"/>
        <v>121878930.7595572</v>
      </c>
    </row>
    <row r="4499" spans="1:3" x14ac:dyDescent="0.3">
      <c r="A4499" s="94">
        <v>4489</v>
      </c>
      <c r="B4499" s="51">
        <v>0.31453320415233421</v>
      </c>
      <c r="C4499" s="65">
        <f t="shared" si="71"/>
        <v>131453320.4152334</v>
      </c>
    </row>
    <row r="4500" spans="1:3" x14ac:dyDescent="0.3">
      <c r="A4500" s="94">
        <v>4490</v>
      </c>
      <c r="B4500" s="51">
        <v>0.29449388569334667</v>
      </c>
      <c r="C4500" s="65">
        <f t="shared" si="71"/>
        <v>129449388.56933467</v>
      </c>
    </row>
    <row r="4501" spans="1:3" x14ac:dyDescent="0.3">
      <c r="A4501" s="94">
        <v>4491</v>
      </c>
      <c r="B4501" s="51">
        <v>0.11845241384231067</v>
      </c>
      <c r="C4501" s="65">
        <f t="shared" si="71"/>
        <v>111845241.38423106</v>
      </c>
    </row>
    <row r="4502" spans="1:3" x14ac:dyDescent="0.3">
      <c r="A4502" s="94">
        <v>4492</v>
      </c>
      <c r="B4502" s="51">
        <v>0.19630709690750389</v>
      </c>
      <c r="C4502" s="65">
        <f t="shared" si="71"/>
        <v>119630709.69075038</v>
      </c>
    </row>
    <row r="4503" spans="1:3" x14ac:dyDescent="0.3">
      <c r="A4503" s="94">
        <v>4493</v>
      </c>
      <c r="B4503" s="51">
        <v>0.17303185265263513</v>
      </c>
      <c r="C4503" s="65">
        <f t="shared" si="71"/>
        <v>117303185.26526351</v>
      </c>
    </row>
    <row r="4504" spans="1:3" x14ac:dyDescent="0.3">
      <c r="A4504" s="94">
        <v>4494</v>
      </c>
      <c r="B4504" s="51">
        <v>-4.2790931719379782E-2</v>
      </c>
      <c r="C4504" s="65">
        <f t="shared" si="71"/>
        <v>95720906.828062028</v>
      </c>
    </row>
    <row r="4505" spans="1:3" x14ac:dyDescent="0.3">
      <c r="A4505" s="94">
        <v>4495</v>
      </c>
      <c r="B4505" s="51">
        <v>0.20554143524960802</v>
      </c>
      <c r="C4505" s="65">
        <f t="shared" si="71"/>
        <v>120554143.52496082</v>
      </c>
    </row>
    <row r="4506" spans="1:3" x14ac:dyDescent="0.3">
      <c r="A4506" s="94">
        <v>4496</v>
      </c>
      <c r="B4506" s="51">
        <v>-3.6575868642768752E-2</v>
      </c>
      <c r="C4506" s="65">
        <f t="shared" si="71"/>
        <v>96342413.135723129</v>
      </c>
    </row>
    <row r="4507" spans="1:3" x14ac:dyDescent="0.3">
      <c r="A4507" s="94">
        <v>4497</v>
      </c>
      <c r="B4507" s="51">
        <v>6.534282968875138E-2</v>
      </c>
      <c r="C4507" s="65">
        <f t="shared" si="71"/>
        <v>106534282.96887513</v>
      </c>
    </row>
    <row r="4508" spans="1:3" x14ac:dyDescent="0.3">
      <c r="A4508" s="94">
        <v>4498</v>
      </c>
      <c r="B4508" s="51">
        <v>0.30270343106356906</v>
      </c>
      <c r="C4508" s="65">
        <f t="shared" si="71"/>
        <v>130270343.1063569</v>
      </c>
    </row>
    <row r="4509" spans="1:3" x14ac:dyDescent="0.3">
      <c r="A4509" s="94">
        <v>4499</v>
      </c>
      <c r="B4509" s="51">
        <v>0.15495694942208454</v>
      </c>
      <c r="C4509" s="65">
        <f t="shared" si="71"/>
        <v>115495694.94220845</v>
      </c>
    </row>
    <row r="4510" spans="1:3" x14ac:dyDescent="0.3">
      <c r="A4510" s="94">
        <v>4500</v>
      </c>
      <c r="B4510" s="51">
        <v>8.7948470776305507E-2</v>
      </c>
      <c r="C4510" s="65">
        <f t="shared" si="71"/>
        <v>108794847.07763053</v>
      </c>
    </row>
    <row r="4511" spans="1:3" x14ac:dyDescent="0.3">
      <c r="A4511" s="94">
        <v>4501</v>
      </c>
      <c r="B4511" s="51">
        <v>0.19295833402267759</v>
      </c>
      <c r="C4511" s="65">
        <f t="shared" si="71"/>
        <v>119295833.40226775</v>
      </c>
    </row>
    <row r="4512" spans="1:3" x14ac:dyDescent="0.3">
      <c r="A4512" s="94">
        <v>4502</v>
      </c>
      <c r="B4512" s="51">
        <v>0.14530345946681295</v>
      </c>
      <c r="C4512" s="65">
        <f t="shared" si="71"/>
        <v>114530345.94668131</v>
      </c>
    </row>
    <row r="4513" spans="1:3" x14ac:dyDescent="0.3">
      <c r="A4513" s="94">
        <v>4503</v>
      </c>
      <c r="B4513" s="51">
        <v>9.5320582713752391E-2</v>
      </c>
      <c r="C4513" s="65">
        <f t="shared" si="71"/>
        <v>109532058.27137524</v>
      </c>
    </row>
    <row r="4514" spans="1:3" x14ac:dyDescent="0.3">
      <c r="A4514" s="94">
        <v>4504</v>
      </c>
      <c r="B4514" s="51">
        <v>4.5361513251483368E-2</v>
      </c>
      <c r="C4514" s="65">
        <f t="shared" si="71"/>
        <v>104536151.32514833</v>
      </c>
    </row>
    <row r="4515" spans="1:3" x14ac:dyDescent="0.3">
      <c r="A4515" s="94">
        <v>4505</v>
      </c>
      <c r="B4515" s="51">
        <v>0.2118357805180732</v>
      </c>
      <c r="C4515" s="65">
        <f t="shared" si="71"/>
        <v>121183578.05180733</v>
      </c>
    </row>
    <row r="4516" spans="1:3" x14ac:dyDescent="0.3">
      <c r="A4516" s="94">
        <v>4506</v>
      </c>
      <c r="B4516" s="51">
        <v>0.37613178520324164</v>
      </c>
      <c r="C4516" s="65">
        <f t="shared" si="71"/>
        <v>137613178.52032414</v>
      </c>
    </row>
    <row r="4517" spans="1:3" x14ac:dyDescent="0.3">
      <c r="A4517" s="94">
        <v>4507</v>
      </c>
      <c r="B4517" s="51">
        <v>0.15663911727944019</v>
      </c>
      <c r="C4517" s="65">
        <f t="shared" si="71"/>
        <v>115663911.72794402</v>
      </c>
    </row>
    <row r="4518" spans="1:3" x14ac:dyDescent="0.3">
      <c r="A4518" s="94">
        <v>4508</v>
      </c>
      <c r="B4518" s="51">
        <v>5.222211953546399E-2</v>
      </c>
      <c r="C4518" s="65">
        <f t="shared" si="71"/>
        <v>105222211.95354639</v>
      </c>
    </row>
    <row r="4519" spans="1:3" x14ac:dyDescent="0.3">
      <c r="A4519" s="94">
        <v>4509</v>
      </c>
      <c r="B4519" s="51">
        <v>0.27794879116518412</v>
      </c>
      <c r="C4519" s="65">
        <f t="shared" si="71"/>
        <v>127794879.11651841</v>
      </c>
    </row>
    <row r="4520" spans="1:3" x14ac:dyDescent="0.3">
      <c r="A4520" s="94">
        <v>4510</v>
      </c>
      <c r="B4520" s="51">
        <v>0.1036783916330514</v>
      </c>
      <c r="C4520" s="65">
        <f t="shared" si="71"/>
        <v>110367839.16330515</v>
      </c>
    </row>
    <row r="4521" spans="1:3" x14ac:dyDescent="0.3">
      <c r="A4521" s="94">
        <v>4511</v>
      </c>
      <c r="B4521" s="51">
        <v>9.0999701364679775E-2</v>
      </c>
      <c r="C4521" s="65">
        <f t="shared" si="71"/>
        <v>109099970.13646798</v>
      </c>
    </row>
    <row r="4522" spans="1:3" x14ac:dyDescent="0.3">
      <c r="A4522" s="94">
        <v>4512</v>
      </c>
      <c r="B4522" s="51">
        <v>0.1512702455691366</v>
      </c>
      <c r="C4522" s="65">
        <f t="shared" si="71"/>
        <v>115127024.55691366</v>
      </c>
    </row>
    <row r="4523" spans="1:3" x14ac:dyDescent="0.3">
      <c r="A4523" s="94">
        <v>4513</v>
      </c>
      <c r="B4523" s="51">
        <v>3.6223525429892316E-2</v>
      </c>
      <c r="C4523" s="65">
        <f t="shared" si="71"/>
        <v>103622352.54298924</v>
      </c>
    </row>
    <row r="4524" spans="1:3" x14ac:dyDescent="0.3">
      <c r="A4524" s="94">
        <v>4514</v>
      </c>
      <c r="B4524" s="51">
        <v>0.21894303275672028</v>
      </c>
      <c r="C4524" s="65">
        <f t="shared" si="71"/>
        <v>121894303.27567203</v>
      </c>
    </row>
    <row r="4525" spans="1:3" x14ac:dyDescent="0.3">
      <c r="A4525" s="94">
        <v>4515</v>
      </c>
      <c r="B4525" s="51">
        <v>7.0477880515485758E-2</v>
      </c>
      <c r="C4525" s="65">
        <f t="shared" si="71"/>
        <v>107047788.05154857</v>
      </c>
    </row>
    <row r="4526" spans="1:3" x14ac:dyDescent="0.3">
      <c r="A4526" s="94">
        <v>4516</v>
      </c>
      <c r="B4526" s="51">
        <v>0.20601754705238617</v>
      </c>
      <c r="C4526" s="65">
        <f t="shared" si="71"/>
        <v>120601754.70523861</v>
      </c>
    </row>
    <row r="4527" spans="1:3" x14ac:dyDescent="0.3">
      <c r="A4527" s="94">
        <v>4517</v>
      </c>
      <c r="B4527" s="51">
        <v>6.5451638023293832E-2</v>
      </c>
      <c r="C4527" s="65">
        <f t="shared" si="71"/>
        <v>106545163.80232939</v>
      </c>
    </row>
    <row r="4528" spans="1:3" x14ac:dyDescent="0.3">
      <c r="A4528" s="94">
        <v>4518</v>
      </c>
      <c r="B4528" s="51">
        <v>0.33682263163037973</v>
      </c>
      <c r="C4528" s="65">
        <f t="shared" si="71"/>
        <v>133682263.16303797</v>
      </c>
    </row>
    <row r="4529" spans="1:3" x14ac:dyDescent="0.3">
      <c r="A4529" s="94">
        <v>4519</v>
      </c>
      <c r="B4529" s="51">
        <v>0.19734810193224789</v>
      </c>
      <c r="C4529" s="65">
        <f t="shared" si="71"/>
        <v>119734810.19322479</v>
      </c>
    </row>
    <row r="4530" spans="1:3" x14ac:dyDescent="0.3">
      <c r="A4530" s="94">
        <v>4520</v>
      </c>
      <c r="B4530" s="51">
        <v>0.17447805543217143</v>
      </c>
      <c r="C4530" s="65">
        <f t="shared" si="71"/>
        <v>117447805.54321714</v>
      </c>
    </row>
    <row r="4531" spans="1:3" x14ac:dyDescent="0.3">
      <c r="A4531" s="94">
        <v>4521</v>
      </c>
      <c r="B4531" s="51">
        <v>-0.12640001525812472</v>
      </c>
      <c r="C4531" s="65">
        <f t="shared" si="71"/>
        <v>87359998.474187523</v>
      </c>
    </row>
    <row r="4532" spans="1:3" x14ac:dyDescent="0.3">
      <c r="A4532" s="94">
        <v>4522</v>
      </c>
      <c r="B4532" s="51">
        <v>6.9210355851186817E-2</v>
      </c>
      <c r="C4532" s="65">
        <f t="shared" si="71"/>
        <v>106921035.58511867</v>
      </c>
    </row>
    <row r="4533" spans="1:3" x14ac:dyDescent="0.3">
      <c r="A4533" s="94">
        <v>4523</v>
      </c>
      <c r="B4533" s="51">
        <v>-6.7224338115506654E-2</v>
      </c>
      <c r="C4533" s="65">
        <f t="shared" si="71"/>
        <v>93277566.188449338</v>
      </c>
    </row>
    <row r="4534" spans="1:3" x14ac:dyDescent="0.3">
      <c r="A4534" s="94">
        <v>4524</v>
      </c>
      <c r="B4534" s="51">
        <v>0.1881024418802843</v>
      </c>
      <c r="C4534" s="65">
        <f t="shared" si="71"/>
        <v>118810244.18802844</v>
      </c>
    </row>
    <row r="4535" spans="1:3" x14ac:dyDescent="0.3">
      <c r="A4535" s="94">
        <v>4525</v>
      </c>
      <c r="B4535" s="51">
        <v>0.10757062954453053</v>
      </c>
      <c r="C4535" s="65">
        <f t="shared" si="71"/>
        <v>110757062.95445305</v>
      </c>
    </row>
    <row r="4536" spans="1:3" x14ac:dyDescent="0.3">
      <c r="A4536" s="94">
        <v>4526</v>
      </c>
      <c r="B4536" s="51">
        <v>0.19271760801494292</v>
      </c>
      <c r="C4536" s="65">
        <f t="shared" si="71"/>
        <v>119271760.80149429</v>
      </c>
    </row>
    <row r="4537" spans="1:3" x14ac:dyDescent="0.3">
      <c r="A4537" s="94">
        <v>4527</v>
      </c>
      <c r="B4537" s="51">
        <v>6.207963311478841E-2</v>
      </c>
      <c r="C4537" s="65">
        <f t="shared" si="71"/>
        <v>106207963.31147884</v>
      </c>
    </row>
    <row r="4538" spans="1:3" x14ac:dyDescent="0.3">
      <c r="A4538" s="94">
        <v>4528</v>
      </c>
      <c r="B4538" s="51">
        <v>2.1307117740199666E-2</v>
      </c>
      <c r="C4538" s="65">
        <f t="shared" si="71"/>
        <v>102130711.77401996</v>
      </c>
    </row>
    <row r="4539" spans="1:3" x14ac:dyDescent="0.3">
      <c r="A4539" s="94">
        <v>4529</v>
      </c>
      <c r="B4539" s="51">
        <v>-1.9243291993560493E-2</v>
      </c>
      <c r="C4539" s="65">
        <f t="shared" si="71"/>
        <v>98075670.800643951</v>
      </c>
    </row>
    <row r="4540" spans="1:3" x14ac:dyDescent="0.3">
      <c r="A4540" s="94">
        <v>4530</v>
      </c>
      <c r="B4540" s="51">
        <v>0.14238958275348121</v>
      </c>
      <c r="C4540" s="65">
        <f t="shared" si="71"/>
        <v>114238958.27534811</v>
      </c>
    </row>
    <row r="4541" spans="1:3" x14ac:dyDescent="0.3">
      <c r="A4541" s="94">
        <v>4531</v>
      </c>
      <c r="B4541" s="51">
        <v>0.15706765375223472</v>
      </c>
      <c r="C4541" s="65">
        <f t="shared" si="71"/>
        <v>115706765.37522346</v>
      </c>
    </row>
    <row r="4542" spans="1:3" x14ac:dyDescent="0.3">
      <c r="A4542" s="94">
        <v>4532</v>
      </c>
      <c r="B4542" s="51">
        <v>0.22533568403317566</v>
      </c>
      <c r="C4542" s="65">
        <f t="shared" si="71"/>
        <v>122533568.40331757</v>
      </c>
    </row>
    <row r="4543" spans="1:3" x14ac:dyDescent="0.3">
      <c r="A4543" s="94">
        <v>4533</v>
      </c>
      <c r="B4543" s="51">
        <v>-0.21265539081441739</v>
      </c>
      <c r="C4543" s="65">
        <f t="shared" si="71"/>
        <v>78734460.918558255</v>
      </c>
    </row>
    <row r="4544" spans="1:3" x14ac:dyDescent="0.3">
      <c r="A4544" s="94">
        <v>4534</v>
      </c>
      <c r="B4544" s="51">
        <v>7.7502341646177128E-2</v>
      </c>
      <c r="C4544" s="65">
        <f t="shared" si="71"/>
        <v>107750234.1646177</v>
      </c>
    </row>
    <row r="4545" spans="1:3" x14ac:dyDescent="0.3">
      <c r="A4545" s="94">
        <v>4535</v>
      </c>
      <c r="B4545" s="51">
        <v>-6.3429393850433363E-3</v>
      </c>
      <c r="C4545" s="65">
        <f t="shared" si="71"/>
        <v>99365706.061495662</v>
      </c>
    </row>
    <row r="4546" spans="1:3" x14ac:dyDescent="0.3">
      <c r="A4546" s="94">
        <v>4536</v>
      </c>
      <c r="B4546" s="51">
        <v>-2.3643493914749708E-2</v>
      </c>
      <c r="C4546" s="65">
        <f t="shared" si="71"/>
        <v>97635650.608525023</v>
      </c>
    </row>
    <row r="4547" spans="1:3" x14ac:dyDescent="0.3">
      <c r="A4547" s="94">
        <v>4537</v>
      </c>
      <c r="B4547" s="51">
        <v>0.12531362621627973</v>
      </c>
      <c r="C4547" s="65">
        <f t="shared" si="71"/>
        <v>112531362.62162797</v>
      </c>
    </row>
    <row r="4548" spans="1:3" x14ac:dyDescent="0.3">
      <c r="A4548" s="94">
        <v>4538</v>
      </c>
      <c r="B4548" s="51">
        <v>-3.623173299833958E-2</v>
      </c>
      <c r="C4548" s="65">
        <f t="shared" si="71"/>
        <v>96376826.700166047</v>
      </c>
    </row>
    <row r="4549" spans="1:3" x14ac:dyDescent="0.3">
      <c r="A4549" s="94">
        <v>4539</v>
      </c>
      <c r="B4549" s="51">
        <v>-8.3545378034788981E-2</v>
      </c>
      <c r="C4549" s="65">
        <f t="shared" si="71"/>
        <v>91645462.196521103</v>
      </c>
    </row>
    <row r="4550" spans="1:3" x14ac:dyDescent="0.3">
      <c r="A4550" s="94">
        <v>4540</v>
      </c>
      <c r="B4550" s="51">
        <v>0.14591164622852343</v>
      </c>
      <c r="C4550" s="65">
        <f t="shared" si="71"/>
        <v>114591164.62285236</v>
      </c>
    </row>
    <row r="4551" spans="1:3" x14ac:dyDescent="0.3">
      <c r="A4551" s="94">
        <v>4541</v>
      </c>
      <c r="B4551" s="51">
        <v>0.26454927216831592</v>
      </c>
      <c r="C4551" s="65">
        <f t="shared" si="71"/>
        <v>126454927.21683161</v>
      </c>
    </row>
    <row r="4552" spans="1:3" x14ac:dyDescent="0.3">
      <c r="A4552" s="94">
        <v>4542</v>
      </c>
      <c r="B4552" s="51">
        <v>0.1182518646549123</v>
      </c>
      <c r="C4552" s="65">
        <f t="shared" si="71"/>
        <v>111825186.46549122</v>
      </c>
    </row>
    <row r="4553" spans="1:3" x14ac:dyDescent="0.3">
      <c r="A4553" s="94">
        <v>4543</v>
      </c>
      <c r="B4553" s="51">
        <v>-1.1291895256669154E-2</v>
      </c>
      <c r="C4553" s="65">
        <f t="shared" si="71"/>
        <v>98870810.474333078</v>
      </c>
    </row>
    <row r="4554" spans="1:3" x14ac:dyDescent="0.3">
      <c r="A4554" s="94">
        <v>4544</v>
      </c>
      <c r="B4554" s="51">
        <v>0.210678736091856</v>
      </c>
      <c r="C4554" s="65">
        <f t="shared" si="71"/>
        <v>121067873.60918561</v>
      </c>
    </row>
    <row r="4555" spans="1:3" x14ac:dyDescent="0.3">
      <c r="A4555" s="94">
        <v>4545</v>
      </c>
      <c r="B4555" s="51">
        <v>0.12453026304231779</v>
      </c>
      <c r="C4555" s="65">
        <f t="shared" si="71"/>
        <v>112453026.30423178</v>
      </c>
    </row>
    <row r="4556" spans="1:3" x14ac:dyDescent="0.3">
      <c r="A4556" s="94">
        <v>4546</v>
      </c>
      <c r="B4556" s="51">
        <v>0.18365342790118266</v>
      </c>
      <c r="C4556" s="65">
        <f t="shared" ref="C4556:C4619" si="72">$B$4*(1+B4556)</f>
        <v>118365342.79011826</v>
      </c>
    </row>
    <row r="4557" spans="1:3" x14ac:dyDescent="0.3">
      <c r="A4557" s="94">
        <v>4547</v>
      </c>
      <c r="B4557" s="51">
        <v>-3.2299134129529006E-2</v>
      </c>
      <c r="C4557" s="65">
        <f t="shared" si="72"/>
        <v>96770086.5870471</v>
      </c>
    </row>
    <row r="4558" spans="1:3" x14ac:dyDescent="0.3">
      <c r="A4558" s="94">
        <v>4548</v>
      </c>
      <c r="B4558" s="51">
        <v>1.4909673695710404E-2</v>
      </c>
      <c r="C4558" s="65">
        <f t="shared" si="72"/>
        <v>101490967.36957105</v>
      </c>
    </row>
    <row r="4559" spans="1:3" x14ac:dyDescent="0.3">
      <c r="A4559" s="94">
        <v>4549</v>
      </c>
      <c r="B4559" s="51">
        <v>0.18678110809496923</v>
      </c>
      <c r="C4559" s="65">
        <f t="shared" si="72"/>
        <v>118678110.80949692</v>
      </c>
    </row>
    <row r="4560" spans="1:3" x14ac:dyDescent="0.3">
      <c r="A4560" s="94">
        <v>4550</v>
      </c>
      <c r="B4560" s="51">
        <v>3.4437243834493925E-4</v>
      </c>
      <c r="C4560" s="65">
        <f t="shared" si="72"/>
        <v>100034437.2438345</v>
      </c>
    </row>
    <row r="4561" spans="1:3" x14ac:dyDescent="0.3">
      <c r="A4561" s="94">
        <v>4551</v>
      </c>
      <c r="B4561" s="51">
        <v>0.16973805596670721</v>
      </c>
      <c r="C4561" s="65">
        <f t="shared" si="72"/>
        <v>116973805.59667072</v>
      </c>
    </row>
    <row r="4562" spans="1:3" x14ac:dyDescent="0.3">
      <c r="A4562" s="94">
        <v>4552</v>
      </c>
      <c r="B4562" s="51">
        <v>0.13732025459960626</v>
      </c>
      <c r="C4562" s="65">
        <f t="shared" si="72"/>
        <v>113732025.45996062</v>
      </c>
    </row>
    <row r="4563" spans="1:3" x14ac:dyDescent="0.3">
      <c r="A4563" s="94">
        <v>4553</v>
      </c>
      <c r="B4563" s="51">
        <v>0.22491607643266151</v>
      </c>
      <c r="C4563" s="65">
        <f t="shared" si="72"/>
        <v>122491607.64326614</v>
      </c>
    </row>
    <row r="4564" spans="1:3" x14ac:dyDescent="0.3">
      <c r="A4564" s="94">
        <v>4554</v>
      </c>
      <c r="B4564" s="51">
        <v>1.1619231747733078E-2</v>
      </c>
      <c r="C4564" s="65">
        <f t="shared" si="72"/>
        <v>101161923.17477331</v>
      </c>
    </row>
    <row r="4565" spans="1:3" x14ac:dyDescent="0.3">
      <c r="A4565" s="94">
        <v>4555</v>
      </c>
      <c r="B4565" s="51">
        <v>4.7293486240879777E-2</v>
      </c>
      <c r="C4565" s="65">
        <f t="shared" si="72"/>
        <v>104729348.62408797</v>
      </c>
    </row>
    <row r="4566" spans="1:3" x14ac:dyDescent="0.3">
      <c r="A4566" s="94">
        <v>4556</v>
      </c>
      <c r="B4566" s="51">
        <v>0.10027846118661154</v>
      </c>
      <c r="C4566" s="65">
        <f t="shared" si="72"/>
        <v>110027846.11866115</v>
      </c>
    </row>
    <row r="4567" spans="1:3" x14ac:dyDescent="0.3">
      <c r="A4567" s="94">
        <v>4557</v>
      </c>
      <c r="B4567" s="51">
        <v>0.11005069604096339</v>
      </c>
      <c r="C4567" s="65">
        <f t="shared" si="72"/>
        <v>111005069.60409632</v>
      </c>
    </row>
    <row r="4568" spans="1:3" x14ac:dyDescent="0.3">
      <c r="A4568" s="94">
        <v>4558</v>
      </c>
      <c r="B4568" s="51">
        <v>0.19596605773419223</v>
      </c>
      <c r="C4568" s="65">
        <f t="shared" si="72"/>
        <v>119596605.77341922</v>
      </c>
    </row>
    <row r="4569" spans="1:3" x14ac:dyDescent="0.3">
      <c r="A4569" s="94">
        <v>4559</v>
      </c>
      <c r="B4569" s="51">
        <v>0.19323725087248989</v>
      </c>
      <c r="C4569" s="65">
        <f t="shared" si="72"/>
        <v>119323725.08724898</v>
      </c>
    </row>
    <row r="4570" spans="1:3" x14ac:dyDescent="0.3">
      <c r="A4570" s="94">
        <v>4560</v>
      </c>
      <c r="B4570" s="51">
        <v>0.18766332100199445</v>
      </c>
      <c r="C4570" s="65">
        <f t="shared" si="72"/>
        <v>118766332.10019945</v>
      </c>
    </row>
    <row r="4571" spans="1:3" x14ac:dyDescent="0.3">
      <c r="A4571" s="94">
        <v>4561</v>
      </c>
      <c r="B4571" s="51">
        <v>0.20593745341462749</v>
      </c>
      <c r="C4571" s="65">
        <f t="shared" si="72"/>
        <v>120593745.34146275</v>
      </c>
    </row>
    <row r="4572" spans="1:3" x14ac:dyDescent="0.3">
      <c r="A4572" s="94">
        <v>4562</v>
      </c>
      <c r="B4572" s="51">
        <v>-0.22737382780925078</v>
      </c>
      <c r="C4572" s="65">
        <f t="shared" si="72"/>
        <v>77262617.21907492</v>
      </c>
    </row>
    <row r="4573" spans="1:3" x14ac:dyDescent="0.3">
      <c r="A4573" s="94">
        <v>4563</v>
      </c>
      <c r="B4573" s="51">
        <v>-5.6768544972100349E-2</v>
      </c>
      <c r="C4573" s="65">
        <f t="shared" si="72"/>
        <v>94323145.502789959</v>
      </c>
    </row>
    <row r="4574" spans="1:3" x14ac:dyDescent="0.3">
      <c r="A4574" s="94">
        <v>4564</v>
      </c>
      <c r="B4574" s="51">
        <v>0.27890447781282601</v>
      </c>
      <c r="C4574" s="65">
        <f t="shared" si="72"/>
        <v>127890447.7812826</v>
      </c>
    </row>
    <row r="4575" spans="1:3" x14ac:dyDescent="0.3">
      <c r="A4575" s="94">
        <v>4565</v>
      </c>
      <c r="B4575" s="51">
        <v>4.7578168578411704E-2</v>
      </c>
      <c r="C4575" s="65">
        <f t="shared" si="72"/>
        <v>104757816.85784118</v>
      </c>
    </row>
    <row r="4576" spans="1:3" x14ac:dyDescent="0.3">
      <c r="A4576" s="94">
        <v>4566</v>
      </c>
      <c r="B4576" s="51">
        <v>0.13533120770953661</v>
      </c>
      <c r="C4576" s="65">
        <f t="shared" si="72"/>
        <v>113533120.77095366</v>
      </c>
    </row>
    <row r="4577" spans="1:3" x14ac:dyDescent="0.3">
      <c r="A4577" s="94">
        <v>4567</v>
      </c>
      <c r="B4577" s="51">
        <v>-1.5304719120246724E-2</v>
      </c>
      <c r="C4577" s="65">
        <f t="shared" si="72"/>
        <v>98469528.087975338</v>
      </c>
    </row>
    <row r="4578" spans="1:3" x14ac:dyDescent="0.3">
      <c r="A4578" s="94">
        <v>4568</v>
      </c>
      <c r="B4578" s="51">
        <v>-0.14261049820191302</v>
      </c>
      <c r="C4578" s="65">
        <f t="shared" si="72"/>
        <v>85738950.179808706</v>
      </c>
    </row>
    <row r="4579" spans="1:3" x14ac:dyDescent="0.3">
      <c r="A4579" s="94">
        <v>4569</v>
      </c>
      <c r="B4579" s="51">
        <v>7.8106897549418547E-2</v>
      </c>
      <c r="C4579" s="65">
        <f t="shared" si="72"/>
        <v>107810689.75494185</v>
      </c>
    </row>
    <row r="4580" spans="1:3" x14ac:dyDescent="0.3">
      <c r="A4580" s="94">
        <v>4570</v>
      </c>
      <c r="B4580" s="51">
        <v>0.10343145153196154</v>
      </c>
      <c r="C4580" s="65">
        <f t="shared" si="72"/>
        <v>110343145.15319617</v>
      </c>
    </row>
    <row r="4581" spans="1:3" x14ac:dyDescent="0.3">
      <c r="A4581" s="94">
        <v>4571</v>
      </c>
      <c r="B4581" s="51">
        <v>0.14844283352468141</v>
      </c>
      <c r="C4581" s="65">
        <f t="shared" si="72"/>
        <v>114844283.35246815</v>
      </c>
    </row>
    <row r="4582" spans="1:3" x14ac:dyDescent="0.3">
      <c r="A4582" s="94">
        <v>4572</v>
      </c>
      <c r="B4582" s="51">
        <v>8.8787226769339769E-2</v>
      </c>
      <c r="C4582" s="65">
        <f t="shared" si="72"/>
        <v>108878722.67693397</v>
      </c>
    </row>
    <row r="4583" spans="1:3" x14ac:dyDescent="0.3">
      <c r="A4583" s="94">
        <v>4573</v>
      </c>
      <c r="B4583" s="51">
        <v>0.17648781653951306</v>
      </c>
      <c r="C4583" s="65">
        <f t="shared" si="72"/>
        <v>117648781.65395132</v>
      </c>
    </row>
    <row r="4584" spans="1:3" x14ac:dyDescent="0.3">
      <c r="A4584" s="94">
        <v>4574</v>
      </c>
      <c r="B4584" s="51">
        <v>-7.1257815418968917E-2</v>
      </c>
      <c r="C4584" s="65">
        <f t="shared" si="72"/>
        <v>92874218.458103105</v>
      </c>
    </row>
    <row r="4585" spans="1:3" x14ac:dyDescent="0.3">
      <c r="A4585" s="94">
        <v>4575</v>
      </c>
      <c r="B4585" s="51">
        <v>0.16382563203684447</v>
      </c>
      <c r="C4585" s="65">
        <f t="shared" si="72"/>
        <v>116382563.20368445</v>
      </c>
    </row>
    <row r="4586" spans="1:3" x14ac:dyDescent="0.3">
      <c r="A4586" s="94">
        <v>4576</v>
      </c>
      <c r="B4586" s="51">
        <v>0.18423298951447262</v>
      </c>
      <c r="C4586" s="65">
        <f t="shared" si="72"/>
        <v>118423298.95144725</v>
      </c>
    </row>
    <row r="4587" spans="1:3" x14ac:dyDescent="0.3">
      <c r="A4587" s="94">
        <v>4577</v>
      </c>
      <c r="B4587" s="51">
        <v>0.10956504585813047</v>
      </c>
      <c r="C4587" s="65">
        <f t="shared" si="72"/>
        <v>110956504.58581306</v>
      </c>
    </row>
    <row r="4588" spans="1:3" x14ac:dyDescent="0.3">
      <c r="A4588" s="94">
        <v>4578</v>
      </c>
      <c r="B4588" s="51">
        <v>0.10915036872863307</v>
      </c>
      <c r="C4588" s="65">
        <f t="shared" si="72"/>
        <v>110915036.87286331</v>
      </c>
    </row>
    <row r="4589" spans="1:3" x14ac:dyDescent="0.3">
      <c r="A4589" s="94">
        <v>4579</v>
      </c>
      <c r="B4589" s="51">
        <v>4.7053657794127748E-2</v>
      </c>
      <c r="C4589" s="65">
        <f t="shared" si="72"/>
        <v>104705365.77941279</v>
      </c>
    </row>
    <row r="4590" spans="1:3" x14ac:dyDescent="0.3">
      <c r="A4590" s="94">
        <v>4580</v>
      </c>
      <c r="B4590" s="51">
        <v>0.16969121818405847</v>
      </c>
      <c r="C4590" s="65">
        <f t="shared" si="72"/>
        <v>116969121.81840584</v>
      </c>
    </row>
    <row r="4591" spans="1:3" x14ac:dyDescent="0.3">
      <c r="A4591" s="94">
        <v>4581</v>
      </c>
      <c r="B4591" s="51">
        <v>0.14162051160292546</v>
      </c>
      <c r="C4591" s="65">
        <f t="shared" si="72"/>
        <v>114162051.16029255</v>
      </c>
    </row>
    <row r="4592" spans="1:3" x14ac:dyDescent="0.3">
      <c r="A4592" s="94">
        <v>4582</v>
      </c>
      <c r="B4592" s="51">
        <v>0.20386741108565029</v>
      </c>
      <c r="C4592" s="65">
        <f t="shared" si="72"/>
        <v>120386741.10856502</v>
      </c>
    </row>
    <row r="4593" spans="1:3" x14ac:dyDescent="0.3">
      <c r="A4593" s="94">
        <v>4583</v>
      </c>
      <c r="B4593" s="51">
        <v>0.38448576223410103</v>
      </c>
      <c r="C4593" s="65">
        <f t="shared" si="72"/>
        <v>138448576.2234101</v>
      </c>
    </row>
    <row r="4594" spans="1:3" x14ac:dyDescent="0.3">
      <c r="A4594" s="94">
        <v>4584</v>
      </c>
      <c r="B4594" s="51">
        <v>9.3933124812147953E-2</v>
      </c>
      <c r="C4594" s="65">
        <f t="shared" si="72"/>
        <v>109393312.48121481</v>
      </c>
    </row>
    <row r="4595" spans="1:3" x14ac:dyDescent="0.3">
      <c r="A4595" s="94">
        <v>4585</v>
      </c>
      <c r="B4595" s="51">
        <v>0.181855961058773</v>
      </c>
      <c r="C4595" s="65">
        <f t="shared" si="72"/>
        <v>118185596.10587731</v>
      </c>
    </row>
    <row r="4596" spans="1:3" x14ac:dyDescent="0.3">
      <c r="A4596" s="94">
        <v>4586</v>
      </c>
      <c r="B4596" s="51">
        <v>3.4653176998067331E-2</v>
      </c>
      <c r="C4596" s="65">
        <f t="shared" si="72"/>
        <v>103465317.69980673</v>
      </c>
    </row>
    <row r="4597" spans="1:3" x14ac:dyDescent="0.3">
      <c r="A4597" s="94">
        <v>4587</v>
      </c>
      <c r="B4597" s="51">
        <v>9.8543058356075297E-2</v>
      </c>
      <c r="C4597" s="65">
        <f t="shared" si="72"/>
        <v>109854305.83560753</v>
      </c>
    </row>
    <row r="4598" spans="1:3" x14ac:dyDescent="0.3">
      <c r="A4598" s="94">
        <v>4588</v>
      </c>
      <c r="B4598" s="51">
        <v>-0.13183249908998435</v>
      </c>
      <c r="C4598" s="65">
        <f t="shared" si="72"/>
        <v>86816750.091001555</v>
      </c>
    </row>
    <row r="4599" spans="1:3" x14ac:dyDescent="0.3">
      <c r="A4599" s="94">
        <v>4589</v>
      </c>
      <c r="B4599" s="51">
        <v>-0.15289197093964776</v>
      </c>
      <c r="C4599" s="65">
        <f t="shared" si="72"/>
        <v>84710802.906035215</v>
      </c>
    </row>
    <row r="4600" spans="1:3" x14ac:dyDescent="0.3">
      <c r="A4600" s="94">
        <v>4590</v>
      </c>
      <c r="B4600" s="51">
        <v>6.9856257633391719E-2</v>
      </c>
      <c r="C4600" s="65">
        <f t="shared" si="72"/>
        <v>106985625.76333916</v>
      </c>
    </row>
    <row r="4601" spans="1:3" x14ac:dyDescent="0.3">
      <c r="A4601" s="94">
        <v>4591</v>
      </c>
      <c r="B4601" s="51">
        <v>0.22656529751976573</v>
      </c>
      <c r="C4601" s="65">
        <f t="shared" si="72"/>
        <v>122656529.75197656</v>
      </c>
    </row>
    <row r="4602" spans="1:3" x14ac:dyDescent="0.3">
      <c r="A4602" s="94">
        <v>4592</v>
      </c>
      <c r="B4602" s="51">
        <v>0.16537154667677864</v>
      </c>
      <c r="C4602" s="65">
        <f t="shared" si="72"/>
        <v>116537154.66767786</v>
      </c>
    </row>
    <row r="4603" spans="1:3" x14ac:dyDescent="0.3">
      <c r="A4603" s="94">
        <v>4593</v>
      </c>
      <c r="B4603" s="51">
        <v>0.10149171773649679</v>
      </c>
      <c r="C4603" s="65">
        <f t="shared" si="72"/>
        <v>110149171.77364966</v>
      </c>
    </row>
    <row r="4604" spans="1:3" x14ac:dyDescent="0.3">
      <c r="A4604" s="94">
        <v>4594</v>
      </c>
      <c r="B4604" s="51">
        <v>0.17172107743272597</v>
      </c>
      <c r="C4604" s="65">
        <f t="shared" si="72"/>
        <v>117172107.7432726</v>
      </c>
    </row>
    <row r="4605" spans="1:3" x14ac:dyDescent="0.3">
      <c r="A4605" s="94">
        <v>4595</v>
      </c>
      <c r="B4605" s="51">
        <v>-0.13322091350012433</v>
      </c>
      <c r="C4605" s="65">
        <f t="shared" si="72"/>
        <v>86677908.649987563</v>
      </c>
    </row>
    <row r="4606" spans="1:3" x14ac:dyDescent="0.3">
      <c r="A4606" s="94">
        <v>4596</v>
      </c>
      <c r="B4606" s="51">
        <v>2.4011952273465552E-2</v>
      </c>
      <c r="C4606" s="65">
        <f t="shared" si="72"/>
        <v>102401195.22734657</v>
      </c>
    </row>
    <row r="4607" spans="1:3" x14ac:dyDescent="0.3">
      <c r="A4607" s="94">
        <v>4597</v>
      </c>
      <c r="B4607" s="51">
        <v>-9.6175615348920024E-2</v>
      </c>
      <c r="C4607" s="65">
        <f t="shared" si="72"/>
        <v>90382438.465107992</v>
      </c>
    </row>
    <row r="4608" spans="1:3" x14ac:dyDescent="0.3">
      <c r="A4608" s="94">
        <v>4598</v>
      </c>
      <c r="B4608" s="51">
        <v>0.16366904874802207</v>
      </c>
      <c r="C4608" s="65">
        <f t="shared" si="72"/>
        <v>116366904.87480222</v>
      </c>
    </row>
    <row r="4609" spans="1:3" x14ac:dyDescent="0.3">
      <c r="A4609" s="94">
        <v>4599</v>
      </c>
      <c r="B4609" s="51">
        <v>0.16490771650575203</v>
      </c>
      <c r="C4609" s="65">
        <f t="shared" si="72"/>
        <v>116490771.65057519</v>
      </c>
    </row>
    <row r="4610" spans="1:3" x14ac:dyDescent="0.3">
      <c r="A4610" s="94">
        <v>4600</v>
      </c>
      <c r="B4610" s="51">
        <v>-7.0617912599793525E-2</v>
      </c>
      <c r="C4610" s="65">
        <f t="shared" si="72"/>
        <v>92938208.740020648</v>
      </c>
    </row>
    <row r="4611" spans="1:3" x14ac:dyDescent="0.3">
      <c r="A4611" s="94">
        <v>4601</v>
      </c>
      <c r="B4611" s="51">
        <v>0.18828765631641367</v>
      </c>
      <c r="C4611" s="65">
        <f t="shared" si="72"/>
        <v>118828765.63164137</v>
      </c>
    </row>
    <row r="4612" spans="1:3" x14ac:dyDescent="0.3">
      <c r="A4612" s="94">
        <v>4602</v>
      </c>
      <c r="B4612" s="51">
        <v>-0.15201758213529892</v>
      </c>
      <c r="C4612" s="65">
        <f t="shared" si="72"/>
        <v>84798241.7864701</v>
      </c>
    </row>
    <row r="4613" spans="1:3" x14ac:dyDescent="0.3">
      <c r="A4613" s="94">
        <v>4603</v>
      </c>
      <c r="B4613" s="51">
        <v>0.14564669559443819</v>
      </c>
      <c r="C4613" s="65">
        <f t="shared" si="72"/>
        <v>114564669.55944382</v>
      </c>
    </row>
    <row r="4614" spans="1:3" x14ac:dyDescent="0.3">
      <c r="A4614" s="94">
        <v>4604</v>
      </c>
      <c r="B4614" s="51">
        <v>9.2632567556916012E-2</v>
      </c>
      <c r="C4614" s="65">
        <f t="shared" si="72"/>
        <v>109263256.7556916</v>
      </c>
    </row>
    <row r="4615" spans="1:3" x14ac:dyDescent="0.3">
      <c r="A4615" s="94">
        <v>4605</v>
      </c>
      <c r="B4615" s="51">
        <v>5.1729790440251291E-2</v>
      </c>
      <c r="C4615" s="65">
        <f t="shared" si="72"/>
        <v>105172979.04402514</v>
      </c>
    </row>
    <row r="4616" spans="1:3" x14ac:dyDescent="0.3">
      <c r="A4616" s="94">
        <v>4606</v>
      </c>
      <c r="B4616" s="51">
        <v>0.13216021262418515</v>
      </c>
      <c r="C4616" s="65">
        <f t="shared" si="72"/>
        <v>113216021.26241852</v>
      </c>
    </row>
    <row r="4617" spans="1:3" x14ac:dyDescent="0.3">
      <c r="A4617" s="94">
        <v>4607</v>
      </c>
      <c r="B4617" s="51">
        <v>-4.0942270176815898E-2</v>
      </c>
      <c r="C4617" s="65">
        <f t="shared" si="72"/>
        <v>95905772.982318416</v>
      </c>
    </row>
    <row r="4618" spans="1:3" x14ac:dyDescent="0.3">
      <c r="A4618" s="94">
        <v>4608</v>
      </c>
      <c r="B4618" s="51">
        <v>3.6749835938569342E-2</v>
      </c>
      <c r="C4618" s="65">
        <f t="shared" si="72"/>
        <v>103674983.59385695</v>
      </c>
    </row>
    <row r="4619" spans="1:3" x14ac:dyDescent="0.3">
      <c r="A4619" s="94">
        <v>4609</v>
      </c>
      <c r="B4619" s="51">
        <v>0.13930304969414442</v>
      </c>
      <c r="C4619" s="65">
        <f t="shared" si="72"/>
        <v>113930304.96941443</v>
      </c>
    </row>
    <row r="4620" spans="1:3" x14ac:dyDescent="0.3">
      <c r="A4620" s="94">
        <v>4610</v>
      </c>
      <c r="B4620" s="51">
        <v>0.25250345050011302</v>
      </c>
      <c r="C4620" s="65">
        <f t="shared" ref="C4620:C4683" si="73">$B$4*(1+B4620)</f>
        <v>125250345.05001131</v>
      </c>
    </row>
    <row r="4621" spans="1:3" x14ac:dyDescent="0.3">
      <c r="A4621" s="94">
        <v>4611</v>
      </c>
      <c r="B4621" s="51">
        <v>3.9795931892771752E-2</v>
      </c>
      <c r="C4621" s="65">
        <f t="shared" si="73"/>
        <v>103979593.18927716</v>
      </c>
    </row>
    <row r="4622" spans="1:3" x14ac:dyDescent="0.3">
      <c r="A4622" s="94">
        <v>4612</v>
      </c>
      <c r="B4622" s="51">
        <v>1.6766895377405555E-2</v>
      </c>
      <c r="C4622" s="65">
        <f t="shared" si="73"/>
        <v>101676689.53774056</v>
      </c>
    </row>
    <row r="4623" spans="1:3" x14ac:dyDescent="0.3">
      <c r="A4623" s="94">
        <v>4613</v>
      </c>
      <c r="B4623" s="51">
        <v>-0.30147268727352927</v>
      </c>
      <c r="C4623" s="65">
        <f t="shared" si="73"/>
        <v>69852731.272647068</v>
      </c>
    </row>
    <row r="4624" spans="1:3" x14ac:dyDescent="0.3">
      <c r="A4624" s="94">
        <v>4614</v>
      </c>
      <c r="B4624" s="51">
        <v>0.26207330075585622</v>
      </c>
      <c r="C4624" s="65">
        <f t="shared" si="73"/>
        <v>126207330.07558562</v>
      </c>
    </row>
    <row r="4625" spans="1:3" x14ac:dyDescent="0.3">
      <c r="A4625" s="94">
        <v>4615</v>
      </c>
      <c r="B4625" s="51">
        <v>-1.081522029557877E-2</v>
      </c>
      <c r="C4625" s="65">
        <f t="shared" si="73"/>
        <v>98918477.970442116</v>
      </c>
    </row>
    <row r="4626" spans="1:3" x14ac:dyDescent="0.3">
      <c r="A4626" s="94">
        <v>4616</v>
      </c>
      <c r="B4626" s="51">
        <v>0.13338548485429821</v>
      </c>
      <c r="C4626" s="65">
        <f t="shared" si="73"/>
        <v>113338548.48542981</v>
      </c>
    </row>
    <row r="4627" spans="1:3" x14ac:dyDescent="0.3">
      <c r="A4627" s="94">
        <v>4617</v>
      </c>
      <c r="B4627" s="51">
        <v>0.19310911713875611</v>
      </c>
      <c r="C4627" s="65">
        <f t="shared" si="73"/>
        <v>119310911.71387562</v>
      </c>
    </row>
    <row r="4628" spans="1:3" x14ac:dyDescent="0.3">
      <c r="A4628" s="94">
        <v>4618</v>
      </c>
      <c r="B4628" s="51">
        <v>-8.3284396196672689E-3</v>
      </c>
      <c r="C4628" s="65">
        <f t="shared" si="73"/>
        <v>99167156.038033277</v>
      </c>
    </row>
    <row r="4629" spans="1:3" x14ac:dyDescent="0.3">
      <c r="A4629" s="94">
        <v>4619</v>
      </c>
      <c r="B4629" s="51">
        <v>0.40051283537130788</v>
      </c>
      <c r="C4629" s="65">
        <f t="shared" si="73"/>
        <v>140051283.5371308</v>
      </c>
    </row>
    <row r="4630" spans="1:3" x14ac:dyDescent="0.3">
      <c r="A4630" s="94">
        <v>4620</v>
      </c>
      <c r="B4630" s="51">
        <v>0.11481489284232071</v>
      </c>
      <c r="C4630" s="65">
        <f t="shared" si="73"/>
        <v>111481489.28423207</v>
      </c>
    </row>
    <row r="4631" spans="1:3" x14ac:dyDescent="0.3">
      <c r="A4631" s="94">
        <v>4621</v>
      </c>
      <c r="B4631" s="51">
        <v>0.10740130232240003</v>
      </c>
      <c r="C4631" s="65">
        <f t="shared" si="73"/>
        <v>110740130.23224001</v>
      </c>
    </row>
    <row r="4632" spans="1:3" x14ac:dyDescent="0.3">
      <c r="A4632" s="94">
        <v>4622</v>
      </c>
      <c r="B4632" s="51">
        <v>7.7061148149558251E-2</v>
      </c>
      <c r="C4632" s="65">
        <f t="shared" si="73"/>
        <v>107706114.81495582</v>
      </c>
    </row>
    <row r="4633" spans="1:3" x14ac:dyDescent="0.3">
      <c r="A4633" s="94">
        <v>4623</v>
      </c>
      <c r="B4633" s="51">
        <v>-6.3426650671834672E-2</v>
      </c>
      <c r="C4633" s="65">
        <f t="shared" si="73"/>
        <v>93657334.932816535</v>
      </c>
    </row>
    <row r="4634" spans="1:3" x14ac:dyDescent="0.3">
      <c r="A4634" s="94">
        <v>4624</v>
      </c>
      <c r="B4634" s="51">
        <v>0.23190744530392013</v>
      </c>
      <c r="C4634" s="65">
        <f t="shared" si="73"/>
        <v>123190744.53039201</v>
      </c>
    </row>
    <row r="4635" spans="1:3" x14ac:dyDescent="0.3">
      <c r="A4635" s="94">
        <v>4625</v>
      </c>
      <c r="B4635" s="51">
        <v>0.10198727681272579</v>
      </c>
      <c r="C4635" s="65">
        <f t="shared" si="73"/>
        <v>110198727.6812726</v>
      </c>
    </row>
    <row r="4636" spans="1:3" x14ac:dyDescent="0.3">
      <c r="A4636" s="94">
        <v>4626</v>
      </c>
      <c r="B4636" s="51">
        <v>1.435862651654031E-2</v>
      </c>
      <c r="C4636" s="65">
        <f t="shared" si="73"/>
        <v>101435862.65165403</v>
      </c>
    </row>
    <row r="4637" spans="1:3" x14ac:dyDescent="0.3">
      <c r="A4637" s="94">
        <v>4627</v>
      </c>
      <c r="B4637" s="51">
        <v>0.12948805499537711</v>
      </c>
      <c r="C4637" s="65">
        <f t="shared" si="73"/>
        <v>112948805.49953772</v>
      </c>
    </row>
    <row r="4638" spans="1:3" x14ac:dyDescent="0.3">
      <c r="A4638" s="94">
        <v>4628</v>
      </c>
      <c r="B4638" s="51">
        <v>9.1660236836440159E-2</v>
      </c>
      <c r="C4638" s="65">
        <f t="shared" si="73"/>
        <v>109166023.68364401</v>
      </c>
    </row>
    <row r="4639" spans="1:3" x14ac:dyDescent="0.3">
      <c r="A4639" s="94">
        <v>4629</v>
      </c>
      <c r="B4639" s="51">
        <v>-0.10003408831635482</v>
      </c>
      <c r="C4639" s="65">
        <f t="shared" si="73"/>
        <v>89996591.16836451</v>
      </c>
    </row>
    <row r="4640" spans="1:3" x14ac:dyDescent="0.3">
      <c r="A4640" s="94">
        <v>4630</v>
      </c>
      <c r="B4640" s="51">
        <v>5.108692118747412E-2</v>
      </c>
      <c r="C4640" s="65">
        <f t="shared" si="73"/>
        <v>105108692.1187474</v>
      </c>
    </row>
    <row r="4641" spans="1:3" x14ac:dyDescent="0.3">
      <c r="A4641" s="94">
        <v>4631</v>
      </c>
      <c r="B4641" s="51">
        <v>0.245265511460939</v>
      </c>
      <c r="C4641" s="65">
        <f t="shared" si="73"/>
        <v>124526551.1460939</v>
      </c>
    </row>
    <row r="4642" spans="1:3" x14ac:dyDescent="0.3">
      <c r="A4642" s="94">
        <v>4632</v>
      </c>
      <c r="B4642" s="51">
        <v>0.17179324183604699</v>
      </c>
      <c r="C4642" s="65">
        <f t="shared" si="73"/>
        <v>117179324.1836047</v>
      </c>
    </row>
    <row r="4643" spans="1:3" x14ac:dyDescent="0.3">
      <c r="A4643" s="94">
        <v>4633</v>
      </c>
      <c r="B4643" s="51">
        <v>0.20813777811738238</v>
      </c>
      <c r="C4643" s="65">
        <f t="shared" si="73"/>
        <v>120813777.81173824</v>
      </c>
    </row>
    <row r="4644" spans="1:3" x14ac:dyDescent="0.3">
      <c r="A4644" s="94">
        <v>4634</v>
      </c>
      <c r="B4644" s="51">
        <v>0.17994616383291462</v>
      </c>
      <c r="C4644" s="65">
        <f t="shared" si="73"/>
        <v>117994616.38329145</v>
      </c>
    </row>
    <row r="4645" spans="1:3" x14ac:dyDescent="0.3">
      <c r="A4645" s="94">
        <v>4635</v>
      </c>
      <c r="B4645" s="51">
        <v>-2.7340548936107878E-2</v>
      </c>
      <c r="C4645" s="65">
        <f t="shared" si="73"/>
        <v>97265945.106389225</v>
      </c>
    </row>
    <row r="4646" spans="1:3" x14ac:dyDescent="0.3">
      <c r="A4646" s="94">
        <v>4636</v>
      </c>
      <c r="B4646" s="51">
        <v>0.14410014662936793</v>
      </c>
      <c r="C4646" s="65">
        <f t="shared" si="73"/>
        <v>114410014.66293679</v>
      </c>
    </row>
    <row r="4647" spans="1:3" x14ac:dyDescent="0.3">
      <c r="A4647" s="94">
        <v>4637</v>
      </c>
      <c r="B4647" s="51">
        <v>0.30754257059967083</v>
      </c>
      <c r="C4647" s="65">
        <f t="shared" si="73"/>
        <v>130754257.05996709</v>
      </c>
    </row>
    <row r="4648" spans="1:3" x14ac:dyDescent="0.3">
      <c r="A4648" s="94">
        <v>4638</v>
      </c>
      <c r="B4648" s="51">
        <v>0.13156086560152741</v>
      </c>
      <c r="C4648" s="65">
        <f t="shared" si="73"/>
        <v>113156086.56015274</v>
      </c>
    </row>
    <row r="4649" spans="1:3" x14ac:dyDescent="0.3">
      <c r="A4649" s="94">
        <v>4639</v>
      </c>
      <c r="B4649" s="51">
        <v>6.1326746278445719E-2</v>
      </c>
      <c r="C4649" s="65">
        <f t="shared" si="73"/>
        <v>106132674.62784457</v>
      </c>
    </row>
    <row r="4650" spans="1:3" x14ac:dyDescent="0.3">
      <c r="A4650" s="94">
        <v>4640</v>
      </c>
      <c r="B4650" s="51">
        <v>0.15637498766971281</v>
      </c>
      <c r="C4650" s="65">
        <f t="shared" si="73"/>
        <v>115637498.76697128</v>
      </c>
    </row>
    <row r="4651" spans="1:3" x14ac:dyDescent="0.3">
      <c r="A4651" s="94">
        <v>4641</v>
      </c>
      <c r="B4651" s="51">
        <v>0.21551148607914589</v>
      </c>
      <c r="C4651" s="65">
        <f t="shared" si="73"/>
        <v>121551148.60791458</v>
      </c>
    </row>
    <row r="4652" spans="1:3" x14ac:dyDescent="0.3">
      <c r="A4652" s="94">
        <v>4642</v>
      </c>
      <c r="B4652" s="51">
        <v>0.17694386398674308</v>
      </c>
      <c r="C4652" s="65">
        <f t="shared" si="73"/>
        <v>117694386.39867431</v>
      </c>
    </row>
    <row r="4653" spans="1:3" x14ac:dyDescent="0.3">
      <c r="A4653" s="94">
        <v>4643</v>
      </c>
      <c r="B4653" s="51">
        <v>0.16104649430259294</v>
      </c>
      <c r="C4653" s="65">
        <f t="shared" si="73"/>
        <v>116104649.43025929</v>
      </c>
    </row>
    <row r="4654" spans="1:3" x14ac:dyDescent="0.3">
      <c r="A4654" s="94">
        <v>4644</v>
      </c>
      <c r="B4654" s="51">
        <v>9.1521805320041089E-2</v>
      </c>
      <c r="C4654" s="65">
        <f t="shared" si="73"/>
        <v>109152180.5320041</v>
      </c>
    </row>
    <row r="4655" spans="1:3" x14ac:dyDescent="0.3">
      <c r="A4655" s="94">
        <v>4645</v>
      </c>
      <c r="B4655" s="51">
        <v>0.12288761649517527</v>
      </c>
      <c r="C4655" s="65">
        <f t="shared" si="73"/>
        <v>112288761.64951754</v>
      </c>
    </row>
    <row r="4656" spans="1:3" x14ac:dyDescent="0.3">
      <c r="A4656" s="94">
        <v>4646</v>
      </c>
      <c r="B4656" s="51">
        <v>6.7265394289198838E-2</v>
      </c>
      <c r="C4656" s="65">
        <f t="shared" si="73"/>
        <v>106726539.42891988</v>
      </c>
    </row>
    <row r="4657" spans="1:3" x14ac:dyDescent="0.3">
      <c r="A4657" s="94">
        <v>4647</v>
      </c>
      <c r="B4657" s="51">
        <v>6.5895119541792224E-2</v>
      </c>
      <c r="C4657" s="65">
        <f t="shared" si="73"/>
        <v>106589511.95417923</v>
      </c>
    </row>
    <row r="4658" spans="1:3" x14ac:dyDescent="0.3">
      <c r="A4658" s="94">
        <v>4648</v>
      </c>
      <c r="B4658" s="51">
        <v>0.19771065110064268</v>
      </c>
      <c r="C4658" s="65">
        <f t="shared" si="73"/>
        <v>119771065.11006425</v>
      </c>
    </row>
    <row r="4659" spans="1:3" x14ac:dyDescent="0.3">
      <c r="A4659" s="94">
        <v>4649</v>
      </c>
      <c r="B4659" s="51">
        <v>0.36607165242192929</v>
      </c>
      <c r="C4659" s="65">
        <f t="shared" si="73"/>
        <v>136607165.24219292</v>
      </c>
    </row>
    <row r="4660" spans="1:3" x14ac:dyDescent="0.3">
      <c r="A4660" s="94">
        <v>4650</v>
      </c>
      <c r="B4660" s="51">
        <v>1.5878092181863784E-2</v>
      </c>
      <c r="C4660" s="65">
        <f t="shared" si="73"/>
        <v>101587809.21818638</v>
      </c>
    </row>
    <row r="4661" spans="1:3" x14ac:dyDescent="0.3">
      <c r="A4661" s="94">
        <v>4651</v>
      </c>
      <c r="B4661" s="51">
        <v>0.14627936128665325</v>
      </c>
      <c r="C4661" s="65">
        <f t="shared" si="73"/>
        <v>114627936.12866533</v>
      </c>
    </row>
    <row r="4662" spans="1:3" x14ac:dyDescent="0.3">
      <c r="A4662" s="94">
        <v>4652</v>
      </c>
      <c r="B4662" s="51">
        <v>-7.8218632815056005E-2</v>
      </c>
      <c r="C4662" s="65">
        <f t="shared" si="73"/>
        <v>92178136.7184944</v>
      </c>
    </row>
    <row r="4663" spans="1:3" x14ac:dyDescent="0.3">
      <c r="A4663" s="94">
        <v>4653</v>
      </c>
      <c r="B4663" s="51">
        <v>0.18432961787453894</v>
      </c>
      <c r="C4663" s="65">
        <f t="shared" si="73"/>
        <v>118432961.7874539</v>
      </c>
    </row>
    <row r="4664" spans="1:3" x14ac:dyDescent="0.3">
      <c r="A4664" s="94">
        <v>4654</v>
      </c>
      <c r="B4664" s="51">
        <v>3.7217505709450288E-2</v>
      </c>
      <c r="C4664" s="65">
        <f t="shared" si="73"/>
        <v>103721750.57094504</v>
      </c>
    </row>
    <row r="4665" spans="1:3" x14ac:dyDescent="0.3">
      <c r="A4665" s="94">
        <v>4655</v>
      </c>
      <c r="B4665" s="51">
        <v>0.28959892943805776</v>
      </c>
      <c r="C4665" s="65">
        <f t="shared" si="73"/>
        <v>128959892.94380578</v>
      </c>
    </row>
    <row r="4666" spans="1:3" x14ac:dyDescent="0.3">
      <c r="A4666" s="94">
        <v>4656</v>
      </c>
      <c r="B4666" s="51">
        <v>3.1496296609290174E-2</v>
      </c>
      <c r="C4666" s="65">
        <f t="shared" si="73"/>
        <v>103149629.66092902</v>
      </c>
    </row>
    <row r="4667" spans="1:3" x14ac:dyDescent="0.3">
      <c r="A4667" s="94">
        <v>4657</v>
      </c>
      <c r="B4667" s="51">
        <v>0.20133669330760584</v>
      </c>
      <c r="C4667" s="65">
        <f t="shared" si="73"/>
        <v>120133669.3307606</v>
      </c>
    </row>
    <row r="4668" spans="1:3" x14ac:dyDescent="0.3">
      <c r="A4668" s="94">
        <v>4658</v>
      </c>
      <c r="B4668" s="51">
        <v>0.20281842842454456</v>
      </c>
      <c r="C4668" s="65">
        <f t="shared" si="73"/>
        <v>120281842.84245445</v>
      </c>
    </row>
    <row r="4669" spans="1:3" x14ac:dyDescent="0.3">
      <c r="A4669" s="94">
        <v>4659</v>
      </c>
      <c r="B4669" s="51">
        <v>-7.3483227881393803E-2</v>
      </c>
      <c r="C4669" s="65">
        <f t="shared" si="73"/>
        <v>92651677.211860612</v>
      </c>
    </row>
    <row r="4670" spans="1:3" x14ac:dyDescent="0.3">
      <c r="A4670" s="94">
        <v>4660</v>
      </c>
      <c r="B4670" s="51">
        <v>0.11617234072102256</v>
      </c>
      <c r="C4670" s="65">
        <f t="shared" si="73"/>
        <v>111617234.07210226</v>
      </c>
    </row>
    <row r="4671" spans="1:3" x14ac:dyDescent="0.3">
      <c r="A4671" s="94">
        <v>4661</v>
      </c>
      <c r="B4671" s="51">
        <v>-0.14063764517828298</v>
      </c>
      <c r="C4671" s="65">
        <f t="shared" si="73"/>
        <v>85936235.482171714</v>
      </c>
    </row>
    <row r="4672" spans="1:3" x14ac:dyDescent="0.3">
      <c r="A4672" s="94">
        <v>4662</v>
      </c>
      <c r="B4672" s="51">
        <v>0.12652111556466417</v>
      </c>
      <c r="C4672" s="65">
        <f t="shared" si="73"/>
        <v>112652111.55646642</v>
      </c>
    </row>
    <row r="4673" spans="1:3" x14ac:dyDescent="0.3">
      <c r="A4673" s="94">
        <v>4663</v>
      </c>
      <c r="B4673" s="51">
        <v>0.21136941214703944</v>
      </c>
      <c r="C4673" s="65">
        <f t="shared" si="73"/>
        <v>121136941.21470395</v>
      </c>
    </row>
    <row r="4674" spans="1:3" x14ac:dyDescent="0.3">
      <c r="A4674" s="94">
        <v>4664</v>
      </c>
      <c r="B4674" s="51">
        <v>0.18897149685645376</v>
      </c>
      <c r="C4674" s="65">
        <f t="shared" si="73"/>
        <v>118897149.68564537</v>
      </c>
    </row>
    <row r="4675" spans="1:3" x14ac:dyDescent="0.3">
      <c r="A4675" s="94">
        <v>4665</v>
      </c>
      <c r="B4675" s="51">
        <v>0.17204355301601892</v>
      </c>
      <c r="C4675" s="65">
        <f t="shared" si="73"/>
        <v>117204355.30160189</v>
      </c>
    </row>
    <row r="4676" spans="1:3" x14ac:dyDescent="0.3">
      <c r="A4676" s="94">
        <v>4666</v>
      </c>
      <c r="B4676" s="51">
        <v>0.22985681924081974</v>
      </c>
      <c r="C4676" s="65">
        <f t="shared" si="73"/>
        <v>122985681.92408197</v>
      </c>
    </row>
    <row r="4677" spans="1:3" x14ac:dyDescent="0.3">
      <c r="A4677" s="94">
        <v>4667</v>
      </c>
      <c r="B4677" s="51">
        <v>0.1603736722992139</v>
      </c>
      <c r="C4677" s="65">
        <f t="shared" si="73"/>
        <v>116037367.2299214</v>
      </c>
    </row>
    <row r="4678" spans="1:3" x14ac:dyDescent="0.3">
      <c r="A4678" s="94">
        <v>4668</v>
      </c>
      <c r="B4678" s="51">
        <v>0.14318827615924207</v>
      </c>
      <c r="C4678" s="65">
        <f t="shared" si="73"/>
        <v>114318827.61592419</v>
      </c>
    </row>
    <row r="4679" spans="1:3" x14ac:dyDescent="0.3">
      <c r="A4679" s="94">
        <v>4669</v>
      </c>
      <c r="B4679" s="51">
        <v>1.7853573349033966E-2</v>
      </c>
      <c r="C4679" s="65">
        <f t="shared" si="73"/>
        <v>101785357.33490339</v>
      </c>
    </row>
    <row r="4680" spans="1:3" x14ac:dyDescent="0.3">
      <c r="A4680" s="94">
        <v>4670</v>
      </c>
      <c r="B4680" s="51">
        <v>-2.3507508490101262E-2</v>
      </c>
      <c r="C4680" s="65">
        <f t="shared" si="73"/>
        <v>97649249.150989875</v>
      </c>
    </row>
    <row r="4681" spans="1:3" x14ac:dyDescent="0.3">
      <c r="A4681" s="94">
        <v>4671</v>
      </c>
      <c r="B4681" s="51">
        <v>0.20196479942303497</v>
      </c>
      <c r="C4681" s="65">
        <f t="shared" si="73"/>
        <v>120196479.94230349</v>
      </c>
    </row>
    <row r="4682" spans="1:3" x14ac:dyDescent="0.3">
      <c r="A4682" s="94">
        <v>4672</v>
      </c>
      <c r="B4682" s="51">
        <v>0.40156531043450838</v>
      </c>
      <c r="C4682" s="65">
        <f t="shared" si="73"/>
        <v>140156531.04345086</v>
      </c>
    </row>
    <row r="4683" spans="1:3" x14ac:dyDescent="0.3">
      <c r="A4683" s="94">
        <v>4673</v>
      </c>
      <c r="B4683" s="51">
        <v>-5.3913542812218218E-2</v>
      </c>
      <c r="C4683" s="65">
        <f t="shared" si="73"/>
        <v>94608645.718778178</v>
      </c>
    </row>
    <row r="4684" spans="1:3" x14ac:dyDescent="0.3">
      <c r="A4684" s="94">
        <v>4674</v>
      </c>
      <c r="B4684" s="51">
        <v>1.5034835575821706E-2</v>
      </c>
      <c r="C4684" s="65">
        <f t="shared" ref="C4684:C4747" si="74">$B$4*(1+B4684)</f>
        <v>101503483.55758217</v>
      </c>
    </row>
    <row r="4685" spans="1:3" x14ac:dyDescent="0.3">
      <c r="A4685" s="94">
        <v>4675</v>
      </c>
      <c r="B4685" s="51">
        <v>0.16229124965591232</v>
      </c>
      <c r="C4685" s="65">
        <f t="shared" si="74"/>
        <v>116229124.96559124</v>
      </c>
    </row>
    <row r="4686" spans="1:3" x14ac:dyDescent="0.3">
      <c r="A4686" s="94">
        <v>4676</v>
      </c>
      <c r="B4686" s="51">
        <v>0.13326037138244229</v>
      </c>
      <c r="C4686" s="65">
        <f t="shared" si="74"/>
        <v>113326037.13824423</v>
      </c>
    </row>
    <row r="4687" spans="1:3" x14ac:dyDescent="0.3">
      <c r="A4687" s="94">
        <v>4677</v>
      </c>
      <c r="B4687" s="51">
        <v>2.0528883893433367E-2</v>
      </c>
      <c r="C4687" s="65">
        <f t="shared" si="74"/>
        <v>102052888.38934334</v>
      </c>
    </row>
    <row r="4688" spans="1:3" x14ac:dyDescent="0.3">
      <c r="A4688" s="94">
        <v>4678</v>
      </c>
      <c r="B4688" s="51">
        <v>-6.8275846276065283E-2</v>
      </c>
      <c r="C4688" s="65">
        <f t="shared" si="74"/>
        <v>93172415.372393474</v>
      </c>
    </row>
    <row r="4689" spans="1:3" x14ac:dyDescent="0.3">
      <c r="A4689" s="94">
        <v>4679</v>
      </c>
      <c r="B4689" s="51">
        <v>-4.1345968248206605E-3</v>
      </c>
      <c r="C4689" s="65">
        <f t="shared" si="74"/>
        <v>99586540.317517936</v>
      </c>
    </row>
    <row r="4690" spans="1:3" x14ac:dyDescent="0.3">
      <c r="A4690" s="94">
        <v>4680</v>
      </c>
      <c r="B4690" s="51">
        <v>6.384392355744839E-2</v>
      </c>
      <c r="C4690" s="65">
        <f t="shared" si="74"/>
        <v>106384392.35574484</v>
      </c>
    </row>
    <row r="4691" spans="1:3" x14ac:dyDescent="0.3">
      <c r="A4691" s="94">
        <v>4681</v>
      </c>
      <c r="B4691" s="51">
        <v>7.5159128199482284E-2</v>
      </c>
      <c r="C4691" s="65">
        <f t="shared" si="74"/>
        <v>107515912.81994824</v>
      </c>
    </row>
    <row r="4692" spans="1:3" x14ac:dyDescent="0.3">
      <c r="A4692" s="94">
        <v>4682</v>
      </c>
      <c r="B4692" s="51">
        <v>0.29335389937738487</v>
      </c>
      <c r="C4692" s="65">
        <f t="shared" si="74"/>
        <v>129335389.93773848</v>
      </c>
    </row>
    <row r="4693" spans="1:3" x14ac:dyDescent="0.3">
      <c r="A4693" s="94">
        <v>4683</v>
      </c>
      <c r="B4693" s="51">
        <v>1.825990486958777E-2</v>
      </c>
      <c r="C4693" s="65">
        <f t="shared" si="74"/>
        <v>101825990.48695877</v>
      </c>
    </row>
    <row r="4694" spans="1:3" x14ac:dyDescent="0.3">
      <c r="A4694" s="94">
        <v>4684</v>
      </c>
      <c r="B4694" s="51">
        <v>0.20455646910391245</v>
      </c>
      <c r="C4694" s="65">
        <f t="shared" si="74"/>
        <v>120455646.91039124</v>
      </c>
    </row>
    <row r="4695" spans="1:3" x14ac:dyDescent="0.3">
      <c r="A4695" s="94">
        <v>4685</v>
      </c>
      <c r="B4695" s="51">
        <v>-9.7953734308238311E-3</v>
      </c>
      <c r="C4695" s="65">
        <f t="shared" si="74"/>
        <v>99020462.656917617</v>
      </c>
    </row>
    <row r="4696" spans="1:3" x14ac:dyDescent="0.3">
      <c r="A4696" s="94">
        <v>4686</v>
      </c>
      <c r="B4696" s="51">
        <v>-0.12806695053152123</v>
      </c>
      <c r="C4696" s="65">
        <f t="shared" si="74"/>
        <v>87193304.946847871</v>
      </c>
    </row>
    <row r="4697" spans="1:3" x14ac:dyDescent="0.3">
      <c r="A4697" s="94">
        <v>4687</v>
      </c>
      <c r="B4697" s="51">
        <v>0.17319899036655242</v>
      </c>
      <c r="C4697" s="65">
        <f t="shared" si="74"/>
        <v>117319899.03665525</v>
      </c>
    </row>
    <row r="4698" spans="1:3" x14ac:dyDescent="0.3">
      <c r="A4698" s="94">
        <v>4688</v>
      </c>
      <c r="B4698" s="51">
        <v>-5.3337652009225939E-2</v>
      </c>
      <c r="C4698" s="65">
        <f t="shared" si="74"/>
        <v>94666234.799077407</v>
      </c>
    </row>
    <row r="4699" spans="1:3" x14ac:dyDescent="0.3">
      <c r="A4699" s="94">
        <v>4689</v>
      </c>
      <c r="B4699" s="51">
        <v>0.3325356742902581</v>
      </c>
      <c r="C4699" s="65">
        <f t="shared" si="74"/>
        <v>133253567.42902581</v>
      </c>
    </row>
    <row r="4700" spans="1:3" x14ac:dyDescent="0.3">
      <c r="A4700" s="94">
        <v>4690</v>
      </c>
      <c r="B4700" s="51">
        <v>0.34441143624414217</v>
      </c>
      <c r="C4700" s="65">
        <f t="shared" si="74"/>
        <v>134441143.62441421</v>
      </c>
    </row>
    <row r="4701" spans="1:3" x14ac:dyDescent="0.3">
      <c r="A4701" s="94">
        <v>4691</v>
      </c>
      <c r="B4701" s="51">
        <v>-4.3248547726336239E-2</v>
      </c>
      <c r="C4701" s="65">
        <f t="shared" si="74"/>
        <v>95675145.227366373</v>
      </c>
    </row>
    <row r="4702" spans="1:3" x14ac:dyDescent="0.3">
      <c r="A4702" s="94">
        <v>4692</v>
      </c>
      <c r="B4702" s="51">
        <v>-7.3512984585115487E-2</v>
      </c>
      <c r="C4702" s="65">
        <f t="shared" si="74"/>
        <v>92648701.541488454</v>
      </c>
    </row>
    <row r="4703" spans="1:3" x14ac:dyDescent="0.3">
      <c r="A4703" s="94">
        <v>4693</v>
      </c>
      <c r="B4703" s="51">
        <v>0.14839126202139813</v>
      </c>
      <c r="C4703" s="65">
        <f t="shared" si="74"/>
        <v>114839126.20213981</v>
      </c>
    </row>
    <row r="4704" spans="1:3" x14ac:dyDescent="0.3">
      <c r="A4704" s="94">
        <v>4694</v>
      </c>
      <c r="B4704" s="51">
        <v>8.0509108337025043E-3</v>
      </c>
      <c r="C4704" s="65">
        <f t="shared" si="74"/>
        <v>100805091.08337025</v>
      </c>
    </row>
    <row r="4705" spans="1:3" x14ac:dyDescent="0.3">
      <c r="A4705" s="94">
        <v>4695</v>
      </c>
      <c r="B4705" s="51">
        <v>0.19150433821634072</v>
      </c>
      <c r="C4705" s="65">
        <f t="shared" si="74"/>
        <v>119150433.82163408</v>
      </c>
    </row>
    <row r="4706" spans="1:3" x14ac:dyDescent="0.3">
      <c r="A4706" s="94">
        <v>4696</v>
      </c>
      <c r="B4706" s="51">
        <v>0.16600828606481377</v>
      </c>
      <c r="C4706" s="65">
        <f t="shared" si="74"/>
        <v>116600828.60648137</v>
      </c>
    </row>
    <row r="4707" spans="1:3" x14ac:dyDescent="0.3">
      <c r="A4707" s="94">
        <v>4697</v>
      </c>
      <c r="B4707" s="51">
        <v>0.27878450289527779</v>
      </c>
      <c r="C4707" s="65">
        <f t="shared" si="74"/>
        <v>127878450.28952777</v>
      </c>
    </row>
    <row r="4708" spans="1:3" x14ac:dyDescent="0.3">
      <c r="A4708" s="94">
        <v>4698</v>
      </c>
      <c r="B4708" s="51">
        <v>2.5248817522818587E-2</v>
      </c>
      <c r="C4708" s="65">
        <f t="shared" si="74"/>
        <v>102524881.75228184</v>
      </c>
    </row>
    <row r="4709" spans="1:3" x14ac:dyDescent="0.3">
      <c r="A4709" s="94">
        <v>4699</v>
      </c>
      <c r="B4709" s="51">
        <v>-0.25605331353574745</v>
      </c>
      <c r="C4709" s="65">
        <f t="shared" si="74"/>
        <v>74394668.646425262</v>
      </c>
    </row>
    <row r="4710" spans="1:3" x14ac:dyDescent="0.3">
      <c r="A4710" s="94">
        <v>4700</v>
      </c>
      <c r="B4710" s="51">
        <v>0.26242282953621987</v>
      </c>
      <c r="C4710" s="65">
        <f t="shared" si="74"/>
        <v>126242282.95362198</v>
      </c>
    </row>
    <row r="4711" spans="1:3" x14ac:dyDescent="0.3">
      <c r="A4711" s="94">
        <v>4701</v>
      </c>
      <c r="B4711" s="51">
        <v>0.11350335759203983</v>
      </c>
      <c r="C4711" s="65">
        <f t="shared" si="74"/>
        <v>111350335.75920399</v>
      </c>
    </row>
    <row r="4712" spans="1:3" x14ac:dyDescent="0.3">
      <c r="A4712" s="94">
        <v>4702</v>
      </c>
      <c r="B4712" s="51">
        <v>-5.0196519710717313E-2</v>
      </c>
      <c r="C4712" s="65">
        <f t="shared" si="74"/>
        <v>94980348.02892828</v>
      </c>
    </row>
    <row r="4713" spans="1:3" x14ac:dyDescent="0.3">
      <c r="A4713" s="94">
        <v>4703</v>
      </c>
      <c r="B4713" s="51">
        <v>-6.2217269325427871E-2</v>
      </c>
      <c r="C4713" s="65">
        <f t="shared" si="74"/>
        <v>93778273.067457214</v>
      </c>
    </row>
    <row r="4714" spans="1:3" x14ac:dyDescent="0.3">
      <c r="A4714" s="94">
        <v>4704</v>
      </c>
      <c r="B4714" s="51">
        <v>0.26386124674374845</v>
      </c>
      <c r="C4714" s="65">
        <f t="shared" si="74"/>
        <v>126386124.67437485</v>
      </c>
    </row>
    <row r="4715" spans="1:3" x14ac:dyDescent="0.3">
      <c r="A4715" s="94">
        <v>4705</v>
      </c>
      <c r="B4715" s="51">
        <v>8.7906893340664247E-2</v>
      </c>
      <c r="C4715" s="65">
        <f t="shared" si="74"/>
        <v>108790689.33406642</v>
      </c>
    </row>
    <row r="4716" spans="1:3" x14ac:dyDescent="0.3">
      <c r="A4716" s="94">
        <v>4706</v>
      </c>
      <c r="B4716" s="51">
        <v>0.14837318183817505</v>
      </c>
      <c r="C4716" s="65">
        <f t="shared" si="74"/>
        <v>114837318.18381751</v>
      </c>
    </row>
    <row r="4717" spans="1:3" x14ac:dyDescent="0.3">
      <c r="A4717" s="94">
        <v>4707</v>
      </c>
      <c r="B4717" s="51">
        <v>3.6882219187127613E-2</v>
      </c>
      <c r="C4717" s="65">
        <f t="shared" si="74"/>
        <v>103688221.91871276</v>
      </c>
    </row>
    <row r="4718" spans="1:3" x14ac:dyDescent="0.3">
      <c r="A4718" s="94">
        <v>4708</v>
      </c>
      <c r="B4718" s="51">
        <v>-7.0508045164893146E-2</v>
      </c>
      <c r="C4718" s="65">
        <f t="shared" si="74"/>
        <v>92949195.483510688</v>
      </c>
    </row>
    <row r="4719" spans="1:3" x14ac:dyDescent="0.3">
      <c r="A4719" s="94">
        <v>4709</v>
      </c>
      <c r="B4719" s="51">
        <v>0.21361957367057033</v>
      </c>
      <c r="C4719" s="65">
        <f t="shared" si="74"/>
        <v>121361957.36705704</v>
      </c>
    </row>
    <row r="4720" spans="1:3" x14ac:dyDescent="0.3">
      <c r="A4720" s="94">
        <v>4710</v>
      </c>
      <c r="B4720" s="51">
        <v>5.6856808576514595E-2</v>
      </c>
      <c r="C4720" s="65">
        <f t="shared" si="74"/>
        <v>105685680.85765147</v>
      </c>
    </row>
    <row r="4721" spans="1:3" x14ac:dyDescent="0.3">
      <c r="A4721" s="94">
        <v>4711</v>
      </c>
      <c r="B4721" s="51">
        <v>0.23217700646864359</v>
      </c>
      <c r="C4721" s="65">
        <f t="shared" si="74"/>
        <v>123217700.64686435</v>
      </c>
    </row>
    <row r="4722" spans="1:3" x14ac:dyDescent="0.3">
      <c r="A4722" s="94">
        <v>4712</v>
      </c>
      <c r="B4722" s="51">
        <v>-7.995815874457271E-2</v>
      </c>
      <c r="C4722" s="65">
        <f t="shared" si="74"/>
        <v>92004184.12554273</v>
      </c>
    </row>
    <row r="4723" spans="1:3" x14ac:dyDescent="0.3">
      <c r="A4723" s="94">
        <v>4713</v>
      </c>
      <c r="B4723" s="51">
        <v>-0.12609868962757095</v>
      </c>
      <c r="C4723" s="65">
        <f t="shared" si="74"/>
        <v>87390131.037242904</v>
      </c>
    </row>
    <row r="4724" spans="1:3" x14ac:dyDescent="0.3">
      <c r="A4724" s="94">
        <v>4714</v>
      </c>
      <c r="B4724" s="51">
        <v>-7.31428394006291E-2</v>
      </c>
      <c r="C4724" s="65">
        <f t="shared" si="74"/>
        <v>92685716.05993709</v>
      </c>
    </row>
    <row r="4725" spans="1:3" x14ac:dyDescent="0.3">
      <c r="A4725" s="94">
        <v>4715</v>
      </c>
      <c r="B4725" s="51">
        <v>0.27648368436612725</v>
      </c>
      <c r="C4725" s="65">
        <f t="shared" si="74"/>
        <v>127648368.43661271</v>
      </c>
    </row>
    <row r="4726" spans="1:3" x14ac:dyDescent="0.3">
      <c r="A4726" s="94">
        <v>4716</v>
      </c>
      <c r="B4726" s="51">
        <v>0.23587893701913648</v>
      </c>
      <c r="C4726" s="65">
        <f t="shared" si="74"/>
        <v>123587893.70191365</v>
      </c>
    </row>
    <row r="4727" spans="1:3" x14ac:dyDescent="0.3">
      <c r="A4727" s="94">
        <v>4717</v>
      </c>
      <c r="B4727" s="51">
        <v>0.14042083284972723</v>
      </c>
      <c r="C4727" s="65">
        <f t="shared" si="74"/>
        <v>114042083.28497271</v>
      </c>
    </row>
    <row r="4728" spans="1:3" x14ac:dyDescent="0.3">
      <c r="A4728" s="94">
        <v>4718</v>
      </c>
      <c r="B4728" s="51">
        <v>9.042508425274863E-2</v>
      </c>
      <c r="C4728" s="65">
        <f t="shared" si="74"/>
        <v>109042508.42527485</v>
      </c>
    </row>
    <row r="4729" spans="1:3" x14ac:dyDescent="0.3">
      <c r="A4729" s="94">
        <v>4719</v>
      </c>
      <c r="B4729" s="51">
        <v>0.18410912196998178</v>
      </c>
      <c r="C4729" s="65">
        <f t="shared" si="74"/>
        <v>118410912.19699818</v>
      </c>
    </row>
    <row r="4730" spans="1:3" x14ac:dyDescent="0.3">
      <c r="A4730" s="94">
        <v>4720</v>
      </c>
      <c r="B4730" s="51">
        <v>-3.4656190142688767E-2</v>
      </c>
      <c r="C4730" s="65">
        <f t="shared" si="74"/>
        <v>96534380.985731125</v>
      </c>
    </row>
    <row r="4731" spans="1:3" x14ac:dyDescent="0.3">
      <c r="A4731" s="94">
        <v>4721</v>
      </c>
      <c r="B4731" s="51">
        <v>0.21606833666982478</v>
      </c>
      <c r="C4731" s="65">
        <f t="shared" si="74"/>
        <v>121606833.66698249</v>
      </c>
    </row>
    <row r="4732" spans="1:3" x14ac:dyDescent="0.3">
      <c r="A4732" s="94">
        <v>4722</v>
      </c>
      <c r="B4732" s="51">
        <v>0.1405473992560537</v>
      </c>
      <c r="C4732" s="65">
        <f t="shared" si="74"/>
        <v>114054739.92560537</v>
      </c>
    </row>
    <row r="4733" spans="1:3" x14ac:dyDescent="0.3">
      <c r="A4733" s="94">
        <v>4723</v>
      </c>
      <c r="B4733" s="51">
        <v>0.29215367223689631</v>
      </c>
      <c r="C4733" s="65">
        <f t="shared" si="74"/>
        <v>129215367.22368963</v>
      </c>
    </row>
    <row r="4734" spans="1:3" x14ac:dyDescent="0.3">
      <c r="A4734" s="94">
        <v>4724</v>
      </c>
      <c r="B4734" s="51">
        <v>-2.9934722632530136E-3</v>
      </c>
      <c r="C4734" s="65">
        <f t="shared" si="74"/>
        <v>99700652.773674697</v>
      </c>
    </row>
    <row r="4735" spans="1:3" x14ac:dyDescent="0.3">
      <c r="A4735" s="94">
        <v>4725</v>
      </c>
      <c r="B4735" s="51">
        <v>3.7995582434099666E-2</v>
      </c>
      <c r="C4735" s="65">
        <f t="shared" si="74"/>
        <v>103799558.24340996</v>
      </c>
    </row>
    <row r="4736" spans="1:3" x14ac:dyDescent="0.3">
      <c r="A4736" s="94">
        <v>4726</v>
      </c>
      <c r="B4736" s="51">
        <v>8.3312615341895782E-2</v>
      </c>
      <c r="C4736" s="65">
        <f t="shared" si="74"/>
        <v>108331261.53418957</v>
      </c>
    </row>
    <row r="4737" spans="1:3" x14ac:dyDescent="0.3">
      <c r="A4737" s="94">
        <v>4727</v>
      </c>
      <c r="B4737" s="51">
        <v>-6.8619919874402358E-2</v>
      </c>
      <c r="C4737" s="65">
        <f t="shared" si="74"/>
        <v>93138008.012559757</v>
      </c>
    </row>
    <row r="4738" spans="1:3" x14ac:dyDescent="0.3">
      <c r="A4738" s="94">
        <v>4728</v>
      </c>
      <c r="B4738" s="51">
        <v>-0.26714163110824973</v>
      </c>
      <c r="C4738" s="65">
        <f t="shared" si="74"/>
        <v>73285836.889175028</v>
      </c>
    </row>
    <row r="4739" spans="1:3" x14ac:dyDescent="0.3">
      <c r="A4739" s="94">
        <v>4729</v>
      </c>
      <c r="B4739" s="51">
        <v>5.6964601224393535E-2</v>
      </c>
      <c r="C4739" s="65">
        <f t="shared" si="74"/>
        <v>105696460.12243935</v>
      </c>
    </row>
    <row r="4740" spans="1:3" x14ac:dyDescent="0.3">
      <c r="A4740" s="94">
        <v>4730</v>
      </c>
      <c r="B4740" s="51">
        <v>0.12733749240029457</v>
      </c>
      <c r="C4740" s="65">
        <f t="shared" si="74"/>
        <v>112733749.24002945</v>
      </c>
    </row>
    <row r="4741" spans="1:3" x14ac:dyDescent="0.3">
      <c r="A4741" s="94">
        <v>4731</v>
      </c>
      <c r="B4741" s="51">
        <v>3.7921437470247517E-2</v>
      </c>
      <c r="C4741" s="65">
        <f t="shared" si="74"/>
        <v>103792143.74702474</v>
      </c>
    </row>
    <row r="4742" spans="1:3" x14ac:dyDescent="0.3">
      <c r="A4742" s="94">
        <v>4732</v>
      </c>
      <c r="B4742" s="51">
        <v>0.11038400432602533</v>
      </c>
      <c r="C4742" s="65">
        <f t="shared" si="74"/>
        <v>111038400.43260254</v>
      </c>
    </row>
    <row r="4743" spans="1:3" x14ac:dyDescent="0.3">
      <c r="A4743" s="94">
        <v>4733</v>
      </c>
      <c r="B4743" s="51">
        <v>-4.8987722372576176E-2</v>
      </c>
      <c r="C4743" s="65">
        <f t="shared" si="74"/>
        <v>95101227.762742385</v>
      </c>
    </row>
    <row r="4744" spans="1:3" x14ac:dyDescent="0.3">
      <c r="A4744" s="94">
        <v>4734</v>
      </c>
      <c r="B4744" s="51">
        <v>0.17319151127085908</v>
      </c>
      <c r="C4744" s="65">
        <f t="shared" si="74"/>
        <v>117319151.12708591</v>
      </c>
    </row>
    <row r="4745" spans="1:3" x14ac:dyDescent="0.3">
      <c r="A4745" s="94">
        <v>4735</v>
      </c>
      <c r="B4745" s="51">
        <v>0.15933561497554546</v>
      </c>
      <c r="C4745" s="65">
        <f t="shared" si="74"/>
        <v>115933561.49755454</v>
      </c>
    </row>
    <row r="4746" spans="1:3" x14ac:dyDescent="0.3">
      <c r="A4746" s="94">
        <v>4736</v>
      </c>
      <c r="B4746" s="51">
        <v>0.16180101663433546</v>
      </c>
      <c r="C4746" s="65">
        <f t="shared" si="74"/>
        <v>116180101.66343355</v>
      </c>
    </row>
    <row r="4747" spans="1:3" x14ac:dyDescent="0.3">
      <c r="A4747" s="94">
        <v>4737</v>
      </c>
      <c r="B4747" s="51">
        <v>5.2677246148884714E-2</v>
      </c>
      <c r="C4747" s="65">
        <f t="shared" si="74"/>
        <v>105267724.61488847</v>
      </c>
    </row>
    <row r="4748" spans="1:3" x14ac:dyDescent="0.3">
      <c r="A4748" s="94">
        <v>4738</v>
      </c>
      <c r="B4748" s="51">
        <v>7.3776799239315169E-2</v>
      </c>
      <c r="C4748" s="65">
        <f t="shared" ref="C4748:C4811" si="75">$B$4*(1+B4748)</f>
        <v>107377679.92393152</v>
      </c>
    </row>
    <row r="4749" spans="1:3" x14ac:dyDescent="0.3">
      <c r="A4749" s="94">
        <v>4739</v>
      </c>
      <c r="B4749" s="51">
        <v>-0.20352926376989375</v>
      </c>
      <c r="C4749" s="65">
        <f t="shared" si="75"/>
        <v>79647073.62301062</v>
      </c>
    </row>
    <row r="4750" spans="1:3" x14ac:dyDescent="0.3">
      <c r="A4750" s="94">
        <v>4740</v>
      </c>
      <c r="B4750" s="51">
        <v>5.7299556141502409E-2</v>
      </c>
      <c r="C4750" s="65">
        <f t="shared" si="75"/>
        <v>105729955.61415024</v>
      </c>
    </row>
    <row r="4751" spans="1:3" x14ac:dyDescent="0.3">
      <c r="A4751" s="94">
        <v>4741</v>
      </c>
      <c r="B4751" s="51">
        <v>0.21505248300078147</v>
      </c>
      <c r="C4751" s="65">
        <f t="shared" si="75"/>
        <v>121505248.30007814</v>
      </c>
    </row>
    <row r="4752" spans="1:3" x14ac:dyDescent="0.3">
      <c r="A4752" s="94">
        <v>4742</v>
      </c>
      <c r="B4752" s="51">
        <v>0.27594103096987088</v>
      </c>
      <c r="C4752" s="65">
        <f t="shared" si="75"/>
        <v>127594103.09698708</v>
      </c>
    </row>
    <row r="4753" spans="1:3" x14ac:dyDescent="0.3">
      <c r="A4753" s="94">
        <v>4743</v>
      </c>
      <c r="B4753" s="51">
        <v>0.24262044985436751</v>
      </c>
      <c r="C4753" s="65">
        <f t="shared" si="75"/>
        <v>124262044.98543675</v>
      </c>
    </row>
    <row r="4754" spans="1:3" x14ac:dyDescent="0.3">
      <c r="A4754" s="94">
        <v>4744</v>
      </c>
      <c r="B4754" s="51">
        <v>3.8601503956489494E-2</v>
      </c>
      <c r="C4754" s="65">
        <f t="shared" si="75"/>
        <v>103860150.39564896</v>
      </c>
    </row>
    <row r="4755" spans="1:3" x14ac:dyDescent="0.3">
      <c r="A4755" s="94">
        <v>4745</v>
      </c>
      <c r="B4755" s="51">
        <v>0.34290942753449083</v>
      </c>
      <c r="C4755" s="65">
        <f t="shared" si="75"/>
        <v>134290942.75344908</v>
      </c>
    </row>
    <row r="4756" spans="1:3" x14ac:dyDescent="0.3">
      <c r="A4756" s="94">
        <v>4746</v>
      </c>
      <c r="B4756" s="51">
        <v>-0.18282640749275006</v>
      </c>
      <c r="C4756" s="65">
        <f t="shared" si="75"/>
        <v>81717359.250725001</v>
      </c>
    </row>
    <row r="4757" spans="1:3" x14ac:dyDescent="0.3">
      <c r="A4757" s="94">
        <v>4747</v>
      </c>
      <c r="B4757" s="51">
        <v>0.18919282644958749</v>
      </c>
      <c r="C4757" s="65">
        <f t="shared" si="75"/>
        <v>118919282.64495875</v>
      </c>
    </row>
    <row r="4758" spans="1:3" x14ac:dyDescent="0.3">
      <c r="A4758" s="94">
        <v>4748</v>
      </c>
      <c r="B4758" s="51">
        <v>-0.16601479554351253</v>
      </c>
      <c r="C4758" s="65">
        <f t="shared" si="75"/>
        <v>83398520.445648745</v>
      </c>
    </row>
    <row r="4759" spans="1:3" x14ac:dyDescent="0.3">
      <c r="A4759" s="94">
        <v>4749</v>
      </c>
      <c r="B4759" s="51">
        <v>0.2770885544353876</v>
      </c>
      <c r="C4759" s="65">
        <f t="shared" si="75"/>
        <v>127708855.44353876</v>
      </c>
    </row>
    <row r="4760" spans="1:3" x14ac:dyDescent="0.3">
      <c r="A4760" s="94">
        <v>4750</v>
      </c>
      <c r="B4760" s="51">
        <v>0.22296425578916279</v>
      </c>
      <c r="C4760" s="65">
        <f t="shared" si="75"/>
        <v>122296425.5789163</v>
      </c>
    </row>
    <row r="4761" spans="1:3" x14ac:dyDescent="0.3">
      <c r="A4761" s="94">
        <v>4751</v>
      </c>
      <c r="B4761" s="51">
        <v>0.13101925481120458</v>
      </c>
      <c r="C4761" s="65">
        <f t="shared" si="75"/>
        <v>113101925.48112045</v>
      </c>
    </row>
    <row r="4762" spans="1:3" x14ac:dyDescent="0.3">
      <c r="A4762" s="94">
        <v>4752</v>
      </c>
      <c r="B4762" s="51">
        <v>8.3936646606961873E-3</v>
      </c>
      <c r="C4762" s="65">
        <f t="shared" si="75"/>
        <v>100839366.46606961</v>
      </c>
    </row>
    <row r="4763" spans="1:3" x14ac:dyDescent="0.3">
      <c r="A4763" s="94">
        <v>4753</v>
      </c>
      <c r="B4763" s="51">
        <v>0.22655535648008726</v>
      </c>
      <c r="C4763" s="65">
        <f t="shared" si="75"/>
        <v>122655535.64800873</v>
      </c>
    </row>
    <row r="4764" spans="1:3" x14ac:dyDescent="0.3">
      <c r="A4764" s="94">
        <v>4754</v>
      </c>
      <c r="B4764" s="51">
        <v>-0.14311557295030061</v>
      </c>
      <c r="C4764" s="65">
        <f t="shared" si="75"/>
        <v>85688442.704969943</v>
      </c>
    </row>
    <row r="4765" spans="1:3" x14ac:dyDescent="0.3">
      <c r="A4765" s="94">
        <v>4755</v>
      </c>
      <c r="B4765" s="51">
        <v>4.9738932987640344E-3</v>
      </c>
      <c r="C4765" s="65">
        <f t="shared" si="75"/>
        <v>100497389.32987639</v>
      </c>
    </row>
    <row r="4766" spans="1:3" x14ac:dyDescent="0.3">
      <c r="A4766" s="94">
        <v>4756</v>
      </c>
      <c r="B4766" s="51">
        <v>0.13201432987303366</v>
      </c>
      <c r="C4766" s="65">
        <f t="shared" si="75"/>
        <v>113201432.98730336</v>
      </c>
    </row>
    <row r="4767" spans="1:3" x14ac:dyDescent="0.3">
      <c r="A4767" s="94">
        <v>4757</v>
      </c>
      <c r="B4767" s="51">
        <v>0.14460471996017826</v>
      </c>
      <c r="C4767" s="65">
        <f t="shared" si="75"/>
        <v>114460471.99601783</v>
      </c>
    </row>
    <row r="4768" spans="1:3" x14ac:dyDescent="0.3">
      <c r="A4768" s="94">
        <v>4758</v>
      </c>
      <c r="B4768" s="51">
        <v>-0.13432268581371884</v>
      </c>
      <c r="C4768" s="65">
        <f t="shared" si="75"/>
        <v>86567731.418628111</v>
      </c>
    </row>
    <row r="4769" spans="1:3" x14ac:dyDescent="0.3">
      <c r="A4769" s="94">
        <v>4759</v>
      </c>
      <c r="B4769" s="51">
        <v>6.8625188016994326E-2</v>
      </c>
      <c r="C4769" s="65">
        <f t="shared" si="75"/>
        <v>106862518.80169943</v>
      </c>
    </row>
    <row r="4770" spans="1:3" x14ac:dyDescent="0.3">
      <c r="A4770" s="94">
        <v>4760</v>
      </c>
      <c r="B4770" s="51">
        <v>0.17767527227984842</v>
      </c>
      <c r="C4770" s="65">
        <f t="shared" si="75"/>
        <v>117767527.22798485</v>
      </c>
    </row>
    <row r="4771" spans="1:3" x14ac:dyDescent="0.3">
      <c r="A4771" s="94">
        <v>4761</v>
      </c>
      <c r="B4771" s="51">
        <v>0.27223985573318116</v>
      </c>
      <c r="C4771" s="65">
        <f t="shared" si="75"/>
        <v>127223985.57331811</v>
      </c>
    </row>
    <row r="4772" spans="1:3" x14ac:dyDescent="0.3">
      <c r="A4772" s="94">
        <v>4762</v>
      </c>
      <c r="B4772" s="51">
        <v>0.2587209713504493</v>
      </c>
      <c r="C4772" s="65">
        <f t="shared" si="75"/>
        <v>125872097.13504492</v>
      </c>
    </row>
    <row r="4773" spans="1:3" x14ac:dyDescent="0.3">
      <c r="A4773" s="94">
        <v>4763</v>
      </c>
      <c r="B4773" s="51">
        <v>0.12695473012249223</v>
      </c>
      <c r="C4773" s="65">
        <f t="shared" si="75"/>
        <v>112695473.01224923</v>
      </c>
    </row>
    <row r="4774" spans="1:3" x14ac:dyDescent="0.3">
      <c r="A4774" s="94">
        <v>4764</v>
      </c>
      <c r="B4774" s="51">
        <v>-0.13448208011107018</v>
      </c>
      <c r="C4774" s="65">
        <f t="shared" si="75"/>
        <v>86551791.988892972</v>
      </c>
    </row>
    <row r="4775" spans="1:3" x14ac:dyDescent="0.3">
      <c r="A4775" s="94">
        <v>4765</v>
      </c>
      <c r="B4775" s="51">
        <v>9.0902210195033487E-2</v>
      </c>
      <c r="C4775" s="65">
        <f t="shared" si="75"/>
        <v>109090221.01950334</v>
      </c>
    </row>
    <row r="4776" spans="1:3" x14ac:dyDescent="0.3">
      <c r="A4776" s="94">
        <v>4766</v>
      </c>
      <c r="B4776" s="51">
        <v>-0.11815184417988275</v>
      </c>
      <c r="C4776" s="65">
        <f t="shared" si="75"/>
        <v>88184815.582011715</v>
      </c>
    </row>
    <row r="4777" spans="1:3" x14ac:dyDescent="0.3">
      <c r="A4777" s="94">
        <v>4767</v>
      </c>
      <c r="B4777" s="51">
        <v>-9.9159709071807156E-2</v>
      </c>
      <c r="C4777" s="65">
        <f t="shared" si="75"/>
        <v>90084029.092819288</v>
      </c>
    </row>
    <row r="4778" spans="1:3" x14ac:dyDescent="0.3">
      <c r="A4778" s="94">
        <v>4768</v>
      </c>
      <c r="B4778" s="51">
        <v>-6.8808908595643953E-2</v>
      </c>
      <c r="C4778" s="65">
        <f t="shared" si="75"/>
        <v>93119109.140435606</v>
      </c>
    </row>
    <row r="4779" spans="1:3" x14ac:dyDescent="0.3">
      <c r="A4779" s="94">
        <v>4769</v>
      </c>
      <c r="B4779" s="51">
        <v>0.11168429269253088</v>
      </c>
      <c r="C4779" s="65">
        <f t="shared" si="75"/>
        <v>111168429.2692531</v>
      </c>
    </row>
    <row r="4780" spans="1:3" x14ac:dyDescent="0.3">
      <c r="A4780" s="94">
        <v>4770</v>
      </c>
      <c r="B4780" s="51">
        <v>4.2324300914514043E-2</v>
      </c>
      <c r="C4780" s="65">
        <f t="shared" si="75"/>
        <v>104232430.09145141</v>
      </c>
    </row>
    <row r="4781" spans="1:3" x14ac:dyDescent="0.3">
      <c r="A4781" s="94">
        <v>4771</v>
      </c>
      <c r="B4781" s="51">
        <v>0.28496643979311104</v>
      </c>
      <c r="C4781" s="65">
        <f t="shared" si="75"/>
        <v>128496643.97931111</v>
      </c>
    </row>
    <row r="4782" spans="1:3" x14ac:dyDescent="0.3">
      <c r="A4782" s="94">
        <v>4772</v>
      </c>
      <c r="B4782" s="51">
        <v>0.18552048717751207</v>
      </c>
      <c r="C4782" s="65">
        <f t="shared" si="75"/>
        <v>118552048.7177512</v>
      </c>
    </row>
    <row r="4783" spans="1:3" x14ac:dyDescent="0.3">
      <c r="A4783" s="94">
        <v>4773</v>
      </c>
      <c r="B4783" s="51">
        <v>-0.11123402343201408</v>
      </c>
      <c r="C4783" s="65">
        <f t="shared" si="75"/>
        <v>88876597.656798601</v>
      </c>
    </row>
    <row r="4784" spans="1:3" x14ac:dyDescent="0.3">
      <c r="A4784" s="94">
        <v>4774</v>
      </c>
      <c r="B4784" s="51">
        <v>-1.1637990956736427E-3</v>
      </c>
      <c r="C4784" s="65">
        <f t="shared" si="75"/>
        <v>99883620.090432629</v>
      </c>
    </row>
    <row r="4785" spans="1:3" x14ac:dyDescent="0.3">
      <c r="A4785" s="94">
        <v>4775</v>
      </c>
      <c r="B4785" s="51">
        <v>-8.1680905079989236E-3</v>
      </c>
      <c r="C4785" s="65">
        <f t="shared" si="75"/>
        <v>99183190.949200109</v>
      </c>
    </row>
    <row r="4786" spans="1:3" x14ac:dyDescent="0.3">
      <c r="A4786" s="94">
        <v>4776</v>
      </c>
      <c r="B4786" s="51">
        <v>-0.11459731336924456</v>
      </c>
      <c r="C4786" s="65">
        <f t="shared" si="75"/>
        <v>88540268.663075536</v>
      </c>
    </row>
    <row r="4787" spans="1:3" x14ac:dyDescent="0.3">
      <c r="A4787" s="94">
        <v>4777</v>
      </c>
      <c r="B4787" s="51">
        <v>0.33763781304529217</v>
      </c>
      <c r="C4787" s="65">
        <f t="shared" si="75"/>
        <v>133763781.30452922</v>
      </c>
    </row>
    <row r="4788" spans="1:3" x14ac:dyDescent="0.3">
      <c r="A4788" s="94">
        <v>4778</v>
      </c>
      <c r="B4788" s="51">
        <v>0.10241836485372045</v>
      </c>
      <c r="C4788" s="65">
        <f t="shared" si="75"/>
        <v>110241836.48537205</v>
      </c>
    </row>
    <row r="4789" spans="1:3" x14ac:dyDescent="0.3">
      <c r="A4789" s="94">
        <v>4779</v>
      </c>
      <c r="B4789" s="51">
        <v>1.7012262321339774E-2</v>
      </c>
      <c r="C4789" s="65">
        <f t="shared" si="75"/>
        <v>101701226.23213398</v>
      </c>
    </row>
    <row r="4790" spans="1:3" x14ac:dyDescent="0.3">
      <c r="A4790" s="94">
        <v>4780</v>
      </c>
      <c r="B4790" s="51">
        <v>0.18008005572432345</v>
      </c>
      <c r="C4790" s="65">
        <f t="shared" si="75"/>
        <v>118008005.57243234</v>
      </c>
    </row>
    <row r="4791" spans="1:3" x14ac:dyDescent="0.3">
      <c r="A4791" s="94">
        <v>4781</v>
      </c>
      <c r="B4791" s="51">
        <v>0.21833389596389566</v>
      </c>
      <c r="C4791" s="65">
        <f t="shared" si="75"/>
        <v>121833389.59638956</v>
      </c>
    </row>
    <row r="4792" spans="1:3" x14ac:dyDescent="0.3">
      <c r="A4792" s="94">
        <v>4782</v>
      </c>
      <c r="B4792" s="51">
        <v>8.3775741938018775E-2</v>
      </c>
      <c r="C4792" s="65">
        <f t="shared" si="75"/>
        <v>108377574.19380188</v>
      </c>
    </row>
    <row r="4793" spans="1:3" x14ac:dyDescent="0.3">
      <c r="A4793" s="94">
        <v>4783</v>
      </c>
      <c r="B4793" s="51">
        <v>0.28688796051022913</v>
      </c>
      <c r="C4793" s="65">
        <f t="shared" si="75"/>
        <v>128688796.05102293</v>
      </c>
    </row>
    <row r="4794" spans="1:3" x14ac:dyDescent="0.3">
      <c r="A4794" s="94">
        <v>4784</v>
      </c>
      <c r="B4794" s="51">
        <v>6.8113091766552697E-2</v>
      </c>
      <c r="C4794" s="65">
        <f t="shared" si="75"/>
        <v>106811309.17665526</v>
      </c>
    </row>
    <row r="4795" spans="1:3" x14ac:dyDescent="0.3">
      <c r="A4795" s="94">
        <v>4785</v>
      </c>
      <c r="B4795" s="51">
        <v>0.14880091020205491</v>
      </c>
      <c r="C4795" s="65">
        <f t="shared" si="75"/>
        <v>114880091.02020548</v>
      </c>
    </row>
    <row r="4796" spans="1:3" x14ac:dyDescent="0.3">
      <c r="A4796" s="94">
        <v>4786</v>
      </c>
      <c r="B4796" s="51">
        <v>0.10226808050388442</v>
      </c>
      <c r="C4796" s="65">
        <f t="shared" si="75"/>
        <v>110226808.05038844</v>
      </c>
    </row>
    <row r="4797" spans="1:3" x14ac:dyDescent="0.3">
      <c r="A4797" s="94">
        <v>4787</v>
      </c>
      <c r="B4797" s="51">
        <v>8.6826620702070076E-2</v>
      </c>
      <c r="C4797" s="65">
        <f t="shared" si="75"/>
        <v>108682662.070207</v>
      </c>
    </row>
    <row r="4798" spans="1:3" x14ac:dyDescent="0.3">
      <c r="A4798" s="94">
        <v>4788</v>
      </c>
      <c r="B4798" s="51">
        <v>3.1658365845767478E-2</v>
      </c>
      <c r="C4798" s="65">
        <f t="shared" si="75"/>
        <v>103165836.58457674</v>
      </c>
    </row>
    <row r="4799" spans="1:3" x14ac:dyDescent="0.3">
      <c r="A4799" s="94">
        <v>4789</v>
      </c>
      <c r="B4799" s="51">
        <v>0.13329995167977959</v>
      </c>
      <c r="C4799" s="65">
        <f t="shared" si="75"/>
        <v>113329995.16797794</v>
      </c>
    </row>
    <row r="4800" spans="1:3" x14ac:dyDescent="0.3">
      <c r="A4800" s="94">
        <v>4790</v>
      </c>
      <c r="B4800" s="51">
        <v>0.20786598612032656</v>
      </c>
      <c r="C4800" s="65">
        <f t="shared" si="75"/>
        <v>120786598.61203265</v>
      </c>
    </row>
    <row r="4801" spans="1:3" x14ac:dyDescent="0.3">
      <c r="A4801" s="94">
        <v>4791</v>
      </c>
      <c r="B4801" s="51">
        <v>-9.4558717741887399E-2</v>
      </c>
      <c r="C4801" s="65">
        <f t="shared" si="75"/>
        <v>90544128.225811258</v>
      </c>
    </row>
    <row r="4802" spans="1:3" x14ac:dyDescent="0.3">
      <c r="A4802" s="94">
        <v>4792</v>
      </c>
      <c r="B4802" s="51">
        <v>-4.1171676838792942E-2</v>
      </c>
      <c r="C4802" s="65">
        <f t="shared" si="75"/>
        <v>95882832.316120699</v>
      </c>
    </row>
    <row r="4803" spans="1:3" x14ac:dyDescent="0.3">
      <c r="A4803" s="94">
        <v>4793</v>
      </c>
      <c r="B4803" s="51">
        <v>7.2252300655487392E-2</v>
      </c>
      <c r="C4803" s="65">
        <f t="shared" si="75"/>
        <v>107225230.06554873</v>
      </c>
    </row>
    <row r="4804" spans="1:3" x14ac:dyDescent="0.3">
      <c r="A4804" s="94">
        <v>4794</v>
      </c>
      <c r="B4804" s="51">
        <v>7.0470116411146103E-2</v>
      </c>
      <c r="C4804" s="65">
        <f t="shared" si="75"/>
        <v>107047011.64111461</v>
      </c>
    </row>
    <row r="4805" spans="1:3" x14ac:dyDescent="0.3">
      <c r="A4805" s="94">
        <v>4795</v>
      </c>
      <c r="B4805" s="51">
        <v>-4.2017739719999753E-2</v>
      </c>
      <c r="C4805" s="65">
        <f t="shared" si="75"/>
        <v>95798226.028000027</v>
      </c>
    </row>
    <row r="4806" spans="1:3" x14ac:dyDescent="0.3">
      <c r="A4806" s="94">
        <v>4796</v>
      </c>
      <c r="B4806" s="51">
        <v>9.4272370601611949E-2</v>
      </c>
      <c r="C4806" s="65">
        <f t="shared" si="75"/>
        <v>109427237.0601612</v>
      </c>
    </row>
    <row r="4807" spans="1:3" x14ac:dyDescent="0.3">
      <c r="A4807" s="94">
        <v>4797</v>
      </c>
      <c r="B4807" s="51">
        <v>0.11876544738104497</v>
      </c>
      <c r="C4807" s="65">
        <f t="shared" si="75"/>
        <v>111876544.73810449</v>
      </c>
    </row>
    <row r="4808" spans="1:3" x14ac:dyDescent="0.3">
      <c r="A4808" s="94">
        <v>4798</v>
      </c>
      <c r="B4808" s="51">
        <v>0.19004884463043123</v>
      </c>
      <c r="C4808" s="65">
        <f t="shared" si="75"/>
        <v>119004884.46304311</v>
      </c>
    </row>
    <row r="4809" spans="1:3" x14ac:dyDescent="0.3">
      <c r="A4809" s="94">
        <v>4799</v>
      </c>
      <c r="B4809" s="51">
        <v>0.34519089702295624</v>
      </c>
      <c r="C4809" s="65">
        <f t="shared" si="75"/>
        <v>134519089.70229563</v>
      </c>
    </row>
    <row r="4810" spans="1:3" x14ac:dyDescent="0.3">
      <c r="A4810" s="94">
        <v>4800</v>
      </c>
      <c r="B4810" s="51">
        <v>0.1305277503618481</v>
      </c>
      <c r="C4810" s="65">
        <f t="shared" si="75"/>
        <v>113052775.0361848</v>
      </c>
    </row>
    <row r="4811" spans="1:3" x14ac:dyDescent="0.3">
      <c r="A4811" s="94">
        <v>4801</v>
      </c>
      <c r="B4811" s="51">
        <v>8.0449938536903159E-2</v>
      </c>
      <c r="C4811" s="65">
        <f t="shared" si="75"/>
        <v>108044993.85369031</v>
      </c>
    </row>
    <row r="4812" spans="1:3" x14ac:dyDescent="0.3">
      <c r="A4812" s="94">
        <v>4802</v>
      </c>
      <c r="B4812" s="51">
        <v>-6.2894880332563602E-2</v>
      </c>
      <c r="C4812" s="65">
        <f t="shared" ref="C4812:C4875" si="76">$B$4*(1+B4812)</f>
        <v>93710511.966743633</v>
      </c>
    </row>
    <row r="4813" spans="1:3" x14ac:dyDescent="0.3">
      <c r="A4813" s="94">
        <v>4803</v>
      </c>
      <c r="B4813" s="51">
        <v>-3.6758872311489624E-2</v>
      </c>
      <c r="C4813" s="65">
        <f t="shared" si="76"/>
        <v>96324112.768851027</v>
      </c>
    </row>
    <row r="4814" spans="1:3" x14ac:dyDescent="0.3">
      <c r="A4814" s="94">
        <v>4804</v>
      </c>
      <c r="B4814" s="51">
        <v>3.9672120025323422E-2</v>
      </c>
      <c r="C4814" s="65">
        <f t="shared" si="76"/>
        <v>103967212.00253233</v>
      </c>
    </row>
    <row r="4815" spans="1:3" x14ac:dyDescent="0.3">
      <c r="A4815" s="94">
        <v>4805</v>
      </c>
      <c r="B4815" s="51">
        <v>-0.10898187428528167</v>
      </c>
      <c r="C4815" s="65">
        <f t="shared" si="76"/>
        <v>89101812.571471825</v>
      </c>
    </row>
    <row r="4816" spans="1:3" x14ac:dyDescent="0.3">
      <c r="A4816" s="94">
        <v>4806</v>
      </c>
      <c r="B4816" s="51">
        <v>1.0539188558096879E-2</v>
      </c>
      <c r="C4816" s="65">
        <f t="shared" si="76"/>
        <v>101053918.85580967</v>
      </c>
    </row>
    <row r="4817" spans="1:3" x14ac:dyDescent="0.3">
      <c r="A4817" s="94">
        <v>4807</v>
      </c>
      <c r="B4817" s="51">
        <v>0.12425570994362398</v>
      </c>
      <c r="C4817" s="65">
        <f t="shared" si="76"/>
        <v>112425570.99436238</v>
      </c>
    </row>
    <row r="4818" spans="1:3" x14ac:dyDescent="0.3">
      <c r="A4818" s="94">
        <v>4808</v>
      </c>
      <c r="B4818" s="51">
        <v>0.17590726142790231</v>
      </c>
      <c r="C4818" s="65">
        <f t="shared" si="76"/>
        <v>117590726.14279023</v>
      </c>
    </row>
    <row r="4819" spans="1:3" x14ac:dyDescent="0.3">
      <c r="A4819" s="94">
        <v>4809</v>
      </c>
      <c r="B4819" s="51">
        <v>0.28804440394743125</v>
      </c>
      <c r="C4819" s="65">
        <f t="shared" si="76"/>
        <v>128804440.39474313</v>
      </c>
    </row>
    <row r="4820" spans="1:3" x14ac:dyDescent="0.3">
      <c r="A4820" s="94">
        <v>4810</v>
      </c>
      <c r="B4820" s="51">
        <v>0.29250588102135155</v>
      </c>
      <c r="C4820" s="65">
        <f t="shared" si="76"/>
        <v>129250588.10213517</v>
      </c>
    </row>
    <row r="4821" spans="1:3" x14ac:dyDescent="0.3">
      <c r="A4821" s="94">
        <v>4811</v>
      </c>
      <c r="B4821" s="51">
        <v>0.11686938708920938</v>
      </c>
      <c r="C4821" s="65">
        <f t="shared" si="76"/>
        <v>111686938.70892094</v>
      </c>
    </row>
    <row r="4822" spans="1:3" x14ac:dyDescent="0.3">
      <c r="A4822" s="94">
        <v>4812</v>
      </c>
      <c r="B4822" s="51">
        <v>0.11759542804358206</v>
      </c>
      <c r="C4822" s="65">
        <f t="shared" si="76"/>
        <v>111759542.8043582</v>
      </c>
    </row>
    <row r="4823" spans="1:3" x14ac:dyDescent="0.3">
      <c r="A4823" s="94">
        <v>4813</v>
      </c>
      <c r="B4823" s="51">
        <v>-4.6187684053209527E-3</v>
      </c>
      <c r="C4823" s="65">
        <f t="shared" si="76"/>
        <v>99538123.159467906</v>
      </c>
    </row>
    <row r="4824" spans="1:3" x14ac:dyDescent="0.3">
      <c r="A4824" s="94">
        <v>4814</v>
      </c>
      <c r="B4824" s="51">
        <v>-3.7076884341011654E-2</v>
      </c>
      <c r="C4824" s="65">
        <f t="shared" si="76"/>
        <v>96292311.565898836</v>
      </c>
    </row>
    <row r="4825" spans="1:3" x14ac:dyDescent="0.3">
      <c r="A4825" s="94">
        <v>4815</v>
      </c>
      <c r="B4825" s="51">
        <v>0.3222695209978495</v>
      </c>
      <c r="C4825" s="65">
        <f t="shared" si="76"/>
        <v>132226952.09978494</v>
      </c>
    </row>
    <row r="4826" spans="1:3" x14ac:dyDescent="0.3">
      <c r="A4826" s="94">
        <v>4816</v>
      </c>
      <c r="B4826" s="51">
        <v>8.7355437139633896E-2</v>
      </c>
      <c r="C4826" s="65">
        <f t="shared" si="76"/>
        <v>108735543.71396339</v>
      </c>
    </row>
    <row r="4827" spans="1:3" x14ac:dyDescent="0.3">
      <c r="A4827" s="94">
        <v>4817</v>
      </c>
      <c r="B4827" s="51">
        <v>-3.0931772653477477E-2</v>
      </c>
      <c r="C4827" s="65">
        <f t="shared" si="76"/>
        <v>96906822.734652251</v>
      </c>
    </row>
    <row r="4828" spans="1:3" x14ac:dyDescent="0.3">
      <c r="A4828" s="94">
        <v>4818</v>
      </c>
      <c r="B4828" s="51">
        <v>0.19429425910400241</v>
      </c>
      <c r="C4828" s="65">
        <f t="shared" si="76"/>
        <v>119429425.91040024</v>
      </c>
    </row>
    <row r="4829" spans="1:3" x14ac:dyDescent="0.3">
      <c r="A4829" s="94">
        <v>4819</v>
      </c>
      <c r="B4829" s="51">
        <v>6.5900688501980442E-2</v>
      </c>
      <c r="C4829" s="65">
        <f t="shared" si="76"/>
        <v>106590068.85019805</v>
      </c>
    </row>
    <row r="4830" spans="1:3" x14ac:dyDescent="0.3">
      <c r="A4830" s="94">
        <v>4820</v>
      </c>
      <c r="B4830" s="51">
        <v>-0.3034700551576146</v>
      </c>
      <c r="C4830" s="65">
        <f t="shared" si="76"/>
        <v>69652994.484238535</v>
      </c>
    </row>
    <row r="4831" spans="1:3" x14ac:dyDescent="0.3">
      <c r="A4831" s="94">
        <v>4821</v>
      </c>
      <c r="B4831" s="51">
        <v>1.9289998560631655E-3</v>
      </c>
      <c r="C4831" s="65">
        <f t="shared" si="76"/>
        <v>100192899.98560633</v>
      </c>
    </row>
    <row r="4832" spans="1:3" x14ac:dyDescent="0.3">
      <c r="A4832" s="94">
        <v>4822</v>
      </c>
      <c r="B4832" s="51">
        <v>0.1863080065439367</v>
      </c>
      <c r="C4832" s="65">
        <f t="shared" si="76"/>
        <v>118630800.65439366</v>
      </c>
    </row>
    <row r="4833" spans="1:3" x14ac:dyDescent="0.3">
      <c r="A4833" s="94">
        <v>4823</v>
      </c>
      <c r="B4833" s="51">
        <v>0.15786066857158582</v>
      </c>
      <c r="C4833" s="65">
        <f t="shared" si="76"/>
        <v>115786066.85715857</v>
      </c>
    </row>
    <row r="4834" spans="1:3" x14ac:dyDescent="0.3">
      <c r="A4834" s="94">
        <v>4824</v>
      </c>
      <c r="B4834" s="51">
        <v>-2.2859860927416875E-2</v>
      </c>
      <c r="C4834" s="65">
        <f t="shared" si="76"/>
        <v>97714013.907258317</v>
      </c>
    </row>
    <row r="4835" spans="1:3" x14ac:dyDescent="0.3">
      <c r="A4835" s="94">
        <v>4825</v>
      </c>
      <c r="B4835" s="51">
        <v>-0.21937176926602966</v>
      </c>
      <c r="C4835" s="65">
        <f t="shared" si="76"/>
        <v>78062823.07339704</v>
      </c>
    </row>
    <row r="4836" spans="1:3" x14ac:dyDescent="0.3">
      <c r="A4836" s="94">
        <v>4826</v>
      </c>
      <c r="B4836" s="51">
        <v>0.22288126069595462</v>
      </c>
      <c r="C4836" s="65">
        <f t="shared" si="76"/>
        <v>122288126.06959547</v>
      </c>
    </row>
    <row r="4837" spans="1:3" x14ac:dyDescent="0.3">
      <c r="A4837" s="94">
        <v>4827</v>
      </c>
      <c r="B4837" s="51">
        <v>0.15449111545259819</v>
      </c>
      <c r="C4837" s="65">
        <f t="shared" si="76"/>
        <v>115449111.54525983</v>
      </c>
    </row>
    <row r="4838" spans="1:3" x14ac:dyDescent="0.3">
      <c r="A4838" s="94">
        <v>4828</v>
      </c>
      <c r="B4838" s="51">
        <v>8.8921541102789228E-2</v>
      </c>
      <c r="C4838" s="65">
        <f t="shared" si="76"/>
        <v>108892154.11027893</v>
      </c>
    </row>
    <row r="4839" spans="1:3" x14ac:dyDescent="0.3">
      <c r="A4839" s="94">
        <v>4829</v>
      </c>
      <c r="B4839" s="51">
        <v>6.4661121068300423E-2</v>
      </c>
      <c r="C4839" s="65">
        <f t="shared" si="76"/>
        <v>106466112.10683003</v>
      </c>
    </row>
    <row r="4840" spans="1:3" x14ac:dyDescent="0.3">
      <c r="A4840" s="94">
        <v>4830</v>
      </c>
      <c r="B4840" s="51">
        <v>0.22053526517120078</v>
      </c>
      <c r="C4840" s="65">
        <f t="shared" si="76"/>
        <v>122053526.51712006</v>
      </c>
    </row>
    <row r="4841" spans="1:3" x14ac:dyDescent="0.3">
      <c r="A4841" s="94">
        <v>4831</v>
      </c>
      <c r="B4841" s="51">
        <v>0.17738856869606257</v>
      </c>
      <c r="C4841" s="65">
        <f t="shared" si="76"/>
        <v>117738856.86960626</v>
      </c>
    </row>
    <row r="4842" spans="1:3" x14ac:dyDescent="0.3">
      <c r="A4842" s="94">
        <v>4832</v>
      </c>
      <c r="B4842" s="51">
        <v>-1.3539713267519959E-4</v>
      </c>
      <c r="C4842" s="65">
        <f t="shared" si="76"/>
        <v>99986460.28673248</v>
      </c>
    </row>
    <row r="4843" spans="1:3" x14ac:dyDescent="0.3">
      <c r="A4843" s="94">
        <v>4833</v>
      </c>
      <c r="B4843" s="51">
        <v>-4.2751933944247533E-3</v>
      </c>
      <c r="C4843" s="65">
        <f t="shared" si="76"/>
        <v>99572480.660557523</v>
      </c>
    </row>
    <row r="4844" spans="1:3" x14ac:dyDescent="0.3">
      <c r="A4844" s="94">
        <v>4834</v>
      </c>
      <c r="B4844" s="51">
        <v>0.20735220971597845</v>
      </c>
      <c r="C4844" s="65">
        <f t="shared" si="76"/>
        <v>120735220.97159785</v>
      </c>
    </row>
    <row r="4845" spans="1:3" x14ac:dyDescent="0.3">
      <c r="A4845" s="94">
        <v>4835</v>
      </c>
      <c r="B4845" s="51">
        <v>6.4211314849497575E-2</v>
      </c>
      <c r="C4845" s="65">
        <f t="shared" si="76"/>
        <v>106421131.48494977</v>
      </c>
    </row>
    <row r="4846" spans="1:3" x14ac:dyDescent="0.3">
      <c r="A4846" s="94">
        <v>4836</v>
      </c>
      <c r="B4846" s="51">
        <v>0.12294897203533331</v>
      </c>
      <c r="C4846" s="65">
        <f t="shared" si="76"/>
        <v>112294897.20353334</v>
      </c>
    </row>
    <row r="4847" spans="1:3" x14ac:dyDescent="0.3">
      <c r="A4847" s="94">
        <v>4837</v>
      </c>
      <c r="B4847" s="51">
        <v>-1.7598961040138458E-2</v>
      </c>
      <c r="C4847" s="65">
        <f t="shared" si="76"/>
        <v>98240103.895986155</v>
      </c>
    </row>
    <row r="4848" spans="1:3" x14ac:dyDescent="0.3">
      <c r="A4848" s="94">
        <v>4838</v>
      </c>
      <c r="B4848" s="51">
        <v>0.21081542697567271</v>
      </c>
      <c r="C4848" s="65">
        <f t="shared" si="76"/>
        <v>121081542.69756728</v>
      </c>
    </row>
    <row r="4849" spans="1:3" x14ac:dyDescent="0.3">
      <c r="A4849" s="94">
        <v>4839</v>
      </c>
      <c r="B4849" s="51">
        <v>0.19723810282756193</v>
      </c>
      <c r="C4849" s="65">
        <f t="shared" si="76"/>
        <v>119723810.28275621</v>
      </c>
    </row>
    <row r="4850" spans="1:3" x14ac:dyDescent="0.3">
      <c r="A4850" s="94">
        <v>4840</v>
      </c>
      <c r="B4850" s="51">
        <v>8.1870034315351892E-2</v>
      </c>
      <c r="C4850" s="65">
        <f t="shared" si="76"/>
        <v>108187003.43153518</v>
      </c>
    </row>
    <row r="4851" spans="1:3" x14ac:dyDescent="0.3">
      <c r="A4851" s="94">
        <v>4841</v>
      </c>
      <c r="B4851" s="51">
        <v>-2.6027438163327449E-2</v>
      </c>
      <c r="C4851" s="65">
        <f t="shared" si="76"/>
        <v>97397256.183667257</v>
      </c>
    </row>
    <row r="4852" spans="1:3" x14ac:dyDescent="0.3">
      <c r="A4852" s="94">
        <v>4842</v>
      </c>
      <c r="B4852" s="51">
        <v>6.8728783563666296E-2</v>
      </c>
      <c r="C4852" s="65">
        <f t="shared" si="76"/>
        <v>106872878.35636663</v>
      </c>
    </row>
    <row r="4853" spans="1:3" x14ac:dyDescent="0.3">
      <c r="A4853" s="94">
        <v>4843</v>
      </c>
      <c r="B4853" s="51">
        <v>0.29232337047490342</v>
      </c>
      <c r="C4853" s="65">
        <f t="shared" si="76"/>
        <v>129232337.04749033</v>
      </c>
    </row>
    <row r="4854" spans="1:3" x14ac:dyDescent="0.3">
      <c r="A4854" s="94">
        <v>4844</v>
      </c>
      <c r="B4854" s="51">
        <v>0.42581890293435565</v>
      </c>
      <c r="C4854" s="65">
        <f t="shared" si="76"/>
        <v>142581890.29343557</v>
      </c>
    </row>
    <row r="4855" spans="1:3" x14ac:dyDescent="0.3">
      <c r="A4855" s="94">
        <v>4845</v>
      </c>
      <c r="B4855" s="51">
        <v>-9.7818857321957248E-2</v>
      </c>
      <c r="C4855" s="65">
        <f t="shared" si="76"/>
        <v>90218114.267804265</v>
      </c>
    </row>
    <row r="4856" spans="1:3" x14ac:dyDescent="0.3">
      <c r="A4856" s="94">
        <v>4846</v>
      </c>
      <c r="B4856" s="51">
        <v>6.9948374839907956E-3</v>
      </c>
      <c r="C4856" s="65">
        <f t="shared" si="76"/>
        <v>100699483.74839908</v>
      </c>
    </row>
    <row r="4857" spans="1:3" x14ac:dyDescent="0.3">
      <c r="A4857" s="94">
        <v>4847</v>
      </c>
      <c r="B4857" s="51">
        <v>4.347055754730092E-2</v>
      </c>
      <c r="C4857" s="65">
        <f t="shared" si="76"/>
        <v>104347055.75473009</v>
      </c>
    </row>
    <row r="4858" spans="1:3" x14ac:dyDescent="0.3">
      <c r="A4858" s="94">
        <v>4848</v>
      </c>
      <c r="B4858" s="51">
        <v>8.0396042179901636E-2</v>
      </c>
      <c r="C4858" s="65">
        <f t="shared" si="76"/>
        <v>108039604.21799017</v>
      </c>
    </row>
    <row r="4859" spans="1:3" x14ac:dyDescent="0.3">
      <c r="A4859" s="94">
        <v>4849</v>
      </c>
      <c r="B4859" s="51">
        <v>0.28047247252427338</v>
      </c>
      <c r="C4859" s="65">
        <f t="shared" si="76"/>
        <v>128047247.25242732</v>
      </c>
    </row>
    <row r="4860" spans="1:3" x14ac:dyDescent="0.3">
      <c r="A4860" s="94">
        <v>4850</v>
      </c>
      <c r="B4860" s="51">
        <v>0.18217009568178039</v>
      </c>
      <c r="C4860" s="65">
        <f t="shared" si="76"/>
        <v>118217009.56817804</v>
      </c>
    </row>
    <row r="4861" spans="1:3" x14ac:dyDescent="0.3">
      <c r="A4861" s="94">
        <v>4851</v>
      </c>
      <c r="B4861" s="51">
        <v>0.30974014771831604</v>
      </c>
      <c r="C4861" s="65">
        <f t="shared" si="76"/>
        <v>130974014.77183159</v>
      </c>
    </row>
    <row r="4862" spans="1:3" x14ac:dyDescent="0.3">
      <c r="A4862" s="94">
        <v>4852</v>
      </c>
      <c r="B4862" s="51">
        <v>0.26363208658480741</v>
      </c>
      <c r="C4862" s="65">
        <f t="shared" si="76"/>
        <v>126363208.65848075</v>
      </c>
    </row>
    <row r="4863" spans="1:3" x14ac:dyDescent="0.3">
      <c r="A4863" s="94">
        <v>4853</v>
      </c>
      <c r="B4863" s="51">
        <v>0.2004565657047882</v>
      </c>
      <c r="C4863" s="65">
        <f t="shared" si="76"/>
        <v>120045656.57047883</v>
      </c>
    </row>
    <row r="4864" spans="1:3" x14ac:dyDescent="0.3">
      <c r="A4864" s="94">
        <v>4854</v>
      </c>
      <c r="B4864" s="51">
        <v>0.11175231810688373</v>
      </c>
      <c r="C4864" s="65">
        <f t="shared" si="76"/>
        <v>111175231.81068838</v>
      </c>
    </row>
    <row r="4865" spans="1:3" x14ac:dyDescent="0.3">
      <c r="A4865" s="94">
        <v>4855</v>
      </c>
      <c r="B4865" s="51">
        <v>4.9613205492587811E-2</v>
      </c>
      <c r="C4865" s="65">
        <f t="shared" si="76"/>
        <v>104961320.54925877</v>
      </c>
    </row>
    <row r="4866" spans="1:3" x14ac:dyDescent="0.3">
      <c r="A4866" s="94">
        <v>4856</v>
      </c>
      <c r="B4866" s="51">
        <v>0.13765168483463902</v>
      </c>
      <c r="C4866" s="65">
        <f t="shared" si="76"/>
        <v>113765168.4834639</v>
      </c>
    </row>
    <row r="4867" spans="1:3" x14ac:dyDescent="0.3">
      <c r="A4867" s="94">
        <v>4857</v>
      </c>
      <c r="B4867" s="51">
        <v>-5.8614879570751677E-2</v>
      </c>
      <c r="C4867" s="65">
        <f t="shared" si="76"/>
        <v>94138512.042924821</v>
      </c>
    </row>
    <row r="4868" spans="1:3" x14ac:dyDescent="0.3">
      <c r="A4868" s="94">
        <v>4858</v>
      </c>
      <c r="B4868" s="51">
        <v>4.686940503046242E-2</v>
      </c>
      <c r="C4868" s="65">
        <f t="shared" si="76"/>
        <v>104686940.50304623</v>
      </c>
    </row>
    <row r="4869" spans="1:3" x14ac:dyDescent="0.3">
      <c r="A4869" s="94">
        <v>4859</v>
      </c>
      <c r="B4869" s="51">
        <v>-3.9448045251959246E-2</v>
      </c>
      <c r="C4869" s="65">
        <f t="shared" si="76"/>
        <v>96055195.474804074</v>
      </c>
    </row>
    <row r="4870" spans="1:3" x14ac:dyDescent="0.3">
      <c r="A4870" s="94">
        <v>4860</v>
      </c>
      <c r="B4870" s="51">
        <v>0.2038125136060166</v>
      </c>
      <c r="C4870" s="65">
        <f t="shared" si="76"/>
        <v>120381251.36060165</v>
      </c>
    </row>
    <row r="4871" spans="1:3" x14ac:dyDescent="0.3">
      <c r="A4871" s="94">
        <v>4861</v>
      </c>
      <c r="B4871" s="51">
        <v>6.1765975729494244E-2</v>
      </c>
      <c r="C4871" s="65">
        <f t="shared" si="76"/>
        <v>106176597.57294941</v>
      </c>
    </row>
    <row r="4872" spans="1:3" x14ac:dyDescent="0.3">
      <c r="A4872" s="94">
        <v>4862</v>
      </c>
      <c r="B4872" s="51">
        <v>-9.297820576507615E-2</v>
      </c>
      <c r="C4872" s="65">
        <f t="shared" si="76"/>
        <v>90702179.423492387</v>
      </c>
    </row>
    <row r="4873" spans="1:3" x14ac:dyDescent="0.3">
      <c r="A4873" s="94">
        <v>4863</v>
      </c>
      <c r="B4873" s="51">
        <v>-9.8167461547541968E-3</v>
      </c>
      <c r="C4873" s="65">
        <f t="shared" si="76"/>
        <v>99018325.384524569</v>
      </c>
    </row>
    <row r="4874" spans="1:3" x14ac:dyDescent="0.3">
      <c r="A4874" s="94">
        <v>4864</v>
      </c>
      <c r="B4874" s="51">
        <v>-2.4888057911997663E-2</v>
      </c>
      <c r="C4874" s="65">
        <f t="shared" si="76"/>
        <v>97511194.208800226</v>
      </c>
    </row>
    <row r="4875" spans="1:3" x14ac:dyDescent="0.3">
      <c r="A4875" s="94">
        <v>4865</v>
      </c>
      <c r="B4875" s="51">
        <v>-8.2713138939173175E-3</v>
      </c>
      <c r="C4875" s="65">
        <f t="shared" si="76"/>
        <v>99172868.610608265</v>
      </c>
    </row>
    <row r="4876" spans="1:3" x14ac:dyDescent="0.3">
      <c r="A4876" s="94">
        <v>4866</v>
      </c>
      <c r="B4876" s="51">
        <v>4.1173942268640205E-2</v>
      </c>
      <c r="C4876" s="65">
        <f t="shared" ref="C4876:C4939" si="77">$B$4*(1+B4876)</f>
        <v>104117394.22686401</v>
      </c>
    </row>
    <row r="4877" spans="1:3" x14ac:dyDescent="0.3">
      <c r="A4877" s="94">
        <v>4867</v>
      </c>
      <c r="B4877" s="51">
        <v>1.2473038043738296E-2</v>
      </c>
      <c r="C4877" s="65">
        <f t="shared" si="77"/>
        <v>101247303.80437383</v>
      </c>
    </row>
    <row r="4878" spans="1:3" x14ac:dyDescent="0.3">
      <c r="A4878" s="94">
        <v>4868</v>
      </c>
      <c r="B4878" s="51">
        <v>-6.1875647511024506E-2</v>
      </c>
      <c r="C4878" s="65">
        <f t="shared" si="77"/>
        <v>93812435.248897552</v>
      </c>
    </row>
    <row r="4879" spans="1:3" x14ac:dyDescent="0.3">
      <c r="A4879" s="94">
        <v>4869</v>
      </c>
      <c r="B4879" s="51">
        <v>2.8697273390518474E-2</v>
      </c>
      <c r="C4879" s="65">
        <f t="shared" si="77"/>
        <v>102869727.33905184</v>
      </c>
    </row>
    <row r="4880" spans="1:3" x14ac:dyDescent="0.3">
      <c r="A4880" s="94">
        <v>4870</v>
      </c>
      <c r="B4880" s="51">
        <v>7.7427587282524121E-2</v>
      </c>
      <c r="C4880" s="65">
        <f t="shared" si="77"/>
        <v>107742758.72825241</v>
      </c>
    </row>
    <row r="4881" spans="1:3" x14ac:dyDescent="0.3">
      <c r="A4881" s="94">
        <v>4871</v>
      </c>
      <c r="B4881" s="51">
        <v>-0.1278257725211045</v>
      </c>
      <c r="C4881" s="65">
        <f t="shared" si="77"/>
        <v>87217422.747889549</v>
      </c>
    </row>
    <row r="4882" spans="1:3" x14ac:dyDescent="0.3">
      <c r="A4882" s="94">
        <v>4872</v>
      </c>
      <c r="B4882" s="51">
        <v>4.8166529293550003E-3</v>
      </c>
      <c r="C4882" s="65">
        <f t="shared" si="77"/>
        <v>100481665.29293549</v>
      </c>
    </row>
    <row r="4883" spans="1:3" x14ac:dyDescent="0.3">
      <c r="A4883" s="94">
        <v>4873</v>
      </c>
      <c r="B4883" s="51">
        <v>0.13807730447743677</v>
      </c>
      <c r="C4883" s="65">
        <f t="shared" si="77"/>
        <v>113807730.44774368</v>
      </c>
    </row>
    <row r="4884" spans="1:3" x14ac:dyDescent="0.3">
      <c r="A4884" s="94">
        <v>4874</v>
      </c>
      <c r="B4884" s="51">
        <v>0.11386725705150801</v>
      </c>
      <c r="C4884" s="65">
        <f t="shared" si="77"/>
        <v>111386725.7051508</v>
      </c>
    </row>
    <row r="4885" spans="1:3" x14ac:dyDescent="0.3">
      <c r="A4885" s="94">
        <v>4875</v>
      </c>
      <c r="B4885" s="51">
        <v>-7.859142440151648E-2</v>
      </c>
      <c r="C4885" s="65">
        <f t="shared" si="77"/>
        <v>92140857.559848353</v>
      </c>
    </row>
    <row r="4886" spans="1:3" x14ac:dyDescent="0.3">
      <c r="A4886" s="94">
        <v>4876</v>
      </c>
      <c r="B4886" s="51">
        <v>0.24405275696777987</v>
      </c>
      <c r="C4886" s="65">
        <f t="shared" si="77"/>
        <v>124405275.696778</v>
      </c>
    </row>
    <row r="4887" spans="1:3" x14ac:dyDescent="0.3">
      <c r="A4887" s="94">
        <v>4877</v>
      </c>
      <c r="B4887" s="51">
        <v>3.9132174182351577E-2</v>
      </c>
      <c r="C4887" s="65">
        <f t="shared" si="77"/>
        <v>103913217.41823515</v>
      </c>
    </row>
    <row r="4888" spans="1:3" x14ac:dyDescent="0.3">
      <c r="A4888" s="94">
        <v>4878</v>
      </c>
      <c r="B4888" s="51">
        <v>0.261055377701224</v>
      </c>
      <c r="C4888" s="65">
        <f t="shared" si="77"/>
        <v>126105537.77012239</v>
      </c>
    </row>
    <row r="4889" spans="1:3" x14ac:dyDescent="0.3">
      <c r="A4889" s="94">
        <v>4879</v>
      </c>
      <c r="B4889" s="51">
        <v>-3.3516617165247342E-2</v>
      </c>
      <c r="C4889" s="65">
        <f t="shared" si="77"/>
        <v>96648338.283475265</v>
      </c>
    </row>
    <row r="4890" spans="1:3" x14ac:dyDescent="0.3">
      <c r="A4890" s="94">
        <v>4880</v>
      </c>
      <c r="B4890" s="51">
        <v>-2.6484709992268818E-2</v>
      </c>
      <c r="C4890" s="65">
        <f t="shared" si="77"/>
        <v>97351529.000773117</v>
      </c>
    </row>
    <row r="4891" spans="1:3" x14ac:dyDescent="0.3">
      <c r="A4891" s="94">
        <v>4881</v>
      </c>
      <c r="B4891" s="51">
        <v>5.3431809296510674E-2</v>
      </c>
      <c r="C4891" s="65">
        <f t="shared" si="77"/>
        <v>105343180.92965107</v>
      </c>
    </row>
    <row r="4892" spans="1:3" x14ac:dyDescent="0.3">
      <c r="A4892" s="94">
        <v>4882</v>
      </c>
      <c r="B4892" s="51">
        <v>5.4957735392285795E-2</v>
      </c>
      <c r="C4892" s="65">
        <f t="shared" si="77"/>
        <v>105495773.53922859</v>
      </c>
    </row>
    <row r="4893" spans="1:3" x14ac:dyDescent="0.3">
      <c r="A4893" s="94">
        <v>4883</v>
      </c>
      <c r="B4893" s="51">
        <v>7.7098129772457807E-3</v>
      </c>
      <c r="C4893" s="65">
        <f t="shared" si="77"/>
        <v>100770981.29772457</v>
      </c>
    </row>
    <row r="4894" spans="1:3" x14ac:dyDescent="0.3">
      <c r="A4894" s="94">
        <v>4884</v>
      </c>
      <c r="B4894" s="51">
        <v>-6.850202151279991E-2</v>
      </c>
      <c r="C4894" s="65">
        <f t="shared" si="77"/>
        <v>93149797.848719999</v>
      </c>
    </row>
    <row r="4895" spans="1:3" x14ac:dyDescent="0.3">
      <c r="A4895" s="94">
        <v>4885</v>
      </c>
      <c r="B4895" s="51">
        <v>-0.16064138248089882</v>
      </c>
      <c r="C4895" s="65">
        <f t="shared" si="77"/>
        <v>83935861.75191012</v>
      </c>
    </row>
    <row r="4896" spans="1:3" x14ac:dyDescent="0.3">
      <c r="A4896" s="94">
        <v>4886</v>
      </c>
      <c r="B4896" s="51">
        <v>-7.5198386077649504E-2</v>
      </c>
      <c r="C4896" s="65">
        <f t="shared" si="77"/>
        <v>92480161.392235056</v>
      </c>
    </row>
    <row r="4897" spans="1:3" x14ac:dyDescent="0.3">
      <c r="A4897" s="94">
        <v>4887</v>
      </c>
      <c r="B4897" s="51">
        <v>0.24677612437892546</v>
      </c>
      <c r="C4897" s="65">
        <f t="shared" si="77"/>
        <v>124677612.43789256</v>
      </c>
    </row>
    <row r="4898" spans="1:3" x14ac:dyDescent="0.3">
      <c r="A4898" s="94">
        <v>4888</v>
      </c>
      <c r="B4898" s="51">
        <v>-7.2566017479034128E-2</v>
      </c>
      <c r="C4898" s="65">
        <f t="shared" si="77"/>
        <v>92743398.252096593</v>
      </c>
    </row>
    <row r="4899" spans="1:3" x14ac:dyDescent="0.3">
      <c r="A4899" s="94">
        <v>4889</v>
      </c>
      <c r="B4899" s="51">
        <v>0.18019050379931031</v>
      </c>
      <c r="C4899" s="65">
        <f t="shared" si="77"/>
        <v>118019050.37993103</v>
      </c>
    </row>
    <row r="4900" spans="1:3" x14ac:dyDescent="0.3">
      <c r="A4900" s="94">
        <v>4890</v>
      </c>
      <c r="B4900" s="51">
        <v>9.6872745629024218E-2</v>
      </c>
      <c r="C4900" s="65">
        <f t="shared" si="77"/>
        <v>109687274.56290242</v>
      </c>
    </row>
    <row r="4901" spans="1:3" x14ac:dyDescent="0.3">
      <c r="A4901" s="94">
        <v>4891</v>
      </c>
      <c r="B4901" s="51">
        <v>7.6942195395910032E-2</v>
      </c>
      <c r="C4901" s="65">
        <f t="shared" si="77"/>
        <v>107694219.539591</v>
      </c>
    </row>
    <row r="4902" spans="1:3" x14ac:dyDescent="0.3">
      <c r="A4902" s="94">
        <v>4892</v>
      </c>
      <c r="B4902" s="51">
        <v>6.0411186823468348E-2</v>
      </c>
      <c r="C4902" s="65">
        <f t="shared" si="77"/>
        <v>106041118.68234682</v>
      </c>
    </row>
    <row r="4903" spans="1:3" x14ac:dyDescent="0.3">
      <c r="A4903" s="94">
        <v>4893</v>
      </c>
      <c r="B4903" s="51">
        <v>-8.9118247221138036E-2</v>
      </c>
      <c r="C4903" s="65">
        <f t="shared" si="77"/>
        <v>91088175.277886197</v>
      </c>
    </row>
    <row r="4904" spans="1:3" x14ac:dyDescent="0.3">
      <c r="A4904" s="94">
        <v>4894</v>
      </c>
      <c r="B4904" s="51">
        <v>-1.5095887878109504E-2</v>
      </c>
      <c r="C4904" s="65">
        <f t="shared" si="77"/>
        <v>98490411.212189049</v>
      </c>
    </row>
    <row r="4905" spans="1:3" x14ac:dyDescent="0.3">
      <c r="A4905" s="94">
        <v>4895</v>
      </c>
      <c r="B4905" s="51">
        <v>7.4488728593888553E-2</v>
      </c>
      <c r="C4905" s="65">
        <f t="shared" si="77"/>
        <v>107448872.85938884</v>
      </c>
    </row>
    <row r="4906" spans="1:3" x14ac:dyDescent="0.3">
      <c r="A4906" s="94">
        <v>4896</v>
      </c>
      <c r="B4906" s="51">
        <v>0.20895581609512331</v>
      </c>
      <c r="C4906" s="65">
        <f t="shared" si="77"/>
        <v>120895581.60951233</v>
      </c>
    </row>
    <row r="4907" spans="1:3" x14ac:dyDescent="0.3">
      <c r="A4907" s="94">
        <v>4897</v>
      </c>
      <c r="B4907" s="51">
        <v>0.16736128417698831</v>
      </c>
      <c r="C4907" s="65">
        <f t="shared" si="77"/>
        <v>116736128.41769883</v>
      </c>
    </row>
    <row r="4908" spans="1:3" x14ac:dyDescent="0.3">
      <c r="A4908" s="94">
        <v>4898</v>
      </c>
      <c r="B4908" s="51">
        <v>0.11811144092710568</v>
      </c>
      <c r="C4908" s="65">
        <f t="shared" si="77"/>
        <v>111811144.09271058</v>
      </c>
    </row>
    <row r="4909" spans="1:3" x14ac:dyDescent="0.3">
      <c r="A4909" s="94">
        <v>4899</v>
      </c>
      <c r="B4909" s="51">
        <v>6.0145922195855142E-2</v>
      </c>
      <c r="C4909" s="65">
        <f t="shared" si="77"/>
        <v>106014592.21958551</v>
      </c>
    </row>
    <row r="4910" spans="1:3" x14ac:dyDescent="0.3">
      <c r="A4910" s="94">
        <v>4900</v>
      </c>
      <c r="B4910" s="51">
        <v>-1.5006491444507775E-3</v>
      </c>
      <c r="C4910" s="65">
        <f t="shared" si="77"/>
        <v>99849935.085554913</v>
      </c>
    </row>
    <row r="4911" spans="1:3" x14ac:dyDescent="0.3">
      <c r="A4911" s="94">
        <v>4901</v>
      </c>
      <c r="B4911" s="51">
        <v>2.1179935839156921E-3</v>
      </c>
      <c r="C4911" s="65">
        <f t="shared" si="77"/>
        <v>100211799.35839157</v>
      </c>
    </row>
    <row r="4912" spans="1:3" x14ac:dyDescent="0.3">
      <c r="A4912" s="94">
        <v>4902</v>
      </c>
      <c r="B4912" s="51">
        <v>3.7914631174855502E-2</v>
      </c>
      <c r="C4912" s="65">
        <f t="shared" si="77"/>
        <v>103791463.11748555</v>
      </c>
    </row>
    <row r="4913" spans="1:3" x14ac:dyDescent="0.3">
      <c r="A4913" s="94">
        <v>4903</v>
      </c>
      <c r="B4913" s="51">
        <v>5.7441606606182916E-2</v>
      </c>
      <c r="C4913" s="65">
        <f t="shared" si="77"/>
        <v>105744160.66061829</v>
      </c>
    </row>
    <row r="4914" spans="1:3" x14ac:dyDescent="0.3">
      <c r="A4914" s="94">
        <v>4904</v>
      </c>
      <c r="B4914" s="51">
        <v>5.4509851788748551E-2</v>
      </c>
      <c r="C4914" s="65">
        <f t="shared" si="77"/>
        <v>105450985.17887485</v>
      </c>
    </row>
    <row r="4915" spans="1:3" x14ac:dyDescent="0.3">
      <c r="A4915" s="94">
        <v>4905</v>
      </c>
      <c r="B4915" s="51">
        <v>0.14734770052713947</v>
      </c>
      <c r="C4915" s="65">
        <f t="shared" si="77"/>
        <v>114734770.05271395</v>
      </c>
    </row>
    <row r="4916" spans="1:3" x14ac:dyDescent="0.3">
      <c r="A4916" s="94">
        <v>4906</v>
      </c>
      <c r="B4916" s="51">
        <v>0.41647870087583139</v>
      </c>
      <c r="C4916" s="65">
        <f t="shared" si="77"/>
        <v>141647870.08758312</v>
      </c>
    </row>
    <row r="4917" spans="1:3" x14ac:dyDescent="0.3">
      <c r="A4917" s="94">
        <v>4907</v>
      </c>
      <c r="B4917" s="51">
        <v>0.34310113801642173</v>
      </c>
      <c r="C4917" s="65">
        <f t="shared" si="77"/>
        <v>134310113.80164218</v>
      </c>
    </row>
    <row r="4918" spans="1:3" x14ac:dyDescent="0.3">
      <c r="A4918" s="94">
        <v>4908</v>
      </c>
      <c r="B4918" s="51">
        <v>0.13948716474795986</v>
      </c>
      <c r="C4918" s="65">
        <f t="shared" si="77"/>
        <v>113948716.47479598</v>
      </c>
    </row>
    <row r="4919" spans="1:3" x14ac:dyDescent="0.3">
      <c r="A4919" s="94">
        <v>4909</v>
      </c>
      <c r="B4919" s="51">
        <v>8.0542624036629581E-2</v>
      </c>
      <c r="C4919" s="65">
        <f t="shared" si="77"/>
        <v>108054262.40366296</v>
      </c>
    </row>
    <row r="4920" spans="1:3" x14ac:dyDescent="0.3">
      <c r="A4920" s="94">
        <v>4910</v>
      </c>
      <c r="B4920" s="51">
        <v>0.15367812679981865</v>
      </c>
      <c r="C4920" s="65">
        <f t="shared" si="77"/>
        <v>115367812.67998186</v>
      </c>
    </row>
    <row r="4921" spans="1:3" x14ac:dyDescent="0.3">
      <c r="A4921" s="94">
        <v>4911</v>
      </c>
      <c r="B4921" s="51">
        <v>1.3835655793845519E-2</v>
      </c>
      <c r="C4921" s="65">
        <f t="shared" si="77"/>
        <v>101383565.57938455</v>
      </c>
    </row>
    <row r="4922" spans="1:3" x14ac:dyDescent="0.3">
      <c r="A4922" s="94">
        <v>4912</v>
      </c>
      <c r="B4922" s="51">
        <v>-8.6118255498139895E-2</v>
      </c>
      <c r="C4922" s="65">
        <f t="shared" si="77"/>
        <v>91388174.450186014</v>
      </c>
    </row>
    <row r="4923" spans="1:3" x14ac:dyDescent="0.3">
      <c r="A4923" s="94">
        <v>4913</v>
      </c>
      <c r="B4923" s="51">
        <v>-0.16040535518505772</v>
      </c>
      <c r="C4923" s="65">
        <f t="shared" si="77"/>
        <v>83959464.481494233</v>
      </c>
    </row>
    <row r="4924" spans="1:3" x14ac:dyDescent="0.3">
      <c r="A4924" s="94">
        <v>4914</v>
      </c>
      <c r="B4924" s="51">
        <v>0.13275372749589368</v>
      </c>
      <c r="C4924" s="65">
        <f t="shared" si="77"/>
        <v>113275372.74958937</v>
      </c>
    </row>
    <row r="4925" spans="1:3" x14ac:dyDescent="0.3">
      <c r="A4925" s="94">
        <v>4915</v>
      </c>
      <c r="B4925" s="51">
        <v>-7.3442706604856717E-2</v>
      </c>
      <c r="C4925" s="65">
        <f t="shared" si="77"/>
        <v>92655729.33951433</v>
      </c>
    </row>
    <row r="4926" spans="1:3" x14ac:dyDescent="0.3">
      <c r="A4926" s="94">
        <v>4916</v>
      </c>
      <c r="B4926" s="51">
        <v>-0.17020530545339277</v>
      </c>
      <c r="C4926" s="65">
        <f t="shared" si="77"/>
        <v>82979469.454660729</v>
      </c>
    </row>
    <row r="4927" spans="1:3" x14ac:dyDescent="0.3">
      <c r="A4927" s="94">
        <v>4917</v>
      </c>
      <c r="B4927" s="51">
        <v>0.16177487712069932</v>
      </c>
      <c r="C4927" s="65">
        <f t="shared" si="77"/>
        <v>116177487.71206993</v>
      </c>
    </row>
    <row r="4928" spans="1:3" x14ac:dyDescent="0.3">
      <c r="A4928" s="94">
        <v>4918</v>
      </c>
      <c r="B4928" s="51">
        <v>-5.5906750607438299E-3</v>
      </c>
      <c r="C4928" s="65">
        <f t="shared" si="77"/>
        <v>99440932.493925616</v>
      </c>
    </row>
    <row r="4929" spans="1:3" x14ac:dyDescent="0.3">
      <c r="A4929" s="94">
        <v>4919</v>
      </c>
      <c r="B4929" s="51">
        <v>0.13644948187221245</v>
      </c>
      <c r="C4929" s="65">
        <f t="shared" si="77"/>
        <v>113644948.18722124</v>
      </c>
    </row>
    <row r="4930" spans="1:3" x14ac:dyDescent="0.3">
      <c r="A4930" s="94">
        <v>4920</v>
      </c>
      <c r="B4930" s="51">
        <v>0.25601394930873034</v>
      </c>
      <c r="C4930" s="65">
        <f t="shared" si="77"/>
        <v>125601394.93087304</v>
      </c>
    </row>
    <row r="4931" spans="1:3" x14ac:dyDescent="0.3">
      <c r="A4931" s="94">
        <v>4921</v>
      </c>
      <c r="B4931" s="51">
        <v>5.0452867909488844E-2</v>
      </c>
      <c r="C4931" s="65">
        <f t="shared" si="77"/>
        <v>105045286.79094888</v>
      </c>
    </row>
    <row r="4932" spans="1:3" x14ac:dyDescent="0.3">
      <c r="A4932" s="94">
        <v>4922</v>
      </c>
      <c r="B4932" s="51">
        <v>0.12123480565592758</v>
      </c>
      <c r="C4932" s="65">
        <f t="shared" si="77"/>
        <v>112123480.56559277</v>
      </c>
    </row>
    <row r="4933" spans="1:3" x14ac:dyDescent="0.3">
      <c r="A4933" s="94">
        <v>4923</v>
      </c>
      <c r="B4933" s="51">
        <v>-1.5726967840242204E-2</v>
      </c>
      <c r="C4933" s="65">
        <f t="shared" si="77"/>
        <v>98427303.215975776</v>
      </c>
    </row>
    <row r="4934" spans="1:3" x14ac:dyDescent="0.3">
      <c r="A4934" s="94">
        <v>4924</v>
      </c>
      <c r="B4934" s="51">
        <v>0.26223778764324546</v>
      </c>
      <c r="C4934" s="65">
        <f t="shared" si="77"/>
        <v>126223778.76432456</v>
      </c>
    </row>
    <row r="4935" spans="1:3" x14ac:dyDescent="0.3">
      <c r="A4935" s="94">
        <v>4925</v>
      </c>
      <c r="B4935" s="51">
        <v>-2.8965363885528728E-2</v>
      </c>
      <c r="C4935" s="65">
        <f t="shared" si="77"/>
        <v>97103463.611447126</v>
      </c>
    </row>
    <row r="4936" spans="1:3" x14ac:dyDescent="0.3">
      <c r="A4936" s="94">
        <v>4926</v>
      </c>
      <c r="B4936" s="51">
        <v>8.9339684950654072E-2</v>
      </c>
      <c r="C4936" s="65">
        <f t="shared" si="77"/>
        <v>108933968.49506541</v>
      </c>
    </row>
    <row r="4937" spans="1:3" x14ac:dyDescent="0.3">
      <c r="A4937" s="94">
        <v>4927</v>
      </c>
      <c r="B4937" s="51">
        <v>0.12054588256965419</v>
      </c>
      <c r="C4937" s="65">
        <f t="shared" si="77"/>
        <v>112054588.25696541</v>
      </c>
    </row>
    <row r="4938" spans="1:3" x14ac:dyDescent="0.3">
      <c r="A4938" s="94">
        <v>4928</v>
      </c>
      <c r="B4938" s="51">
        <v>-3.8097390084879099E-2</v>
      </c>
      <c r="C4938" s="65">
        <f t="shared" si="77"/>
        <v>96190260.99151209</v>
      </c>
    </row>
    <row r="4939" spans="1:3" x14ac:dyDescent="0.3">
      <c r="A4939" s="94">
        <v>4929</v>
      </c>
      <c r="B4939" s="51">
        <v>3.8219012511165794E-2</v>
      </c>
      <c r="C4939" s="65">
        <f t="shared" si="77"/>
        <v>103821901.25111659</v>
      </c>
    </row>
    <row r="4940" spans="1:3" x14ac:dyDescent="0.3">
      <c r="A4940" s="94">
        <v>4930</v>
      </c>
      <c r="B4940" s="51">
        <v>0.34100094119686475</v>
      </c>
      <c r="C4940" s="65">
        <f t="shared" ref="C4940:C5003" si="78">$B$4*(1+B4940)</f>
        <v>134100094.11968647</v>
      </c>
    </row>
    <row r="4941" spans="1:3" x14ac:dyDescent="0.3">
      <c r="A4941" s="94">
        <v>4931</v>
      </c>
      <c r="B4941" s="51">
        <v>0.1096583457294532</v>
      </c>
      <c r="C4941" s="65">
        <f t="shared" si="78"/>
        <v>110965834.57294531</v>
      </c>
    </row>
    <row r="4942" spans="1:3" x14ac:dyDescent="0.3">
      <c r="A4942" s="94">
        <v>4932</v>
      </c>
      <c r="B4942" s="51">
        <v>0.20659312297836635</v>
      </c>
      <c r="C4942" s="65">
        <f t="shared" si="78"/>
        <v>120659312.29783665</v>
      </c>
    </row>
    <row r="4943" spans="1:3" x14ac:dyDescent="0.3">
      <c r="A4943" s="94">
        <v>4933</v>
      </c>
      <c r="B4943" s="51">
        <v>-8.548805470372714E-2</v>
      </c>
      <c r="C4943" s="65">
        <f t="shared" si="78"/>
        <v>91451194.529627293</v>
      </c>
    </row>
    <row r="4944" spans="1:3" x14ac:dyDescent="0.3">
      <c r="A4944" s="94">
        <v>4934</v>
      </c>
      <c r="B4944" s="51">
        <v>0.30807465149976965</v>
      </c>
      <c r="C4944" s="65">
        <f t="shared" si="78"/>
        <v>130807465.14997697</v>
      </c>
    </row>
    <row r="4945" spans="1:3" x14ac:dyDescent="0.3">
      <c r="A4945" s="94">
        <v>4935</v>
      </c>
      <c r="B4945" s="51">
        <v>-8.1384726100266674E-2</v>
      </c>
      <c r="C4945" s="65">
        <f t="shared" si="78"/>
        <v>91861527.389973328</v>
      </c>
    </row>
    <row r="4946" spans="1:3" x14ac:dyDescent="0.3">
      <c r="A4946" s="94">
        <v>4936</v>
      </c>
      <c r="B4946" s="51">
        <v>3.7673621661793347E-2</v>
      </c>
      <c r="C4946" s="65">
        <f t="shared" si="78"/>
        <v>103767362.16617934</v>
      </c>
    </row>
    <row r="4947" spans="1:3" x14ac:dyDescent="0.3">
      <c r="A4947" s="94">
        <v>4937</v>
      </c>
      <c r="B4947" s="51">
        <v>5.1461888454245833E-2</v>
      </c>
      <c r="C4947" s="65">
        <f t="shared" si="78"/>
        <v>105146188.84542459</v>
      </c>
    </row>
    <row r="4948" spans="1:3" x14ac:dyDescent="0.3">
      <c r="A4948" s="94">
        <v>4938</v>
      </c>
      <c r="B4948" s="51">
        <v>0.10847567704365797</v>
      </c>
      <c r="C4948" s="65">
        <f t="shared" si="78"/>
        <v>110847567.70436579</v>
      </c>
    </row>
    <row r="4949" spans="1:3" x14ac:dyDescent="0.3">
      <c r="A4949" s="94">
        <v>4939</v>
      </c>
      <c r="B4949" s="51">
        <v>0.13385401458913043</v>
      </c>
      <c r="C4949" s="65">
        <f t="shared" si="78"/>
        <v>113385401.45891304</v>
      </c>
    </row>
    <row r="4950" spans="1:3" x14ac:dyDescent="0.3">
      <c r="A4950" s="94">
        <v>4940</v>
      </c>
      <c r="B4950" s="51">
        <v>1.5352777335123913E-3</v>
      </c>
      <c r="C4950" s="65">
        <f t="shared" si="78"/>
        <v>100153527.77335125</v>
      </c>
    </row>
    <row r="4951" spans="1:3" x14ac:dyDescent="0.3">
      <c r="A4951" s="94">
        <v>4941</v>
      </c>
      <c r="B4951" s="51">
        <v>1.1352688500263761E-2</v>
      </c>
      <c r="C4951" s="65">
        <f t="shared" si="78"/>
        <v>101135268.85002637</v>
      </c>
    </row>
    <row r="4952" spans="1:3" x14ac:dyDescent="0.3">
      <c r="A4952" s="94">
        <v>4942</v>
      </c>
      <c r="B4952" s="51">
        <v>-7.903832260895749E-3</v>
      </c>
      <c r="C4952" s="65">
        <f t="shared" si="78"/>
        <v>99209616.773910418</v>
      </c>
    </row>
    <row r="4953" spans="1:3" x14ac:dyDescent="0.3">
      <c r="A4953" s="94">
        <v>4943</v>
      </c>
      <c r="B4953" s="51">
        <v>7.1231892551454373E-2</v>
      </c>
      <c r="C4953" s="65">
        <f t="shared" si="78"/>
        <v>107123189.25514543</v>
      </c>
    </row>
    <row r="4954" spans="1:3" x14ac:dyDescent="0.3">
      <c r="A4954" s="94">
        <v>4944</v>
      </c>
      <c r="B4954" s="51">
        <v>0.28823822201215316</v>
      </c>
      <c r="C4954" s="65">
        <f t="shared" si="78"/>
        <v>128823822.20121531</v>
      </c>
    </row>
    <row r="4955" spans="1:3" x14ac:dyDescent="0.3">
      <c r="A4955" s="94">
        <v>4945</v>
      </c>
      <c r="B4955" s="51">
        <v>8.7647052729775451E-2</v>
      </c>
      <c r="C4955" s="65">
        <f t="shared" si="78"/>
        <v>108764705.27297755</v>
      </c>
    </row>
    <row r="4956" spans="1:3" x14ac:dyDescent="0.3">
      <c r="A4956" s="94">
        <v>4946</v>
      </c>
      <c r="B4956" s="51">
        <v>9.9694940290958101E-2</v>
      </c>
      <c r="C4956" s="65">
        <f t="shared" si="78"/>
        <v>109969494.02909581</v>
      </c>
    </row>
    <row r="4957" spans="1:3" x14ac:dyDescent="0.3">
      <c r="A4957" s="94">
        <v>4947</v>
      </c>
      <c r="B4957" s="51">
        <v>4.1768615016768311E-2</v>
      </c>
      <c r="C4957" s="65">
        <f t="shared" si="78"/>
        <v>104176861.50167683</v>
      </c>
    </row>
    <row r="4958" spans="1:3" x14ac:dyDescent="0.3">
      <c r="A4958" s="94">
        <v>4948</v>
      </c>
      <c r="B4958" s="51">
        <v>6.103609910243557E-3</v>
      </c>
      <c r="C4958" s="65">
        <f t="shared" si="78"/>
        <v>100610360.99102436</v>
      </c>
    </row>
    <row r="4959" spans="1:3" x14ac:dyDescent="0.3">
      <c r="A4959" s="94">
        <v>4949</v>
      </c>
      <c r="B4959" s="51">
        <v>-8.710550180526519E-2</v>
      </c>
      <c r="C4959" s="65">
        <f t="shared" si="78"/>
        <v>91289449.819473475</v>
      </c>
    </row>
    <row r="4960" spans="1:3" x14ac:dyDescent="0.3">
      <c r="A4960" s="94">
        <v>4950</v>
      </c>
      <c r="B4960" s="51">
        <v>0.28307927894423091</v>
      </c>
      <c r="C4960" s="65">
        <f t="shared" si="78"/>
        <v>128307927.8944231</v>
      </c>
    </row>
    <row r="4961" spans="1:3" x14ac:dyDescent="0.3">
      <c r="A4961" s="94">
        <v>4951</v>
      </c>
      <c r="B4961" s="51">
        <v>-0.12721960735030877</v>
      </c>
      <c r="C4961" s="65">
        <f t="shared" si="78"/>
        <v>87278039.264969125</v>
      </c>
    </row>
    <row r="4962" spans="1:3" x14ac:dyDescent="0.3">
      <c r="A4962" s="94">
        <v>4952</v>
      </c>
      <c r="B4962" s="51">
        <v>-5.9258805964641975E-2</v>
      </c>
      <c r="C4962" s="65">
        <f t="shared" si="78"/>
        <v>94074119.403535798</v>
      </c>
    </row>
    <row r="4963" spans="1:3" x14ac:dyDescent="0.3">
      <c r="A4963" s="94">
        <v>4953</v>
      </c>
      <c r="B4963" s="51">
        <v>-0.20775783724974686</v>
      </c>
      <c r="C4963" s="65">
        <f t="shared" si="78"/>
        <v>79224216.275025323</v>
      </c>
    </row>
    <row r="4964" spans="1:3" x14ac:dyDescent="0.3">
      <c r="A4964" s="94">
        <v>4954</v>
      </c>
      <c r="B4964" s="51">
        <v>0.20900457032292238</v>
      </c>
      <c r="C4964" s="65">
        <f t="shared" si="78"/>
        <v>120900457.03229225</v>
      </c>
    </row>
    <row r="4965" spans="1:3" x14ac:dyDescent="0.3">
      <c r="A4965" s="94">
        <v>4955</v>
      </c>
      <c r="B4965" s="51">
        <v>0.18977961701533824</v>
      </c>
      <c r="C4965" s="65">
        <f t="shared" si="78"/>
        <v>118977961.70153382</v>
      </c>
    </row>
    <row r="4966" spans="1:3" x14ac:dyDescent="0.3">
      <c r="A4966" s="94">
        <v>4956</v>
      </c>
      <c r="B4966" s="51">
        <v>9.434875855610611E-2</v>
      </c>
      <c r="C4966" s="65">
        <f t="shared" si="78"/>
        <v>109434875.85561061</v>
      </c>
    </row>
    <row r="4967" spans="1:3" x14ac:dyDescent="0.3">
      <c r="A4967" s="94">
        <v>4957</v>
      </c>
      <c r="B4967" s="51">
        <v>-8.2785704630934376E-2</v>
      </c>
      <c r="C4967" s="65">
        <f t="shared" si="78"/>
        <v>91721429.536906555</v>
      </c>
    </row>
    <row r="4968" spans="1:3" x14ac:dyDescent="0.3">
      <c r="A4968" s="94">
        <v>4958</v>
      </c>
      <c r="B4968" s="51">
        <v>0.17833425359079164</v>
      </c>
      <c r="C4968" s="65">
        <f t="shared" si="78"/>
        <v>117833425.35907917</v>
      </c>
    </row>
    <row r="4969" spans="1:3" x14ac:dyDescent="0.3">
      <c r="A4969" s="94">
        <v>4959</v>
      </c>
      <c r="B4969" s="51">
        <v>5.3551950501556533E-2</v>
      </c>
      <c r="C4969" s="65">
        <f t="shared" si="78"/>
        <v>105355195.05015565</v>
      </c>
    </row>
    <row r="4970" spans="1:3" x14ac:dyDescent="0.3">
      <c r="A4970" s="94">
        <v>4960</v>
      </c>
      <c r="B4970" s="51">
        <v>-3.0490682185158838E-2</v>
      </c>
      <c r="C4970" s="65">
        <f t="shared" si="78"/>
        <v>96950931.781484112</v>
      </c>
    </row>
    <row r="4971" spans="1:3" x14ac:dyDescent="0.3">
      <c r="A4971" s="94">
        <v>4961</v>
      </c>
      <c r="B4971" s="51">
        <v>0.14688143198925155</v>
      </c>
      <c r="C4971" s="65">
        <f t="shared" si="78"/>
        <v>114688143.19892515</v>
      </c>
    </row>
    <row r="4972" spans="1:3" x14ac:dyDescent="0.3">
      <c r="A4972" s="94">
        <v>4962</v>
      </c>
      <c r="B4972" s="51">
        <v>-0.13436449450599827</v>
      </c>
      <c r="C4972" s="65">
        <f t="shared" si="78"/>
        <v>86563550.549400166</v>
      </c>
    </row>
    <row r="4973" spans="1:3" x14ac:dyDescent="0.3">
      <c r="A4973" s="94">
        <v>4963</v>
      </c>
      <c r="B4973" s="51">
        <v>5.5051181634757043E-2</v>
      </c>
      <c r="C4973" s="65">
        <f t="shared" si="78"/>
        <v>105505118.16347569</v>
      </c>
    </row>
    <row r="4974" spans="1:3" x14ac:dyDescent="0.3">
      <c r="A4974" s="94">
        <v>4964</v>
      </c>
      <c r="B4974" s="51">
        <v>3.4632372236595391E-2</v>
      </c>
      <c r="C4974" s="65">
        <f t="shared" si="78"/>
        <v>103463237.22365953</v>
      </c>
    </row>
    <row r="4975" spans="1:3" x14ac:dyDescent="0.3">
      <c r="A4975" s="94">
        <v>4965</v>
      </c>
      <c r="B4975" s="51">
        <v>0.24650307376770608</v>
      </c>
      <c r="C4975" s="65">
        <f t="shared" si="78"/>
        <v>124650307.37677062</v>
      </c>
    </row>
    <row r="4976" spans="1:3" x14ac:dyDescent="0.3">
      <c r="A4976" s="94">
        <v>4966</v>
      </c>
      <c r="B4976" s="51">
        <v>0.19267129582400058</v>
      </c>
      <c r="C4976" s="65">
        <f t="shared" si="78"/>
        <v>119267129.58240007</v>
      </c>
    </row>
    <row r="4977" spans="1:3" x14ac:dyDescent="0.3">
      <c r="A4977" s="94">
        <v>4967</v>
      </c>
      <c r="B4977" s="51">
        <v>-8.7485144632978767E-2</v>
      </c>
      <c r="C4977" s="65">
        <f t="shared" si="78"/>
        <v>91251485.536702126</v>
      </c>
    </row>
    <row r="4978" spans="1:3" x14ac:dyDescent="0.3">
      <c r="A4978" s="94">
        <v>4968</v>
      </c>
      <c r="B4978" s="51">
        <v>0.27526067712078611</v>
      </c>
      <c r="C4978" s="65">
        <f t="shared" si="78"/>
        <v>127526067.71207862</v>
      </c>
    </row>
    <row r="4979" spans="1:3" x14ac:dyDescent="0.3">
      <c r="A4979" s="94">
        <v>4969</v>
      </c>
      <c r="B4979" s="51">
        <v>0.25480517376452561</v>
      </c>
      <c r="C4979" s="65">
        <f t="shared" si="78"/>
        <v>125480517.37645257</v>
      </c>
    </row>
    <row r="4980" spans="1:3" x14ac:dyDescent="0.3">
      <c r="A4980" s="94">
        <v>4970</v>
      </c>
      <c r="B4980" s="51">
        <v>0.27160289504334134</v>
      </c>
      <c r="C4980" s="65">
        <f t="shared" si="78"/>
        <v>127160289.50433414</v>
      </c>
    </row>
    <row r="4981" spans="1:3" x14ac:dyDescent="0.3">
      <c r="A4981" s="94">
        <v>4971</v>
      </c>
      <c r="B4981" s="51">
        <v>0.19807050016629024</v>
      </c>
      <c r="C4981" s="65">
        <f t="shared" si="78"/>
        <v>119807050.01662901</v>
      </c>
    </row>
    <row r="4982" spans="1:3" x14ac:dyDescent="0.3">
      <c r="A4982" s="94">
        <v>4972</v>
      </c>
      <c r="B4982" s="51">
        <v>4.2300366365299755E-2</v>
      </c>
      <c r="C4982" s="65">
        <f t="shared" si="78"/>
        <v>104230036.63652997</v>
      </c>
    </row>
    <row r="4983" spans="1:3" x14ac:dyDescent="0.3">
      <c r="A4983" s="94">
        <v>4973</v>
      </c>
      <c r="B4983" s="51">
        <v>-1.2748567863486174E-2</v>
      </c>
      <c r="C4983" s="65">
        <f t="shared" si="78"/>
        <v>98725143.213651374</v>
      </c>
    </row>
    <row r="4984" spans="1:3" x14ac:dyDescent="0.3">
      <c r="A4984" s="94">
        <v>4974</v>
      </c>
      <c r="B4984" s="51">
        <v>-9.2987480162131986E-2</v>
      </c>
      <c r="C4984" s="65">
        <f t="shared" si="78"/>
        <v>90701251.983786806</v>
      </c>
    </row>
    <row r="4985" spans="1:3" x14ac:dyDescent="0.3">
      <c r="A4985" s="94">
        <v>4975</v>
      </c>
      <c r="B4985" s="51">
        <v>7.0939310463322552E-2</v>
      </c>
      <c r="C4985" s="65">
        <f t="shared" si="78"/>
        <v>107093931.04633224</v>
      </c>
    </row>
    <row r="4986" spans="1:3" x14ac:dyDescent="0.3">
      <c r="A4986" s="94">
        <v>4976</v>
      </c>
      <c r="B4986" s="51">
        <v>-3.4153707319399387E-2</v>
      </c>
      <c r="C4986" s="65">
        <f t="shared" si="78"/>
        <v>96584629.268060058</v>
      </c>
    </row>
    <row r="4987" spans="1:3" x14ac:dyDescent="0.3">
      <c r="A4987" s="94">
        <v>4977</v>
      </c>
      <c r="B4987" s="51">
        <v>9.7173978472061634E-2</v>
      </c>
      <c r="C4987" s="65">
        <f t="shared" si="78"/>
        <v>109717397.84720616</v>
      </c>
    </row>
    <row r="4988" spans="1:3" x14ac:dyDescent="0.3">
      <c r="A4988" s="94">
        <v>4978</v>
      </c>
      <c r="B4988" s="51">
        <v>0.23823594941212695</v>
      </c>
      <c r="C4988" s="65">
        <f t="shared" si="78"/>
        <v>123823594.94121268</v>
      </c>
    </row>
    <row r="4989" spans="1:3" x14ac:dyDescent="0.3">
      <c r="A4989" s="94">
        <v>4979</v>
      </c>
      <c r="B4989" s="51">
        <v>0.23088733303057213</v>
      </c>
      <c r="C4989" s="65">
        <f t="shared" si="78"/>
        <v>123088733.30305721</v>
      </c>
    </row>
    <row r="4990" spans="1:3" x14ac:dyDescent="0.3">
      <c r="A4990" s="94">
        <v>4980</v>
      </c>
      <c r="B4990" s="51">
        <v>0.23312399177615953</v>
      </c>
      <c r="C4990" s="65">
        <f t="shared" si="78"/>
        <v>123312399.17761596</v>
      </c>
    </row>
    <row r="4991" spans="1:3" x14ac:dyDescent="0.3">
      <c r="A4991" s="94">
        <v>4981</v>
      </c>
      <c r="B4991" s="51">
        <v>-0.10665454202215638</v>
      </c>
      <c r="C4991" s="65">
        <f t="shared" si="78"/>
        <v>89334545.797784358</v>
      </c>
    </row>
    <row r="4992" spans="1:3" x14ac:dyDescent="0.3">
      <c r="A4992" s="94">
        <v>4982</v>
      </c>
      <c r="B4992" s="51">
        <v>0.11494346946220542</v>
      </c>
      <c r="C4992" s="65">
        <f t="shared" si="78"/>
        <v>111494346.94622053</v>
      </c>
    </row>
    <row r="4993" spans="1:3" x14ac:dyDescent="0.3">
      <c r="A4993" s="94">
        <v>4983</v>
      </c>
      <c r="B4993" s="51">
        <v>0.21716139141621604</v>
      </c>
      <c r="C4993" s="65">
        <f t="shared" si="78"/>
        <v>121716139.1416216</v>
      </c>
    </row>
    <row r="4994" spans="1:3" x14ac:dyDescent="0.3">
      <c r="A4994" s="94">
        <v>4984</v>
      </c>
      <c r="B4994" s="51">
        <v>0.22810900300051046</v>
      </c>
      <c r="C4994" s="65">
        <f t="shared" si="78"/>
        <v>122810900.30005103</v>
      </c>
    </row>
    <row r="4995" spans="1:3" x14ac:dyDescent="0.3">
      <c r="A4995" s="94">
        <v>4985</v>
      </c>
      <c r="B4995" s="51">
        <v>0.18990548100934476</v>
      </c>
      <c r="C4995" s="65">
        <f t="shared" si="78"/>
        <v>118990548.10093448</v>
      </c>
    </row>
    <row r="4996" spans="1:3" x14ac:dyDescent="0.3">
      <c r="A4996" s="94">
        <v>4986</v>
      </c>
      <c r="B4996" s="51">
        <v>0.13685823518311105</v>
      </c>
      <c r="C4996" s="65">
        <f t="shared" si="78"/>
        <v>113685823.51831111</v>
      </c>
    </row>
    <row r="4997" spans="1:3" x14ac:dyDescent="0.3">
      <c r="A4997" s="94">
        <v>4987</v>
      </c>
      <c r="B4997" s="51">
        <v>0.39777039537678993</v>
      </c>
      <c r="C4997" s="65">
        <f t="shared" si="78"/>
        <v>139777039.53767899</v>
      </c>
    </row>
    <row r="4998" spans="1:3" x14ac:dyDescent="0.3">
      <c r="A4998" s="94">
        <v>4988</v>
      </c>
      <c r="B4998" s="51">
        <v>0.24256982951249487</v>
      </c>
      <c r="C4998" s="65">
        <f t="shared" si="78"/>
        <v>124256982.9512495</v>
      </c>
    </row>
    <row r="4999" spans="1:3" x14ac:dyDescent="0.3">
      <c r="A4999" s="94">
        <v>4989</v>
      </c>
      <c r="B4999" s="51">
        <v>0.11108899335602282</v>
      </c>
      <c r="C4999" s="65">
        <f t="shared" si="78"/>
        <v>111108899.33560228</v>
      </c>
    </row>
    <row r="5000" spans="1:3" x14ac:dyDescent="0.3">
      <c r="A5000" s="94">
        <v>4990</v>
      </c>
      <c r="B5000" s="51">
        <v>0.13988192957533183</v>
      </c>
      <c r="C5000" s="65">
        <f t="shared" si="78"/>
        <v>113988192.95753318</v>
      </c>
    </row>
    <row r="5001" spans="1:3" x14ac:dyDescent="0.3">
      <c r="A5001" s="94">
        <v>4991</v>
      </c>
      <c r="B5001" s="51">
        <v>-9.3565950651115698E-2</v>
      </c>
      <c r="C5001" s="65">
        <f t="shared" si="78"/>
        <v>90643404.934888422</v>
      </c>
    </row>
    <row r="5002" spans="1:3" x14ac:dyDescent="0.3">
      <c r="A5002" s="94">
        <v>4992</v>
      </c>
      <c r="B5002" s="51">
        <v>0.17361142088862627</v>
      </c>
      <c r="C5002" s="65">
        <f t="shared" si="78"/>
        <v>117361142.08886264</v>
      </c>
    </row>
    <row r="5003" spans="1:3" x14ac:dyDescent="0.3">
      <c r="A5003" s="94">
        <v>4993</v>
      </c>
      <c r="B5003" s="51">
        <v>4.0187462268737123E-2</v>
      </c>
      <c r="C5003" s="65">
        <f t="shared" si="78"/>
        <v>104018746.22687371</v>
      </c>
    </row>
    <row r="5004" spans="1:3" x14ac:dyDescent="0.3">
      <c r="A5004" s="94">
        <v>4994</v>
      </c>
      <c r="B5004" s="51">
        <v>-0.12349365976249968</v>
      </c>
      <c r="C5004" s="65">
        <f t="shared" ref="C5004:C5067" si="79">$B$4*(1+B5004)</f>
        <v>87650634.023750022</v>
      </c>
    </row>
    <row r="5005" spans="1:3" x14ac:dyDescent="0.3">
      <c r="A5005" s="94">
        <v>4995</v>
      </c>
      <c r="B5005" s="51">
        <v>4.0558258330032237E-2</v>
      </c>
      <c r="C5005" s="65">
        <f t="shared" si="79"/>
        <v>104055825.83300324</v>
      </c>
    </row>
    <row r="5006" spans="1:3" x14ac:dyDescent="0.3">
      <c r="A5006" s="94">
        <v>4996</v>
      </c>
      <c r="B5006" s="51">
        <v>-0.15703667543240971</v>
      </c>
      <c r="C5006" s="65">
        <f t="shared" si="79"/>
        <v>84296332.456759021</v>
      </c>
    </row>
    <row r="5007" spans="1:3" x14ac:dyDescent="0.3">
      <c r="A5007" s="94">
        <v>4997</v>
      </c>
      <c r="B5007" s="51">
        <v>-3.6787768941532739E-2</v>
      </c>
      <c r="C5007" s="65">
        <f t="shared" si="79"/>
        <v>96321223.105846718</v>
      </c>
    </row>
    <row r="5008" spans="1:3" x14ac:dyDescent="0.3">
      <c r="A5008" s="94">
        <v>4998</v>
      </c>
      <c r="B5008" s="51">
        <v>0.18176629291364257</v>
      </c>
      <c r="C5008" s="65">
        <f t="shared" si="79"/>
        <v>118176629.29136425</v>
      </c>
    </row>
    <row r="5009" spans="1:3" x14ac:dyDescent="0.3">
      <c r="A5009" s="94">
        <v>4999</v>
      </c>
      <c r="B5009" s="51">
        <v>2.2439971116627641E-2</v>
      </c>
      <c r="C5009" s="65">
        <f t="shared" si="79"/>
        <v>102243997.11166276</v>
      </c>
    </row>
    <row r="5010" spans="1:3" x14ac:dyDescent="0.3">
      <c r="A5010" s="94">
        <v>5000</v>
      </c>
      <c r="B5010" s="51">
        <v>0.22714663933717524</v>
      </c>
      <c r="C5010" s="65">
        <f t="shared" si="79"/>
        <v>122714663.93371753</v>
      </c>
    </row>
    <row r="5011" spans="1:3" x14ac:dyDescent="0.3">
      <c r="A5011" s="94">
        <v>5001</v>
      </c>
      <c r="B5011" s="51">
        <v>-0.13340510600032315</v>
      </c>
      <c r="C5011" s="65">
        <f t="shared" si="79"/>
        <v>86659489.399967685</v>
      </c>
    </row>
    <row r="5012" spans="1:3" x14ac:dyDescent="0.3">
      <c r="A5012" s="94">
        <v>5002</v>
      </c>
      <c r="B5012" s="51">
        <v>7.6844886239717275E-2</v>
      </c>
      <c r="C5012" s="65">
        <f t="shared" si="79"/>
        <v>107684488.62397173</v>
      </c>
    </row>
    <row r="5013" spans="1:3" x14ac:dyDescent="0.3">
      <c r="A5013" s="94">
        <v>5003</v>
      </c>
      <c r="B5013" s="51">
        <v>0.13787799774410314</v>
      </c>
      <c r="C5013" s="65">
        <f t="shared" si="79"/>
        <v>113787799.77441031</v>
      </c>
    </row>
    <row r="5014" spans="1:3" x14ac:dyDescent="0.3">
      <c r="A5014" s="94">
        <v>5004</v>
      </c>
      <c r="B5014" s="51">
        <v>9.3851080707107959E-2</v>
      </c>
      <c r="C5014" s="65">
        <f t="shared" si="79"/>
        <v>109385108.07071081</v>
      </c>
    </row>
    <row r="5015" spans="1:3" x14ac:dyDescent="0.3">
      <c r="A5015" s="94">
        <v>5005</v>
      </c>
      <c r="B5015" s="51">
        <v>0.22133712715439471</v>
      </c>
      <c r="C5015" s="65">
        <f t="shared" si="79"/>
        <v>122133712.71543947</v>
      </c>
    </row>
    <row r="5016" spans="1:3" x14ac:dyDescent="0.3">
      <c r="A5016" s="94">
        <v>5006</v>
      </c>
      <c r="B5016" s="51">
        <v>6.9169270815314723E-2</v>
      </c>
      <c r="C5016" s="65">
        <f t="shared" si="79"/>
        <v>106916927.08153147</v>
      </c>
    </row>
    <row r="5017" spans="1:3" x14ac:dyDescent="0.3">
      <c r="A5017" s="94">
        <v>5007</v>
      </c>
      <c r="B5017" s="51">
        <v>-0.12173577544474296</v>
      </c>
      <c r="C5017" s="65">
        <f t="shared" si="79"/>
        <v>87826422.455525696</v>
      </c>
    </row>
    <row r="5018" spans="1:3" x14ac:dyDescent="0.3">
      <c r="A5018" s="94">
        <v>5008</v>
      </c>
      <c r="B5018" s="51">
        <v>6.8983662441166688E-2</v>
      </c>
      <c r="C5018" s="65">
        <f t="shared" si="79"/>
        <v>106898366.24411666</v>
      </c>
    </row>
    <row r="5019" spans="1:3" x14ac:dyDescent="0.3">
      <c r="A5019" s="94">
        <v>5009</v>
      </c>
      <c r="B5019" s="51">
        <v>0.15406782036140251</v>
      </c>
      <c r="C5019" s="65">
        <f t="shared" si="79"/>
        <v>115406782.03614025</v>
      </c>
    </row>
    <row r="5020" spans="1:3" x14ac:dyDescent="0.3">
      <c r="A5020" s="94">
        <v>5010</v>
      </c>
      <c r="B5020" s="51">
        <v>0.17153928621625586</v>
      </c>
      <c r="C5020" s="65">
        <f t="shared" si="79"/>
        <v>117153928.62162559</v>
      </c>
    </row>
    <row r="5021" spans="1:3" x14ac:dyDescent="0.3">
      <c r="A5021" s="94">
        <v>5011</v>
      </c>
      <c r="B5021" s="51">
        <v>0.19130747985698193</v>
      </c>
      <c r="C5021" s="65">
        <f t="shared" si="79"/>
        <v>119130747.98569818</v>
      </c>
    </row>
    <row r="5022" spans="1:3" x14ac:dyDescent="0.3">
      <c r="A5022" s="94">
        <v>5012</v>
      </c>
      <c r="B5022" s="51">
        <v>-5.14897122518157E-2</v>
      </c>
      <c r="C5022" s="65">
        <f t="shared" si="79"/>
        <v>94851028.774818435</v>
      </c>
    </row>
    <row r="5023" spans="1:3" x14ac:dyDescent="0.3">
      <c r="A5023" s="94">
        <v>5013</v>
      </c>
      <c r="B5023" s="51">
        <v>3.9901631196010021E-2</v>
      </c>
      <c r="C5023" s="65">
        <f t="shared" si="79"/>
        <v>103990163.11960101</v>
      </c>
    </row>
    <row r="5024" spans="1:3" x14ac:dyDescent="0.3">
      <c r="A5024" s="94">
        <v>5014</v>
      </c>
      <c r="B5024" s="51">
        <v>-4.7212139205859871E-2</v>
      </c>
      <c r="C5024" s="65">
        <f t="shared" si="79"/>
        <v>95278786.07941401</v>
      </c>
    </row>
    <row r="5025" spans="1:3" x14ac:dyDescent="0.3">
      <c r="A5025" s="94">
        <v>5015</v>
      </c>
      <c r="B5025" s="51">
        <v>-8.4078275617472997E-2</v>
      </c>
      <c r="C5025" s="65">
        <f t="shared" si="79"/>
        <v>91592172.438252702</v>
      </c>
    </row>
    <row r="5026" spans="1:3" x14ac:dyDescent="0.3">
      <c r="A5026" s="94">
        <v>5016</v>
      </c>
      <c r="B5026" s="51">
        <v>-4.2177469650029609E-3</v>
      </c>
      <c r="C5026" s="65">
        <f t="shared" si="79"/>
        <v>99578225.303499699</v>
      </c>
    </row>
    <row r="5027" spans="1:3" x14ac:dyDescent="0.3">
      <c r="A5027" s="94">
        <v>5017</v>
      </c>
      <c r="B5027" s="51">
        <v>0.33936209154773345</v>
      </c>
      <c r="C5027" s="65">
        <f t="shared" si="79"/>
        <v>133936209.15477334</v>
      </c>
    </row>
    <row r="5028" spans="1:3" x14ac:dyDescent="0.3">
      <c r="A5028" s="94">
        <v>5018</v>
      </c>
      <c r="B5028" s="51">
        <v>-0.1557665530154744</v>
      </c>
      <c r="C5028" s="65">
        <f t="shared" si="79"/>
        <v>84423344.698452562</v>
      </c>
    </row>
    <row r="5029" spans="1:3" x14ac:dyDescent="0.3">
      <c r="A5029" s="94">
        <v>5019</v>
      </c>
      <c r="B5029" s="51">
        <v>0.19496051164888925</v>
      </c>
      <c r="C5029" s="65">
        <f t="shared" si="79"/>
        <v>119496051.16488893</v>
      </c>
    </row>
    <row r="5030" spans="1:3" x14ac:dyDescent="0.3">
      <c r="A5030" s="94">
        <v>5020</v>
      </c>
      <c r="B5030" s="51">
        <v>0.10454563477567103</v>
      </c>
      <c r="C5030" s="65">
        <f t="shared" si="79"/>
        <v>110454563.47756711</v>
      </c>
    </row>
    <row r="5031" spans="1:3" x14ac:dyDescent="0.3">
      <c r="A5031" s="94">
        <v>5021</v>
      </c>
      <c r="B5031" s="51">
        <v>0.1530468513334941</v>
      </c>
      <c r="C5031" s="65">
        <f t="shared" si="79"/>
        <v>115304685.13334942</v>
      </c>
    </row>
    <row r="5032" spans="1:3" x14ac:dyDescent="0.3">
      <c r="A5032" s="94">
        <v>5022</v>
      </c>
      <c r="B5032" s="51">
        <v>-0.14607223673776057</v>
      </c>
      <c r="C5032" s="65">
        <f t="shared" si="79"/>
        <v>85392776.32622394</v>
      </c>
    </row>
    <row r="5033" spans="1:3" x14ac:dyDescent="0.3">
      <c r="A5033" s="94">
        <v>5023</v>
      </c>
      <c r="B5033" s="51">
        <v>0.34047161137262183</v>
      </c>
      <c r="C5033" s="65">
        <f t="shared" si="79"/>
        <v>134047161.13726218</v>
      </c>
    </row>
    <row r="5034" spans="1:3" x14ac:dyDescent="0.3">
      <c r="A5034" s="94">
        <v>5024</v>
      </c>
      <c r="B5034" s="51">
        <v>2.9844981994309482E-2</v>
      </c>
      <c r="C5034" s="65">
        <f t="shared" si="79"/>
        <v>102984498.19943094</v>
      </c>
    </row>
    <row r="5035" spans="1:3" x14ac:dyDescent="0.3">
      <c r="A5035" s="94">
        <v>5025</v>
      </c>
      <c r="B5035" s="51">
        <v>0.11657526666448266</v>
      </c>
      <c r="C5035" s="65">
        <f t="shared" si="79"/>
        <v>111657526.66644827</v>
      </c>
    </row>
    <row r="5036" spans="1:3" x14ac:dyDescent="0.3">
      <c r="A5036" s="94">
        <v>5026</v>
      </c>
      <c r="B5036" s="51">
        <v>8.7011188662087818E-2</v>
      </c>
      <c r="C5036" s="65">
        <f t="shared" si="79"/>
        <v>108701118.86620879</v>
      </c>
    </row>
    <row r="5037" spans="1:3" x14ac:dyDescent="0.3">
      <c r="A5037" s="94">
        <v>5027</v>
      </c>
      <c r="B5037" s="51">
        <v>6.6488829177953901E-2</v>
      </c>
      <c r="C5037" s="65">
        <f t="shared" si="79"/>
        <v>106648882.91779539</v>
      </c>
    </row>
    <row r="5038" spans="1:3" x14ac:dyDescent="0.3">
      <c r="A5038" s="94">
        <v>5028</v>
      </c>
      <c r="B5038" s="51">
        <v>0.29254163792342658</v>
      </c>
      <c r="C5038" s="65">
        <f t="shared" si="79"/>
        <v>129254163.79234265</v>
      </c>
    </row>
    <row r="5039" spans="1:3" x14ac:dyDescent="0.3">
      <c r="A5039" s="94">
        <v>5029</v>
      </c>
      <c r="B5039" s="51">
        <v>4.1232594456913692E-2</v>
      </c>
      <c r="C5039" s="65">
        <f t="shared" si="79"/>
        <v>104123259.44569136</v>
      </c>
    </row>
    <row r="5040" spans="1:3" x14ac:dyDescent="0.3">
      <c r="A5040" s="94">
        <v>5030</v>
      </c>
      <c r="B5040" s="51">
        <v>0.32242688355024118</v>
      </c>
      <c r="C5040" s="65">
        <f t="shared" si="79"/>
        <v>132242688.35502411</v>
      </c>
    </row>
    <row r="5041" spans="1:3" x14ac:dyDescent="0.3">
      <c r="A5041" s="94">
        <v>5031</v>
      </c>
      <c r="B5041" s="51">
        <v>-2.519828007284397E-5</v>
      </c>
      <c r="C5041" s="65">
        <f t="shared" si="79"/>
        <v>99997480.171992719</v>
      </c>
    </row>
    <row r="5042" spans="1:3" x14ac:dyDescent="0.3">
      <c r="A5042" s="94">
        <v>5032</v>
      </c>
      <c r="B5042" s="51">
        <v>6.1037780040549335E-2</v>
      </c>
      <c r="C5042" s="65">
        <f t="shared" si="79"/>
        <v>106103778.00405493</v>
      </c>
    </row>
    <row r="5043" spans="1:3" x14ac:dyDescent="0.3">
      <c r="A5043" s="94">
        <v>5033</v>
      </c>
      <c r="B5043" s="51">
        <v>3.8635264846739313E-2</v>
      </c>
      <c r="C5043" s="65">
        <f t="shared" si="79"/>
        <v>103863526.48467395</v>
      </c>
    </row>
    <row r="5044" spans="1:3" x14ac:dyDescent="0.3">
      <c r="A5044" s="94">
        <v>5034</v>
      </c>
      <c r="B5044" s="51">
        <v>0.16984550026823442</v>
      </c>
      <c r="C5044" s="65">
        <f t="shared" si="79"/>
        <v>116984550.02682345</v>
      </c>
    </row>
    <row r="5045" spans="1:3" x14ac:dyDescent="0.3">
      <c r="A5045" s="94">
        <v>5035</v>
      </c>
      <c r="B5045" s="51">
        <v>0.31139808950821218</v>
      </c>
      <c r="C5045" s="65">
        <f t="shared" si="79"/>
        <v>131139808.95082122</v>
      </c>
    </row>
    <row r="5046" spans="1:3" x14ac:dyDescent="0.3">
      <c r="A5046" s="94">
        <v>5036</v>
      </c>
      <c r="B5046" s="51">
        <v>0.12332089069444721</v>
      </c>
      <c r="C5046" s="65">
        <f t="shared" si="79"/>
        <v>112332089.06944472</v>
      </c>
    </row>
    <row r="5047" spans="1:3" x14ac:dyDescent="0.3">
      <c r="A5047" s="94">
        <v>5037</v>
      </c>
      <c r="B5047" s="51">
        <v>9.5883166909110917E-4</v>
      </c>
      <c r="C5047" s="65">
        <f t="shared" si="79"/>
        <v>100095883.16690911</v>
      </c>
    </row>
    <row r="5048" spans="1:3" x14ac:dyDescent="0.3">
      <c r="A5048" s="94">
        <v>5038</v>
      </c>
      <c r="B5048" s="51">
        <v>0.11795533925271087</v>
      </c>
      <c r="C5048" s="65">
        <f t="shared" si="79"/>
        <v>111795533.92527108</v>
      </c>
    </row>
    <row r="5049" spans="1:3" x14ac:dyDescent="0.3">
      <c r="A5049" s="94">
        <v>5039</v>
      </c>
      <c r="B5049" s="51">
        <v>0.13265213686062113</v>
      </c>
      <c r="C5049" s="65">
        <f t="shared" si="79"/>
        <v>113265213.68606211</v>
      </c>
    </row>
    <row r="5050" spans="1:3" x14ac:dyDescent="0.3">
      <c r="A5050" s="94">
        <v>5040</v>
      </c>
      <c r="B5050" s="51">
        <v>0.15926053439361004</v>
      </c>
      <c r="C5050" s="65">
        <f t="shared" si="79"/>
        <v>115926053.43936101</v>
      </c>
    </row>
    <row r="5051" spans="1:3" x14ac:dyDescent="0.3">
      <c r="A5051" s="94">
        <v>5041</v>
      </c>
      <c r="B5051" s="51">
        <v>-0.13218583880851867</v>
      </c>
      <c r="C5051" s="65">
        <f t="shared" si="79"/>
        <v>86781416.119148135</v>
      </c>
    </row>
    <row r="5052" spans="1:3" x14ac:dyDescent="0.3">
      <c r="A5052" s="94">
        <v>5042</v>
      </c>
      <c r="B5052" s="51">
        <v>6.1775830192813477E-2</v>
      </c>
      <c r="C5052" s="65">
        <f t="shared" si="79"/>
        <v>106177583.01928136</v>
      </c>
    </row>
    <row r="5053" spans="1:3" x14ac:dyDescent="0.3">
      <c r="A5053" s="94">
        <v>5043</v>
      </c>
      <c r="B5053" s="51">
        <v>1.3159911311733927E-2</v>
      </c>
      <c r="C5053" s="65">
        <f t="shared" si="79"/>
        <v>101315991.1311734</v>
      </c>
    </row>
    <row r="5054" spans="1:3" x14ac:dyDescent="0.3">
      <c r="A5054" s="94">
        <v>5044</v>
      </c>
      <c r="B5054" s="51">
        <v>9.7489218782195131E-2</v>
      </c>
      <c r="C5054" s="65">
        <f t="shared" si="79"/>
        <v>109748921.87821952</v>
      </c>
    </row>
    <row r="5055" spans="1:3" x14ac:dyDescent="0.3">
      <c r="A5055" s="94">
        <v>5045</v>
      </c>
      <c r="B5055" s="51">
        <v>-0.11005936970027699</v>
      </c>
      <c r="C5055" s="65">
        <f t="shared" si="79"/>
        <v>88994063.0299723</v>
      </c>
    </row>
    <row r="5056" spans="1:3" x14ac:dyDescent="0.3">
      <c r="A5056" s="94">
        <v>5046</v>
      </c>
      <c r="B5056" s="51">
        <v>0.36135993429752677</v>
      </c>
      <c r="C5056" s="65">
        <f t="shared" si="79"/>
        <v>136135993.42975268</v>
      </c>
    </row>
    <row r="5057" spans="1:3" x14ac:dyDescent="0.3">
      <c r="A5057" s="94">
        <v>5047</v>
      </c>
      <c r="B5057" s="51">
        <v>6.7689392042211485E-2</v>
      </c>
      <c r="C5057" s="65">
        <f t="shared" si="79"/>
        <v>106768939.20422114</v>
      </c>
    </row>
    <row r="5058" spans="1:3" x14ac:dyDescent="0.3">
      <c r="A5058" s="94">
        <v>5048</v>
      </c>
      <c r="B5058" s="51">
        <v>-0.16483944446066665</v>
      </c>
      <c r="C5058" s="65">
        <f t="shared" si="79"/>
        <v>83516055.553933337</v>
      </c>
    </row>
    <row r="5059" spans="1:3" x14ac:dyDescent="0.3">
      <c r="A5059" s="94">
        <v>5049</v>
      </c>
      <c r="B5059" s="51">
        <v>0.19864501790664596</v>
      </c>
      <c r="C5059" s="65">
        <f t="shared" si="79"/>
        <v>119864501.79066458</v>
      </c>
    </row>
    <row r="5060" spans="1:3" x14ac:dyDescent="0.3">
      <c r="A5060" s="94">
        <v>5050</v>
      </c>
      <c r="B5060" s="51">
        <v>0.16997489469070431</v>
      </c>
      <c r="C5060" s="65">
        <f t="shared" si="79"/>
        <v>116997489.46907042</v>
      </c>
    </row>
    <row r="5061" spans="1:3" x14ac:dyDescent="0.3">
      <c r="A5061" s="94">
        <v>5051</v>
      </c>
      <c r="B5061" s="51">
        <v>5.0003207391805492E-2</v>
      </c>
      <c r="C5061" s="65">
        <f t="shared" si="79"/>
        <v>105000320.73918055</v>
      </c>
    </row>
    <row r="5062" spans="1:3" x14ac:dyDescent="0.3">
      <c r="A5062" s="94">
        <v>5052</v>
      </c>
      <c r="B5062" s="51">
        <v>7.7025490522613163E-2</v>
      </c>
      <c r="C5062" s="65">
        <f t="shared" si="79"/>
        <v>107702549.05226131</v>
      </c>
    </row>
    <row r="5063" spans="1:3" x14ac:dyDescent="0.3">
      <c r="A5063" s="94">
        <v>5053</v>
      </c>
      <c r="B5063" s="51">
        <v>0.13163298415701813</v>
      </c>
      <c r="C5063" s="65">
        <f t="shared" si="79"/>
        <v>113163298.41570181</v>
      </c>
    </row>
    <row r="5064" spans="1:3" x14ac:dyDescent="0.3">
      <c r="A5064" s="94">
        <v>5054</v>
      </c>
      <c r="B5064" s="51">
        <v>-0.2296112190268422</v>
      </c>
      <c r="C5064" s="65">
        <f t="shared" si="79"/>
        <v>77038878.097315773</v>
      </c>
    </row>
    <row r="5065" spans="1:3" x14ac:dyDescent="0.3">
      <c r="A5065" s="94">
        <v>5055</v>
      </c>
      <c r="B5065" s="51">
        <v>0.31137685817367489</v>
      </c>
      <c r="C5065" s="65">
        <f t="shared" si="79"/>
        <v>131137685.81736749</v>
      </c>
    </row>
    <row r="5066" spans="1:3" x14ac:dyDescent="0.3">
      <c r="A5066" s="94">
        <v>5056</v>
      </c>
      <c r="B5066" s="51">
        <v>0.11221468648839564</v>
      </c>
      <c r="C5066" s="65">
        <f t="shared" si="79"/>
        <v>111221468.64883958</v>
      </c>
    </row>
    <row r="5067" spans="1:3" x14ac:dyDescent="0.3">
      <c r="A5067" s="94">
        <v>5057</v>
      </c>
      <c r="B5067" s="51">
        <v>0.20833161834631514</v>
      </c>
      <c r="C5067" s="65">
        <f t="shared" si="79"/>
        <v>120833161.8346315</v>
      </c>
    </row>
    <row r="5068" spans="1:3" x14ac:dyDescent="0.3">
      <c r="A5068" s="94">
        <v>5058</v>
      </c>
      <c r="B5068" s="51">
        <v>-8.6490738202414957E-2</v>
      </c>
      <c r="C5068" s="65">
        <f t="shared" ref="C5068:C5131" si="80">$B$4*(1+B5068)</f>
        <v>91350926.179758504</v>
      </c>
    </row>
    <row r="5069" spans="1:3" x14ac:dyDescent="0.3">
      <c r="A5069" s="94">
        <v>5059</v>
      </c>
      <c r="B5069" s="51">
        <v>-2.6324360196113533E-2</v>
      </c>
      <c r="C5069" s="65">
        <f t="shared" si="80"/>
        <v>97367563.980388656</v>
      </c>
    </row>
    <row r="5070" spans="1:3" x14ac:dyDescent="0.3">
      <c r="A5070" s="94">
        <v>5060</v>
      </c>
      <c r="B5070" s="51">
        <v>0.19255659405315331</v>
      </c>
      <c r="C5070" s="65">
        <f t="shared" si="80"/>
        <v>119255659.40531532</v>
      </c>
    </row>
    <row r="5071" spans="1:3" x14ac:dyDescent="0.3">
      <c r="A5071" s="94">
        <v>5061</v>
      </c>
      <c r="B5071" s="51">
        <v>0.13112831705344824</v>
      </c>
      <c r="C5071" s="65">
        <f t="shared" si="80"/>
        <v>113112831.70534483</v>
      </c>
    </row>
    <row r="5072" spans="1:3" x14ac:dyDescent="0.3">
      <c r="A5072" s="94">
        <v>5062</v>
      </c>
      <c r="B5072" s="51">
        <v>-4.100574950262717E-2</v>
      </c>
      <c r="C5072" s="65">
        <f t="shared" si="80"/>
        <v>95899425.04973729</v>
      </c>
    </row>
    <row r="5073" spans="1:3" x14ac:dyDescent="0.3">
      <c r="A5073" s="94">
        <v>5063</v>
      </c>
      <c r="B5073" s="51">
        <v>6.7221752758121034E-2</v>
      </c>
      <c r="C5073" s="65">
        <f t="shared" si="80"/>
        <v>106722175.27581212</v>
      </c>
    </row>
    <row r="5074" spans="1:3" x14ac:dyDescent="0.3">
      <c r="A5074" s="94">
        <v>5064</v>
      </c>
      <c r="B5074" s="51">
        <v>0.12158863245192716</v>
      </c>
      <c r="C5074" s="65">
        <f t="shared" si="80"/>
        <v>112158863.24519271</v>
      </c>
    </row>
    <row r="5075" spans="1:3" x14ac:dyDescent="0.3">
      <c r="A5075" s="94">
        <v>5065</v>
      </c>
      <c r="B5075" s="51">
        <v>0.22602812954501275</v>
      </c>
      <c r="C5075" s="65">
        <f t="shared" si="80"/>
        <v>122602812.95450129</v>
      </c>
    </row>
    <row r="5076" spans="1:3" x14ac:dyDescent="0.3">
      <c r="A5076" s="94">
        <v>5066</v>
      </c>
      <c r="B5076" s="51">
        <v>0.20705036860348924</v>
      </c>
      <c r="C5076" s="65">
        <f t="shared" si="80"/>
        <v>120705036.86034892</v>
      </c>
    </row>
    <row r="5077" spans="1:3" x14ac:dyDescent="0.3">
      <c r="A5077" s="94">
        <v>5067</v>
      </c>
      <c r="B5077" s="51">
        <v>-6.5476001553532587E-2</v>
      </c>
      <c r="C5077" s="65">
        <f t="shared" si="80"/>
        <v>93452399.844646737</v>
      </c>
    </row>
    <row r="5078" spans="1:3" x14ac:dyDescent="0.3">
      <c r="A5078" s="94">
        <v>5068</v>
      </c>
      <c r="B5078" s="51">
        <v>0.25092254583610057</v>
      </c>
      <c r="C5078" s="65">
        <f t="shared" si="80"/>
        <v>125092254.58361006</v>
      </c>
    </row>
    <row r="5079" spans="1:3" x14ac:dyDescent="0.3">
      <c r="A5079" s="94">
        <v>5069</v>
      </c>
      <c r="B5079" s="51">
        <v>0.19039681311935996</v>
      </c>
      <c r="C5079" s="65">
        <f t="shared" si="80"/>
        <v>119039681.31193601</v>
      </c>
    </row>
    <row r="5080" spans="1:3" x14ac:dyDescent="0.3">
      <c r="A5080" s="94">
        <v>5070</v>
      </c>
      <c r="B5080" s="51">
        <v>0.2501956198518136</v>
      </c>
      <c r="C5080" s="65">
        <f t="shared" si="80"/>
        <v>125019561.98518136</v>
      </c>
    </row>
    <row r="5081" spans="1:3" x14ac:dyDescent="0.3">
      <c r="A5081" s="94">
        <v>5071</v>
      </c>
      <c r="B5081" s="51">
        <v>-7.0610674362531434E-2</v>
      </c>
      <c r="C5081" s="65">
        <f t="shared" si="80"/>
        <v>92938932.563746855</v>
      </c>
    </row>
    <row r="5082" spans="1:3" x14ac:dyDescent="0.3">
      <c r="A5082" s="94">
        <v>5072</v>
      </c>
      <c r="B5082" s="51">
        <v>0.21382230100354141</v>
      </c>
      <c r="C5082" s="65">
        <f t="shared" si="80"/>
        <v>121382230.10035414</v>
      </c>
    </row>
    <row r="5083" spans="1:3" x14ac:dyDescent="0.3">
      <c r="A5083" s="94">
        <v>5073</v>
      </c>
      <c r="B5083" s="51">
        <v>-0.28003828024478084</v>
      </c>
      <c r="C5083" s="65">
        <f t="shared" si="80"/>
        <v>71996171.975521922</v>
      </c>
    </row>
    <row r="5084" spans="1:3" x14ac:dyDescent="0.3">
      <c r="A5084" s="94">
        <v>5074</v>
      </c>
      <c r="B5084" s="51">
        <v>4.7061253803085408E-2</v>
      </c>
      <c r="C5084" s="65">
        <f t="shared" si="80"/>
        <v>104706125.38030854</v>
      </c>
    </row>
    <row r="5085" spans="1:3" x14ac:dyDescent="0.3">
      <c r="A5085" s="94">
        <v>5075</v>
      </c>
      <c r="B5085" s="51">
        <v>0.25907461581694635</v>
      </c>
      <c r="C5085" s="65">
        <f t="shared" si="80"/>
        <v>125907461.58169463</v>
      </c>
    </row>
    <row r="5086" spans="1:3" x14ac:dyDescent="0.3">
      <c r="A5086" s="94">
        <v>5076</v>
      </c>
      <c r="B5086" s="51">
        <v>-8.9321256051161146E-2</v>
      </c>
      <c r="C5086" s="65">
        <f t="shared" si="80"/>
        <v>91067874.394883886</v>
      </c>
    </row>
    <row r="5087" spans="1:3" x14ac:dyDescent="0.3">
      <c r="A5087" s="94">
        <v>5077</v>
      </c>
      <c r="B5087" s="51">
        <v>-0.1580149808794061</v>
      </c>
      <c r="C5087" s="65">
        <f t="shared" si="80"/>
        <v>84198501.912059382</v>
      </c>
    </row>
    <row r="5088" spans="1:3" x14ac:dyDescent="0.3">
      <c r="A5088" s="94">
        <v>5078</v>
      </c>
      <c r="B5088" s="51">
        <v>-9.544852299412529E-3</v>
      </c>
      <c r="C5088" s="65">
        <f t="shared" si="80"/>
        <v>99045514.770058751</v>
      </c>
    </row>
    <row r="5089" spans="1:3" x14ac:dyDescent="0.3">
      <c r="A5089" s="94">
        <v>5079</v>
      </c>
      <c r="B5089" s="51">
        <v>0.2625412281271633</v>
      </c>
      <c r="C5089" s="65">
        <f t="shared" si="80"/>
        <v>126254122.81271634</v>
      </c>
    </row>
    <row r="5090" spans="1:3" x14ac:dyDescent="0.3">
      <c r="A5090" s="94">
        <v>5080</v>
      </c>
      <c r="B5090" s="51">
        <v>-0.10295763604558877</v>
      </c>
      <c r="C5090" s="65">
        <f t="shared" si="80"/>
        <v>89704236.395441115</v>
      </c>
    </row>
    <row r="5091" spans="1:3" x14ac:dyDescent="0.3">
      <c r="A5091" s="94">
        <v>5081</v>
      </c>
      <c r="B5091" s="51">
        <v>0.18923888224602528</v>
      </c>
      <c r="C5091" s="65">
        <f t="shared" si="80"/>
        <v>118923888.22460254</v>
      </c>
    </row>
    <row r="5092" spans="1:3" x14ac:dyDescent="0.3">
      <c r="A5092" s="94">
        <v>5082</v>
      </c>
      <c r="B5092" s="51">
        <v>-5.0938142449563073E-3</v>
      </c>
      <c r="C5092" s="65">
        <f t="shared" si="80"/>
        <v>99490618.575504363</v>
      </c>
    </row>
    <row r="5093" spans="1:3" x14ac:dyDescent="0.3">
      <c r="A5093" s="94">
        <v>5083</v>
      </c>
      <c r="B5093" s="51">
        <v>0.10887200047373431</v>
      </c>
      <c r="C5093" s="65">
        <f t="shared" si="80"/>
        <v>110887200.04737343</v>
      </c>
    </row>
    <row r="5094" spans="1:3" x14ac:dyDescent="0.3">
      <c r="A5094" s="94">
        <v>5084</v>
      </c>
      <c r="B5094" s="51">
        <v>0.20269530587873416</v>
      </c>
      <c r="C5094" s="65">
        <f t="shared" si="80"/>
        <v>120269530.58787341</v>
      </c>
    </row>
    <row r="5095" spans="1:3" x14ac:dyDescent="0.3">
      <c r="A5095" s="94">
        <v>5085</v>
      </c>
      <c r="B5095" s="51">
        <v>0.36392281695870521</v>
      </c>
      <c r="C5095" s="65">
        <f t="shared" si="80"/>
        <v>136392281.69587052</v>
      </c>
    </row>
    <row r="5096" spans="1:3" x14ac:dyDescent="0.3">
      <c r="A5096" s="94">
        <v>5086</v>
      </c>
      <c r="B5096" s="51">
        <v>3.8800734828859353E-2</v>
      </c>
      <c r="C5096" s="65">
        <f t="shared" si="80"/>
        <v>103880073.48288593</v>
      </c>
    </row>
    <row r="5097" spans="1:3" x14ac:dyDescent="0.3">
      <c r="A5097" s="94">
        <v>5087</v>
      </c>
      <c r="B5097" s="51">
        <v>0.32993405202954906</v>
      </c>
      <c r="C5097" s="65">
        <f t="shared" si="80"/>
        <v>132993405.2029549</v>
      </c>
    </row>
    <row r="5098" spans="1:3" x14ac:dyDescent="0.3">
      <c r="A5098" s="94">
        <v>5088</v>
      </c>
      <c r="B5098" s="51">
        <v>0.28944990653389047</v>
      </c>
      <c r="C5098" s="65">
        <f t="shared" si="80"/>
        <v>128944990.65338905</v>
      </c>
    </row>
    <row r="5099" spans="1:3" x14ac:dyDescent="0.3">
      <c r="A5099" s="94">
        <v>5089</v>
      </c>
      <c r="B5099" s="51">
        <v>0.27447317678786687</v>
      </c>
      <c r="C5099" s="65">
        <f t="shared" si="80"/>
        <v>127447317.6787867</v>
      </c>
    </row>
    <row r="5100" spans="1:3" x14ac:dyDescent="0.3">
      <c r="A5100" s="94">
        <v>5090</v>
      </c>
      <c r="B5100" s="51">
        <v>0.31210680097022703</v>
      </c>
      <c r="C5100" s="65">
        <f t="shared" si="80"/>
        <v>131210680.0970227</v>
      </c>
    </row>
    <row r="5101" spans="1:3" x14ac:dyDescent="0.3">
      <c r="A5101" s="94">
        <v>5091</v>
      </c>
      <c r="B5101" s="51">
        <v>0.24524635694673999</v>
      </c>
      <c r="C5101" s="65">
        <f t="shared" si="80"/>
        <v>124524635.694674</v>
      </c>
    </row>
    <row r="5102" spans="1:3" x14ac:dyDescent="0.3">
      <c r="A5102" s="94">
        <v>5092</v>
      </c>
      <c r="B5102" s="51">
        <v>0.13221968345646196</v>
      </c>
      <c r="C5102" s="65">
        <f t="shared" si="80"/>
        <v>113221968.3456462</v>
      </c>
    </row>
    <row r="5103" spans="1:3" x14ac:dyDescent="0.3">
      <c r="A5103" s="94">
        <v>5093</v>
      </c>
      <c r="B5103" s="51">
        <v>1.5454483933085975E-2</v>
      </c>
      <c r="C5103" s="65">
        <f t="shared" si="80"/>
        <v>101545448.39330859</v>
      </c>
    </row>
    <row r="5104" spans="1:3" x14ac:dyDescent="0.3">
      <c r="A5104" s="94">
        <v>5094</v>
      </c>
      <c r="B5104" s="51">
        <v>0.24733209395939959</v>
      </c>
      <c r="C5104" s="65">
        <f t="shared" si="80"/>
        <v>124733209.39593995</v>
      </c>
    </row>
    <row r="5105" spans="1:3" x14ac:dyDescent="0.3">
      <c r="A5105" s="94">
        <v>5095</v>
      </c>
      <c r="B5105" s="51">
        <v>0.1673976774671041</v>
      </c>
      <c r="C5105" s="65">
        <f t="shared" si="80"/>
        <v>116739767.7467104</v>
      </c>
    </row>
    <row r="5106" spans="1:3" x14ac:dyDescent="0.3">
      <c r="A5106" s="94">
        <v>5096</v>
      </c>
      <c r="B5106" s="51">
        <v>0.11859487606882518</v>
      </c>
      <c r="C5106" s="65">
        <f t="shared" si="80"/>
        <v>111859487.60688251</v>
      </c>
    </row>
    <row r="5107" spans="1:3" x14ac:dyDescent="0.3">
      <c r="A5107" s="94">
        <v>5097</v>
      </c>
      <c r="B5107" s="51">
        <v>0.21729449913653759</v>
      </c>
      <c r="C5107" s="65">
        <f t="shared" si="80"/>
        <v>121729449.91365375</v>
      </c>
    </row>
    <row r="5108" spans="1:3" x14ac:dyDescent="0.3">
      <c r="A5108" s="94">
        <v>5098</v>
      </c>
      <c r="B5108" s="51">
        <v>2.4772137326367814E-2</v>
      </c>
      <c r="C5108" s="65">
        <f t="shared" si="80"/>
        <v>102477213.73263678</v>
      </c>
    </row>
    <row r="5109" spans="1:3" x14ac:dyDescent="0.3">
      <c r="A5109" s="94">
        <v>5099</v>
      </c>
      <c r="B5109" s="51">
        <v>8.0454046078898875E-2</v>
      </c>
      <c r="C5109" s="65">
        <f t="shared" si="80"/>
        <v>108045404.60788989</v>
      </c>
    </row>
    <row r="5110" spans="1:3" x14ac:dyDescent="0.3">
      <c r="A5110" s="94">
        <v>5100</v>
      </c>
      <c r="B5110" s="51">
        <v>-0.13627894400271712</v>
      </c>
      <c r="C5110" s="65">
        <f t="shared" si="80"/>
        <v>86372105.599728286</v>
      </c>
    </row>
    <row r="5111" spans="1:3" x14ac:dyDescent="0.3">
      <c r="A5111" s="94">
        <v>5101</v>
      </c>
      <c r="B5111" s="51">
        <v>0.45435118802156682</v>
      </c>
      <c r="C5111" s="65">
        <f t="shared" si="80"/>
        <v>145435118.80215666</v>
      </c>
    </row>
    <row r="5112" spans="1:3" x14ac:dyDescent="0.3">
      <c r="A5112" s="94">
        <v>5102</v>
      </c>
      <c r="B5112" s="51">
        <v>4.9674906701898898E-2</v>
      </c>
      <c r="C5112" s="65">
        <f t="shared" si="80"/>
        <v>104967490.67018989</v>
      </c>
    </row>
    <row r="5113" spans="1:3" x14ac:dyDescent="0.3">
      <c r="A5113" s="94">
        <v>5103</v>
      </c>
      <c r="B5113" s="51">
        <v>-8.8862606554638124E-2</v>
      </c>
      <c r="C5113" s="65">
        <f t="shared" si="80"/>
        <v>91113739.3445362</v>
      </c>
    </row>
    <row r="5114" spans="1:3" x14ac:dyDescent="0.3">
      <c r="A5114" s="94">
        <v>5104</v>
      </c>
      <c r="B5114" s="51">
        <v>5.3676857696574459E-3</v>
      </c>
      <c r="C5114" s="65">
        <f t="shared" si="80"/>
        <v>100536768.57696573</v>
      </c>
    </row>
    <row r="5115" spans="1:3" x14ac:dyDescent="0.3">
      <c r="A5115" s="94">
        <v>5105</v>
      </c>
      <c r="B5115" s="51">
        <v>0.16371284962841717</v>
      </c>
      <c r="C5115" s="65">
        <f t="shared" si="80"/>
        <v>116371284.96284172</v>
      </c>
    </row>
    <row r="5116" spans="1:3" x14ac:dyDescent="0.3">
      <c r="A5116" s="94">
        <v>5106</v>
      </c>
      <c r="B5116" s="51">
        <v>0.11683007397171327</v>
      </c>
      <c r="C5116" s="65">
        <f t="shared" si="80"/>
        <v>111683007.39717132</v>
      </c>
    </row>
    <row r="5117" spans="1:3" x14ac:dyDescent="0.3">
      <c r="A5117" s="94">
        <v>5107</v>
      </c>
      <c r="B5117" s="51">
        <v>0.19427698936703297</v>
      </c>
      <c r="C5117" s="65">
        <f t="shared" si="80"/>
        <v>119427698.93670331</v>
      </c>
    </row>
    <row r="5118" spans="1:3" x14ac:dyDescent="0.3">
      <c r="A5118" s="94">
        <v>5108</v>
      </c>
      <c r="B5118" s="51">
        <v>0.11033664638615052</v>
      </c>
      <c r="C5118" s="65">
        <f t="shared" si="80"/>
        <v>111033664.63861506</v>
      </c>
    </row>
    <row r="5119" spans="1:3" x14ac:dyDescent="0.3">
      <c r="A5119" s="94">
        <v>5109</v>
      </c>
      <c r="B5119" s="51">
        <v>0.21857727572318136</v>
      </c>
      <c r="C5119" s="65">
        <f t="shared" si="80"/>
        <v>121857727.57231814</v>
      </c>
    </row>
    <row r="5120" spans="1:3" x14ac:dyDescent="0.3">
      <c r="A5120" s="94">
        <v>5110</v>
      </c>
      <c r="B5120" s="51">
        <v>0.21421139801146616</v>
      </c>
      <c r="C5120" s="65">
        <f t="shared" si="80"/>
        <v>121421139.80114661</v>
      </c>
    </row>
    <row r="5121" spans="1:3" x14ac:dyDescent="0.3">
      <c r="A5121" s="94">
        <v>5111</v>
      </c>
      <c r="B5121" s="51">
        <v>0.19844906416447838</v>
      </c>
      <c r="C5121" s="65">
        <f t="shared" si="80"/>
        <v>119844906.41644783</v>
      </c>
    </row>
    <row r="5122" spans="1:3" x14ac:dyDescent="0.3">
      <c r="A5122" s="94">
        <v>5112</v>
      </c>
      <c r="B5122" s="51">
        <v>0.17716238883377347</v>
      </c>
      <c r="C5122" s="65">
        <f t="shared" si="80"/>
        <v>117716238.88337734</v>
      </c>
    </row>
    <row r="5123" spans="1:3" x14ac:dyDescent="0.3">
      <c r="A5123" s="94">
        <v>5113</v>
      </c>
      <c r="B5123" s="51">
        <v>5.5415804472577747E-2</v>
      </c>
      <c r="C5123" s="65">
        <f t="shared" si="80"/>
        <v>105541580.44725777</v>
      </c>
    </row>
    <row r="5124" spans="1:3" x14ac:dyDescent="0.3">
      <c r="A5124" s="94">
        <v>5114</v>
      </c>
      <c r="B5124" s="51">
        <v>-3.6235150201523722E-2</v>
      </c>
      <c r="C5124" s="65">
        <f t="shared" si="80"/>
        <v>96376484.979847625</v>
      </c>
    </row>
    <row r="5125" spans="1:3" x14ac:dyDescent="0.3">
      <c r="A5125" s="94">
        <v>5115</v>
      </c>
      <c r="B5125" s="51">
        <v>0.17997380113121711</v>
      </c>
      <c r="C5125" s="65">
        <f t="shared" si="80"/>
        <v>117997380.1131217</v>
      </c>
    </row>
    <row r="5126" spans="1:3" x14ac:dyDescent="0.3">
      <c r="A5126" s="94">
        <v>5116</v>
      </c>
      <c r="B5126" s="51">
        <v>-8.2871730859653103E-2</v>
      </c>
      <c r="C5126" s="65">
        <f t="shared" si="80"/>
        <v>91712826.91403468</v>
      </c>
    </row>
    <row r="5127" spans="1:3" x14ac:dyDescent="0.3">
      <c r="A5127" s="94">
        <v>5117</v>
      </c>
      <c r="B5127" s="51">
        <v>0.16291341822044297</v>
      </c>
      <c r="C5127" s="65">
        <f t="shared" si="80"/>
        <v>116291341.8220443</v>
      </c>
    </row>
    <row r="5128" spans="1:3" x14ac:dyDescent="0.3">
      <c r="A5128" s="94">
        <v>5118</v>
      </c>
      <c r="B5128" s="51">
        <v>0.19190383902497304</v>
      </c>
      <c r="C5128" s="65">
        <f t="shared" si="80"/>
        <v>119190383.90249729</v>
      </c>
    </row>
    <row r="5129" spans="1:3" x14ac:dyDescent="0.3">
      <c r="A5129" s="94">
        <v>5119</v>
      </c>
      <c r="B5129" s="51">
        <v>0.28420833232205717</v>
      </c>
      <c r="C5129" s="65">
        <f t="shared" si="80"/>
        <v>128420833.23220572</v>
      </c>
    </row>
    <row r="5130" spans="1:3" x14ac:dyDescent="0.3">
      <c r="A5130" s="94">
        <v>5120</v>
      </c>
      <c r="B5130" s="51">
        <v>2.3350308252315509E-2</v>
      </c>
      <c r="C5130" s="65">
        <f t="shared" si="80"/>
        <v>102335030.82523154</v>
      </c>
    </row>
    <row r="5131" spans="1:3" x14ac:dyDescent="0.3">
      <c r="A5131" s="94">
        <v>5121</v>
      </c>
      <c r="B5131" s="51">
        <v>0.17226177852440105</v>
      </c>
      <c r="C5131" s="65">
        <f t="shared" si="80"/>
        <v>117226177.85244012</v>
      </c>
    </row>
    <row r="5132" spans="1:3" x14ac:dyDescent="0.3">
      <c r="A5132" s="94">
        <v>5122</v>
      </c>
      <c r="B5132" s="51">
        <v>0.31516042319469184</v>
      </c>
      <c r="C5132" s="65">
        <f t="shared" ref="C5132:C5195" si="81">$B$4*(1+B5132)</f>
        <v>131516042.31946918</v>
      </c>
    </row>
    <row r="5133" spans="1:3" x14ac:dyDescent="0.3">
      <c r="A5133" s="94">
        <v>5123</v>
      </c>
      <c r="B5133" s="51">
        <v>0.10775283732438667</v>
      </c>
      <c r="C5133" s="65">
        <f t="shared" si="81"/>
        <v>110775283.73243868</v>
      </c>
    </row>
    <row r="5134" spans="1:3" x14ac:dyDescent="0.3">
      <c r="A5134" s="94">
        <v>5124</v>
      </c>
      <c r="B5134" s="51">
        <v>0.15047722792844331</v>
      </c>
      <c r="C5134" s="65">
        <f t="shared" si="81"/>
        <v>115047722.79284433</v>
      </c>
    </row>
    <row r="5135" spans="1:3" x14ac:dyDescent="0.3">
      <c r="A5135" s="94">
        <v>5125</v>
      </c>
      <c r="B5135" s="51">
        <v>0.19126210121080542</v>
      </c>
      <c r="C5135" s="65">
        <f t="shared" si="81"/>
        <v>119126210.12108053</v>
      </c>
    </row>
    <row r="5136" spans="1:3" x14ac:dyDescent="0.3">
      <c r="A5136" s="94">
        <v>5126</v>
      </c>
      <c r="B5136" s="51">
        <v>0.15186654699639066</v>
      </c>
      <c r="C5136" s="65">
        <f t="shared" si="81"/>
        <v>115186654.69963907</v>
      </c>
    </row>
    <row r="5137" spans="1:3" x14ac:dyDescent="0.3">
      <c r="A5137" s="94">
        <v>5127</v>
      </c>
      <c r="B5137" s="51">
        <v>0.12093237279209468</v>
      </c>
      <c r="C5137" s="65">
        <f t="shared" si="81"/>
        <v>112093237.27920948</v>
      </c>
    </row>
    <row r="5138" spans="1:3" x14ac:dyDescent="0.3">
      <c r="A5138" s="94">
        <v>5128</v>
      </c>
      <c r="B5138" s="51">
        <v>-4.9124001295213354E-3</v>
      </c>
      <c r="C5138" s="65">
        <f t="shared" si="81"/>
        <v>99508759.987047866</v>
      </c>
    </row>
    <row r="5139" spans="1:3" x14ac:dyDescent="0.3">
      <c r="A5139" s="94">
        <v>5129</v>
      </c>
      <c r="B5139" s="51">
        <v>0.20363823948743517</v>
      </c>
      <c r="C5139" s="65">
        <f t="shared" si="81"/>
        <v>120363823.94874352</v>
      </c>
    </row>
    <row r="5140" spans="1:3" x14ac:dyDescent="0.3">
      <c r="A5140" s="94">
        <v>5130</v>
      </c>
      <c r="B5140" s="51">
        <v>0.16705704602457416</v>
      </c>
      <c r="C5140" s="65">
        <f t="shared" si="81"/>
        <v>116705704.60245742</v>
      </c>
    </row>
    <row r="5141" spans="1:3" x14ac:dyDescent="0.3">
      <c r="A5141" s="94">
        <v>5131</v>
      </c>
      <c r="B5141" s="51">
        <v>-0.16487524775709475</v>
      </c>
      <c r="C5141" s="65">
        <f t="shared" si="81"/>
        <v>83512475.224290535</v>
      </c>
    </row>
    <row r="5142" spans="1:3" x14ac:dyDescent="0.3">
      <c r="A5142" s="94">
        <v>5132</v>
      </c>
      <c r="B5142" s="51">
        <v>-3.2661463617349201E-2</v>
      </c>
      <c r="C5142" s="65">
        <f t="shared" si="81"/>
        <v>96733853.638265073</v>
      </c>
    </row>
    <row r="5143" spans="1:3" x14ac:dyDescent="0.3">
      <c r="A5143" s="94">
        <v>5133</v>
      </c>
      <c r="B5143" s="51">
        <v>0.22915758480524351</v>
      </c>
      <c r="C5143" s="65">
        <f t="shared" si="81"/>
        <v>122915758.48052436</v>
      </c>
    </row>
    <row r="5144" spans="1:3" x14ac:dyDescent="0.3">
      <c r="A5144" s="94">
        <v>5134</v>
      </c>
      <c r="B5144" s="51">
        <v>6.4885370740204937E-2</v>
      </c>
      <c r="C5144" s="65">
        <f t="shared" si="81"/>
        <v>106488537.07402049</v>
      </c>
    </row>
    <row r="5145" spans="1:3" x14ac:dyDescent="0.3">
      <c r="A5145" s="94">
        <v>5135</v>
      </c>
      <c r="B5145" s="51">
        <v>6.7287568653259161E-2</v>
      </c>
      <c r="C5145" s="65">
        <f t="shared" si="81"/>
        <v>106728756.86532593</v>
      </c>
    </row>
    <row r="5146" spans="1:3" x14ac:dyDescent="0.3">
      <c r="A5146" s="94">
        <v>5136</v>
      </c>
      <c r="B5146" s="51">
        <v>-7.6464837179286121E-2</v>
      </c>
      <c r="C5146" s="65">
        <f t="shared" si="81"/>
        <v>92353516.282071397</v>
      </c>
    </row>
    <row r="5147" spans="1:3" x14ac:dyDescent="0.3">
      <c r="A5147" s="94">
        <v>5137</v>
      </c>
      <c r="B5147" s="51">
        <v>0.29775515700714822</v>
      </c>
      <c r="C5147" s="65">
        <f t="shared" si="81"/>
        <v>129775515.70071481</v>
      </c>
    </row>
    <row r="5148" spans="1:3" x14ac:dyDescent="0.3">
      <c r="A5148" s="94">
        <v>5138</v>
      </c>
      <c r="B5148" s="51">
        <v>0.19009162010592787</v>
      </c>
      <c r="C5148" s="65">
        <f t="shared" si="81"/>
        <v>119009162.01059279</v>
      </c>
    </row>
    <row r="5149" spans="1:3" x14ac:dyDescent="0.3">
      <c r="A5149" s="94">
        <v>5139</v>
      </c>
      <c r="B5149" s="51">
        <v>0.25392741007914099</v>
      </c>
      <c r="C5149" s="65">
        <f t="shared" si="81"/>
        <v>125392741.00791408</v>
      </c>
    </row>
    <row r="5150" spans="1:3" x14ac:dyDescent="0.3">
      <c r="A5150" s="94">
        <v>5140</v>
      </c>
      <c r="B5150" s="51">
        <v>0.12883649518856716</v>
      </c>
      <c r="C5150" s="65">
        <f t="shared" si="81"/>
        <v>112883649.51885672</v>
      </c>
    </row>
    <row r="5151" spans="1:3" x14ac:dyDescent="0.3">
      <c r="A5151" s="94">
        <v>5141</v>
      </c>
      <c r="B5151" s="51">
        <v>0.15802898659788453</v>
      </c>
      <c r="C5151" s="65">
        <f t="shared" si="81"/>
        <v>115802898.65978846</v>
      </c>
    </row>
    <row r="5152" spans="1:3" x14ac:dyDescent="0.3">
      <c r="A5152" s="94">
        <v>5142</v>
      </c>
      <c r="B5152" s="51">
        <v>4.2422240978852242E-2</v>
      </c>
      <c r="C5152" s="65">
        <f t="shared" si="81"/>
        <v>104242224.09788522</v>
      </c>
    </row>
    <row r="5153" spans="1:3" x14ac:dyDescent="0.3">
      <c r="A5153" s="94">
        <v>5143</v>
      </c>
      <c r="B5153" s="51">
        <v>-5.6296995418531087E-2</v>
      </c>
      <c r="C5153" s="65">
        <f t="shared" si="81"/>
        <v>94370300.4581469</v>
      </c>
    </row>
    <row r="5154" spans="1:3" x14ac:dyDescent="0.3">
      <c r="A5154" s="94">
        <v>5144</v>
      </c>
      <c r="B5154" s="51">
        <v>-8.571069172445378E-2</v>
      </c>
      <c r="C5154" s="65">
        <f t="shared" si="81"/>
        <v>91428930.827554628</v>
      </c>
    </row>
    <row r="5155" spans="1:3" x14ac:dyDescent="0.3">
      <c r="A5155" s="94">
        <v>5145</v>
      </c>
      <c r="B5155" s="51">
        <v>-1.129361430740515E-2</v>
      </c>
      <c r="C5155" s="65">
        <f t="shared" si="81"/>
        <v>98870638.56925948</v>
      </c>
    </row>
    <row r="5156" spans="1:3" x14ac:dyDescent="0.3">
      <c r="A5156" s="94">
        <v>5146</v>
      </c>
      <c r="B5156" s="51">
        <v>-4.6445782321318352E-2</v>
      </c>
      <c r="C5156" s="65">
        <f t="shared" si="81"/>
        <v>95355421.767868161</v>
      </c>
    </row>
    <row r="5157" spans="1:3" x14ac:dyDescent="0.3">
      <c r="A5157" s="94">
        <v>5147</v>
      </c>
      <c r="B5157" s="51">
        <v>0.22450597512964354</v>
      </c>
      <c r="C5157" s="65">
        <f t="shared" si="81"/>
        <v>122450597.51296434</v>
      </c>
    </row>
    <row r="5158" spans="1:3" x14ac:dyDescent="0.3">
      <c r="A5158" s="94">
        <v>5148</v>
      </c>
      <c r="B5158" s="51">
        <v>0.29289744875530388</v>
      </c>
      <c r="C5158" s="65">
        <f t="shared" si="81"/>
        <v>129289744.87553039</v>
      </c>
    </row>
    <row r="5159" spans="1:3" x14ac:dyDescent="0.3">
      <c r="A5159" s="94">
        <v>5149</v>
      </c>
      <c r="B5159" s="51">
        <v>9.9576743910072416E-2</v>
      </c>
      <c r="C5159" s="65">
        <f t="shared" si="81"/>
        <v>109957674.39100723</v>
      </c>
    </row>
    <row r="5160" spans="1:3" x14ac:dyDescent="0.3">
      <c r="A5160" s="94">
        <v>5150</v>
      </c>
      <c r="B5160" s="51">
        <v>9.7089344253972365E-2</v>
      </c>
      <c r="C5160" s="65">
        <f t="shared" si="81"/>
        <v>109708934.42539725</v>
      </c>
    </row>
    <row r="5161" spans="1:3" x14ac:dyDescent="0.3">
      <c r="A5161" s="94">
        <v>5151</v>
      </c>
      <c r="B5161" s="51">
        <v>3.6531994918613517E-2</v>
      </c>
      <c r="C5161" s="65">
        <f t="shared" si="81"/>
        <v>103653199.49186136</v>
      </c>
    </row>
    <row r="5162" spans="1:3" x14ac:dyDescent="0.3">
      <c r="A5162" s="94">
        <v>5152</v>
      </c>
      <c r="B5162" s="51">
        <v>1.6787124328154171E-2</v>
      </c>
      <c r="C5162" s="65">
        <f t="shared" si="81"/>
        <v>101678712.4328154</v>
      </c>
    </row>
    <row r="5163" spans="1:3" x14ac:dyDescent="0.3">
      <c r="A5163" s="94">
        <v>5153</v>
      </c>
      <c r="B5163" s="51">
        <v>-4.2320678034426629E-2</v>
      </c>
      <c r="C5163" s="65">
        <f t="shared" si="81"/>
        <v>95767932.196557343</v>
      </c>
    </row>
    <row r="5164" spans="1:3" x14ac:dyDescent="0.3">
      <c r="A5164" s="94">
        <v>5154</v>
      </c>
      <c r="B5164" s="51">
        <v>-1.4611866393226827E-2</v>
      </c>
      <c r="C5164" s="65">
        <f t="shared" si="81"/>
        <v>98538813.360677317</v>
      </c>
    </row>
    <row r="5165" spans="1:3" x14ac:dyDescent="0.3">
      <c r="A5165" s="94">
        <v>5155</v>
      </c>
      <c r="B5165" s="51">
        <v>0.1656758635472465</v>
      </c>
      <c r="C5165" s="65">
        <f t="shared" si="81"/>
        <v>116567586.35472465</v>
      </c>
    </row>
    <row r="5166" spans="1:3" x14ac:dyDescent="0.3">
      <c r="A5166" s="94">
        <v>5156</v>
      </c>
      <c r="B5166" s="51">
        <v>-0.12773609238469064</v>
      </c>
      <c r="C5166" s="65">
        <f t="shared" si="81"/>
        <v>87226390.761530936</v>
      </c>
    </row>
    <row r="5167" spans="1:3" x14ac:dyDescent="0.3">
      <c r="A5167" s="94">
        <v>5157</v>
      </c>
      <c r="B5167" s="51">
        <v>-6.2320493461727328E-3</v>
      </c>
      <c r="C5167" s="65">
        <f t="shared" si="81"/>
        <v>99376795.065382734</v>
      </c>
    </row>
    <row r="5168" spans="1:3" x14ac:dyDescent="0.3">
      <c r="A5168" s="94">
        <v>5158</v>
      </c>
      <c r="B5168" s="51">
        <v>2.9240031978320369E-3</v>
      </c>
      <c r="C5168" s="65">
        <f t="shared" si="81"/>
        <v>100292400.3197832</v>
      </c>
    </row>
    <row r="5169" spans="1:3" x14ac:dyDescent="0.3">
      <c r="A5169" s="94">
        <v>5159</v>
      </c>
      <c r="B5169" s="51">
        <v>0.11036082168042259</v>
      </c>
      <c r="C5169" s="65">
        <f t="shared" si="81"/>
        <v>111036082.16804226</v>
      </c>
    </row>
    <row r="5170" spans="1:3" x14ac:dyDescent="0.3">
      <c r="A5170" s="94">
        <v>5160</v>
      </c>
      <c r="B5170" s="51">
        <v>0.29557644431749552</v>
      </c>
      <c r="C5170" s="65">
        <f t="shared" si="81"/>
        <v>129557644.43174955</v>
      </c>
    </row>
    <row r="5171" spans="1:3" x14ac:dyDescent="0.3">
      <c r="A5171" s="94">
        <v>5161</v>
      </c>
      <c r="B5171" s="51">
        <v>3.7083275460149251E-2</v>
      </c>
      <c r="C5171" s="65">
        <f t="shared" si="81"/>
        <v>103708327.54601493</v>
      </c>
    </row>
    <row r="5172" spans="1:3" x14ac:dyDescent="0.3">
      <c r="A5172" s="94">
        <v>5162</v>
      </c>
      <c r="B5172" s="51">
        <v>0.11847501634862523</v>
      </c>
      <c r="C5172" s="65">
        <f t="shared" si="81"/>
        <v>111847501.63486253</v>
      </c>
    </row>
    <row r="5173" spans="1:3" x14ac:dyDescent="0.3">
      <c r="A5173" s="94">
        <v>5163</v>
      </c>
      <c r="B5173" s="51">
        <v>0.14050434047745453</v>
      </c>
      <c r="C5173" s="65">
        <f t="shared" si="81"/>
        <v>114050434.04774547</v>
      </c>
    </row>
    <row r="5174" spans="1:3" x14ac:dyDescent="0.3">
      <c r="A5174" s="94">
        <v>5164</v>
      </c>
      <c r="B5174" s="51">
        <v>0.21851407271427745</v>
      </c>
      <c r="C5174" s="65">
        <f t="shared" si="81"/>
        <v>121851407.27142774</v>
      </c>
    </row>
    <row r="5175" spans="1:3" x14ac:dyDescent="0.3">
      <c r="A5175" s="94">
        <v>5165</v>
      </c>
      <c r="B5175" s="51">
        <v>0.23716868788255843</v>
      </c>
      <c r="C5175" s="65">
        <f t="shared" si="81"/>
        <v>123716868.78825586</v>
      </c>
    </row>
    <row r="5176" spans="1:3" x14ac:dyDescent="0.3">
      <c r="A5176" s="94">
        <v>5166</v>
      </c>
      <c r="B5176" s="51">
        <v>-3.8793666458281501E-3</v>
      </c>
      <c r="C5176" s="65">
        <f t="shared" si="81"/>
        <v>99612063.335417196</v>
      </c>
    </row>
    <row r="5177" spans="1:3" x14ac:dyDescent="0.3">
      <c r="A5177" s="94">
        <v>5167</v>
      </c>
      <c r="B5177" s="51">
        <v>8.1263469290382806E-2</v>
      </c>
      <c r="C5177" s="65">
        <f t="shared" si="81"/>
        <v>108126346.92903829</v>
      </c>
    </row>
    <row r="5178" spans="1:3" x14ac:dyDescent="0.3">
      <c r="A5178" s="94">
        <v>5168</v>
      </c>
      <c r="B5178" s="51">
        <v>3.5162488936450437E-2</v>
      </c>
      <c r="C5178" s="65">
        <f t="shared" si="81"/>
        <v>103516248.89364503</v>
      </c>
    </row>
    <row r="5179" spans="1:3" x14ac:dyDescent="0.3">
      <c r="A5179" s="94">
        <v>5169</v>
      </c>
      <c r="B5179" s="51">
        <v>-4.3508568931370922E-2</v>
      </c>
      <c r="C5179" s="65">
        <f t="shared" si="81"/>
        <v>95649143.106862918</v>
      </c>
    </row>
    <row r="5180" spans="1:3" x14ac:dyDescent="0.3">
      <c r="A5180" s="94">
        <v>5170</v>
      </c>
      <c r="B5180" s="51">
        <v>-0.16746623201615093</v>
      </c>
      <c r="C5180" s="65">
        <f t="shared" si="81"/>
        <v>83253376.798384905</v>
      </c>
    </row>
    <row r="5181" spans="1:3" x14ac:dyDescent="0.3">
      <c r="A5181" s="94">
        <v>5171</v>
      </c>
      <c r="B5181" s="51">
        <v>0.13168185089347212</v>
      </c>
      <c r="C5181" s="65">
        <f t="shared" si="81"/>
        <v>113168185.08934721</v>
      </c>
    </row>
    <row r="5182" spans="1:3" x14ac:dyDescent="0.3">
      <c r="A5182" s="94">
        <v>5172</v>
      </c>
      <c r="B5182" s="51">
        <v>0.28738991805659331</v>
      </c>
      <c r="C5182" s="65">
        <f t="shared" si="81"/>
        <v>128738991.80565932</v>
      </c>
    </row>
    <row r="5183" spans="1:3" x14ac:dyDescent="0.3">
      <c r="A5183" s="94">
        <v>5173</v>
      </c>
      <c r="B5183" s="51">
        <v>0.21520420622365752</v>
      </c>
      <c r="C5183" s="65">
        <f t="shared" si="81"/>
        <v>121520420.62236574</v>
      </c>
    </row>
    <row r="5184" spans="1:3" x14ac:dyDescent="0.3">
      <c r="A5184" s="94">
        <v>5174</v>
      </c>
      <c r="B5184" s="51">
        <v>-0.12776297581351928</v>
      </c>
      <c r="C5184" s="65">
        <f t="shared" si="81"/>
        <v>87223702.418648079</v>
      </c>
    </row>
    <row r="5185" spans="1:3" x14ac:dyDescent="0.3">
      <c r="A5185" s="94">
        <v>5175</v>
      </c>
      <c r="B5185" s="51">
        <v>0.20464852466365877</v>
      </c>
      <c r="C5185" s="65">
        <f t="shared" si="81"/>
        <v>120464852.46636587</v>
      </c>
    </row>
    <row r="5186" spans="1:3" x14ac:dyDescent="0.3">
      <c r="A5186" s="94">
        <v>5176</v>
      </c>
      <c r="B5186" s="51">
        <v>-8.3404181187515053E-2</v>
      </c>
      <c r="C5186" s="65">
        <f t="shared" si="81"/>
        <v>91659581.881248504</v>
      </c>
    </row>
    <row r="5187" spans="1:3" x14ac:dyDescent="0.3">
      <c r="A5187" s="94">
        <v>5177</v>
      </c>
      <c r="B5187" s="51">
        <v>7.4784515683016278E-2</v>
      </c>
      <c r="C5187" s="65">
        <f t="shared" si="81"/>
        <v>107478451.56830162</v>
      </c>
    </row>
    <row r="5188" spans="1:3" x14ac:dyDescent="0.3">
      <c r="A5188" s="94">
        <v>5178</v>
      </c>
      <c r="B5188" s="51">
        <v>0.16941297454695514</v>
      </c>
      <c r="C5188" s="65">
        <f t="shared" si="81"/>
        <v>116941297.45469551</v>
      </c>
    </row>
    <row r="5189" spans="1:3" x14ac:dyDescent="0.3">
      <c r="A5189" s="94">
        <v>5179</v>
      </c>
      <c r="B5189" s="51">
        <v>0.2199168362626161</v>
      </c>
      <c r="C5189" s="65">
        <f t="shared" si="81"/>
        <v>121991683.62626161</v>
      </c>
    </row>
    <row r="5190" spans="1:3" x14ac:dyDescent="0.3">
      <c r="A5190" s="94">
        <v>5180</v>
      </c>
      <c r="B5190" s="51">
        <v>0.46936850391589979</v>
      </c>
      <c r="C5190" s="65">
        <f t="shared" si="81"/>
        <v>146936850.39159</v>
      </c>
    </row>
    <row r="5191" spans="1:3" x14ac:dyDescent="0.3">
      <c r="A5191" s="94">
        <v>5181</v>
      </c>
      <c r="B5191" s="51">
        <v>4.3391696920113236E-2</v>
      </c>
      <c r="C5191" s="65">
        <f t="shared" si="81"/>
        <v>104339169.69201131</v>
      </c>
    </row>
    <row r="5192" spans="1:3" x14ac:dyDescent="0.3">
      <c r="A5192" s="94">
        <v>5182</v>
      </c>
      <c r="B5192" s="51">
        <v>0.25186399062042231</v>
      </c>
      <c r="C5192" s="65">
        <f t="shared" si="81"/>
        <v>125186399.06204224</v>
      </c>
    </row>
    <row r="5193" spans="1:3" x14ac:dyDescent="0.3">
      <c r="A5193" s="94">
        <v>5183</v>
      </c>
      <c r="B5193" s="51">
        <v>0.29970911690088464</v>
      </c>
      <c r="C5193" s="65">
        <f t="shared" si="81"/>
        <v>129970911.69008845</v>
      </c>
    </row>
    <row r="5194" spans="1:3" x14ac:dyDescent="0.3">
      <c r="A5194" s="94">
        <v>5184</v>
      </c>
      <c r="B5194" s="51">
        <v>0.21575612400729821</v>
      </c>
      <c r="C5194" s="65">
        <f t="shared" si="81"/>
        <v>121575612.40072982</v>
      </c>
    </row>
    <row r="5195" spans="1:3" x14ac:dyDescent="0.3">
      <c r="A5195" s="94">
        <v>5185</v>
      </c>
      <c r="B5195" s="51">
        <v>9.0658786562553814E-2</v>
      </c>
      <c r="C5195" s="65">
        <f t="shared" si="81"/>
        <v>109065878.65625539</v>
      </c>
    </row>
    <row r="5196" spans="1:3" x14ac:dyDescent="0.3">
      <c r="A5196" s="94">
        <v>5186</v>
      </c>
      <c r="B5196" s="51">
        <v>1.0977328763575697E-2</v>
      </c>
      <c r="C5196" s="65">
        <f t="shared" ref="C5196:C5259" si="82">$B$4*(1+B5196)</f>
        <v>101097732.87635757</v>
      </c>
    </row>
    <row r="5197" spans="1:3" x14ac:dyDescent="0.3">
      <c r="A5197" s="94">
        <v>5187</v>
      </c>
      <c r="B5197" s="51">
        <v>5.3723883869592128E-2</v>
      </c>
      <c r="C5197" s="65">
        <f t="shared" si="82"/>
        <v>105372388.38695921</v>
      </c>
    </row>
    <row r="5198" spans="1:3" x14ac:dyDescent="0.3">
      <c r="A5198" s="94">
        <v>5188</v>
      </c>
      <c r="B5198" s="51">
        <v>0.23205779582503272</v>
      </c>
      <c r="C5198" s="65">
        <f t="shared" si="82"/>
        <v>123205779.58250327</v>
      </c>
    </row>
    <row r="5199" spans="1:3" x14ac:dyDescent="0.3">
      <c r="A5199" s="94">
        <v>5189</v>
      </c>
      <c r="B5199" s="51">
        <v>0.11491081039670407</v>
      </c>
      <c r="C5199" s="65">
        <f t="shared" si="82"/>
        <v>111491081.03967041</v>
      </c>
    </row>
    <row r="5200" spans="1:3" x14ac:dyDescent="0.3">
      <c r="A5200" s="94">
        <v>5190</v>
      </c>
      <c r="B5200" s="51">
        <v>-0.18684552033927057</v>
      </c>
      <c r="C5200" s="65">
        <f t="shared" si="82"/>
        <v>81315447.966072947</v>
      </c>
    </row>
    <row r="5201" spans="1:3" x14ac:dyDescent="0.3">
      <c r="A5201" s="94">
        <v>5191</v>
      </c>
      <c r="B5201" s="51">
        <v>0.10960737037478818</v>
      </c>
      <c r="C5201" s="65">
        <f t="shared" si="82"/>
        <v>110960737.03747882</v>
      </c>
    </row>
    <row r="5202" spans="1:3" x14ac:dyDescent="0.3">
      <c r="A5202" s="94">
        <v>5192</v>
      </c>
      <c r="B5202" s="51">
        <v>-2.2471088394153849E-2</v>
      </c>
      <c r="C5202" s="65">
        <f t="shared" si="82"/>
        <v>97752891.160584614</v>
      </c>
    </row>
    <row r="5203" spans="1:3" x14ac:dyDescent="0.3">
      <c r="A5203" s="94">
        <v>5193</v>
      </c>
      <c r="B5203" s="51">
        <v>0.13024046829243946</v>
      </c>
      <c r="C5203" s="65">
        <f t="shared" si="82"/>
        <v>113024046.82924394</v>
      </c>
    </row>
    <row r="5204" spans="1:3" x14ac:dyDescent="0.3">
      <c r="A5204" s="94">
        <v>5194</v>
      </c>
      <c r="B5204" s="51">
        <v>0.30865265008979975</v>
      </c>
      <c r="C5204" s="65">
        <f t="shared" si="82"/>
        <v>130865265.00897998</v>
      </c>
    </row>
    <row r="5205" spans="1:3" x14ac:dyDescent="0.3">
      <c r="A5205" s="94">
        <v>5195</v>
      </c>
      <c r="B5205" s="51">
        <v>6.8009217113130294E-2</v>
      </c>
      <c r="C5205" s="65">
        <f t="shared" si="82"/>
        <v>106800921.71131304</v>
      </c>
    </row>
    <row r="5206" spans="1:3" x14ac:dyDescent="0.3">
      <c r="A5206" s="94">
        <v>5196</v>
      </c>
      <c r="B5206" s="51">
        <v>0.34019962913936219</v>
      </c>
      <c r="C5206" s="65">
        <f t="shared" si="82"/>
        <v>134019962.91393621</v>
      </c>
    </row>
    <row r="5207" spans="1:3" x14ac:dyDescent="0.3">
      <c r="A5207" s="94">
        <v>5197</v>
      </c>
      <c r="B5207" s="51">
        <v>0.244155549004204</v>
      </c>
      <c r="C5207" s="65">
        <f t="shared" si="82"/>
        <v>124415554.9004204</v>
      </c>
    </row>
    <row r="5208" spans="1:3" x14ac:dyDescent="0.3">
      <c r="A5208" s="94">
        <v>5198</v>
      </c>
      <c r="B5208" s="51">
        <v>8.9538432727734929E-2</v>
      </c>
      <c r="C5208" s="65">
        <f t="shared" si="82"/>
        <v>108953843.27277349</v>
      </c>
    </row>
    <row r="5209" spans="1:3" x14ac:dyDescent="0.3">
      <c r="A5209" s="94">
        <v>5199</v>
      </c>
      <c r="B5209" s="51">
        <v>0.14953807766172028</v>
      </c>
      <c r="C5209" s="65">
        <f t="shared" si="82"/>
        <v>114953807.76617204</v>
      </c>
    </row>
    <row r="5210" spans="1:3" x14ac:dyDescent="0.3">
      <c r="A5210" s="94">
        <v>5200</v>
      </c>
      <c r="B5210" s="51">
        <v>8.3458623346659447E-2</v>
      </c>
      <c r="C5210" s="65">
        <f t="shared" si="82"/>
        <v>108345862.33466594</v>
      </c>
    </row>
    <row r="5211" spans="1:3" x14ac:dyDescent="0.3">
      <c r="A5211" s="94">
        <v>5201</v>
      </c>
      <c r="B5211" s="51">
        <v>3.4248940948283138E-2</v>
      </c>
      <c r="C5211" s="65">
        <f t="shared" si="82"/>
        <v>103424894.09482831</v>
      </c>
    </row>
    <row r="5212" spans="1:3" x14ac:dyDescent="0.3">
      <c r="A5212" s="94">
        <v>5202</v>
      </c>
      <c r="B5212" s="51">
        <v>-8.3669880827018067E-2</v>
      </c>
      <c r="C5212" s="65">
        <f t="shared" si="82"/>
        <v>91633011.917298198</v>
      </c>
    </row>
    <row r="5213" spans="1:3" x14ac:dyDescent="0.3">
      <c r="A5213" s="94">
        <v>5203</v>
      </c>
      <c r="B5213" s="51">
        <v>-0.10378035994555465</v>
      </c>
      <c r="C5213" s="65">
        <f t="shared" si="82"/>
        <v>89621964.005444527</v>
      </c>
    </row>
    <row r="5214" spans="1:3" x14ac:dyDescent="0.3">
      <c r="A5214" s="94">
        <v>5204</v>
      </c>
      <c r="B5214" s="51">
        <v>3.9722068688509415E-3</v>
      </c>
      <c r="C5214" s="65">
        <f t="shared" si="82"/>
        <v>100397220.6868851</v>
      </c>
    </row>
    <row r="5215" spans="1:3" x14ac:dyDescent="0.3">
      <c r="A5215" s="94">
        <v>5205</v>
      </c>
      <c r="B5215" s="51">
        <v>0.17257024467027832</v>
      </c>
      <c r="C5215" s="65">
        <f t="shared" si="82"/>
        <v>117257024.46702784</v>
      </c>
    </row>
    <row r="5216" spans="1:3" x14ac:dyDescent="0.3">
      <c r="A5216" s="94">
        <v>5206</v>
      </c>
      <c r="B5216" s="51">
        <v>0.25702401096867877</v>
      </c>
      <c r="C5216" s="65">
        <f t="shared" si="82"/>
        <v>125702401.09686787</v>
      </c>
    </row>
    <row r="5217" spans="1:3" x14ac:dyDescent="0.3">
      <c r="A5217" s="94">
        <v>5207</v>
      </c>
      <c r="B5217" s="51">
        <v>-1.6299267379454113E-2</v>
      </c>
      <c r="C5217" s="65">
        <f t="shared" si="82"/>
        <v>98370073.262054592</v>
      </c>
    </row>
    <row r="5218" spans="1:3" x14ac:dyDescent="0.3">
      <c r="A5218" s="94">
        <v>5208</v>
      </c>
      <c r="B5218" s="51">
        <v>0.25996996632693886</v>
      </c>
      <c r="C5218" s="65">
        <f t="shared" si="82"/>
        <v>125996996.63269389</v>
      </c>
    </row>
    <row r="5219" spans="1:3" x14ac:dyDescent="0.3">
      <c r="A5219" s="94">
        <v>5209</v>
      </c>
      <c r="B5219" s="51">
        <v>-7.9251577442355808E-2</v>
      </c>
      <c r="C5219" s="65">
        <f t="shared" si="82"/>
        <v>92074842.255764425</v>
      </c>
    </row>
    <row r="5220" spans="1:3" x14ac:dyDescent="0.3">
      <c r="A5220" s="94">
        <v>5210</v>
      </c>
      <c r="B5220" s="51">
        <v>8.5513562712577332E-2</v>
      </c>
      <c r="C5220" s="65">
        <f t="shared" si="82"/>
        <v>108551356.27125774</v>
      </c>
    </row>
    <row r="5221" spans="1:3" x14ac:dyDescent="0.3">
      <c r="A5221" s="94">
        <v>5211</v>
      </c>
      <c r="B5221" s="51">
        <v>0.2174756797352102</v>
      </c>
      <c r="C5221" s="65">
        <f t="shared" si="82"/>
        <v>121747567.97352102</v>
      </c>
    </row>
    <row r="5222" spans="1:3" x14ac:dyDescent="0.3">
      <c r="A5222" s="94">
        <v>5212</v>
      </c>
      <c r="B5222" s="51">
        <v>8.6712381551389259E-2</v>
      </c>
      <c r="C5222" s="65">
        <f t="shared" si="82"/>
        <v>108671238.15513892</v>
      </c>
    </row>
    <row r="5223" spans="1:3" x14ac:dyDescent="0.3">
      <c r="A5223" s="94">
        <v>5213</v>
      </c>
      <c r="B5223" s="51">
        <v>-2.8592475443613624E-2</v>
      </c>
      <c r="C5223" s="65">
        <f t="shared" si="82"/>
        <v>97140752.455638632</v>
      </c>
    </row>
    <row r="5224" spans="1:3" x14ac:dyDescent="0.3">
      <c r="A5224" s="94">
        <v>5214</v>
      </c>
      <c r="B5224" s="51">
        <v>0.16729135521335806</v>
      </c>
      <c r="C5224" s="65">
        <f t="shared" si="82"/>
        <v>116729135.52133581</v>
      </c>
    </row>
    <row r="5225" spans="1:3" x14ac:dyDescent="0.3">
      <c r="A5225" s="94">
        <v>5215</v>
      </c>
      <c r="B5225" s="51">
        <v>0.18906639175982382</v>
      </c>
      <c r="C5225" s="65">
        <f t="shared" si="82"/>
        <v>118906639.17598239</v>
      </c>
    </row>
    <row r="5226" spans="1:3" x14ac:dyDescent="0.3">
      <c r="A5226" s="94">
        <v>5216</v>
      </c>
      <c r="B5226" s="51">
        <v>2.8797189443355665E-2</v>
      </c>
      <c r="C5226" s="65">
        <f t="shared" si="82"/>
        <v>102879718.94433556</v>
      </c>
    </row>
    <row r="5227" spans="1:3" x14ac:dyDescent="0.3">
      <c r="A5227" s="94">
        <v>5217</v>
      </c>
      <c r="B5227" s="51">
        <v>3.0523204983540532E-2</v>
      </c>
      <c r="C5227" s="65">
        <f t="shared" si="82"/>
        <v>103052320.49835405</v>
      </c>
    </row>
    <row r="5228" spans="1:3" x14ac:dyDescent="0.3">
      <c r="A5228" s="94">
        <v>5218</v>
      </c>
      <c r="B5228" s="51">
        <v>-3.5223227717783162E-3</v>
      </c>
      <c r="C5228" s="65">
        <f t="shared" si="82"/>
        <v>99647767.722822174</v>
      </c>
    </row>
    <row r="5229" spans="1:3" x14ac:dyDescent="0.3">
      <c r="A5229" s="94">
        <v>5219</v>
      </c>
      <c r="B5229" s="51">
        <v>0.11802112900739591</v>
      </c>
      <c r="C5229" s="65">
        <f t="shared" si="82"/>
        <v>111802112.90073958</v>
      </c>
    </row>
    <row r="5230" spans="1:3" x14ac:dyDescent="0.3">
      <c r="A5230" s="94">
        <v>5220</v>
      </c>
      <c r="B5230" s="51">
        <v>3.7020997667093207E-2</v>
      </c>
      <c r="C5230" s="65">
        <f t="shared" si="82"/>
        <v>103702099.76670933</v>
      </c>
    </row>
    <row r="5231" spans="1:3" x14ac:dyDescent="0.3">
      <c r="A5231" s="94">
        <v>5221</v>
      </c>
      <c r="B5231" s="51">
        <v>1.9217440155852597E-2</v>
      </c>
      <c r="C5231" s="65">
        <f t="shared" si="82"/>
        <v>101921744.01558527</v>
      </c>
    </row>
    <row r="5232" spans="1:3" x14ac:dyDescent="0.3">
      <c r="A5232" s="94">
        <v>5222</v>
      </c>
      <c r="B5232" s="51">
        <v>-7.9061288926501994E-2</v>
      </c>
      <c r="C5232" s="65">
        <f t="shared" si="82"/>
        <v>92093871.107349798</v>
      </c>
    </row>
    <row r="5233" spans="1:3" x14ac:dyDescent="0.3">
      <c r="A5233" s="94">
        <v>5223</v>
      </c>
      <c r="B5233" s="51">
        <v>0.10703903659923755</v>
      </c>
      <c r="C5233" s="65">
        <f t="shared" si="82"/>
        <v>110703903.65992375</v>
      </c>
    </row>
    <row r="5234" spans="1:3" x14ac:dyDescent="0.3">
      <c r="A5234" s="94">
        <v>5224</v>
      </c>
      <c r="B5234" s="51">
        <v>1.22289306814269E-2</v>
      </c>
      <c r="C5234" s="65">
        <f t="shared" si="82"/>
        <v>101222893.0681427</v>
      </c>
    </row>
    <row r="5235" spans="1:3" x14ac:dyDescent="0.3">
      <c r="A5235" s="94">
        <v>5225</v>
      </c>
      <c r="B5235" s="51">
        <v>0.11737513977547409</v>
      </c>
      <c r="C5235" s="65">
        <f t="shared" si="82"/>
        <v>111737513.97754741</v>
      </c>
    </row>
    <row r="5236" spans="1:3" x14ac:dyDescent="0.3">
      <c r="A5236" s="94">
        <v>5226</v>
      </c>
      <c r="B5236" s="51">
        <v>7.3504296056763271E-2</v>
      </c>
      <c r="C5236" s="65">
        <f t="shared" si="82"/>
        <v>107350429.60567634</v>
      </c>
    </row>
    <row r="5237" spans="1:3" x14ac:dyDescent="0.3">
      <c r="A5237" s="94">
        <v>5227</v>
      </c>
      <c r="B5237" s="51">
        <v>2.3553467509341043E-2</v>
      </c>
      <c r="C5237" s="65">
        <f t="shared" si="82"/>
        <v>102355346.75093409</v>
      </c>
    </row>
    <row r="5238" spans="1:3" x14ac:dyDescent="0.3">
      <c r="A5238" s="94">
        <v>5228</v>
      </c>
      <c r="B5238" s="51">
        <v>-7.9139050673767392E-2</v>
      </c>
      <c r="C5238" s="65">
        <f t="shared" si="82"/>
        <v>92086094.932623267</v>
      </c>
    </row>
    <row r="5239" spans="1:3" x14ac:dyDescent="0.3">
      <c r="A5239" s="94">
        <v>5229</v>
      </c>
      <c r="B5239" s="51">
        <v>-5.2602959630376728E-2</v>
      </c>
      <c r="C5239" s="65">
        <f t="shared" si="82"/>
        <v>94739704.03696233</v>
      </c>
    </row>
    <row r="5240" spans="1:3" x14ac:dyDescent="0.3">
      <c r="A5240" s="94">
        <v>5230</v>
      </c>
      <c r="B5240" s="51">
        <v>7.9691530102923805E-2</v>
      </c>
      <c r="C5240" s="65">
        <f t="shared" si="82"/>
        <v>107969153.01029237</v>
      </c>
    </row>
    <row r="5241" spans="1:3" x14ac:dyDescent="0.3">
      <c r="A5241" s="94">
        <v>5231</v>
      </c>
      <c r="B5241" s="51">
        <v>-9.3591790444386674E-2</v>
      </c>
      <c r="C5241" s="65">
        <f t="shared" si="82"/>
        <v>90640820.955561325</v>
      </c>
    </row>
    <row r="5242" spans="1:3" x14ac:dyDescent="0.3">
      <c r="A5242" s="94">
        <v>5232</v>
      </c>
      <c r="B5242" s="51">
        <v>-2.6901803417342482E-2</v>
      </c>
      <c r="C5242" s="65">
        <f t="shared" si="82"/>
        <v>97309819.658265755</v>
      </c>
    </row>
    <row r="5243" spans="1:3" x14ac:dyDescent="0.3">
      <c r="A5243" s="94">
        <v>5233</v>
      </c>
      <c r="B5243" s="51">
        <v>5.0286521469354806E-2</v>
      </c>
      <c r="C5243" s="65">
        <f t="shared" si="82"/>
        <v>105028652.14693549</v>
      </c>
    </row>
    <row r="5244" spans="1:3" x14ac:dyDescent="0.3">
      <c r="A5244" s="94">
        <v>5234</v>
      </c>
      <c r="B5244" s="51">
        <v>-4.6441553919721129E-2</v>
      </c>
      <c r="C5244" s="65">
        <f t="shared" si="82"/>
        <v>95355844.60802789</v>
      </c>
    </row>
    <row r="5245" spans="1:3" x14ac:dyDescent="0.3">
      <c r="A5245" s="94">
        <v>5235</v>
      </c>
      <c r="B5245" s="51">
        <v>0.41696517332941108</v>
      </c>
      <c r="C5245" s="65">
        <f t="shared" si="82"/>
        <v>141696517.33294111</v>
      </c>
    </row>
    <row r="5246" spans="1:3" x14ac:dyDescent="0.3">
      <c r="A5246" s="94">
        <v>5236</v>
      </c>
      <c r="B5246" s="51">
        <v>4.9863962281011774E-2</v>
      </c>
      <c r="C5246" s="65">
        <f t="shared" si="82"/>
        <v>104986396.22810118</v>
      </c>
    </row>
    <row r="5247" spans="1:3" x14ac:dyDescent="0.3">
      <c r="A5247" s="94">
        <v>5237</v>
      </c>
      <c r="B5247" s="51">
        <v>0.19768199039725093</v>
      </c>
      <c r="C5247" s="65">
        <f t="shared" si="82"/>
        <v>119768199.03972508</v>
      </c>
    </row>
    <row r="5248" spans="1:3" x14ac:dyDescent="0.3">
      <c r="A5248" s="94">
        <v>5238</v>
      </c>
      <c r="B5248" s="51">
        <v>-1.5837266115967252E-2</v>
      </c>
      <c r="C5248" s="65">
        <f t="shared" si="82"/>
        <v>98416273.388403282</v>
      </c>
    </row>
    <row r="5249" spans="1:3" x14ac:dyDescent="0.3">
      <c r="A5249" s="94">
        <v>5239</v>
      </c>
      <c r="B5249" s="51">
        <v>0.1196224655242501</v>
      </c>
      <c r="C5249" s="65">
        <f t="shared" si="82"/>
        <v>111962246.55242501</v>
      </c>
    </row>
    <row r="5250" spans="1:3" x14ac:dyDescent="0.3">
      <c r="A5250" s="94">
        <v>5240</v>
      </c>
      <c r="B5250" s="51">
        <v>-2.8554077903295214E-2</v>
      </c>
      <c r="C5250" s="65">
        <f t="shared" si="82"/>
        <v>97144592.209670484</v>
      </c>
    </row>
    <row r="5251" spans="1:3" x14ac:dyDescent="0.3">
      <c r="A5251" s="94">
        <v>5241</v>
      </c>
      <c r="B5251" s="51">
        <v>0.15135840218454338</v>
      </c>
      <c r="C5251" s="65">
        <f t="shared" si="82"/>
        <v>115135840.21845433</v>
      </c>
    </row>
    <row r="5252" spans="1:3" x14ac:dyDescent="0.3">
      <c r="A5252" s="94">
        <v>5242</v>
      </c>
      <c r="B5252" s="51">
        <v>0.13065328036053009</v>
      </c>
      <c r="C5252" s="65">
        <f t="shared" si="82"/>
        <v>113065328.036053</v>
      </c>
    </row>
    <row r="5253" spans="1:3" x14ac:dyDescent="0.3">
      <c r="A5253" s="94">
        <v>5243</v>
      </c>
      <c r="B5253" s="51">
        <v>0.16952999435454974</v>
      </c>
      <c r="C5253" s="65">
        <f t="shared" si="82"/>
        <v>116952999.43545496</v>
      </c>
    </row>
    <row r="5254" spans="1:3" x14ac:dyDescent="0.3">
      <c r="A5254" s="94">
        <v>5244</v>
      </c>
      <c r="B5254" s="51">
        <v>8.6103295315461445E-2</v>
      </c>
      <c r="C5254" s="65">
        <f t="shared" si="82"/>
        <v>108610329.53154615</v>
      </c>
    </row>
    <row r="5255" spans="1:3" x14ac:dyDescent="0.3">
      <c r="A5255" s="94">
        <v>5245</v>
      </c>
      <c r="B5255" s="51">
        <v>6.7787806452126537E-2</v>
      </c>
      <c r="C5255" s="65">
        <f t="shared" si="82"/>
        <v>106778780.64521265</v>
      </c>
    </row>
    <row r="5256" spans="1:3" x14ac:dyDescent="0.3">
      <c r="A5256" s="94">
        <v>5246</v>
      </c>
      <c r="B5256" s="51">
        <v>0.27317212401292323</v>
      </c>
      <c r="C5256" s="65">
        <f t="shared" si="82"/>
        <v>127317212.40129232</v>
      </c>
    </row>
    <row r="5257" spans="1:3" x14ac:dyDescent="0.3">
      <c r="A5257" s="94">
        <v>5247</v>
      </c>
      <c r="B5257" s="51">
        <v>7.8321936114903096E-2</v>
      </c>
      <c r="C5257" s="65">
        <f t="shared" si="82"/>
        <v>107832193.61149029</v>
      </c>
    </row>
    <row r="5258" spans="1:3" x14ac:dyDescent="0.3">
      <c r="A5258" s="94">
        <v>5248</v>
      </c>
      <c r="B5258" s="51">
        <v>5.7066078717882343E-2</v>
      </c>
      <c r="C5258" s="65">
        <f t="shared" si="82"/>
        <v>105706607.87178823</v>
      </c>
    </row>
    <row r="5259" spans="1:3" x14ac:dyDescent="0.3">
      <c r="A5259" s="94">
        <v>5249</v>
      </c>
      <c r="B5259" s="51">
        <v>0.14721462241078787</v>
      </c>
      <c r="C5259" s="65">
        <f t="shared" si="82"/>
        <v>114721462.24107878</v>
      </c>
    </row>
    <row r="5260" spans="1:3" x14ac:dyDescent="0.3">
      <c r="A5260" s="94">
        <v>5250</v>
      </c>
      <c r="B5260" s="51">
        <v>0.24805584074638068</v>
      </c>
      <c r="C5260" s="65">
        <f t="shared" ref="C5260:C5323" si="83">$B$4*(1+B5260)</f>
        <v>124805584.07463807</v>
      </c>
    </row>
    <row r="5261" spans="1:3" x14ac:dyDescent="0.3">
      <c r="A5261" s="94">
        <v>5251</v>
      </c>
      <c r="B5261" s="51">
        <v>8.4094375821118478E-2</v>
      </c>
      <c r="C5261" s="65">
        <f t="shared" si="83"/>
        <v>108409437.58211185</v>
      </c>
    </row>
    <row r="5262" spans="1:3" x14ac:dyDescent="0.3">
      <c r="A5262" s="94">
        <v>5252</v>
      </c>
      <c r="B5262" s="51">
        <v>9.8172486478274229E-2</v>
      </c>
      <c r="C5262" s="65">
        <f t="shared" si="83"/>
        <v>109817248.64782743</v>
      </c>
    </row>
    <row r="5263" spans="1:3" x14ac:dyDescent="0.3">
      <c r="A5263" s="94">
        <v>5253</v>
      </c>
      <c r="B5263" s="51">
        <v>3.5906604626408226E-2</v>
      </c>
      <c r="C5263" s="65">
        <f t="shared" si="83"/>
        <v>103590660.46264082</v>
      </c>
    </row>
    <row r="5264" spans="1:3" x14ac:dyDescent="0.3">
      <c r="A5264" s="94">
        <v>5254</v>
      </c>
      <c r="B5264" s="51">
        <v>1.5244019747985088E-2</v>
      </c>
      <c r="C5264" s="65">
        <f t="shared" si="83"/>
        <v>101524401.9747985</v>
      </c>
    </row>
    <row r="5265" spans="1:3" x14ac:dyDescent="0.3">
      <c r="A5265" s="94">
        <v>5255</v>
      </c>
      <c r="B5265" s="51">
        <v>0.15344329020808473</v>
      </c>
      <c r="C5265" s="65">
        <f t="shared" si="83"/>
        <v>115344329.02080847</v>
      </c>
    </row>
    <row r="5266" spans="1:3" x14ac:dyDescent="0.3">
      <c r="A5266" s="94">
        <v>5256</v>
      </c>
      <c r="B5266" s="51">
        <v>-2.3296933399667236E-2</v>
      </c>
      <c r="C5266" s="65">
        <f t="shared" si="83"/>
        <v>97670306.660033286</v>
      </c>
    </row>
    <row r="5267" spans="1:3" x14ac:dyDescent="0.3">
      <c r="A5267" s="94">
        <v>5257</v>
      </c>
      <c r="B5267" s="51">
        <v>-5.348865657200555E-2</v>
      </c>
      <c r="C5267" s="65">
        <f t="shared" si="83"/>
        <v>94651134.342799455</v>
      </c>
    </row>
    <row r="5268" spans="1:3" x14ac:dyDescent="0.3">
      <c r="A5268" s="94">
        <v>5258</v>
      </c>
      <c r="B5268" s="51">
        <v>1.656347785807763E-2</v>
      </c>
      <c r="C5268" s="65">
        <f t="shared" si="83"/>
        <v>101656347.78580776</v>
      </c>
    </row>
    <row r="5269" spans="1:3" x14ac:dyDescent="0.3">
      <c r="A5269" s="94">
        <v>5259</v>
      </c>
      <c r="B5269" s="51">
        <v>0.13165959017736012</v>
      </c>
      <c r="C5269" s="65">
        <f t="shared" si="83"/>
        <v>113165959.017736</v>
      </c>
    </row>
    <row r="5270" spans="1:3" x14ac:dyDescent="0.3">
      <c r="A5270" s="94">
        <v>5260</v>
      </c>
      <c r="B5270" s="51">
        <v>4.789392524731375E-2</v>
      </c>
      <c r="C5270" s="65">
        <f t="shared" si="83"/>
        <v>104789392.52473138</v>
      </c>
    </row>
    <row r="5271" spans="1:3" x14ac:dyDescent="0.3">
      <c r="A5271" s="94">
        <v>5261</v>
      </c>
      <c r="B5271" s="51">
        <v>5.2571814830994157E-2</v>
      </c>
      <c r="C5271" s="65">
        <f t="shared" si="83"/>
        <v>105257181.48309942</v>
      </c>
    </row>
    <row r="5272" spans="1:3" x14ac:dyDescent="0.3">
      <c r="A5272" s="94">
        <v>5262</v>
      </c>
      <c r="B5272" s="51">
        <v>0.17203516997808438</v>
      </c>
      <c r="C5272" s="65">
        <f t="shared" si="83"/>
        <v>117203516.99780844</v>
      </c>
    </row>
    <row r="5273" spans="1:3" x14ac:dyDescent="0.3">
      <c r="A5273" s="94">
        <v>5263</v>
      </c>
      <c r="B5273" s="51">
        <v>-7.5598594830225629E-2</v>
      </c>
      <c r="C5273" s="65">
        <f t="shared" si="83"/>
        <v>92440140.516977444</v>
      </c>
    </row>
    <row r="5274" spans="1:3" x14ac:dyDescent="0.3">
      <c r="A5274" s="94">
        <v>5264</v>
      </c>
      <c r="B5274" s="51">
        <v>-1.5899634993256015E-2</v>
      </c>
      <c r="C5274" s="65">
        <f t="shared" si="83"/>
        <v>98410036.500674397</v>
      </c>
    </row>
    <row r="5275" spans="1:3" x14ac:dyDescent="0.3">
      <c r="A5275" s="94">
        <v>5265</v>
      </c>
      <c r="B5275" s="51">
        <v>-0.23421598891536108</v>
      </c>
      <c r="C5275" s="65">
        <f t="shared" si="83"/>
        <v>76578401.108463883</v>
      </c>
    </row>
    <row r="5276" spans="1:3" x14ac:dyDescent="0.3">
      <c r="A5276" s="94">
        <v>5266</v>
      </c>
      <c r="B5276" s="51">
        <v>3.6477329769113401E-2</v>
      </c>
      <c r="C5276" s="65">
        <f t="shared" si="83"/>
        <v>103647732.97691135</v>
      </c>
    </row>
    <row r="5277" spans="1:3" x14ac:dyDescent="0.3">
      <c r="A5277" s="94">
        <v>5267</v>
      </c>
      <c r="B5277" s="51">
        <v>8.744857178384903E-2</v>
      </c>
      <c r="C5277" s="65">
        <f t="shared" si="83"/>
        <v>108744857.17838491</v>
      </c>
    </row>
    <row r="5278" spans="1:3" x14ac:dyDescent="0.3">
      <c r="A5278" s="94">
        <v>5268</v>
      </c>
      <c r="B5278" s="51">
        <v>-9.4783443698516157E-2</v>
      </c>
      <c r="C5278" s="65">
        <f t="shared" si="83"/>
        <v>90521655.630148381</v>
      </c>
    </row>
    <row r="5279" spans="1:3" x14ac:dyDescent="0.3">
      <c r="A5279" s="94">
        <v>5269</v>
      </c>
      <c r="B5279" s="51">
        <v>2.8582487788719246E-2</v>
      </c>
      <c r="C5279" s="65">
        <f t="shared" si="83"/>
        <v>102858248.77887192</v>
      </c>
    </row>
    <row r="5280" spans="1:3" x14ac:dyDescent="0.3">
      <c r="A5280" s="94">
        <v>5270</v>
      </c>
      <c r="B5280" s="51">
        <v>-0.12075814011368532</v>
      </c>
      <c r="C5280" s="65">
        <f t="shared" si="83"/>
        <v>87924185.988631472</v>
      </c>
    </row>
    <row r="5281" spans="1:3" x14ac:dyDescent="0.3">
      <c r="A5281" s="94">
        <v>5271</v>
      </c>
      <c r="B5281" s="51">
        <v>8.1745065115160553E-2</v>
      </c>
      <c r="C5281" s="65">
        <f t="shared" si="83"/>
        <v>108174506.51151605</v>
      </c>
    </row>
    <row r="5282" spans="1:3" x14ac:dyDescent="0.3">
      <c r="A5282" s="94">
        <v>5272</v>
      </c>
      <c r="B5282" s="51">
        <v>0.1227017982356185</v>
      </c>
      <c r="C5282" s="65">
        <f t="shared" si="83"/>
        <v>112270179.82356185</v>
      </c>
    </row>
    <row r="5283" spans="1:3" x14ac:dyDescent="0.3">
      <c r="A5283" s="94">
        <v>5273</v>
      </c>
      <c r="B5283" s="51">
        <v>-6.46704585706393E-2</v>
      </c>
      <c r="C5283" s="65">
        <f t="shared" si="83"/>
        <v>93532954.142936081</v>
      </c>
    </row>
    <row r="5284" spans="1:3" x14ac:dyDescent="0.3">
      <c r="A5284" s="94">
        <v>5274</v>
      </c>
      <c r="B5284" s="51">
        <v>-0.13840365759837991</v>
      </c>
      <c r="C5284" s="65">
        <f t="shared" si="83"/>
        <v>86159634.240162015</v>
      </c>
    </row>
    <row r="5285" spans="1:3" x14ac:dyDescent="0.3">
      <c r="A5285" s="94">
        <v>5275</v>
      </c>
      <c r="B5285" s="51">
        <v>0.14630697789376243</v>
      </c>
      <c r="C5285" s="65">
        <f t="shared" si="83"/>
        <v>114630697.78937624</v>
      </c>
    </row>
    <row r="5286" spans="1:3" x14ac:dyDescent="0.3">
      <c r="A5286" s="94">
        <v>5276</v>
      </c>
      <c r="B5286" s="51">
        <v>0.36951256259203835</v>
      </c>
      <c r="C5286" s="65">
        <f t="shared" si="83"/>
        <v>136951256.25920382</v>
      </c>
    </row>
    <row r="5287" spans="1:3" x14ac:dyDescent="0.3">
      <c r="A5287" s="94">
        <v>5277</v>
      </c>
      <c r="B5287" s="51">
        <v>4.6544137369976014E-2</v>
      </c>
      <c r="C5287" s="65">
        <f t="shared" si="83"/>
        <v>104654413.7369976</v>
      </c>
    </row>
    <row r="5288" spans="1:3" x14ac:dyDescent="0.3">
      <c r="A5288" s="94">
        <v>5278</v>
      </c>
      <c r="B5288" s="51">
        <v>9.4748779109047776E-2</v>
      </c>
      <c r="C5288" s="65">
        <f t="shared" si="83"/>
        <v>109474877.91090478</v>
      </c>
    </row>
    <row r="5289" spans="1:3" x14ac:dyDescent="0.3">
      <c r="A5289" s="94">
        <v>5279</v>
      </c>
      <c r="B5289" s="51">
        <v>0.13300757225342347</v>
      </c>
      <c r="C5289" s="65">
        <f t="shared" si="83"/>
        <v>113300757.22534235</v>
      </c>
    </row>
    <row r="5290" spans="1:3" x14ac:dyDescent="0.3">
      <c r="A5290" s="94">
        <v>5280</v>
      </c>
      <c r="B5290" s="51">
        <v>-9.5845639279047296E-2</v>
      </c>
      <c r="C5290" s="65">
        <f t="shared" si="83"/>
        <v>90415436.072095275</v>
      </c>
    </row>
    <row r="5291" spans="1:3" x14ac:dyDescent="0.3">
      <c r="A5291" s="94">
        <v>5281</v>
      </c>
      <c r="B5291" s="51">
        <v>0.18242722308186837</v>
      </c>
      <c r="C5291" s="65">
        <f t="shared" si="83"/>
        <v>118242722.30818684</v>
      </c>
    </row>
    <row r="5292" spans="1:3" x14ac:dyDescent="0.3">
      <c r="A5292" s="94">
        <v>5282</v>
      </c>
      <c r="B5292" s="51">
        <v>0.25219143775548258</v>
      </c>
      <c r="C5292" s="65">
        <f t="shared" si="83"/>
        <v>125219143.77554826</v>
      </c>
    </row>
    <row r="5293" spans="1:3" x14ac:dyDescent="0.3">
      <c r="A5293" s="94">
        <v>5283</v>
      </c>
      <c r="B5293" s="51">
        <v>-5.5583874585555249E-3</v>
      </c>
      <c r="C5293" s="65">
        <f t="shared" si="83"/>
        <v>99444161.254144445</v>
      </c>
    </row>
    <row r="5294" spans="1:3" x14ac:dyDescent="0.3">
      <c r="A5294" s="94">
        <v>5284</v>
      </c>
      <c r="B5294" s="51">
        <v>4.5579770881690185E-4</v>
      </c>
      <c r="C5294" s="65">
        <f t="shared" si="83"/>
        <v>100045579.77088168</v>
      </c>
    </row>
    <row r="5295" spans="1:3" x14ac:dyDescent="0.3">
      <c r="A5295" s="94">
        <v>5285</v>
      </c>
      <c r="B5295" s="51">
        <v>0.10771816099355765</v>
      </c>
      <c r="C5295" s="65">
        <f t="shared" si="83"/>
        <v>110771816.09935576</v>
      </c>
    </row>
    <row r="5296" spans="1:3" x14ac:dyDescent="0.3">
      <c r="A5296" s="94">
        <v>5286</v>
      </c>
      <c r="B5296" s="51">
        <v>0.19722278724846337</v>
      </c>
      <c r="C5296" s="65">
        <f t="shared" si="83"/>
        <v>119722278.72484633</v>
      </c>
    </row>
    <row r="5297" spans="1:3" x14ac:dyDescent="0.3">
      <c r="A5297" s="94">
        <v>5287</v>
      </c>
      <c r="B5297" s="51">
        <v>0.1043040256598971</v>
      </c>
      <c r="C5297" s="65">
        <f t="shared" si="83"/>
        <v>110430402.5659897</v>
      </c>
    </row>
    <row r="5298" spans="1:3" x14ac:dyDescent="0.3">
      <c r="A5298" s="94">
        <v>5288</v>
      </c>
      <c r="B5298" s="51">
        <v>0.11203473647249337</v>
      </c>
      <c r="C5298" s="65">
        <f t="shared" si="83"/>
        <v>111203473.64724934</v>
      </c>
    </row>
    <row r="5299" spans="1:3" x14ac:dyDescent="0.3">
      <c r="A5299" s="94">
        <v>5289</v>
      </c>
      <c r="B5299" s="51">
        <v>0.10876934028005579</v>
      </c>
      <c r="C5299" s="65">
        <f t="shared" si="83"/>
        <v>110876934.02800559</v>
      </c>
    </row>
    <row r="5300" spans="1:3" x14ac:dyDescent="0.3">
      <c r="A5300" s="94">
        <v>5290</v>
      </c>
      <c r="B5300" s="51">
        <v>7.3014673257330742E-2</v>
      </c>
      <c r="C5300" s="65">
        <f t="shared" si="83"/>
        <v>107301467.32573307</v>
      </c>
    </row>
    <row r="5301" spans="1:3" x14ac:dyDescent="0.3">
      <c r="A5301" s="94">
        <v>5291</v>
      </c>
      <c r="B5301" s="51">
        <v>0.3451271116325253</v>
      </c>
      <c r="C5301" s="65">
        <f t="shared" si="83"/>
        <v>134512711.16325253</v>
      </c>
    </row>
    <row r="5302" spans="1:3" x14ac:dyDescent="0.3">
      <c r="A5302" s="94">
        <v>5292</v>
      </c>
      <c r="B5302" s="51">
        <v>2.7522154515372328E-2</v>
      </c>
      <c r="C5302" s="65">
        <f t="shared" si="83"/>
        <v>102752215.45153724</v>
      </c>
    </row>
    <row r="5303" spans="1:3" x14ac:dyDescent="0.3">
      <c r="A5303" s="94">
        <v>5293</v>
      </c>
      <c r="B5303" s="51">
        <v>8.5155883355673645E-2</v>
      </c>
      <c r="C5303" s="65">
        <f t="shared" si="83"/>
        <v>108515588.33556736</v>
      </c>
    </row>
    <row r="5304" spans="1:3" x14ac:dyDescent="0.3">
      <c r="A5304" s="94">
        <v>5294</v>
      </c>
      <c r="B5304" s="51">
        <v>0.26875715482044638</v>
      </c>
      <c r="C5304" s="65">
        <f t="shared" si="83"/>
        <v>126875715.48204464</v>
      </c>
    </row>
    <row r="5305" spans="1:3" x14ac:dyDescent="0.3">
      <c r="A5305" s="94">
        <v>5295</v>
      </c>
      <c r="B5305" s="51">
        <v>0.13920624815160162</v>
      </c>
      <c r="C5305" s="65">
        <f t="shared" si="83"/>
        <v>113920624.81516017</v>
      </c>
    </row>
    <row r="5306" spans="1:3" x14ac:dyDescent="0.3">
      <c r="A5306" s="94">
        <v>5296</v>
      </c>
      <c r="B5306" s="51">
        <v>-3.2928841157969665E-2</v>
      </c>
      <c r="C5306" s="65">
        <f t="shared" si="83"/>
        <v>96707115.884203032</v>
      </c>
    </row>
    <row r="5307" spans="1:3" x14ac:dyDescent="0.3">
      <c r="A5307" s="94">
        <v>5297</v>
      </c>
      <c r="B5307" s="51">
        <v>-0.15965107475931165</v>
      </c>
      <c r="C5307" s="65">
        <f t="shared" si="83"/>
        <v>84034892.524068832</v>
      </c>
    </row>
    <row r="5308" spans="1:3" x14ac:dyDescent="0.3">
      <c r="A5308" s="94">
        <v>5298</v>
      </c>
      <c r="B5308" s="51">
        <v>7.5103756588370818E-2</v>
      </c>
      <c r="C5308" s="65">
        <f t="shared" si="83"/>
        <v>107510375.65883708</v>
      </c>
    </row>
    <row r="5309" spans="1:3" x14ac:dyDescent="0.3">
      <c r="A5309" s="94">
        <v>5299</v>
      </c>
      <c r="B5309" s="51">
        <v>-0.11353243355924811</v>
      </c>
      <c r="C5309" s="65">
        <f t="shared" si="83"/>
        <v>88646756.644075185</v>
      </c>
    </row>
    <row r="5310" spans="1:3" x14ac:dyDescent="0.3">
      <c r="A5310" s="94">
        <v>5300</v>
      </c>
      <c r="B5310" s="51">
        <v>0.22378133266235883</v>
      </c>
      <c r="C5310" s="65">
        <f t="shared" si="83"/>
        <v>122378133.26623587</v>
      </c>
    </row>
    <row r="5311" spans="1:3" x14ac:dyDescent="0.3">
      <c r="A5311" s="94">
        <v>5301</v>
      </c>
      <c r="B5311" s="51">
        <v>-0.13017944828083738</v>
      </c>
      <c r="C5311" s="65">
        <f t="shared" si="83"/>
        <v>86982055.171916261</v>
      </c>
    </row>
    <row r="5312" spans="1:3" x14ac:dyDescent="0.3">
      <c r="A5312" s="94">
        <v>5302</v>
      </c>
      <c r="B5312" s="51">
        <v>0.15659923318772595</v>
      </c>
      <c r="C5312" s="65">
        <f t="shared" si="83"/>
        <v>115659923.3187726</v>
      </c>
    </row>
    <row r="5313" spans="1:3" x14ac:dyDescent="0.3">
      <c r="A5313" s="94">
        <v>5303</v>
      </c>
      <c r="B5313" s="51">
        <v>-7.0920495510129522E-2</v>
      </c>
      <c r="C5313" s="65">
        <f t="shared" si="83"/>
        <v>92907950.448987052</v>
      </c>
    </row>
    <row r="5314" spans="1:3" x14ac:dyDescent="0.3">
      <c r="A5314" s="94">
        <v>5304</v>
      </c>
      <c r="B5314" s="51">
        <v>7.216964075338142E-2</v>
      </c>
      <c r="C5314" s="65">
        <f t="shared" si="83"/>
        <v>107216964.07533814</v>
      </c>
    </row>
    <row r="5315" spans="1:3" x14ac:dyDescent="0.3">
      <c r="A5315" s="94">
        <v>5305</v>
      </c>
      <c r="B5315" s="51">
        <v>3.6355129072569381E-2</v>
      </c>
      <c r="C5315" s="65">
        <f t="shared" si="83"/>
        <v>103635512.90725695</v>
      </c>
    </row>
    <row r="5316" spans="1:3" x14ac:dyDescent="0.3">
      <c r="A5316" s="94">
        <v>5306</v>
      </c>
      <c r="B5316" s="51">
        <v>9.5025929683663399E-2</v>
      </c>
      <c r="C5316" s="65">
        <f t="shared" si="83"/>
        <v>109502592.96836632</v>
      </c>
    </row>
    <row r="5317" spans="1:3" x14ac:dyDescent="0.3">
      <c r="A5317" s="94">
        <v>5307</v>
      </c>
      <c r="B5317" s="51">
        <v>0.11037662807203429</v>
      </c>
      <c r="C5317" s="65">
        <f t="shared" si="83"/>
        <v>111037662.80720341</v>
      </c>
    </row>
    <row r="5318" spans="1:3" x14ac:dyDescent="0.3">
      <c r="A5318" s="94">
        <v>5308</v>
      </c>
      <c r="B5318" s="51">
        <v>-2.8325619030698801E-4</v>
      </c>
      <c r="C5318" s="65">
        <f t="shared" si="83"/>
        <v>99971674.380969301</v>
      </c>
    </row>
    <row r="5319" spans="1:3" x14ac:dyDescent="0.3">
      <c r="A5319" s="94">
        <v>5309</v>
      </c>
      <c r="B5319" s="51">
        <v>0.16611602088241428</v>
      </c>
      <c r="C5319" s="65">
        <f t="shared" si="83"/>
        <v>116611602.08824141</v>
      </c>
    </row>
    <row r="5320" spans="1:3" x14ac:dyDescent="0.3">
      <c r="A5320" s="94">
        <v>5310</v>
      </c>
      <c r="B5320" s="51">
        <v>0.30163765579232205</v>
      </c>
      <c r="C5320" s="65">
        <f t="shared" si="83"/>
        <v>130163765.57923222</v>
      </c>
    </row>
    <row r="5321" spans="1:3" x14ac:dyDescent="0.3">
      <c r="A5321" s="94">
        <v>5311</v>
      </c>
      <c r="B5321" s="51">
        <v>0.12132194976097546</v>
      </c>
      <c r="C5321" s="65">
        <f t="shared" si="83"/>
        <v>112132194.97609754</v>
      </c>
    </row>
    <row r="5322" spans="1:3" x14ac:dyDescent="0.3">
      <c r="A5322" s="94">
        <v>5312</v>
      </c>
      <c r="B5322" s="51">
        <v>0.28092515272524643</v>
      </c>
      <c r="C5322" s="65">
        <f t="shared" si="83"/>
        <v>128092515.27252465</v>
      </c>
    </row>
    <row r="5323" spans="1:3" x14ac:dyDescent="0.3">
      <c r="A5323" s="94">
        <v>5313</v>
      </c>
      <c r="B5323" s="51">
        <v>1.9646774934174424E-2</v>
      </c>
      <c r="C5323" s="65">
        <f t="shared" si="83"/>
        <v>101964677.49341744</v>
      </c>
    </row>
    <row r="5324" spans="1:3" x14ac:dyDescent="0.3">
      <c r="A5324" s="94">
        <v>5314</v>
      </c>
      <c r="B5324" s="51">
        <v>-0.10303472400497635</v>
      </c>
      <c r="C5324" s="65">
        <f t="shared" ref="C5324:C5387" si="84">$B$4*(1+B5324)</f>
        <v>89696527.59950237</v>
      </c>
    </row>
    <row r="5325" spans="1:3" x14ac:dyDescent="0.3">
      <c r="A5325" s="94">
        <v>5315</v>
      </c>
      <c r="B5325" s="51">
        <v>5.2779763952677514E-2</v>
      </c>
      <c r="C5325" s="65">
        <f t="shared" si="84"/>
        <v>105277976.39526774</v>
      </c>
    </row>
    <row r="5326" spans="1:3" x14ac:dyDescent="0.3">
      <c r="A5326" s="94">
        <v>5316</v>
      </c>
      <c r="B5326" s="51">
        <v>0.21628143386168583</v>
      </c>
      <c r="C5326" s="65">
        <f t="shared" si="84"/>
        <v>121628143.38616858</v>
      </c>
    </row>
    <row r="5327" spans="1:3" x14ac:dyDescent="0.3">
      <c r="A5327" s="94">
        <v>5317</v>
      </c>
      <c r="B5327" s="51">
        <v>0.26057373973424636</v>
      </c>
      <c r="C5327" s="65">
        <f t="shared" si="84"/>
        <v>126057373.97342463</v>
      </c>
    </row>
    <row r="5328" spans="1:3" x14ac:dyDescent="0.3">
      <c r="A5328" s="94">
        <v>5318</v>
      </c>
      <c r="B5328" s="51">
        <v>0.10984032226132241</v>
      </c>
      <c r="C5328" s="65">
        <f t="shared" si="84"/>
        <v>110984032.22613224</v>
      </c>
    </row>
    <row r="5329" spans="1:3" x14ac:dyDescent="0.3">
      <c r="A5329" s="94">
        <v>5319</v>
      </c>
      <c r="B5329" s="51">
        <v>0.27227309501244157</v>
      </c>
      <c r="C5329" s="65">
        <f t="shared" si="84"/>
        <v>127227309.50124417</v>
      </c>
    </row>
    <row r="5330" spans="1:3" x14ac:dyDescent="0.3">
      <c r="A5330" s="94">
        <v>5320</v>
      </c>
      <c r="B5330" s="51">
        <v>1.15888238936626E-2</v>
      </c>
      <c r="C5330" s="65">
        <f t="shared" si="84"/>
        <v>101158882.38936625</v>
      </c>
    </row>
    <row r="5331" spans="1:3" x14ac:dyDescent="0.3">
      <c r="A5331" s="94">
        <v>5321</v>
      </c>
      <c r="B5331" s="51">
        <v>5.917076409638039E-3</v>
      </c>
      <c r="C5331" s="65">
        <f t="shared" si="84"/>
        <v>100591707.64096381</v>
      </c>
    </row>
    <row r="5332" spans="1:3" x14ac:dyDescent="0.3">
      <c r="A5332" s="94">
        <v>5322</v>
      </c>
      <c r="B5332" s="51">
        <v>-9.1001495635732232E-2</v>
      </c>
      <c r="C5332" s="65">
        <f t="shared" si="84"/>
        <v>90899850.436426774</v>
      </c>
    </row>
    <row r="5333" spans="1:3" x14ac:dyDescent="0.3">
      <c r="A5333" s="94">
        <v>5323</v>
      </c>
      <c r="B5333" s="51">
        <v>0.13680538630048086</v>
      </c>
      <c r="C5333" s="65">
        <f t="shared" si="84"/>
        <v>113680538.63004808</v>
      </c>
    </row>
    <row r="5334" spans="1:3" x14ac:dyDescent="0.3">
      <c r="A5334" s="94">
        <v>5324</v>
      </c>
      <c r="B5334" s="51">
        <v>0.18000229154395792</v>
      </c>
      <c r="C5334" s="65">
        <f t="shared" si="84"/>
        <v>118000229.15439579</v>
      </c>
    </row>
    <row r="5335" spans="1:3" x14ac:dyDescent="0.3">
      <c r="A5335" s="94">
        <v>5325</v>
      </c>
      <c r="B5335" s="51">
        <v>-2.1491242279250228E-2</v>
      </c>
      <c r="C5335" s="65">
        <f t="shared" si="84"/>
        <v>97850875.772074968</v>
      </c>
    </row>
    <row r="5336" spans="1:3" x14ac:dyDescent="0.3">
      <c r="A5336" s="94">
        <v>5326</v>
      </c>
      <c r="B5336" s="51">
        <v>-4.0546950502390905E-2</v>
      </c>
      <c r="C5336" s="65">
        <f t="shared" si="84"/>
        <v>95945304.949760914</v>
      </c>
    </row>
    <row r="5337" spans="1:3" x14ac:dyDescent="0.3">
      <c r="A5337" s="94">
        <v>5327</v>
      </c>
      <c r="B5337" s="51">
        <v>0.1316385038251765</v>
      </c>
      <c r="C5337" s="65">
        <f t="shared" si="84"/>
        <v>113163850.38251764</v>
      </c>
    </row>
    <row r="5338" spans="1:3" x14ac:dyDescent="0.3">
      <c r="A5338" s="94">
        <v>5328</v>
      </c>
      <c r="B5338" s="51">
        <v>-2.7992205483962682E-2</v>
      </c>
      <c r="C5338" s="65">
        <f t="shared" si="84"/>
        <v>97200779.45160374</v>
      </c>
    </row>
    <row r="5339" spans="1:3" x14ac:dyDescent="0.3">
      <c r="A5339" s="94">
        <v>5329</v>
      </c>
      <c r="B5339" s="51">
        <v>9.5769956312893034E-3</v>
      </c>
      <c r="C5339" s="65">
        <f t="shared" si="84"/>
        <v>100957699.56312892</v>
      </c>
    </row>
    <row r="5340" spans="1:3" x14ac:dyDescent="0.3">
      <c r="A5340" s="94">
        <v>5330</v>
      </c>
      <c r="B5340" s="51">
        <v>0.25516601596004318</v>
      </c>
      <c r="C5340" s="65">
        <f t="shared" si="84"/>
        <v>125516601.59600431</v>
      </c>
    </row>
    <row r="5341" spans="1:3" x14ac:dyDescent="0.3">
      <c r="A5341" s="94">
        <v>5331</v>
      </c>
      <c r="B5341" s="51">
        <v>1.3711055042838899E-2</v>
      </c>
      <c r="C5341" s="65">
        <f t="shared" si="84"/>
        <v>101371105.50428391</v>
      </c>
    </row>
    <row r="5342" spans="1:3" x14ac:dyDescent="0.3">
      <c r="A5342" s="94">
        <v>5332</v>
      </c>
      <c r="B5342" s="51">
        <v>3.913890584616958E-2</v>
      </c>
      <c r="C5342" s="65">
        <f t="shared" si="84"/>
        <v>103913890.58461696</v>
      </c>
    </row>
    <row r="5343" spans="1:3" x14ac:dyDescent="0.3">
      <c r="A5343" s="94">
        <v>5333</v>
      </c>
      <c r="B5343" s="51">
        <v>8.1463170741253296E-2</v>
      </c>
      <c r="C5343" s="65">
        <f t="shared" si="84"/>
        <v>108146317.07412532</v>
      </c>
    </row>
    <row r="5344" spans="1:3" x14ac:dyDescent="0.3">
      <c r="A5344" s="94">
        <v>5334</v>
      </c>
      <c r="B5344" s="51">
        <v>0.25500267470659144</v>
      </c>
      <c r="C5344" s="65">
        <f t="shared" si="84"/>
        <v>125500267.47065914</v>
      </c>
    </row>
    <row r="5345" spans="1:3" x14ac:dyDescent="0.3">
      <c r="A5345" s="94">
        <v>5335</v>
      </c>
      <c r="B5345" s="51">
        <v>0.17679080767951322</v>
      </c>
      <c r="C5345" s="65">
        <f t="shared" si="84"/>
        <v>117679080.76795132</v>
      </c>
    </row>
    <row r="5346" spans="1:3" x14ac:dyDescent="0.3">
      <c r="A5346" s="94">
        <v>5336</v>
      </c>
      <c r="B5346" s="51">
        <v>0.25587137362063295</v>
      </c>
      <c r="C5346" s="65">
        <f t="shared" si="84"/>
        <v>125587137.3620633</v>
      </c>
    </row>
    <row r="5347" spans="1:3" x14ac:dyDescent="0.3">
      <c r="A5347" s="94">
        <v>5337</v>
      </c>
      <c r="B5347" s="51">
        <v>1.6374527875887585E-2</v>
      </c>
      <c r="C5347" s="65">
        <f t="shared" si="84"/>
        <v>101637452.78758876</v>
      </c>
    </row>
    <row r="5348" spans="1:3" x14ac:dyDescent="0.3">
      <c r="A5348" s="94">
        <v>5338</v>
      </c>
      <c r="B5348" s="51">
        <v>0.10308287599686528</v>
      </c>
      <c r="C5348" s="65">
        <f t="shared" si="84"/>
        <v>110308287.59968653</v>
      </c>
    </row>
    <row r="5349" spans="1:3" x14ac:dyDescent="0.3">
      <c r="A5349" s="94">
        <v>5339</v>
      </c>
      <c r="B5349" s="51">
        <v>0.13858171439232089</v>
      </c>
      <c r="C5349" s="65">
        <f t="shared" si="84"/>
        <v>113858171.4392321</v>
      </c>
    </row>
    <row r="5350" spans="1:3" x14ac:dyDescent="0.3">
      <c r="A5350" s="94">
        <v>5340</v>
      </c>
      <c r="B5350" s="51">
        <v>0.16003666079178008</v>
      </c>
      <c r="C5350" s="65">
        <f t="shared" si="84"/>
        <v>116003666.07917801</v>
      </c>
    </row>
    <row r="5351" spans="1:3" x14ac:dyDescent="0.3">
      <c r="A5351" s="94">
        <v>5341</v>
      </c>
      <c r="B5351" s="51">
        <v>9.0268293318210041E-2</v>
      </c>
      <c r="C5351" s="65">
        <f t="shared" si="84"/>
        <v>109026829.33182099</v>
      </c>
    </row>
    <row r="5352" spans="1:3" x14ac:dyDescent="0.3">
      <c r="A5352" s="94">
        <v>5342</v>
      </c>
      <c r="B5352" s="51">
        <v>-0.10151882926011083</v>
      </c>
      <c r="C5352" s="65">
        <f t="shared" si="84"/>
        <v>89848117.073988914</v>
      </c>
    </row>
    <row r="5353" spans="1:3" x14ac:dyDescent="0.3">
      <c r="A5353" s="94">
        <v>5343</v>
      </c>
      <c r="B5353" s="51">
        <v>0.29210937313590002</v>
      </c>
      <c r="C5353" s="65">
        <f t="shared" si="84"/>
        <v>129210937.31358999</v>
      </c>
    </row>
    <row r="5354" spans="1:3" x14ac:dyDescent="0.3">
      <c r="A5354" s="94">
        <v>5344</v>
      </c>
      <c r="B5354" s="51">
        <v>0.15543986915676372</v>
      </c>
      <c r="C5354" s="65">
        <f t="shared" si="84"/>
        <v>115543986.91567637</v>
      </c>
    </row>
    <row r="5355" spans="1:3" x14ac:dyDescent="0.3">
      <c r="A5355" s="94">
        <v>5345</v>
      </c>
      <c r="B5355" s="51">
        <v>4.1682288242330931E-2</v>
      </c>
      <c r="C5355" s="65">
        <f t="shared" si="84"/>
        <v>104168228.82423308</v>
      </c>
    </row>
    <row r="5356" spans="1:3" x14ac:dyDescent="0.3">
      <c r="A5356" s="94">
        <v>5346</v>
      </c>
      <c r="B5356" s="51">
        <v>0.20293641100758023</v>
      </c>
      <c r="C5356" s="65">
        <f t="shared" si="84"/>
        <v>120293641.10075802</v>
      </c>
    </row>
    <row r="5357" spans="1:3" x14ac:dyDescent="0.3">
      <c r="A5357" s="94">
        <v>5347</v>
      </c>
      <c r="B5357" s="51">
        <v>8.3467990168070522E-2</v>
      </c>
      <c r="C5357" s="65">
        <f t="shared" si="84"/>
        <v>108346799.01680706</v>
      </c>
    </row>
    <row r="5358" spans="1:3" x14ac:dyDescent="0.3">
      <c r="A5358" s="94">
        <v>5348</v>
      </c>
      <c r="B5358" s="51">
        <v>7.9606901067881194E-2</v>
      </c>
      <c r="C5358" s="65">
        <f t="shared" si="84"/>
        <v>107960690.10678813</v>
      </c>
    </row>
    <row r="5359" spans="1:3" x14ac:dyDescent="0.3">
      <c r="A5359" s="94">
        <v>5349</v>
      </c>
      <c r="B5359" s="51">
        <v>0.13764460116394533</v>
      </c>
      <c r="C5359" s="65">
        <f t="shared" si="84"/>
        <v>113764460.11639453</v>
      </c>
    </row>
    <row r="5360" spans="1:3" x14ac:dyDescent="0.3">
      <c r="A5360" s="94">
        <v>5350</v>
      </c>
      <c r="B5360" s="51">
        <v>7.7662607938241979E-4</v>
      </c>
      <c r="C5360" s="65">
        <f t="shared" si="84"/>
        <v>100077662.60793824</v>
      </c>
    </row>
    <row r="5361" spans="1:3" x14ac:dyDescent="0.3">
      <c r="A5361" s="94">
        <v>5351</v>
      </c>
      <c r="B5361" s="51">
        <v>1.9704878742033013E-2</v>
      </c>
      <c r="C5361" s="65">
        <f t="shared" si="84"/>
        <v>101970487.87420331</v>
      </c>
    </row>
    <row r="5362" spans="1:3" x14ac:dyDescent="0.3">
      <c r="A5362" s="94">
        <v>5352</v>
      </c>
      <c r="B5362" s="51">
        <v>9.2134229602641282E-2</v>
      </c>
      <c r="C5362" s="65">
        <f t="shared" si="84"/>
        <v>109213422.96026413</v>
      </c>
    </row>
    <row r="5363" spans="1:3" x14ac:dyDescent="0.3">
      <c r="A5363" s="94">
        <v>5353</v>
      </c>
      <c r="B5363" s="51">
        <v>0.18138530377192261</v>
      </c>
      <c r="C5363" s="65">
        <f t="shared" si="84"/>
        <v>118138530.37719226</v>
      </c>
    </row>
    <row r="5364" spans="1:3" x14ac:dyDescent="0.3">
      <c r="A5364" s="94">
        <v>5354</v>
      </c>
      <c r="B5364" s="51">
        <v>-0.10108328403105132</v>
      </c>
      <c r="C5364" s="65">
        <f t="shared" si="84"/>
        <v>89891671.59689486</v>
      </c>
    </row>
    <row r="5365" spans="1:3" x14ac:dyDescent="0.3">
      <c r="A5365" s="94">
        <v>5355</v>
      </c>
      <c r="B5365" s="51">
        <v>0.3321649889163637</v>
      </c>
      <c r="C5365" s="65">
        <f t="shared" si="84"/>
        <v>133216498.89163636</v>
      </c>
    </row>
    <row r="5366" spans="1:3" x14ac:dyDescent="0.3">
      <c r="A5366" s="94">
        <v>5356</v>
      </c>
      <c r="B5366" s="51">
        <v>0.22420288581296999</v>
      </c>
      <c r="C5366" s="65">
        <f t="shared" si="84"/>
        <v>122420288.58129701</v>
      </c>
    </row>
    <row r="5367" spans="1:3" x14ac:dyDescent="0.3">
      <c r="A5367" s="94">
        <v>5357</v>
      </c>
      <c r="B5367" s="51">
        <v>-4.6344656742036167E-2</v>
      </c>
      <c r="C5367" s="65">
        <f t="shared" si="84"/>
        <v>95365534.325796381</v>
      </c>
    </row>
    <row r="5368" spans="1:3" x14ac:dyDescent="0.3">
      <c r="A5368" s="94">
        <v>5358</v>
      </c>
      <c r="B5368" s="51">
        <v>0.18750964645568224</v>
      </c>
      <c r="C5368" s="65">
        <f t="shared" si="84"/>
        <v>118750964.64556822</v>
      </c>
    </row>
    <row r="5369" spans="1:3" x14ac:dyDescent="0.3">
      <c r="A5369" s="94">
        <v>5359</v>
      </c>
      <c r="B5369" s="51">
        <v>4.974140394099158E-2</v>
      </c>
      <c r="C5369" s="65">
        <f t="shared" si="84"/>
        <v>104974140.39409916</v>
      </c>
    </row>
    <row r="5370" spans="1:3" x14ac:dyDescent="0.3">
      <c r="A5370" s="94">
        <v>5360</v>
      </c>
      <c r="B5370" s="51">
        <v>0.30584077687910727</v>
      </c>
      <c r="C5370" s="65">
        <f t="shared" si="84"/>
        <v>130584077.68791072</v>
      </c>
    </row>
    <row r="5371" spans="1:3" x14ac:dyDescent="0.3">
      <c r="A5371" s="94">
        <v>5361</v>
      </c>
      <c r="B5371" s="51">
        <v>-4.1357676610526029E-2</v>
      </c>
      <c r="C5371" s="65">
        <f t="shared" si="84"/>
        <v>95864232.3389474</v>
      </c>
    </row>
    <row r="5372" spans="1:3" x14ac:dyDescent="0.3">
      <c r="A5372" s="94">
        <v>5362</v>
      </c>
      <c r="B5372" s="51">
        <v>-9.3503998085575496E-3</v>
      </c>
      <c r="C5372" s="65">
        <f t="shared" si="84"/>
        <v>99064960.019144237</v>
      </c>
    </row>
    <row r="5373" spans="1:3" x14ac:dyDescent="0.3">
      <c r="A5373" s="94">
        <v>5363</v>
      </c>
      <c r="B5373" s="51">
        <v>7.1914140724501127E-2</v>
      </c>
      <c r="C5373" s="65">
        <f t="shared" si="84"/>
        <v>107191414.07245012</v>
      </c>
    </row>
    <row r="5374" spans="1:3" x14ac:dyDescent="0.3">
      <c r="A5374" s="94">
        <v>5364</v>
      </c>
      <c r="B5374" s="51">
        <v>8.8529383453048852E-2</v>
      </c>
      <c r="C5374" s="65">
        <f t="shared" si="84"/>
        <v>108852938.34530489</v>
      </c>
    </row>
    <row r="5375" spans="1:3" x14ac:dyDescent="0.3">
      <c r="A5375" s="94">
        <v>5365</v>
      </c>
      <c r="B5375" s="51">
        <v>0.27958610278868923</v>
      </c>
      <c r="C5375" s="65">
        <f t="shared" si="84"/>
        <v>127958610.27886893</v>
      </c>
    </row>
    <row r="5376" spans="1:3" x14ac:dyDescent="0.3">
      <c r="A5376" s="94">
        <v>5366</v>
      </c>
      <c r="B5376" s="51">
        <v>-2.2435102597084811E-5</v>
      </c>
      <c r="C5376" s="65">
        <f t="shared" si="84"/>
        <v>99997756.489740297</v>
      </c>
    </row>
    <row r="5377" spans="1:3" x14ac:dyDescent="0.3">
      <c r="A5377" s="94">
        <v>5367</v>
      </c>
      <c r="B5377" s="51">
        <v>-4.8155939265436321E-2</v>
      </c>
      <c r="C5377" s="65">
        <f t="shared" si="84"/>
        <v>95184406.073456377</v>
      </c>
    </row>
    <row r="5378" spans="1:3" x14ac:dyDescent="0.3">
      <c r="A5378" s="94">
        <v>5368</v>
      </c>
      <c r="B5378" s="51">
        <v>-5.4894807214340952E-2</v>
      </c>
      <c r="C5378" s="65">
        <f t="shared" si="84"/>
        <v>94510519.278565913</v>
      </c>
    </row>
    <row r="5379" spans="1:3" x14ac:dyDescent="0.3">
      <c r="A5379" s="94">
        <v>5369</v>
      </c>
      <c r="B5379" s="51">
        <v>7.1870209182175321E-3</v>
      </c>
      <c r="C5379" s="65">
        <f t="shared" si="84"/>
        <v>100718702.09182175</v>
      </c>
    </row>
    <row r="5380" spans="1:3" x14ac:dyDescent="0.3">
      <c r="A5380" s="94">
        <v>5370</v>
      </c>
      <c r="B5380" s="51">
        <v>-5.9088744611618504E-2</v>
      </c>
      <c r="C5380" s="65">
        <f t="shared" si="84"/>
        <v>94091125.538838148</v>
      </c>
    </row>
    <row r="5381" spans="1:3" x14ac:dyDescent="0.3">
      <c r="A5381" s="94">
        <v>5371</v>
      </c>
      <c r="B5381" s="51">
        <v>0.21909787356205729</v>
      </c>
      <c r="C5381" s="65">
        <f t="shared" si="84"/>
        <v>121909787.35620572</v>
      </c>
    </row>
    <row r="5382" spans="1:3" x14ac:dyDescent="0.3">
      <c r="A5382" s="94">
        <v>5372</v>
      </c>
      <c r="B5382" s="51">
        <v>0.23950283299793751</v>
      </c>
      <c r="C5382" s="65">
        <f t="shared" si="84"/>
        <v>123950283.29979376</v>
      </c>
    </row>
    <row r="5383" spans="1:3" x14ac:dyDescent="0.3">
      <c r="A5383" s="94">
        <v>5373</v>
      </c>
      <c r="B5383" s="51">
        <v>-0.10365603427665873</v>
      </c>
      <c r="C5383" s="65">
        <f t="shared" si="84"/>
        <v>89634396.572334126</v>
      </c>
    </row>
    <row r="5384" spans="1:3" x14ac:dyDescent="0.3">
      <c r="A5384" s="94">
        <v>5374</v>
      </c>
      <c r="B5384" s="51">
        <v>0.1860393567024102</v>
      </c>
      <c r="C5384" s="65">
        <f t="shared" si="84"/>
        <v>118603935.67024101</v>
      </c>
    </row>
    <row r="5385" spans="1:3" x14ac:dyDescent="0.3">
      <c r="A5385" s="94">
        <v>5375</v>
      </c>
      <c r="B5385" s="51">
        <v>0.10920941781340232</v>
      </c>
      <c r="C5385" s="65">
        <f t="shared" si="84"/>
        <v>110920941.78134024</v>
      </c>
    </row>
    <row r="5386" spans="1:3" x14ac:dyDescent="0.3">
      <c r="A5386" s="94">
        <v>5376</v>
      </c>
      <c r="B5386" s="51">
        <v>7.2811017056707728E-2</v>
      </c>
      <c r="C5386" s="65">
        <f t="shared" si="84"/>
        <v>107281101.70567077</v>
      </c>
    </row>
    <row r="5387" spans="1:3" x14ac:dyDescent="0.3">
      <c r="A5387" s="94">
        <v>5377</v>
      </c>
      <c r="B5387" s="51">
        <v>-0.21413344560406425</v>
      </c>
      <c r="C5387" s="65">
        <f t="shared" si="84"/>
        <v>78586655.439593583</v>
      </c>
    </row>
    <row r="5388" spans="1:3" x14ac:dyDescent="0.3">
      <c r="A5388" s="94">
        <v>5378</v>
      </c>
      <c r="B5388" s="51">
        <v>-0.16245310952077541</v>
      </c>
      <c r="C5388" s="65">
        <f t="shared" ref="C5388:C5451" si="85">$B$4*(1+B5388)</f>
        <v>83754689.047922462</v>
      </c>
    </row>
    <row r="5389" spans="1:3" x14ac:dyDescent="0.3">
      <c r="A5389" s="94">
        <v>5379</v>
      </c>
      <c r="B5389" s="51">
        <v>0.2310648196831421</v>
      </c>
      <c r="C5389" s="65">
        <f t="shared" si="85"/>
        <v>123106481.96831422</v>
      </c>
    </row>
    <row r="5390" spans="1:3" x14ac:dyDescent="0.3">
      <c r="A5390" s="94">
        <v>5380</v>
      </c>
      <c r="B5390" s="51">
        <v>6.903617484293606E-2</v>
      </c>
      <c r="C5390" s="65">
        <f t="shared" si="85"/>
        <v>106903617.48429359</v>
      </c>
    </row>
    <row r="5391" spans="1:3" x14ac:dyDescent="0.3">
      <c r="A5391" s="94">
        <v>5381</v>
      </c>
      <c r="B5391" s="51">
        <v>0.28867904610470407</v>
      </c>
      <c r="C5391" s="65">
        <f t="shared" si="85"/>
        <v>128867904.61047041</v>
      </c>
    </row>
    <row r="5392" spans="1:3" x14ac:dyDescent="0.3">
      <c r="A5392" s="94">
        <v>5382</v>
      </c>
      <c r="B5392" s="51">
        <v>3.2160209522883107E-2</v>
      </c>
      <c r="C5392" s="65">
        <f t="shared" si="85"/>
        <v>103216020.9522883</v>
      </c>
    </row>
    <row r="5393" spans="1:3" x14ac:dyDescent="0.3">
      <c r="A5393" s="94">
        <v>5383</v>
      </c>
      <c r="B5393" s="51">
        <v>-2.8978045960636148E-2</v>
      </c>
      <c r="C5393" s="65">
        <f t="shared" si="85"/>
        <v>97102195.403936386</v>
      </c>
    </row>
    <row r="5394" spans="1:3" x14ac:dyDescent="0.3">
      <c r="A5394" s="94">
        <v>5384</v>
      </c>
      <c r="B5394" s="51">
        <v>9.5226916809978218E-2</v>
      </c>
      <c r="C5394" s="65">
        <f t="shared" si="85"/>
        <v>109522691.68099782</v>
      </c>
    </row>
    <row r="5395" spans="1:3" x14ac:dyDescent="0.3">
      <c r="A5395" s="94">
        <v>5385</v>
      </c>
      <c r="B5395" s="51">
        <v>0.1034391272669109</v>
      </c>
      <c r="C5395" s="65">
        <f t="shared" si="85"/>
        <v>110343912.72669108</v>
      </c>
    </row>
    <row r="5396" spans="1:3" x14ac:dyDescent="0.3">
      <c r="A5396" s="94">
        <v>5386</v>
      </c>
      <c r="B5396" s="51">
        <v>-9.2483851656412347E-2</v>
      </c>
      <c r="C5396" s="65">
        <f t="shared" si="85"/>
        <v>90751614.834358767</v>
      </c>
    </row>
    <row r="5397" spans="1:3" x14ac:dyDescent="0.3">
      <c r="A5397" s="94">
        <v>5387</v>
      </c>
      <c r="B5397" s="51">
        <v>0.2046816114361642</v>
      </c>
      <c r="C5397" s="65">
        <f t="shared" si="85"/>
        <v>120468161.14361642</v>
      </c>
    </row>
    <row r="5398" spans="1:3" x14ac:dyDescent="0.3">
      <c r="A5398" s="94">
        <v>5388</v>
      </c>
      <c r="B5398" s="51">
        <v>0.21769107967672149</v>
      </c>
      <c r="C5398" s="65">
        <f t="shared" si="85"/>
        <v>121769107.96767215</v>
      </c>
    </row>
    <row r="5399" spans="1:3" x14ac:dyDescent="0.3">
      <c r="A5399" s="94">
        <v>5389</v>
      </c>
      <c r="B5399" s="51">
        <v>0.14106343759722995</v>
      </c>
      <c r="C5399" s="65">
        <f t="shared" si="85"/>
        <v>114106343.75972299</v>
      </c>
    </row>
    <row r="5400" spans="1:3" x14ac:dyDescent="0.3">
      <c r="A5400" s="94">
        <v>5390</v>
      </c>
      <c r="B5400" s="51">
        <v>-8.3436741323262953E-2</v>
      </c>
      <c r="C5400" s="65">
        <f t="shared" si="85"/>
        <v>91656325.86767371</v>
      </c>
    </row>
    <row r="5401" spans="1:3" x14ac:dyDescent="0.3">
      <c r="A5401" s="94">
        <v>5391</v>
      </c>
      <c r="B5401" s="51">
        <v>0.10969384815637348</v>
      </c>
      <c r="C5401" s="65">
        <f t="shared" si="85"/>
        <v>110969384.81563734</v>
      </c>
    </row>
    <row r="5402" spans="1:3" x14ac:dyDescent="0.3">
      <c r="A5402" s="94">
        <v>5392</v>
      </c>
      <c r="B5402" s="51">
        <v>0.26628462880090498</v>
      </c>
      <c r="C5402" s="65">
        <f t="shared" si="85"/>
        <v>126628462.88009049</v>
      </c>
    </row>
    <row r="5403" spans="1:3" x14ac:dyDescent="0.3">
      <c r="A5403" s="94">
        <v>5393</v>
      </c>
      <c r="B5403" s="51">
        <v>9.440790266016999E-2</v>
      </c>
      <c r="C5403" s="65">
        <f t="shared" si="85"/>
        <v>109440790.266017</v>
      </c>
    </row>
    <row r="5404" spans="1:3" x14ac:dyDescent="0.3">
      <c r="A5404" s="94">
        <v>5394</v>
      </c>
      <c r="B5404" s="51">
        <v>6.7693023347559375E-2</v>
      </c>
      <c r="C5404" s="65">
        <f t="shared" si="85"/>
        <v>106769302.33475594</v>
      </c>
    </row>
    <row r="5405" spans="1:3" x14ac:dyDescent="0.3">
      <c r="A5405" s="94">
        <v>5395</v>
      </c>
      <c r="B5405" s="51">
        <v>-9.2403946636406803E-2</v>
      </c>
      <c r="C5405" s="65">
        <f t="shared" si="85"/>
        <v>90759605.336359322</v>
      </c>
    </row>
    <row r="5406" spans="1:3" x14ac:dyDescent="0.3">
      <c r="A5406" s="94">
        <v>5396</v>
      </c>
      <c r="B5406" s="51">
        <v>7.7688457115081308E-2</v>
      </c>
      <c r="C5406" s="65">
        <f t="shared" si="85"/>
        <v>107768845.71150813</v>
      </c>
    </row>
    <row r="5407" spans="1:3" x14ac:dyDescent="0.3">
      <c r="A5407" s="94">
        <v>5397</v>
      </c>
      <c r="B5407" s="51">
        <v>-0.17962173676151408</v>
      </c>
      <c r="C5407" s="65">
        <f t="shared" si="85"/>
        <v>82037826.32384859</v>
      </c>
    </row>
    <row r="5408" spans="1:3" x14ac:dyDescent="0.3">
      <c r="A5408" s="94">
        <v>5398</v>
      </c>
      <c r="B5408" s="51">
        <v>-4.0296744882405811E-2</v>
      </c>
      <c r="C5408" s="65">
        <f t="shared" si="85"/>
        <v>95970325.511759415</v>
      </c>
    </row>
    <row r="5409" spans="1:3" x14ac:dyDescent="0.3">
      <c r="A5409" s="94">
        <v>5399</v>
      </c>
      <c r="B5409" s="51">
        <v>4.2878269412736897E-2</v>
      </c>
      <c r="C5409" s="65">
        <f t="shared" si="85"/>
        <v>104287826.9412737</v>
      </c>
    </row>
    <row r="5410" spans="1:3" x14ac:dyDescent="0.3">
      <c r="A5410" s="94">
        <v>5400</v>
      </c>
      <c r="B5410" s="51">
        <v>0.3182547249031199</v>
      </c>
      <c r="C5410" s="65">
        <f t="shared" si="85"/>
        <v>131825472.49031198</v>
      </c>
    </row>
    <row r="5411" spans="1:3" x14ac:dyDescent="0.3">
      <c r="A5411" s="94">
        <v>5401</v>
      </c>
      <c r="B5411" s="51">
        <v>0.10988771708529019</v>
      </c>
      <c r="C5411" s="65">
        <f t="shared" si="85"/>
        <v>110988771.70852901</v>
      </c>
    </row>
    <row r="5412" spans="1:3" x14ac:dyDescent="0.3">
      <c r="A5412" s="94">
        <v>5402</v>
      </c>
      <c r="B5412" s="51">
        <v>6.6841318286343376E-3</v>
      </c>
      <c r="C5412" s="65">
        <f t="shared" si="85"/>
        <v>100668413.18286343</v>
      </c>
    </row>
    <row r="5413" spans="1:3" x14ac:dyDescent="0.3">
      <c r="A5413" s="94">
        <v>5403</v>
      </c>
      <c r="B5413" s="51">
        <v>-9.192268227683778E-2</v>
      </c>
      <c r="C5413" s="65">
        <f t="shared" si="85"/>
        <v>90807731.772316217</v>
      </c>
    </row>
    <row r="5414" spans="1:3" x14ac:dyDescent="0.3">
      <c r="A5414" s="94">
        <v>5404</v>
      </c>
      <c r="B5414" s="51">
        <v>-0.17847925609714602</v>
      </c>
      <c r="C5414" s="65">
        <f t="shared" si="85"/>
        <v>82152074.390285403</v>
      </c>
    </row>
    <row r="5415" spans="1:3" x14ac:dyDescent="0.3">
      <c r="A5415" s="94">
        <v>5405</v>
      </c>
      <c r="B5415" s="51">
        <v>0.22575652859355683</v>
      </c>
      <c r="C5415" s="65">
        <f t="shared" si="85"/>
        <v>122575652.85935567</v>
      </c>
    </row>
    <row r="5416" spans="1:3" x14ac:dyDescent="0.3">
      <c r="A5416" s="94">
        <v>5406</v>
      </c>
      <c r="B5416" s="51">
        <v>-4.0901941355605598E-2</v>
      </c>
      <c r="C5416" s="65">
        <f t="shared" si="85"/>
        <v>95909805.864439443</v>
      </c>
    </row>
    <row r="5417" spans="1:3" x14ac:dyDescent="0.3">
      <c r="A5417" s="94">
        <v>5407</v>
      </c>
      <c r="B5417" s="51">
        <v>9.1494301781704646E-3</v>
      </c>
      <c r="C5417" s="65">
        <f t="shared" si="85"/>
        <v>100914943.01781705</v>
      </c>
    </row>
    <row r="5418" spans="1:3" x14ac:dyDescent="0.3">
      <c r="A5418" s="94">
        <v>5408</v>
      </c>
      <c r="B5418" s="51">
        <v>-4.8892576163551416E-2</v>
      </c>
      <c r="C5418" s="65">
        <f t="shared" si="85"/>
        <v>95110742.383644849</v>
      </c>
    </row>
    <row r="5419" spans="1:3" x14ac:dyDescent="0.3">
      <c r="A5419" s="94">
        <v>5409</v>
      </c>
      <c r="B5419" s="51">
        <v>-3.4494004982682167E-2</v>
      </c>
      <c r="C5419" s="65">
        <f t="shared" si="85"/>
        <v>96550599.501731783</v>
      </c>
    </row>
    <row r="5420" spans="1:3" x14ac:dyDescent="0.3">
      <c r="A5420" s="94">
        <v>5410</v>
      </c>
      <c r="B5420" s="51">
        <v>0.20725749655259351</v>
      </c>
      <c r="C5420" s="65">
        <f t="shared" si="85"/>
        <v>120725749.65525936</v>
      </c>
    </row>
    <row r="5421" spans="1:3" x14ac:dyDescent="0.3">
      <c r="A5421" s="94">
        <v>5411</v>
      </c>
      <c r="B5421" s="51">
        <v>-7.0437531230659323E-3</v>
      </c>
      <c r="C5421" s="65">
        <f t="shared" si="85"/>
        <v>99295624.687693402</v>
      </c>
    </row>
    <row r="5422" spans="1:3" x14ac:dyDescent="0.3">
      <c r="A5422" s="94">
        <v>5412</v>
      </c>
      <c r="B5422" s="51">
        <v>0.34022206147557899</v>
      </c>
      <c r="C5422" s="65">
        <f t="shared" si="85"/>
        <v>134022206.14755791</v>
      </c>
    </row>
    <row r="5423" spans="1:3" x14ac:dyDescent="0.3">
      <c r="A5423" s="94">
        <v>5413</v>
      </c>
      <c r="B5423" s="51">
        <v>-1.8882009888172277E-2</v>
      </c>
      <c r="C5423" s="65">
        <f t="shared" si="85"/>
        <v>98111799.01118277</v>
      </c>
    </row>
    <row r="5424" spans="1:3" x14ac:dyDescent="0.3">
      <c r="A5424" s="94">
        <v>5414</v>
      </c>
      <c r="B5424" s="51">
        <v>6.80131762298435E-2</v>
      </c>
      <c r="C5424" s="65">
        <f t="shared" si="85"/>
        <v>106801317.62298435</v>
      </c>
    </row>
    <row r="5425" spans="1:3" x14ac:dyDescent="0.3">
      <c r="A5425" s="94">
        <v>5415</v>
      </c>
      <c r="B5425" s="51">
        <v>0.15560382095920405</v>
      </c>
      <c r="C5425" s="65">
        <f t="shared" si="85"/>
        <v>115560382.09592041</v>
      </c>
    </row>
    <row r="5426" spans="1:3" x14ac:dyDescent="0.3">
      <c r="A5426" s="94">
        <v>5416</v>
      </c>
      <c r="B5426" s="51">
        <v>0.2383480825229517</v>
      </c>
      <c r="C5426" s="65">
        <f t="shared" si="85"/>
        <v>123834808.25229518</v>
      </c>
    </row>
    <row r="5427" spans="1:3" x14ac:dyDescent="0.3">
      <c r="A5427" s="94">
        <v>5417</v>
      </c>
      <c r="B5427" s="51">
        <v>0.20559114121069602</v>
      </c>
      <c r="C5427" s="65">
        <f t="shared" si="85"/>
        <v>120559114.12106961</v>
      </c>
    </row>
    <row r="5428" spans="1:3" x14ac:dyDescent="0.3">
      <c r="A5428" s="94">
        <v>5418</v>
      </c>
      <c r="B5428" s="51">
        <v>0.25587472041387416</v>
      </c>
      <c r="C5428" s="65">
        <f t="shared" si="85"/>
        <v>125587472.04138742</v>
      </c>
    </row>
    <row r="5429" spans="1:3" x14ac:dyDescent="0.3">
      <c r="A5429" s="94">
        <v>5419</v>
      </c>
      <c r="B5429" s="51">
        <v>-0.2738247050387862</v>
      </c>
      <c r="C5429" s="65">
        <f t="shared" si="85"/>
        <v>72617529.496121377</v>
      </c>
    </row>
    <row r="5430" spans="1:3" x14ac:dyDescent="0.3">
      <c r="A5430" s="94">
        <v>5420</v>
      </c>
      <c r="B5430" s="51">
        <v>0.13010942011651411</v>
      </c>
      <c r="C5430" s="65">
        <f t="shared" si="85"/>
        <v>113010942.01165141</v>
      </c>
    </row>
    <row r="5431" spans="1:3" x14ac:dyDescent="0.3">
      <c r="A5431" s="94">
        <v>5421</v>
      </c>
      <c r="B5431" s="51">
        <v>0.15405027780476072</v>
      </c>
      <c r="C5431" s="65">
        <f t="shared" si="85"/>
        <v>115405027.78047608</v>
      </c>
    </row>
    <row r="5432" spans="1:3" x14ac:dyDescent="0.3">
      <c r="A5432" s="94">
        <v>5422</v>
      </c>
      <c r="B5432" s="51">
        <v>0.1303627595336958</v>
      </c>
      <c r="C5432" s="65">
        <f t="shared" si="85"/>
        <v>113036275.95336959</v>
      </c>
    </row>
    <row r="5433" spans="1:3" x14ac:dyDescent="0.3">
      <c r="A5433" s="94">
        <v>5423</v>
      </c>
      <c r="B5433" s="51">
        <v>6.4528034068248433E-2</v>
      </c>
      <c r="C5433" s="65">
        <f t="shared" si="85"/>
        <v>106452803.40682484</v>
      </c>
    </row>
    <row r="5434" spans="1:3" x14ac:dyDescent="0.3">
      <c r="A5434" s="94">
        <v>5424</v>
      </c>
      <c r="B5434" s="51">
        <v>0.17412597515867345</v>
      </c>
      <c r="C5434" s="65">
        <f t="shared" si="85"/>
        <v>117412597.51586735</v>
      </c>
    </row>
    <row r="5435" spans="1:3" x14ac:dyDescent="0.3">
      <c r="A5435" s="94">
        <v>5425</v>
      </c>
      <c r="B5435" s="51">
        <v>0.24627438443376276</v>
      </c>
      <c r="C5435" s="65">
        <f t="shared" si="85"/>
        <v>124627438.44337627</v>
      </c>
    </row>
    <row r="5436" spans="1:3" x14ac:dyDescent="0.3">
      <c r="A5436" s="94">
        <v>5426</v>
      </c>
      <c r="B5436" s="51">
        <v>-0.12171218769859507</v>
      </c>
      <c r="C5436" s="65">
        <f t="shared" si="85"/>
        <v>87828781.230140492</v>
      </c>
    </row>
    <row r="5437" spans="1:3" x14ac:dyDescent="0.3">
      <c r="A5437" s="94">
        <v>5427</v>
      </c>
      <c r="B5437" s="51">
        <v>0.25207341813808715</v>
      </c>
      <c r="C5437" s="65">
        <f t="shared" si="85"/>
        <v>125207341.81380871</v>
      </c>
    </row>
    <row r="5438" spans="1:3" x14ac:dyDescent="0.3">
      <c r="A5438" s="94">
        <v>5428</v>
      </c>
      <c r="B5438" s="51">
        <v>-9.1440442298949182E-2</v>
      </c>
      <c r="C5438" s="65">
        <f t="shared" si="85"/>
        <v>90855955.770105079</v>
      </c>
    </row>
    <row r="5439" spans="1:3" x14ac:dyDescent="0.3">
      <c r="A5439" s="94">
        <v>5429</v>
      </c>
      <c r="B5439" s="51">
        <v>-9.485002030853032E-2</v>
      </c>
      <c r="C5439" s="65">
        <f t="shared" si="85"/>
        <v>90514997.969146967</v>
      </c>
    </row>
    <row r="5440" spans="1:3" x14ac:dyDescent="0.3">
      <c r="A5440" s="94">
        <v>5430</v>
      </c>
      <c r="B5440" s="51">
        <v>0.23272454526181813</v>
      </c>
      <c r="C5440" s="65">
        <f t="shared" si="85"/>
        <v>123272454.5261818</v>
      </c>
    </row>
    <row r="5441" spans="1:3" x14ac:dyDescent="0.3">
      <c r="A5441" s="94">
        <v>5431</v>
      </c>
      <c r="B5441" s="51">
        <v>-8.4913073106051062E-2</v>
      </c>
      <c r="C5441" s="65">
        <f t="shared" si="85"/>
        <v>91508692.689394906</v>
      </c>
    </row>
    <row r="5442" spans="1:3" x14ac:dyDescent="0.3">
      <c r="A5442" s="94">
        <v>5432</v>
      </c>
      <c r="B5442" s="51">
        <v>-0.19677401796559277</v>
      </c>
      <c r="C5442" s="65">
        <f t="shared" si="85"/>
        <v>80322598.203440726</v>
      </c>
    </row>
    <row r="5443" spans="1:3" x14ac:dyDescent="0.3">
      <c r="A5443" s="94">
        <v>5433</v>
      </c>
      <c r="B5443" s="51">
        <v>-0.18264612979815922</v>
      </c>
      <c r="C5443" s="65">
        <f t="shared" si="85"/>
        <v>81735387.020184085</v>
      </c>
    </row>
    <row r="5444" spans="1:3" x14ac:dyDescent="0.3">
      <c r="A5444" s="94">
        <v>5434</v>
      </c>
      <c r="B5444" s="51">
        <v>0.1168362016404705</v>
      </c>
      <c r="C5444" s="65">
        <f t="shared" si="85"/>
        <v>111683620.16404705</v>
      </c>
    </row>
    <row r="5445" spans="1:3" x14ac:dyDescent="0.3">
      <c r="A5445" s="94">
        <v>5435</v>
      </c>
      <c r="B5445" s="51">
        <v>0.17691164793930336</v>
      </c>
      <c r="C5445" s="65">
        <f t="shared" si="85"/>
        <v>117691164.79393034</v>
      </c>
    </row>
    <row r="5446" spans="1:3" x14ac:dyDescent="0.3">
      <c r="A5446" s="94">
        <v>5436</v>
      </c>
      <c r="B5446" s="51">
        <v>-4.5752970229740259E-2</v>
      </c>
      <c r="C5446" s="65">
        <f t="shared" si="85"/>
        <v>95424702.977025971</v>
      </c>
    </row>
    <row r="5447" spans="1:3" x14ac:dyDescent="0.3">
      <c r="A5447" s="94">
        <v>5437</v>
      </c>
      <c r="B5447" s="51">
        <v>-0.17965810905212123</v>
      </c>
      <c r="C5447" s="65">
        <f t="shared" si="85"/>
        <v>82034189.094787881</v>
      </c>
    </row>
    <row r="5448" spans="1:3" x14ac:dyDescent="0.3">
      <c r="A5448" s="94">
        <v>5438</v>
      </c>
      <c r="B5448" s="51">
        <v>0.11029423675101654</v>
      </c>
      <c r="C5448" s="65">
        <f t="shared" si="85"/>
        <v>111029423.67510165</v>
      </c>
    </row>
    <row r="5449" spans="1:3" x14ac:dyDescent="0.3">
      <c r="A5449" s="94">
        <v>5439</v>
      </c>
      <c r="B5449" s="51">
        <v>0.24554608779354226</v>
      </c>
      <c r="C5449" s="65">
        <f t="shared" si="85"/>
        <v>124554608.77935423</v>
      </c>
    </row>
    <row r="5450" spans="1:3" x14ac:dyDescent="0.3">
      <c r="A5450" s="94">
        <v>5440</v>
      </c>
      <c r="B5450" s="51">
        <v>0.14678966911822275</v>
      </c>
      <c r="C5450" s="65">
        <f t="shared" si="85"/>
        <v>114678966.91182226</v>
      </c>
    </row>
    <row r="5451" spans="1:3" x14ac:dyDescent="0.3">
      <c r="A5451" s="94">
        <v>5441</v>
      </c>
      <c r="B5451" s="51">
        <v>1.5752149694493872E-3</v>
      </c>
      <c r="C5451" s="65">
        <f t="shared" si="85"/>
        <v>100157521.49694495</v>
      </c>
    </row>
    <row r="5452" spans="1:3" x14ac:dyDescent="0.3">
      <c r="A5452" s="94">
        <v>5442</v>
      </c>
      <c r="B5452" s="51">
        <v>0.21693382519578044</v>
      </c>
      <c r="C5452" s="65">
        <f t="shared" ref="C5452:C5515" si="86">$B$4*(1+B5452)</f>
        <v>121693382.51957804</v>
      </c>
    </row>
    <row r="5453" spans="1:3" x14ac:dyDescent="0.3">
      <c r="A5453" s="94">
        <v>5443</v>
      </c>
      <c r="B5453" s="51">
        <v>-5.1464489654436452E-2</v>
      </c>
      <c r="C5453" s="65">
        <f t="shared" si="86"/>
        <v>94853551.034556344</v>
      </c>
    </row>
    <row r="5454" spans="1:3" x14ac:dyDescent="0.3">
      <c r="A5454" s="94">
        <v>5444</v>
      </c>
      <c r="B5454" s="51">
        <v>-9.7795909479045234E-3</v>
      </c>
      <c r="C5454" s="65">
        <f t="shared" si="86"/>
        <v>99022040.905209556</v>
      </c>
    </row>
    <row r="5455" spans="1:3" x14ac:dyDescent="0.3">
      <c r="A5455" s="94">
        <v>5445</v>
      </c>
      <c r="B5455" s="51">
        <v>-9.8289364554756037E-2</v>
      </c>
      <c r="C5455" s="65">
        <f t="shared" si="86"/>
        <v>90171063.544524401</v>
      </c>
    </row>
    <row r="5456" spans="1:3" x14ac:dyDescent="0.3">
      <c r="A5456" s="94">
        <v>5446</v>
      </c>
      <c r="B5456" s="51">
        <v>0.35207384961119448</v>
      </c>
      <c r="C5456" s="65">
        <f t="shared" si="86"/>
        <v>135207384.96111947</v>
      </c>
    </row>
    <row r="5457" spans="1:3" x14ac:dyDescent="0.3">
      <c r="A5457" s="94">
        <v>5447</v>
      </c>
      <c r="B5457" s="51">
        <v>0.29696487034133101</v>
      </c>
      <c r="C5457" s="65">
        <f t="shared" si="86"/>
        <v>129696487.03413311</v>
      </c>
    </row>
    <row r="5458" spans="1:3" x14ac:dyDescent="0.3">
      <c r="A5458" s="94">
        <v>5448</v>
      </c>
      <c r="B5458" s="51">
        <v>0.21865283456075957</v>
      </c>
      <c r="C5458" s="65">
        <f t="shared" si="86"/>
        <v>121865283.45607597</v>
      </c>
    </row>
    <row r="5459" spans="1:3" x14ac:dyDescent="0.3">
      <c r="A5459" s="94">
        <v>5449</v>
      </c>
      <c r="B5459" s="51">
        <v>2.9385903841915792E-2</v>
      </c>
      <c r="C5459" s="65">
        <f t="shared" si="86"/>
        <v>102938590.38419157</v>
      </c>
    </row>
    <row r="5460" spans="1:3" x14ac:dyDescent="0.3">
      <c r="A5460" s="94">
        <v>5450</v>
      </c>
      <c r="B5460" s="51">
        <v>0.11569426856316935</v>
      </c>
      <c r="C5460" s="65">
        <f t="shared" si="86"/>
        <v>111569426.85631694</v>
      </c>
    </row>
    <row r="5461" spans="1:3" x14ac:dyDescent="0.3">
      <c r="A5461" s="94">
        <v>5451</v>
      </c>
      <c r="B5461" s="51">
        <v>0.22805466749519682</v>
      </c>
      <c r="C5461" s="65">
        <f t="shared" si="86"/>
        <v>122805466.74951969</v>
      </c>
    </row>
    <row r="5462" spans="1:3" x14ac:dyDescent="0.3">
      <c r="A5462" s="94">
        <v>5452</v>
      </c>
      <c r="B5462" s="51">
        <v>4.723976224558285E-2</v>
      </c>
      <c r="C5462" s="65">
        <f t="shared" si="86"/>
        <v>104723976.22455829</v>
      </c>
    </row>
    <row r="5463" spans="1:3" x14ac:dyDescent="0.3">
      <c r="A5463" s="94">
        <v>5453</v>
      </c>
      <c r="B5463" s="51">
        <v>3.6990565279292148E-2</v>
      </c>
      <c r="C5463" s="65">
        <f t="shared" si="86"/>
        <v>103699056.52792922</v>
      </c>
    </row>
    <row r="5464" spans="1:3" x14ac:dyDescent="0.3">
      <c r="A5464" s="94">
        <v>5454</v>
      </c>
      <c r="B5464" s="51">
        <v>4.3448844730566843E-3</v>
      </c>
      <c r="C5464" s="65">
        <f t="shared" si="86"/>
        <v>100434488.44730566</v>
      </c>
    </row>
    <row r="5465" spans="1:3" x14ac:dyDescent="0.3">
      <c r="A5465" s="94">
        <v>5455</v>
      </c>
      <c r="B5465" s="51">
        <v>0.17875764294537516</v>
      </c>
      <c r="C5465" s="65">
        <f t="shared" si="86"/>
        <v>117875764.29453751</v>
      </c>
    </row>
    <row r="5466" spans="1:3" x14ac:dyDescent="0.3">
      <c r="A5466" s="94">
        <v>5456</v>
      </c>
      <c r="B5466" s="51">
        <v>9.964876103050968E-2</v>
      </c>
      <c r="C5466" s="65">
        <f t="shared" si="86"/>
        <v>109964876.10305096</v>
      </c>
    </row>
    <row r="5467" spans="1:3" x14ac:dyDescent="0.3">
      <c r="A5467" s="94">
        <v>5457</v>
      </c>
      <c r="B5467" s="51">
        <v>-2.0079401484498174E-2</v>
      </c>
      <c r="C5467" s="65">
        <f t="shared" si="86"/>
        <v>97992059.851550177</v>
      </c>
    </row>
    <row r="5468" spans="1:3" x14ac:dyDescent="0.3">
      <c r="A5468" s="94">
        <v>5458</v>
      </c>
      <c r="B5468" s="51">
        <v>0.19027040049709762</v>
      </c>
      <c r="C5468" s="65">
        <f t="shared" si="86"/>
        <v>119027040.04970977</v>
      </c>
    </row>
    <row r="5469" spans="1:3" x14ac:dyDescent="0.3">
      <c r="A5469" s="94">
        <v>5459</v>
      </c>
      <c r="B5469" s="51">
        <v>6.6920003411074305E-2</v>
      </c>
      <c r="C5469" s="65">
        <f t="shared" si="86"/>
        <v>106692000.34110744</v>
      </c>
    </row>
    <row r="5470" spans="1:3" x14ac:dyDescent="0.3">
      <c r="A5470" s="94">
        <v>5460</v>
      </c>
      <c r="B5470" s="51">
        <v>6.5186956094004239E-2</v>
      </c>
      <c r="C5470" s="65">
        <f t="shared" si="86"/>
        <v>106518695.60940042</v>
      </c>
    </row>
    <row r="5471" spans="1:3" x14ac:dyDescent="0.3">
      <c r="A5471" s="94">
        <v>5461</v>
      </c>
      <c r="B5471" s="51">
        <v>0.30101633361630453</v>
      </c>
      <c r="C5471" s="65">
        <f t="shared" si="86"/>
        <v>130101633.36163045</v>
      </c>
    </row>
    <row r="5472" spans="1:3" x14ac:dyDescent="0.3">
      <c r="A5472" s="94">
        <v>5462</v>
      </c>
      <c r="B5472" s="51">
        <v>0.12581578686559153</v>
      </c>
      <c r="C5472" s="65">
        <f t="shared" si="86"/>
        <v>112581578.68655916</v>
      </c>
    </row>
    <row r="5473" spans="1:3" x14ac:dyDescent="0.3">
      <c r="A5473" s="94">
        <v>5463</v>
      </c>
      <c r="B5473" s="51">
        <v>3.6202312996826518E-2</v>
      </c>
      <c r="C5473" s="65">
        <f t="shared" si="86"/>
        <v>103620231.29968265</v>
      </c>
    </row>
    <row r="5474" spans="1:3" x14ac:dyDescent="0.3">
      <c r="A5474" s="94">
        <v>5464</v>
      </c>
      <c r="B5474" s="51">
        <v>-1.5721393808627762E-2</v>
      </c>
      <c r="C5474" s="65">
        <f t="shared" si="86"/>
        <v>98427860.619137213</v>
      </c>
    </row>
    <row r="5475" spans="1:3" x14ac:dyDescent="0.3">
      <c r="A5475" s="94">
        <v>5465</v>
      </c>
      <c r="B5475" s="51">
        <v>-2.6563142186127889E-2</v>
      </c>
      <c r="C5475" s="65">
        <f t="shared" si="86"/>
        <v>97343685.78138721</v>
      </c>
    </row>
    <row r="5476" spans="1:3" x14ac:dyDescent="0.3">
      <c r="A5476" s="94">
        <v>5466</v>
      </c>
      <c r="B5476" s="51">
        <v>-7.3748243900275567E-2</v>
      </c>
      <c r="C5476" s="65">
        <f t="shared" si="86"/>
        <v>92625175.609972447</v>
      </c>
    </row>
    <row r="5477" spans="1:3" x14ac:dyDescent="0.3">
      <c r="A5477" s="94">
        <v>5467</v>
      </c>
      <c r="B5477" s="51">
        <v>8.6279283711296062E-3</v>
      </c>
      <c r="C5477" s="65">
        <f t="shared" si="86"/>
        <v>100862792.83711296</v>
      </c>
    </row>
    <row r="5478" spans="1:3" x14ac:dyDescent="0.3">
      <c r="A5478" s="94">
        <v>5468</v>
      </c>
      <c r="B5478" s="51">
        <v>-2.468256931379785E-2</v>
      </c>
      <c r="C5478" s="65">
        <f t="shared" si="86"/>
        <v>97531743.06862022</v>
      </c>
    </row>
    <row r="5479" spans="1:3" x14ac:dyDescent="0.3">
      <c r="A5479" s="94">
        <v>5469</v>
      </c>
      <c r="B5479" s="51">
        <v>4.8608610565548077E-2</v>
      </c>
      <c r="C5479" s="65">
        <f t="shared" si="86"/>
        <v>104860861.05655481</v>
      </c>
    </row>
    <row r="5480" spans="1:3" x14ac:dyDescent="0.3">
      <c r="A5480" s="94">
        <v>5470</v>
      </c>
      <c r="B5480" s="51">
        <v>7.506447741810432E-2</v>
      </c>
      <c r="C5480" s="65">
        <f t="shared" si="86"/>
        <v>107506447.74181044</v>
      </c>
    </row>
    <row r="5481" spans="1:3" x14ac:dyDescent="0.3">
      <c r="A5481" s="94">
        <v>5471</v>
      </c>
      <c r="B5481" s="51">
        <v>0.21357261575512038</v>
      </c>
      <c r="C5481" s="65">
        <f t="shared" si="86"/>
        <v>121357261.57551204</v>
      </c>
    </row>
    <row r="5482" spans="1:3" x14ac:dyDescent="0.3">
      <c r="A5482" s="94">
        <v>5472</v>
      </c>
      <c r="B5482" s="51">
        <v>0.50244920312600072</v>
      </c>
      <c r="C5482" s="65">
        <f t="shared" si="86"/>
        <v>150244920.31260008</v>
      </c>
    </row>
    <row r="5483" spans="1:3" x14ac:dyDescent="0.3">
      <c r="A5483" s="94">
        <v>5473</v>
      </c>
      <c r="B5483" s="51">
        <v>6.9112687969251754E-2</v>
      </c>
      <c r="C5483" s="65">
        <f t="shared" si="86"/>
        <v>106911268.79692519</v>
      </c>
    </row>
    <row r="5484" spans="1:3" x14ac:dyDescent="0.3">
      <c r="A5484" s="94">
        <v>5474</v>
      </c>
      <c r="B5484" s="51">
        <v>0.33234380106165912</v>
      </c>
      <c r="C5484" s="65">
        <f t="shared" si="86"/>
        <v>133234380.1061659</v>
      </c>
    </row>
    <row r="5485" spans="1:3" x14ac:dyDescent="0.3">
      <c r="A5485" s="94">
        <v>5475</v>
      </c>
      <c r="B5485" s="51">
        <v>6.4841222024880435E-2</v>
      </c>
      <c r="C5485" s="65">
        <f t="shared" si="86"/>
        <v>106484122.20248803</v>
      </c>
    </row>
    <row r="5486" spans="1:3" x14ac:dyDescent="0.3">
      <c r="A5486" s="94">
        <v>5476</v>
      </c>
      <c r="B5486" s="51">
        <v>1.5438368241761313E-2</v>
      </c>
      <c r="C5486" s="65">
        <f t="shared" si="86"/>
        <v>101543836.82417613</v>
      </c>
    </row>
    <row r="5487" spans="1:3" x14ac:dyDescent="0.3">
      <c r="A5487" s="94">
        <v>5477</v>
      </c>
      <c r="B5487" s="51">
        <v>-0.20700974851287299</v>
      </c>
      <c r="C5487" s="65">
        <f t="shared" si="86"/>
        <v>79299025.148712695</v>
      </c>
    </row>
    <row r="5488" spans="1:3" x14ac:dyDescent="0.3">
      <c r="A5488" s="94">
        <v>5478</v>
      </c>
      <c r="B5488" s="51">
        <v>-2.7831989034579604E-2</v>
      </c>
      <c r="C5488" s="65">
        <f t="shared" si="86"/>
        <v>97216801.096542045</v>
      </c>
    </row>
    <row r="5489" spans="1:3" x14ac:dyDescent="0.3">
      <c r="A5489" s="94">
        <v>5479</v>
      </c>
      <c r="B5489" s="51">
        <v>0.11689686278514019</v>
      </c>
      <c r="C5489" s="65">
        <f t="shared" si="86"/>
        <v>111689686.27851401</v>
      </c>
    </row>
    <row r="5490" spans="1:3" x14ac:dyDescent="0.3">
      <c r="A5490" s="94">
        <v>5480</v>
      </c>
      <c r="B5490" s="51">
        <v>-9.3276220834367929E-2</v>
      </c>
      <c r="C5490" s="65">
        <f t="shared" si="86"/>
        <v>90672377.916563213</v>
      </c>
    </row>
    <row r="5491" spans="1:3" x14ac:dyDescent="0.3">
      <c r="A5491" s="94">
        <v>5481</v>
      </c>
      <c r="B5491" s="51">
        <v>0.20942247499891081</v>
      </c>
      <c r="C5491" s="65">
        <f t="shared" si="86"/>
        <v>120942247.49989109</v>
      </c>
    </row>
    <row r="5492" spans="1:3" x14ac:dyDescent="0.3">
      <c r="A5492" s="94">
        <v>5482</v>
      </c>
      <c r="B5492" s="51">
        <v>-5.4204870567698932E-2</v>
      </c>
      <c r="C5492" s="65">
        <f t="shared" si="86"/>
        <v>94579512.943230107</v>
      </c>
    </row>
    <row r="5493" spans="1:3" x14ac:dyDescent="0.3">
      <c r="A5493" s="94">
        <v>5483</v>
      </c>
      <c r="B5493" s="51">
        <v>1.9809916428224036E-2</v>
      </c>
      <c r="C5493" s="65">
        <f t="shared" si="86"/>
        <v>101980991.6428224</v>
      </c>
    </row>
    <row r="5494" spans="1:3" x14ac:dyDescent="0.3">
      <c r="A5494" s="94">
        <v>5484</v>
      </c>
      <c r="B5494" s="51">
        <v>-4.4453552891148856E-2</v>
      </c>
      <c r="C5494" s="65">
        <f t="shared" si="86"/>
        <v>95554644.710885122</v>
      </c>
    </row>
    <row r="5495" spans="1:3" x14ac:dyDescent="0.3">
      <c r="A5495" s="94">
        <v>5485</v>
      </c>
      <c r="B5495" s="51">
        <v>-8.1507911201708444E-2</v>
      </c>
      <c r="C5495" s="65">
        <f t="shared" si="86"/>
        <v>91849208.879829153</v>
      </c>
    </row>
    <row r="5496" spans="1:3" x14ac:dyDescent="0.3">
      <c r="A5496" s="94">
        <v>5486</v>
      </c>
      <c r="B5496" s="51">
        <v>-0.10735135946201355</v>
      </c>
      <c r="C5496" s="65">
        <f t="shared" si="86"/>
        <v>89264864.053798646</v>
      </c>
    </row>
    <row r="5497" spans="1:3" x14ac:dyDescent="0.3">
      <c r="A5497" s="94">
        <v>5487</v>
      </c>
      <c r="B5497" s="51">
        <v>-2.3646066032579571E-2</v>
      </c>
      <c r="C5497" s="65">
        <f t="shared" si="86"/>
        <v>97635393.396742046</v>
      </c>
    </row>
    <row r="5498" spans="1:3" x14ac:dyDescent="0.3">
      <c r="A5498" s="94">
        <v>5488</v>
      </c>
      <c r="B5498" s="51">
        <v>0.27350776391364257</v>
      </c>
      <c r="C5498" s="65">
        <f t="shared" si="86"/>
        <v>127350776.39136425</v>
      </c>
    </row>
    <row r="5499" spans="1:3" x14ac:dyDescent="0.3">
      <c r="A5499" s="94">
        <v>5489</v>
      </c>
      <c r="B5499" s="51">
        <v>0.28699196262432769</v>
      </c>
      <c r="C5499" s="65">
        <f t="shared" si="86"/>
        <v>128699196.26243278</v>
      </c>
    </row>
    <row r="5500" spans="1:3" x14ac:dyDescent="0.3">
      <c r="A5500" s="94">
        <v>5490</v>
      </c>
      <c r="B5500" s="51">
        <v>5.4597406905739373E-2</v>
      </c>
      <c r="C5500" s="65">
        <f t="shared" si="86"/>
        <v>105459740.69057393</v>
      </c>
    </row>
    <row r="5501" spans="1:3" x14ac:dyDescent="0.3">
      <c r="A5501" s="94">
        <v>5491</v>
      </c>
      <c r="B5501" s="51">
        <v>1.5150337145700105E-2</v>
      </c>
      <c r="C5501" s="65">
        <f t="shared" si="86"/>
        <v>101515033.71457</v>
      </c>
    </row>
    <row r="5502" spans="1:3" x14ac:dyDescent="0.3">
      <c r="A5502" s="94">
        <v>5492</v>
      </c>
      <c r="B5502" s="51">
        <v>5.6495273417786901E-3</v>
      </c>
      <c r="C5502" s="65">
        <f t="shared" si="86"/>
        <v>100564952.73417787</v>
      </c>
    </row>
    <row r="5503" spans="1:3" x14ac:dyDescent="0.3">
      <c r="A5503" s="94">
        <v>5493</v>
      </c>
      <c r="B5503" s="51">
        <v>0.12839227242469692</v>
      </c>
      <c r="C5503" s="65">
        <f t="shared" si="86"/>
        <v>112839227.24246968</v>
      </c>
    </row>
    <row r="5504" spans="1:3" x14ac:dyDescent="0.3">
      <c r="A5504" s="94">
        <v>5494</v>
      </c>
      <c r="B5504" s="51">
        <v>0.12163581510915317</v>
      </c>
      <c r="C5504" s="65">
        <f t="shared" si="86"/>
        <v>112163581.51091532</v>
      </c>
    </row>
    <row r="5505" spans="1:3" x14ac:dyDescent="0.3">
      <c r="A5505" s="94">
        <v>5495</v>
      </c>
      <c r="B5505" s="51">
        <v>-9.4293330725121832E-2</v>
      </c>
      <c r="C5505" s="65">
        <f t="shared" si="86"/>
        <v>90570666.92748782</v>
      </c>
    </row>
    <row r="5506" spans="1:3" x14ac:dyDescent="0.3">
      <c r="A5506" s="94">
        <v>5496</v>
      </c>
      <c r="B5506" s="51">
        <v>3.9711049365773465E-2</v>
      </c>
      <c r="C5506" s="65">
        <f t="shared" si="86"/>
        <v>103971104.93657735</v>
      </c>
    </row>
    <row r="5507" spans="1:3" x14ac:dyDescent="0.3">
      <c r="A5507" s="94">
        <v>5497</v>
      </c>
      <c r="B5507" s="51">
        <v>0.10601412427152308</v>
      </c>
      <c r="C5507" s="65">
        <f t="shared" si="86"/>
        <v>110601412.42715231</v>
      </c>
    </row>
    <row r="5508" spans="1:3" x14ac:dyDescent="0.3">
      <c r="A5508" s="94">
        <v>5498</v>
      </c>
      <c r="B5508" s="51">
        <v>0.13683646250660278</v>
      </c>
      <c r="C5508" s="65">
        <f t="shared" si="86"/>
        <v>113683646.25066027</v>
      </c>
    </row>
    <row r="5509" spans="1:3" x14ac:dyDescent="0.3">
      <c r="A5509" s="94">
        <v>5499</v>
      </c>
      <c r="B5509" s="51">
        <v>0.22788491626761886</v>
      </c>
      <c r="C5509" s="65">
        <f t="shared" si="86"/>
        <v>122788491.62676188</v>
      </c>
    </row>
    <row r="5510" spans="1:3" x14ac:dyDescent="0.3">
      <c r="A5510" s="94">
        <v>5500</v>
      </c>
      <c r="B5510" s="51">
        <v>-7.126928653778189E-2</v>
      </c>
      <c r="C5510" s="65">
        <f t="shared" si="86"/>
        <v>92873071.34622182</v>
      </c>
    </row>
    <row r="5511" spans="1:3" x14ac:dyDescent="0.3">
      <c r="A5511" s="94">
        <v>5501</v>
      </c>
      <c r="B5511" s="51">
        <v>7.9284060601329212E-2</v>
      </c>
      <c r="C5511" s="65">
        <f t="shared" si="86"/>
        <v>107928406.06013292</v>
      </c>
    </row>
    <row r="5512" spans="1:3" x14ac:dyDescent="0.3">
      <c r="A5512" s="94">
        <v>5502</v>
      </c>
      <c r="B5512" s="51">
        <v>0.11656051849751614</v>
      </c>
      <c r="C5512" s="65">
        <f t="shared" si="86"/>
        <v>111656051.84975162</v>
      </c>
    </row>
    <row r="5513" spans="1:3" x14ac:dyDescent="0.3">
      <c r="A5513" s="94">
        <v>5503</v>
      </c>
      <c r="B5513" s="51">
        <v>-1.8407569909631341E-2</v>
      </c>
      <c r="C5513" s="65">
        <f t="shared" si="86"/>
        <v>98159243.009036869</v>
      </c>
    </row>
    <row r="5514" spans="1:3" x14ac:dyDescent="0.3">
      <c r="A5514" s="94">
        <v>5504</v>
      </c>
      <c r="B5514" s="51">
        <v>0.44270601172346813</v>
      </c>
      <c r="C5514" s="65">
        <f t="shared" si="86"/>
        <v>144270601.17234683</v>
      </c>
    </row>
    <row r="5515" spans="1:3" x14ac:dyDescent="0.3">
      <c r="A5515" s="94">
        <v>5505</v>
      </c>
      <c r="B5515" s="51">
        <v>0.20757512852776216</v>
      </c>
      <c r="C5515" s="65">
        <f t="shared" si="86"/>
        <v>120757512.8527762</v>
      </c>
    </row>
    <row r="5516" spans="1:3" x14ac:dyDescent="0.3">
      <c r="A5516" s="94">
        <v>5506</v>
      </c>
      <c r="B5516" s="51">
        <v>0.13744189184807631</v>
      </c>
      <c r="C5516" s="65">
        <f t="shared" ref="C5516:C5579" si="87">$B$4*(1+B5516)</f>
        <v>113744189.18480761</v>
      </c>
    </row>
    <row r="5517" spans="1:3" x14ac:dyDescent="0.3">
      <c r="A5517" s="94">
        <v>5507</v>
      </c>
      <c r="B5517" s="51">
        <v>8.8335159897807741E-2</v>
      </c>
      <c r="C5517" s="65">
        <f t="shared" si="87"/>
        <v>108833515.98978077</v>
      </c>
    </row>
    <row r="5518" spans="1:3" x14ac:dyDescent="0.3">
      <c r="A5518" s="94">
        <v>5508</v>
      </c>
      <c r="B5518" s="51">
        <v>0.12424439198546658</v>
      </c>
      <c r="C5518" s="65">
        <f t="shared" si="87"/>
        <v>112424439.19854665</v>
      </c>
    </row>
    <row r="5519" spans="1:3" x14ac:dyDescent="0.3">
      <c r="A5519" s="94">
        <v>5509</v>
      </c>
      <c r="B5519" s="51">
        <v>-9.6014755067072133E-2</v>
      </c>
      <c r="C5519" s="65">
        <f t="shared" si="87"/>
        <v>90398524.493292794</v>
      </c>
    </row>
    <row r="5520" spans="1:3" x14ac:dyDescent="0.3">
      <c r="A5520" s="94">
        <v>5510</v>
      </c>
      <c r="B5520" s="51">
        <v>0.11313981051097435</v>
      </c>
      <c r="C5520" s="65">
        <f t="shared" si="87"/>
        <v>111313981.05109744</v>
      </c>
    </row>
    <row r="5521" spans="1:3" x14ac:dyDescent="0.3">
      <c r="A5521" s="94">
        <v>5511</v>
      </c>
      <c r="B5521" s="51">
        <v>-5.2342940928344212E-2</v>
      </c>
      <c r="C5521" s="65">
        <f t="shared" si="87"/>
        <v>94765705.907165572</v>
      </c>
    </row>
    <row r="5522" spans="1:3" x14ac:dyDescent="0.3">
      <c r="A5522" s="94">
        <v>5512</v>
      </c>
      <c r="B5522" s="51">
        <v>7.82029998233921E-2</v>
      </c>
      <c r="C5522" s="65">
        <f t="shared" si="87"/>
        <v>107820299.98233922</v>
      </c>
    </row>
    <row r="5523" spans="1:3" x14ac:dyDescent="0.3">
      <c r="A5523" s="94">
        <v>5513</v>
      </c>
      <c r="B5523" s="51">
        <v>0.21461444042740838</v>
      </c>
      <c r="C5523" s="65">
        <f t="shared" si="87"/>
        <v>121461444.04274084</v>
      </c>
    </row>
    <row r="5524" spans="1:3" x14ac:dyDescent="0.3">
      <c r="A5524" s="94">
        <v>5514</v>
      </c>
      <c r="B5524" s="51">
        <v>0.10483088624475015</v>
      </c>
      <c r="C5524" s="65">
        <f t="shared" si="87"/>
        <v>110483088.62447502</v>
      </c>
    </row>
    <row r="5525" spans="1:3" x14ac:dyDescent="0.3">
      <c r="A5525" s="94">
        <v>5515</v>
      </c>
      <c r="B5525" s="51">
        <v>-8.1050660279018E-3</v>
      </c>
      <c r="C5525" s="65">
        <f t="shared" si="87"/>
        <v>99189493.397209823</v>
      </c>
    </row>
    <row r="5526" spans="1:3" x14ac:dyDescent="0.3">
      <c r="A5526" s="94">
        <v>5516</v>
      </c>
      <c r="B5526" s="51">
        <v>-7.5040577894931737E-3</v>
      </c>
      <c r="C5526" s="65">
        <f t="shared" si="87"/>
        <v>99249594.22105068</v>
      </c>
    </row>
    <row r="5527" spans="1:3" x14ac:dyDescent="0.3">
      <c r="A5527" s="94">
        <v>5517</v>
      </c>
      <c r="B5527" s="51">
        <v>0.32152611415971233</v>
      </c>
      <c r="C5527" s="65">
        <f t="shared" si="87"/>
        <v>132152611.41597123</v>
      </c>
    </row>
    <row r="5528" spans="1:3" x14ac:dyDescent="0.3">
      <c r="A5528" s="94">
        <v>5518</v>
      </c>
      <c r="B5528" s="51">
        <v>0.20227941805955793</v>
      </c>
      <c r="C5528" s="65">
        <f t="shared" si="87"/>
        <v>120227941.8059558</v>
      </c>
    </row>
    <row r="5529" spans="1:3" x14ac:dyDescent="0.3">
      <c r="A5529" s="94">
        <v>5519</v>
      </c>
      <c r="B5529" s="51">
        <v>9.8277468705424781E-2</v>
      </c>
      <c r="C5529" s="65">
        <f t="shared" si="87"/>
        <v>109827746.87054248</v>
      </c>
    </row>
    <row r="5530" spans="1:3" x14ac:dyDescent="0.3">
      <c r="A5530" s="94">
        <v>5520</v>
      </c>
      <c r="B5530" s="51">
        <v>0.3179822093313972</v>
      </c>
      <c r="C5530" s="65">
        <f t="shared" si="87"/>
        <v>131798220.93313973</v>
      </c>
    </row>
    <row r="5531" spans="1:3" x14ac:dyDescent="0.3">
      <c r="A5531" s="94">
        <v>5521</v>
      </c>
      <c r="B5531" s="51">
        <v>0.14512692181521034</v>
      </c>
      <c r="C5531" s="65">
        <f t="shared" si="87"/>
        <v>114512692.18152103</v>
      </c>
    </row>
    <row r="5532" spans="1:3" x14ac:dyDescent="0.3">
      <c r="A5532" s="94">
        <v>5522</v>
      </c>
      <c r="B5532" s="51">
        <v>-1.2292974140987581E-2</v>
      </c>
      <c r="C5532" s="65">
        <f t="shared" si="87"/>
        <v>98770702.585901231</v>
      </c>
    </row>
    <row r="5533" spans="1:3" x14ac:dyDescent="0.3">
      <c r="A5533" s="94">
        <v>5523</v>
      </c>
      <c r="B5533" s="51">
        <v>0.2756667558617017</v>
      </c>
      <c r="C5533" s="65">
        <f t="shared" si="87"/>
        <v>127566675.58617017</v>
      </c>
    </row>
    <row r="5534" spans="1:3" x14ac:dyDescent="0.3">
      <c r="A5534" s="94">
        <v>5524</v>
      </c>
      <c r="B5534" s="51">
        <v>-8.8803377495261127E-2</v>
      </c>
      <c r="C5534" s="65">
        <f t="shared" si="87"/>
        <v>91119662.250473887</v>
      </c>
    </row>
    <row r="5535" spans="1:3" x14ac:dyDescent="0.3">
      <c r="A5535" s="94">
        <v>5525</v>
      </c>
      <c r="B5535" s="51">
        <v>6.426404592958046E-2</v>
      </c>
      <c r="C5535" s="65">
        <f t="shared" si="87"/>
        <v>106426404.59295805</v>
      </c>
    </row>
    <row r="5536" spans="1:3" x14ac:dyDescent="0.3">
      <c r="A5536" s="94">
        <v>5526</v>
      </c>
      <c r="B5536" s="51">
        <v>3.5346077368748618E-3</v>
      </c>
      <c r="C5536" s="65">
        <f t="shared" si="87"/>
        <v>100353460.77368748</v>
      </c>
    </row>
    <row r="5537" spans="1:3" x14ac:dyDescent="0.3">
      <c r="A5537" s="94">
        <v>5527</v>
      </c>
      <c r="B5537" s="51">
        <v>-4.2878013615537919E-2</v>
      </c>
      <c r="C5537" s="65">
        <f t="shared" si="87"/>
        <v>95712198.638446212</v>
      </c>
    </row>
    <row r="5538" spans="1:3" x14ac:dyDescent="0.3">
      <c r="A5538" s="94">
        <v>5528</v>
      </c>
      <c r="B5538" s="51">
        <v>0.19163804953731262</v>
      </c>
      <c r="C5538" s="65">
        <f t="shared" si="87"/>
        <v>119163804.95373127</v>
      </c>
    </row>
    <row r="5539" spans="1:3" x14ac:dyDescent="0.3">
      <c r="A5539" s="94">
        <v>5529</v>
      </c>
      <c r="B5539" s="51">
        <v>0.17075683810568151</v>
      </c>
      <c r="C5539" s="65">
        <f t="shared" si="87"/>
        <v>117075683.81056814</v>
      </c>
    </row>
    <row r="5540" spans="1:3" x14ac:dyDescent="0.3">
      <c r="A5540" s="94">
        <v>5530</v>
      </c>
      <c r="B5540" s="51">
        <v>6.6030507172855635E-2</v>
      </c>
      <c r="C5540" s="65">
        <f t="shared" si="87"/>
        <v>106603050.71728557</v>
      </c>
    </row>
    <row r="5541" spans="1:3" x14ac:dyDescent="0.3">
      <c r="A5541" s="94">
        <v>5531</v>
      </c>
      <c r="B5541" s="51">
        <v>0.22078635381518213</v>
      </c>
      <c r="C5541" s="65">
        <f t="shared" si="87"/>
        <v>122078635.38151821</v>
      </c>
    </row>
    <row r="5542" spans="1:3" x14ac:dyDescent="0.3">
      <c r="A5542" s="94">
        <v>5532</v>
      </c>
      <c r="B5542" s="51">
        <v>0.10998276134318434</v>
      </c>
      <c r="C5542" s="65">
        <f t="shared" si="87"/>
        <v>110998276.13431843</v>
      </c>
    </row>
    <row r="5543" spans="1:3" x14ac:dyDescent="0.3">
      <c r="A5543" s="94">
        <v>5533</v>
      </c>
      <c r="B5543" s="51">
        <v>0.15765072716328349</v>
      </c>
      <c r="C5543" s="65">
        <f t="shared" si="87"/>
        <v>115765072.71632834</v>
      </c>
    </row>
    <row r="5544" spans="1:3" x14ac:dyDescent="0.3">
      <c r="A5544" s="94">
        <v>5534</v>
      </c>
      <c r="B5544" s="51">
        <v>-0.11962496821075838</v>
      </c>
      <c r="C5544" s="65">
        <f t="shared" si="87"/>
        <v>88037503.178924158</v>
      </c>
    </row>
    <row r="5545" spans="1:3" x14ac:dyDescent="0.3">
      <c r="A5545" s="94">
        <v>5535</v>
      </c>
      <c r="B5545" s="51">
        <v>2.3322035869162261E-2</v>
      </c>
      <c r="C5545" s="65">
        <f t="shared" si="87"/>
        <v>102332203.58691621</v>
      </c>
    </row>
    <row r="5546" spans="1:3" x14ac:dyDescent="0.3">
      <c r="A5546" s="94">
        <v>5536</v>
      </c>
      <c r="B5546" s="51">
        <v>0.10167892141031319</v>
      </c>
      <c r="C5546" s="65">
        <f t="shared" si="87"/>
        <v>110167892.14103131</v>
      </c>
    </row>
    <row r="5547" spans="1:3" x14ac:dyDescent="0.3">
      <c r="A5547" s="94">
        <v>5537</v>
      </c>
      <c r="B5547" s="51">
        <v>0.21425557229706185</v>
      </c>
      <c r="C5547" s="65">
        <f t="shared" si="87"/>
        <v>121425557.22970618</v>
      </c>
    </row>
    <row r="5548" spans="1:3" x14ac:dyDescent="0.3">
      <c r="A5548" s="94">
        <v>5538</v>
      </c>
      <c r="B5548" s="51">
        <v>-2.0591105405846355E-3</v>
      </c>
      <c r="C5548" s="65">
        <f t="shared" si="87"/>
        <v>99794088.945941538</v>
      </c>
    </row>
    <row r="5549" spans="1:3" x14ac:dyDescent="0.3">
      <c r="A5549" s="94">
        <v>5539</v>
      </c>
      <c r="B5549" s="51">
        <v>4.2784763499337242E-3</v>
      </c>
      <c r="C5549" s="65">
        <f t="shared" si="87"/>
        <v>100427847.63499337</v>
      </c>
    </row>
    <row r="5550" spans="1:3" x14ac:dyDescent="0.3">
      <c r="A5550" s="94">
        <v>5540</v>
      </c>
      <c r="B5550" s="51">
        <v>0.17472138778494262</v>
      </c>
      <c r="C5550" s="65">
        <f t="shared" si="87"/>
        <v>117472138.77849427</v>
      </c>
    </row>
    <row r="5551" spans="1:3" x14ac:dyDescent="0.3">
      <c r="A5551" s="94">
        <v>5541</v>
      </c>
      <c r="B5551" s="51">
        <v>0.17875321928968635</v>
      </c>
      <c r="C5551" s="65">
        <f t="shared" si="87"/>
        <v>117875321.92896864</v>
      </c>
    </row>
    <row r="5552" spans="1:3" x14ac:dyDescent="0.3">
      <c r="A5552" s="94">
        <v>5542</v>
      </c>
      <c r="B5552" s="51">
        <v>-6.496857113495344E-2</v>
      </c>
      <c r="C5552" s="65">
        <f t="shared" si="87"/>
        <v>93503142.88650465</v>
      </c>
    </row>
    <row r="5553" spans="1:3" x14ac:dyDescent="0.3">
      <c r="A5553" s="94">
        <v>5543</v>
      </c>
      <c r="B5553" s="51">
        <v>0.1382317897066839</v>
      </c>
      <c r="C5553" s="65">
        <f t="shared" si="87"/>
        <v>113823178.97066838</v>
      </c>
    </row>
    <row r="5554" spans="1:3" x14ac:dyDescent="0.3">
      <c r="A5554" s="94">
        <v>5544</v>
      </c>
      <c r="B5554" s="51">
        <v>-0.14526748663967776</v>
      </c>
      <c r="C5554" s="65">
        <f t="shared" si="87"/>
        <v>85473251.336032227</v>
      </c>
    </row>
    <row r="5555" spans="1:3" x14ac:dyDescent="0.3">
      <c r="A5555" s="94">
        <v>5545</v>
      </c>
      <c r="B5555" s="51">
        <v>-8.2236416208408214E-2</v>
      </c>
      <c r="C5555" s="65">
        <f t="shared" si="87"/>
        <v>91776358.379159182</v>
      </c>
    </row>
    <row r="5556" spans="1:3" x14ac:dyDescent="0.3">
      <c r="A5556" s="94">
        <v>5546</v>
      </c>
      <c r="B5556" s="51">
        <v>0.37132551281554504</v>
      </c>
      <c r="C5556" s="65">
        <f t="shared" si="87"/>
        <v>137132551.28155449</v>
      </c>
    </row>
    <row r="5557" spans="1:3" x14ac:dyDescent="0.3">
      <c r="A5557" s="94">
        <v>5547</v>
      </c>
      <c r="B5557" s="51">
        <v>1.6754388924720032E-2</v>
      </c>
      <c r="C5557" s="65">
        <f t="shared" si="87"/>
        <v>101675438.89247201</v>
      </c>
    </row>
    <row r="5558" spans="1:3" x14ac:dyDescent="0.3">
      <c r="A5558" s="94">
        <v>5548</v>
      </c>
      <c r="B5558" s="51">
        <v>2.7769932650864658E-2</v>
      </c>
      <c r="C5558" s="65">
        <f t="shared" si="87"/>
        <v>102776993.26508647</v>
      </c>
    </row>
    <row r="5559" spans="1:3" x14ac:dyDescent="0.3">
      <c r="A5559" s="94">
        <v>5549</v>
      </c>
      <c r="B5559" s="51">
        <v>0.51251323278062733</v>
      </c>
      <c r="C5559" s="65">
        <f t="shared" si="87"/>
        <v>151251323.27806273</v>
      </c>
    </row>
    <row r="5560" spans="1:3" x14ac:dyDescent="0.3">
      <c r="A5560" s="94">
        <v>5550</v>
      </c>
      <c r="B5560" s="51">
        <v>0.10156319566709821</v>
      </c>
      <c r="C5560" s="65">
        <f t="shared" si="87"/>
        <v>110156319.56670982</v>
      </c>
    </row>
    <row r="5561" spans="1:3" x14ac:dyDescent="0.3">
      <c r="A5561" s="94">
        <v>5551</v>
      </c>
      <c r="B5561" s="51">
        <v>-2.5263375670135896E-2</v>
      </c>
      <c r="C5561" s="65">
        <f t="shared" si="87"/>
        <v>97473662.432986408</v>
      </c>
    </row>
    <row r="5562" spans="1:3" x14ac:dyDescent="0.3">
      <c r="A5562" s="94">
        <v>5552</v>
      </c>
      <c r="B5562" s="51">
        <v>0.10602664323298931</v>
      </c>
      <c r="C5562" s="65">
        <f t="shared" si="87"/>
        <v>110602664.32329893</v>
      </c>
    </row>
    <row r="5563" spans="1:3" x14ac:dyDescent="0.3">
      <c r="A5563" s="94">
        <v>5553</v>
      </c>
      <c r="B5563" s="51">
        <v>-5.7311555535941139E-2</v>
      </c>
      <c r="C5563" s="65">
        <f t="shared" si="87"/>
        <v>94268844.446405888</v>
      </c>
    </row>
    <row r="5564" spans="1:3" x14ac:dyDescent="0.3">
      <c r="A5564" s="94">
        <v>5554</v>
      </c>
      <c r="B5564" s="51">
        <v>0.13364347512086105</v>
      </c>
      <c r="C5564" s="65">
        <f t="shared" si="87"/>
        <v>113364347.51208611</v>
      </c>
    </row>
    <row r="5565" spans="1:3" x14ac:dyDescent="0.3">
      <c r="A5565" s="94">
        <v>5555</v>
      </c>
      <c r="B5565" s="51">
        <v>0.33227142381621527</v>
      </c>
      <c r="C5565" s="65">
        <f t="shared" si="87"/>
        <v>133227142.38162152</v>
      </c>
    </row>
    <row r="5566" spans="1:3" x14ac:dyDescent="0.3">
      <c r="A5566" s="94">
        <v>5556</v>
      </c>
      <c r="B5566" s="51">
        <v>-8.925549188194612E-2</v>
      </c>
      <c r="C5566" s="65">
        <f t="shared" si="87"/>
        <v>91074450.811805382</v>
      </c>
    </row>
    <row r="5567" spans="1:3" x14ac:dyDescent="0.3">
      <c r="A5567" s="94">
        <v>5557</v>
      </c>
      <c r="B5567" s="51">
        <v>5.2501541186980027E-3</v>
      </c>
      <c r="C5567" s="65">
        <f t="shared" si="87"/>
        <v>100525015.41186979</v>
      </c>
    </row>
    <row r="5568" spans="1:3" x14ac:dyDescent="0.3">
      <c r="A5568" s="94">
        <v>5558</v>
      </c>
      <c r="B5568" s="51">
        <v>0.26736680188246187</v>
      </c>
      <c r="C5568" s="65">
        <f t="shared" si="87"/>
        <v>126736680.18824618</v>
      </c>
    </row>
    <row r="5569" spans="1:3" x14ac:dyDescent="0.3">
      <c r="A5569" s="94">
        <v>5559</v>
      </c>
      <c r="B5569" s="51">
        <v>0.27539513788598519</v>
      </c>
      <c r="C5569" s="65">
        <f t="shared" si="87"/>
        <v>127539513.78859851</v>
      </c>
    </row>
    <row r="5570" spans="1:3" x14ac:dyDescent="0.3">
      <c r="A5570" s="94">
        <v>5560</v>
      </c>
      <c r="B5570" s="51">
        <v>0.12666327182234055</v>
      </c>
      <c r="C5570" s="65">
        <f t="shared" si="87"/>
        <v>112666327.18223406</v>
      </c>
    </row>
    <row r="5571" spans="1:3" x14ac:dyDescent="0.3">
      <c r="A5571" s="94">
        <v>5561</v>
      </c>
      <c r="B5571" s="51">
        <v>0.13296112177002159</v>
      </c>
      <c r="C5571" s="65">
        <f t="shared" si="87"/>
        <v>113296112.17700215</v>
      </c>
    </row>
    <row r="5572" spans="1:3" x14ac:dyDescent="0.3">
      <c r="A5572" s="94">
        <v>5562</v>
      </c>
      <c r="B5572" s="51">
        <v>0.11826700383487243</v>
      </c>
      <c r="C5572" s="65">
        <f t="shared" si="87"/>
        <v>111826700.38348722</v>
      </c>
    </row>
    <row r="5573" spans="1:3" x14ac:dyDescent="0.3">
      <c r="A5573" s="94">
        <v>5563</v>
      </c>
      <c r="B5573" s="51">
        <v>1.2348968954651457E-3</v>
      </c>
      <c r="C5573" s="65">
        <f t="shared" si="87"/>
        <v>100123489.68954653</v>
      </c>
    </row>
    <row r="5574" spans="1:3" x14ac:dyDescent="0.3">
      <c r="A5574" s="94">
        <v>5564</v>
      </c>
      <c r="B5574" s="51">
        <v>0.1100966106208163</v>
      </c>
      <c r="C5574" s="65">
        <f t="shared" si="87"/>
        <v>111009661.06208163</v>
      </c>
    </row>
    <row r="5575" spans="1:3" x14ac:dyDescent="0.3">
      <c r="A5575" s="94">
        <v>5565</v>
      </c>
      <c r="B5575" s="51">
        <v>0.13275776236749723</v>
      </c>
      <c r="C5575" s="65">
        <f t="shared" si="87"/>
        <v>113275776.23674971</v>
      </c>
    </row>
    <row r="5576" spans="1:3" x14ac:dyDescent="0.3">
      <c r="A5576" s="94">
        <v>5566</v>
      </c>
      <c r="B5576" s="51">
        <v>-0.13163450693727277</v>
      </c>
      <c r="C5576" s="65">
        <f t="shared" si="87"/>
        <v>86836549.30627273</v>
      </c>
    </row>
    <row r="5577" spans="1:3" x14ac:dyDescent="0.3">
      <c r="A5577" s="94">
        <v>5567</v>
      </c>
      <c r="B5577" s="51">
        <v>6.2974958202328013E-2</v>
      </c>
      <c r="C5577" s="65">
        <f t="shared" si="87"/>
        <v>106297495.82023281</v>
      </c>
    </row>
    <row r="5578" spans="1:3" x14ac:dyDescent="0.3">
      <c r="A5578" s="94">
        <v>5568</v>
      </c>
      <c r="B5578" s="51">
        <v>-0.11180713807844622</v>
      </c>
      <c r="C5578" s="65">
        <f t="shared" si="87"/>
        <v>88819286.192155376</v>
      </c>
    </row>
    <row r="5579" spans="1:3" x14ac:dyDescent="0.3">
      <c r="A5579" s="94">
        <v>5569</v>
      </c>
      <c r="B5579" s="51">
        <v>4.4354705842989534E-2</v>
      </c>
      <c r="C5579" s="65">
        <f t="shared" si="87"/>
        <v>104435470.58429897</v>
      </c>
    </row>
    <row r="5580" spans="1:3" x14ac:dyDescent="0.3">
      <c r="A5580" s="94">
        <v>5570</v>
      </c>
      <c r="B5580" s="51">
        <v>0.16540624844935237</v>
      </c>
      <c r="C5580" s="65">
        <f t="shared" ref="C5580:C5643" si="88">$B$4*(1+B5580)</f>
        <v>116540624.84493524</v>
      </c>
    </row>
    <row r="5581" spans="1:3" x14ac:dyDescent="0.3">
      <c r="A5581" s="94">
        <v>5571</v>
      </c>
      <c r="B5581" s="51">
        <v>0.25200850875727032</v>
      </c>
      <c r="C5581" s="65">
        <f t="shared" si="88"/>
        <v>125200850.87572703</v>
      </c>
    </row>
    <row r="5582" spans="1:3" x14ac:dyDescent="0.3">
      <c r="A5582" s="94">
        <v>5572</v>
      </c>
      <c r="B5582" s="51">
        <v>9.6772691604936859E-2</v>
      </c>
      <c r="C5582" s="65">
        <f t="shared" si="88"/>
        <v>109677269.1604937</v>
      </c>
    </row>
    <row r="5583" spans="1:3" x14ac:dyDescent="0.3">
      <c r="A5583" s="94">
        <v>5573</v>
      </c>
      <c r="B5583" s="51">
        <v>0.35922374836173154</v>
      </c>
      <c r="C5583" s="65">
        <f t="shared" si="88"/>
        <v>135922374.83617315</v>
      </c>
    </row>
    <row r="5584" spans="1:3" x14ac:dyDescent="0.3">
      <c r="A5584" s="94">
        <v>5574</v>
      </c>
      <c r="B5584" s="51">
        <v>0.12121896609113925</v>
      </c>
      <c r="C5584" s="65">
        <f t="shared" si="88"/>
        <v>112121896.60911393</v>
      </c>
    </row>
    <row r="5585" spans="1:3" x14ac:dyDescent="0.3">
      <c r="A5585" s="94">
        <v>5575</v>
      </c>
      <c r="B5585" s="51">
        <v>-5.7014660391753708E-2</v>
      </c>
      <c r="C5585" s="65">
        <f t="shared" si="88"/>
        <v>94298533.960824624</v>
      </c>
    </row>
    <row r="5586" spans="1:3" x14ac:dyDescent="0.3">
      <c r="A5586" s="94">
        <v>5576</v>
      </c>
      <c r="B5586" s="51">
        <v>8.6468334716342701E-2</v>
      </c>
      <c r="C5586" s="65">
        <f t="shared" si="88"/>
        <v>108646833.47163427</v>
      </c>
    </row>
    <row r="5587" spans="1:3" x14ac:dyDescent="0.3">
      <c r="A5587" s="94">
        <v>5577</v>
      </c>
      <c r="B5587" s="51">
        <v>0.1171421200442197</v>
      </c>
      <c r="C5587" s="65">
        <f t="shared" si="88"/>
        <v>111714212.00442198</v>
      </c>
    </row>
    <row r="5588" spans="1:3" x14ac:dyDescent="0.3">
      <c r="A5588" s="94">
        <v>5578</v>
      </c>
      <c r="B5588" s="51">
        <v>0.26976196442748707</v>
      </c>
      <c r="C5588" s="65">
        <f t="shared" si="88"/>
        <v>126976196.44274871</v>
      </c>
    </row>
    <row r="5589" spans="1:3" x14ac:dyDescent="0.3">
      <c r="A5589" s="94">
        <v>5579</v>
      </c>
      <c r="B5589" s="51">
        <v>0.19658111542930007</v>
      </c>
      <c r="C5589" s="65">
        <f t="shared" si="88"/>
        <v>119658111.54293001</v>
      </c>
    </row>
    <row r="5590" spans="1:3" x14ac:dyDescent="0.3">
      <c r="A5590" s="94">
        <v>5580</v>
      </c>
      <c r="B5590" s="51">
        <v>0.1517486792790767</v>
      </c>
      <c r="C5590" s="65">
        <f t="shared" si="88"/>
        <v>115174867.92790768</v>
      </c>
    </row>
    <row r="5591" spans="1:3" x14ac:dyDescent="0.3">
      <c r="A5591" s="94">
        <v>5581</v>
      </c>
      <c r="B5591" s="51">
        <v>0.12209684816765332</v>
      </c>
      <c r="C5591" s="65">
        <f t="shared" si="88"/>
        <v>112209684.81676534</v>
      </c>
    </row>
    <row r="5592" spans="1:3" x14ac:dyDescent="0.3">
      <c r="A5592" s="94">
        <v>5582</v>
      </c>
      <c r="B5592" s="51">
        <v>-6.112850695347144E-4</v>
      </c>
      <c r="C5592" s="65">
        <f t="shared" si="88"/>
        <v>99938871.493046537</v>
      </c>
    </row>
    <row r="5593" spans="1:3" x14ac:dyDescent="0.3">
      <c r="A5593" s="94">
        <v>5583</v>
      </c>
      <c r="B5593" s="51">
        <v>5.8560425655908202E-2</v>
      </c>
      <c r="C5593" s="65">
        <f t="shared" si="88"/>
        <v>105856042.56559083</v>
      </c>
    </row>
    <row r="5594" spans="1:3" x14ac:dyDescent="0.3">
      <c r="A5594" s="94">
        <v>5584</v>
      </c>
      <c r="B5594" s="51">
        <v>0.18003055715267252</v>
      </c>
      <c r="C5594" s="65">
        <f t="shared" si="88"/>
        <v>118003055.71526726</v>
      </c>
    </row>
    <row r="5595" spans="1:3" x14ac:dyDescent="0.3">
      <c r="A5595" s="94">
        <v>5585</v>
      </c>
      <c r="B5595" s="51">
        <v>0.22219277876743446</v>
      </c>
      <c r="C5595" s="65">
        <f t="shared" si="88"/>
        <v>122219277.87674345</v>
      </c>
    </row>
    <row r="5596" spans="1:3" x14ac:dyDescent="0.3">
      <c r="A5596" s="94">
        <v>5586</v>
      </c>
      <c r="B5596" s="51">
        <v>-2.7205138648047605E-2</v>
      </c>
      <c r="C5596" s="65">
        <f t="shared" si="88"/>
        <v>97279486.13519524</v>
      </c>
    </row>
    <row r="5597" spans="1:3" x14ac:dyDescent="0.3">
      <c r="A5597" s="94">
        <v>5587</v>
      </c>
      <c r="B5597" s="51">
        <v>0.29204887390007084</v>
      </c>
      <c r="C5597" s="65">
        <f t="shared" si="88"/>
        <v>129204887.39000708</v>
      </c>
    </row>
    <row r="5598" spans="1:3" x14ac:dyDescent="0.3">
      <c r="A5598" s="94">
        <v>5588</v>
      </c>
      <c r="B5598" s="51">
        <v>-6.8942766108433029E-2</v>
      </c>
      <c r="C5598" s="65">
        <f t="shared" si="88"/>
        <v>93105723.389156699</v>
      </c>
    </row>
    <row r="5599" spans="1:3" x14ac:dyDescent="0.3">
      <c r="A5599" s="94">
        <v>5589</v>
      </c>
      <c r="B5599" s="51">
        <v>1.0632452745701973E-2</v>
      </c>
      <c r="C5599" s="65">
        <f t="shared" si="88"/>
        <v>101063245.2745702</v>
      </c>
    </row>
    <row r="5600" spans="1:3" x14ac:dyDescent="0.3">
      <c r="A5600" s="94">
        <v>5590</v>
      </c>
      <c r="B5600" s="51">
        <v>0.22871058684374432</v>
      </c>
      <c r="C5600" s="65">
        <f t="shared" si="88"/>
        <v>122871058.68437442</v>
      </c>
    </row>
    <row r="5601" spans="1:3" x14ac:dyDescent="0.3">
      <c r="A5601" s="94">
        <v>5591</v>
      </c>
      <c r="B5601" s="51">
        <v>0.18271510881848002</v>
      </c>
      <c r="C5601" s="65">
        <f t="shared" si="88"/>
        <v>118271510.88184799</v>
      </c>
    </row>
    <row r="5602" spans="1:3" x14ac:dyDescent="0.3">
      <c r="A5602" s="94">
        <v>5592</v>
      </c>
      <c r="B5602" s="51">
        <v>0.17657283357676845</v>
      </c>
      <c r="C5602" s="65">
        <f t="shared" si="88"/>
        <v>117657283.35767685</v>
      </c>
    </row>
    <row r="5603" spans="1:3" x14ac:dyDescent="0.3">
      <c r="A5603" s="94">
        <v>5593</v>
      </c>
      <c r="B5603" s="51">
        <v>0.18477416245354467</v>
      </c>
      <c r="C5603" s="65">
        <f t="shared" si="88"/>
        <v>118477416.24535446</v>
      </c>
    </row>
    <row r="5604" spans="1:3" x14ac:dyDescent="0.3">
      <c r="A5604" s="94">
        <v>5594</v>
      </c>
      <c r="B5604" s="51">
        <v>0.14288769518012995</v>
      </c>
      <c r="C5604" s="65">
        <f t="shared" si="88"/>
        <v>114288769.51801299</v>
      </c>
    </row>
    <row r="5605" spans="1:3" x14ac:dyDescent="0.3">
      <c r="A5605" s="94">
        <v>5595</v>
      </c>
      <c r="B5605" s="51">
        <v>2.0740057049099342E-2</v>
      </c>
      <c r="C5605" s="65">
        <f t="shared" si="88"/>
        <v>102074005.70490994</v>
      </c>
    </row>
    <row r="5606" spans="1:3" x14ac:dyDescent="0.3">
      <c r="A5606" s="94">
        <v>5596</v>
      </c>
      <c r="B5606" s="51">
        <v>-0.1396514800512646</v>
      </c>
      <c r="C5606" s="65">
        <f t="shared" si="88"/>
        <v>86034851.994873539</v>
      </c>
    </row>
    <row r="5607" spans="1:3" x14ac:dyDescent="0.3">
      <c r="A5607" s="94">
        <v>5597</v>
      </c>
      <c r="B5607" s="51">
        <v>6.07338243350075E-2</v>
      </c>
      <c r="C5607" s="65">
        <f t="shared" si="88"/>
        <v>106073382.43350075</v>
      </c>
    </row>
    <row r="5608" spans="1:3" x14ac:dyDescent="0.3">
      <c r="A5608" s="94">
        <v>5598</v>
      </c>
      <c r="B5608" s="51">
        <v>0.12107231717152728</v>
      </c>
      <c r="C5608" s="65">
        <f t="shared" si="88"/>
        <v>112107231.71715273</v>
      </c>
    </row>
    <row r="5609" spans="1:3" x14ac:dyDescent="0.3">
      <c r="A5609" s="94">
        <v>5599</v>
      </c>
      <c r="B5609" s="51">
        <v>0.10586842687003993</v>
      </c>
      <c r="C5609" s="65">
        <f t="shared" si="88"/>
        <v>110586842.68700399</v>
      </c>
    </row>
    <row r="5610" spans="1:3" x14ac:dyDescent="0.3">
      <c r="A5610" s="94">
        <v>5600</v>
      </c>
      <c r="B5610" s="51">
        <v>4.8714135686570535E-2</v>
      </c>
      <c r="C5610" s="65">
        <f t="shared" si="88"/>
        <v>104871413.56865706</v>
      </c>
    </row>
    <row r="5611" spans="1:3" x14ac:dyDescent="0.3">
      <c r="A5611" s="94">
        <v>5601</v>
      </c>
      <c r="B5611" s="51">
        <v>0.18681199967837353</v>
      </c>
      <c r="C5611" s="65">
        <f t="shared" si="88"/>
        <v>118681199.96783735</v>
      </c>
    </row>
    <row r="5612" spans="1:3" x14ac:dyDescent="0.3">
      <c r="A5612" s="94">
        <v>5602</v>
      </c>
      <c r="B5612" s="51">
        <v>-5.439266868171036E-2</v>
      </c>
      <c r="C5612" s="65">
        <f t="shared" si="88"/>
        <v>94560733.131828964</v>
      </c>
    </row>
    <row r="5613" spans="1:3" x14ac:dyDescent="0.3">
      <c r="A5613" s="94">
        <v>5603</v>
      </c>
      <c r="B5613" s="51">
        <v>-0.11640861938030553</v>
      </c>
      <c r="C5613" s="65">
        <f t="shared" si="88"/>
        <v>88359138.061969444</v>
      </c>
    </row>
    <row r="5614" spans="1:3" x14ac:dyDescent="0.3">
      <c r="A5614" s="94">
        <v>5604</v>
      </c>
      <c r="B5614" s="51">
        <v>-6.6789794450975437E-3</v>
      </c>
      <c r="C5614" s="65">
        <f t="shared" si="88"/>
        <v>99332102.05549024</v>
      </c>
    </row>
    <row r="5615" spans="1:3" x14ac:dyDescent="0.3">
      <c r="A5615" s="94">
        <v>5605</v>
      </c>
      <c r="B5615" s="51">
        <v>0.12965381678482313</v>
      </c>
      <c r="C5615" s="65">
        <f t="shared" si="88"/>
        <v>112965381.67848231</v>
      </c>
    </row>
    <row r="5616" spans="1:3" x14ac:dyDescent="0.3">
      <c r="A5616" s="94">
        <v>5606</v>
      </c>
      <c r="B5616" s="51">
        <v>-9.8802906474506236E-2</v>
      </c>
      <c r="C5616" s="65">
        <f t="shared" si="88"/>
        <v>90119709.352549389</v>
      </c>
    </row>
    <row r="5617" spans="1:3" x14ac:dyDescent="0.3">
      <c r="A5617" s="94">
        <v>5607</v>
      </c>
      <c r="B5617" s="51">
        <v>0.2194552270427973</v>
      </c>
      <c r="C5617" s="65">
        <f t="shared" si="88"/>
        <v>121945522.70427974</v>
      </c>
    </row>
    <row r="5618" spans="1:3" x14ac:dyDescent="0.3">
      <c r="A5618" s="94">
        <v>5608</v>
      </c>
      <c r="B5618" s="51">
        <v>1.9844588315580669E-2</v>
      </c>
      <c r="C5618" s="65">
        <f t="shared" si="88"/>
        <v>101984458.83155806</v>
      </c>
    </row>
    <row r="5619" spans="1:3" x14ac:dyDescent="0.3">
      <c r="A5619" s="94">
        <v>5609</v>
      </c>
      <c r="B5619" s="51">
        <v>0.25568992632975152</v>
      </c>
      <c r="C5619" s="65">
        <f t="shared" si="88"/>
        <v>125568992.63297515</v>
      </c>
    </row>
    <row r="5620" spans="1:3" x14ac:dyDescent="0.3">
      <c r="A5620" s="94">
        <v>5610</v>
      </c>
      <c r="B5620" s="51">
        <v>-0.12010050813579445</v>
      </c>
      <c r="C5620" s="65">
        <f t="shared" si="88"/>
        <v>87989949.18642056</v>
      </c>
    </row>
    <row r="5621" spans="1:3" x14ac:dyDescent="0.3">
      <c r="A5621" s="94">
        <v>5611</v>
      </c>
      <c r="B5621" s="51">
        <v>-3.3032693378685529E-2</v>
      </c>
      <c r="C5621" s="65">
        <f t="shared" si="88"/>
        <v>96696730.662131444</v>
      </c>
    </row>
    <row r="5622" spans="1:3" x14ac:dyDescent="0.3">
      <c r="A5622" s="94">
        <v>5612</v>
      </c>
      <c r="B5622" s="51">
        <v>-0.11733052983208417</v>
      </c>
      <c r="C5622" s="65">
        <f t="shared" si="88"/>
        <v>88266947.016791582</v>
      </c>
    </row>
    <row r="5623" spans="1:3" x14ac:dyDescent="0.3">
      <c r="A5623" s="94">
        <v>5613</v>
      </c>
      <c r="B5623" s="51">
        <v>-6.3665611820341528E-2</v>
      </c>
      <c r="C5623" s="65">
        <f t="shared" si="88"/>
        <v>93633438.817965835</v>
      </c>
    </row>
    <row r="5624" spans="1:3" x14ac:dyDescent="0.3">
      <c r="A5624" s="94">
        <v>5614</v>
      </c>
      <c r="B5624" s="51">
        <v>0.15300560829900134</v>
      </c>
      <c r="C5624" s="65">
        <f t="shared" si="88"/>
        <v>115300560.82990012</v>
      </c>
    </row>
    <row r="5625" spans="1:3" x14ac:dyDescent="0.3">
      <c r="A5625" s="94">
        <v>5615</v>
      </c>
      <c r="B5625" s="51">
        <v>4.7640156041326119E-2</v>
      </c>
      <c r="C5625" s="65">
        <f t="shared" si="88"/>
        <v>104764015.60413262</v>
      </c>
    </row>
    <row r="5626" spans="1:3" x14ac:dyDescent="0.3">
      <c r="A5626" s="94">
        <v>5616</v>
      </c>
      <c r="B5626" s="51">
        <v>-9.4652974111438692E-2</v>
      </c>
      <c r="C5626" s="65">
        <f t="shared" si="88"/>
        <v>90534702.588856131</v>
      </c>
    </row>
    <row r="5627" spans="1:3" x14ac:dyDescent="0.3">
      <c r="A5627" s="94">
        <v>5617</v>
      </c>
      <c r="B5627" s="51">
        <v>0.11484628523346949</v>
      </c>
      <c r="C5627" s="65">
        <f t="shared" si="88"/>
        <v>111484628.52334695</v>
      </c>
    </row>
    <row r="5628" spans="1:3" x14ac:dyDescent="0.3">
      <c r="A5628" s="94">
        <v>5618</v>
      </c>
      <c r="B5628" s="51">
        <v>0.21535673221891172</v>
      </c>
      <c r="C5628" s="65">
        <f t="shared" si="88"/>
        <v>121535673.22189116</v>
      </c>
    </row>
    <row r="5629" spans="1:3" x14ac:dyDescent="0.3">
      <c r="A5629" s="94">
        <v>5619</v>
      </c>
      <c r="B5629" s="51">
        <v>-4.571361176007871E-2</v>
      </c>
      <c r="C5629" s="65">
        <f t="shared" si="88"/>
        <v>95428638.823992133</v>
      </c>
    </row>
    <row r="5630" spans="1:3" x14ac:dyDescent="0.3">
      <c r="A5630" s="94">
        <v>5620</v>
      </c>
      <c r="B5630" s="51">
        <v>0.32790540067379981</v>
      </c>
      <c r="C5630" s="65">
        <f t="shared" si="88"/>
        <v>132790540.06737998</v>
      </c>
    </row>
    <row r="5631" spans="1:3" x14ac:dyDescent="0.3">
      <c r="A5631" s="94">
        <v>5621</v>
      </c>
      <c r="B5631" s="51">
        <v>4.8763912406222014E-2</v>
      </c>
      <c r="C5631" s="65">
        <f t="shared" si="88"/>
        <v>104876391.24062221</v>
      </c>
    </row>
    <row r="5632" spans="1:3" x14ac:dyDescent="0.3">
      <c r="A5632" s="94">
        <v>5622</v>
      </c>
      <c r="B5632" s="51">
        <v>4.5958882552955507E-2</v>
      </c>
      <c r="C5632" s="65">
        <f t="shared" si="88"/>
        <v>104595888.25529556</v>
      </c>
    </row>
    <row r="5633" spans="1:3" x14ac:dyDescent="0.3">
      <c r="A5633" s="94">
        <v>5623</v>
      </c>
      <c r="B5633" s="51">
        <v>0.14615036345777185</v>
      </c>
      <c r="C5633" s="65">
        <f t="shared" si="88"/>
        <v>114615036.34577718</v>
      </c>
    </row>
    <row r="5634" spans="1:3" x14ac:dyDescent="0.3">
      <c r="A5634" s="94">
        <v>5624</v>
      </c>
      <c r="B5634" s="51">
        <v>6.9062570242886145E-2</v>
      </c>
      <c r="C5634" s="65">
        <f t="shared" si="88"/>
        <v>106906257.02428862</v>
      </c>
    </row>
    <row r="5635" spans="1:3" x14ac:dyDescent="0.3">
      <c r="A5635" s="94">
        <v>5625</v>
      </c>
      <c r="B5635" s="51">
        <v>0.23418544147794068</v>
      </c>
      <c r="C5635" s="65">
        <f t="shared" si="88"/>
        <v>123418544.14779407</v>
      </c>
    </row>
    <row r="5636" spans="1:3" x14ac:dyDescent="0.3">
      <c r="A5636" s="94">
        <v>5626</v>
      </c>
      <c r="B5636" s="51">
        <v>-2.0778071408238619E-2</v>
      </c>
      <c r="C5636" s="65">
        <f t="shared" si="88"/>
        <v>97922192.859176144</v>
      </c>
    </row>
    <row r="5637" spans="1:3" x14ac:dyDescent="0.3">
      <c r="A5637" s="94">
        <v>5627</v>
      </c>
      <c r="B5637" s="51">
        <v>1.3627633839132972E-2</v>
      </c>
      <c r="C5637" s="65">
        <f t="shared" si="88"/>
        <v>101362763.38391331</v>
      </c>
    </row>
    <row r="5638" spans="1:3" x14ac:dyDescent="0.3">
      <c r="A5638" s="94">
        <v>5628</v>
      </c>
      <c r="B5638" s="51">
        <v>-1.566466767327486E-2</v>
      </c>
      <c r="C5638" s="65">
        <f t="shared" si="88"/>
        <v>98433533.232672513</v>
      </c>
    </row>
    <row r="5639" spans="1:3" x14ac:dyDescent="0.3">
      <c r="A5639" s="94">
        <v>5629</v>
      </c>
      <c r="B5639" s="51">
        <v>1.5379425202738398E-2</v>
      </c>
      <c r="C5639" s="65">
        <f t="shared" si="88"/>
        <v>101537942.52027383</v>
      </c>
    </row>
    <row r="5640" spans="1:3" x14ac:dyDescent="0.3">
      <c r="A5640" s="94">
        <v>5630</v>
      </c>
      <c r="B5640" s="51">
        <v>0.121410339334797</v>
      </c>
      <c r="C5640" s="65">
        <f t="shared" si="88"/>
        <v>112141033.9334797</v>
      </c>
    </row>
    <row r="5641" spans="1:3" x14ac:dyDescent="0.3">
      <c r="A5641" s="94">
        <v>5631</v>
      </c>
      <c r="B5641" s="51">
        <v>0.20590570941595573</v>
      </c>
      <c r="C5641" s="65">
        <f t="shared" si="88"/>
        <v>120590570.94159557</v>
      </c>
    </row>
    <row r="5642" spans="1:3" x14ac:dyDescent="0.3">
      <c r="A5642" s="94">
        <v>5632</v>
      </c>
      <c r="B5642" s="51">
        <v>-0.11142502363086559</v>
      </c>
      <c r="C5642" s="65">
        <f t="shared" si="88"/>
        <v>88857497.636913434</v>
      </c>
    </row>
    <row r="5643" spans="1:3" x14ac:dyDescent="0.3">
      <c r="A5643" s="94">
        <v>5633</v>
      </c>
      <c r="B5643" s="51">
        <v>-0.10148513537750153</v>
      </c>
      <c r="C5643" s="65">
        <f t="shared" si="88"/>
        <v>89851486.462249845</v>
      </c>
    </row>
    <row r="5644" spans="1:3" x14ac:dyDescent="0.3">
      <c r="A5644" s="94">
        <v>5634</v>
      </c>
      <c r="B5644" s="51">
        <v>8.1799981818779025E-2</v>
      </c>
      <c r="C5644" s="65">
        <f t="shared" ref="C5644:C5707" si="89">$B$4*(1+B5644)</f>
        <v>108179998.18187791</v>
      </c>
    </row>
    <row r="5645" spans="1:3" x14ac:dyDescent="0.3">
      <c r="A5645" s="94">
        <v>5635</v>
      </c>
      <c r="B5645" s="51">
        <v>0.14433482311565696</v>
      </c>
      <c r="C5645" s="65">
        <f t="shared" si="89"/>
        <v>114433482.3115657</v>
      </c>
    </row>
    <row r="5646" spans="1:3" x14ac:dyDescent="0.3">
      <c r="A5646" s="94">
        <v>5636</v>
      </c>
      <c r="B5646" s="51">
        <v>0.29441127152276547</v>
      </c>
      <c r="C5646" s="65">
        <f t="shared" si="89"/>
        <v>129441127.15227653</v>
      </c>
    </row>
    <row r="5647" spans="1:3" x14ac:dyDescent="0.3">
      <c r="A5647" s="94">
        <v>5637</v>
      </c>
      <c r="B5647" s="51">
        <v>3.2553301510879852E-2</v>
      </c>
      <c r="C5647" s="65">
        <f t="shared" si="89"/>
        <v>103255330.15108798</v>
      </c>
    </row>
    <row r="5648" spans="1:3" x14ac:dyDescent="0.3">
      <c r="A5648" s="94">
        <v>5638</v>
      </c>
      <c r="B5648" s="51">
        <v>0.10003831944814279</v>
      </c>
      <c r="C5648" s="65">
        <f t="shared" si="89"/>
        <v>110003831.94481426</v>
      </c>
    </row>
    <row r="5649" spans="1:3" x14ac:dyDescent="0.3">
      <c r="A5649" s="94">
        <v>5639</v>
      </c>
      <c r="B5649" s="51">
        <v>4.621594767658764E-2</v>
      </c>
      <c r="C5649" s="65">
        <f t="shared" si="89"/>
        <v>104621594.76765876</v>
      </c>
    </row>
    <row r="5650" spans="1:3" x14ac:dyDescent="0.3">
      <c r="A5650" s="94">
        <v>5640</v>
      </c>
      <c r="B5650" s="51">
        <v>0.22674302960452797</v>
      </c>
      <c r="C5650" s="65">
        <f t="shared" si="89"/>
        <v>122674302.96045281</v>
      </c>
    </row>
    <row r="5651" spans="1:3" x14ac:dyDescent="0.3">
      <c r="A5651" s="94">
        <v>5641</v>
      </c>
      <c r="B5651" s="51">
        <v>-2.6983158158760512E-2</v>
      </c>
      <c r="C5651" s="65">
        <f t="shared" si="89"/>
        <v>97301684.184123948</v>
      </c>
    </row>
    <row r="5652" spans="1:3" x14ac:dyDescent="0.3">
      <c r="A5652" s="94">
        <v>5642</v>
      </c>
      <c r="B5652" s="51">
        <v>0.13215453299646229</v>
      </c>
      <c r="C5652" s="65">
        <f t="shared" si="89"/>
        <v>113215453.29964624</v>
      </c>
    </row>
    <row r="5653" spans="1:3" x14ac:dyDescent="0.3">
      <c r="A5653" s="94">
        <v>5643</v>
      </c>
      <c r="B5653" s="51">
        <v>0.18508110905971978</v>
      </c>
      <c r="C5653" s="65">
        <f t="shared" si="89"/>
        <v>118508110.90597197</v>
      </c>
    </row>
    <row r="5654" spans="1:3" x14ac:dyDescent="0.3">
      <c r="A5654" s="94">
        <v>5644</v>
      </c>
      <c r="B5654" s="51">
        <v>3.7000101242084457E-2</v>
      </c>
      <c r="C5654" s="65">
        <f t="shared" si="89"/>
        <v>103700010.12420844</v>
      </c>
    </row>
    <row r="5655" spans="1:3" x14ac:dyDescent="0.3">
      <c r="A5655" s="94">
        <v>5645</v>
      </c>
      <c r="B5655" s="51">
        <v>0.35213499733275133</v>
      </c>
      <c r="C5655" s="65">
        <f t="shared" si="89"/>
        <v>135213499.73327515</v>
      </c>
    </row>
    <row r="5656" spans="1:3" x14ac:dyDescent="0.3">
      <c r="A5656" s="94">
        <v>5646</v>
      </c>
      <c r="B5656" s="51">
        <v>-3.4998197100115966E-2</v>
      </c>
      <c r="C5656" s="65">
        <f t="shared" si="89"/>
        <v>96500180.289988399</v>
      </c>
    </row>
    <row r="5657" spans="1:3" x14ac:dyDescent="0.3">
      <c r="A5657" s="94">
        <v>5647</v>
      </c>
      <c r="B5657" s="51">
        <v>1.5466595496925695E-2</v>
      </c>
      <c r="C5657" s="65">
        <f t="shared" si="89"/>
        <v>101546659.54969257</v>
      </c>
    </row>
    <row r="5658" spans="1:3" x14ac:dyDescent="0.3">
      <c r="A5658" s="94">
        <v>5648</v>
      </c>
      <c r="B5658" s="51">
        <v>-3.063215094833982E-5</v>
      </c>
      <c r="C5658" s="65">
        <f t="shared" si="89"/>
        <v>99996936.784905165</v>
      </c>
    </row>
    <row r="5659" spans="1:3" x14ac:dyDescent="0.3">
      <c r="A5659" s="94">
        <v>5649</v>
      </c>
      <c r="B5659" s="51">
        <v>0.23320980061875182</v>
      </c>
      <c r="C5659" s="65">
        <f t="shared" si="89"/>
        <v>123320980.06187518</v>
      </c>
    </row>
    <row r="5660" spans="1:3" x14ac:dyDescent="0.3">
      <c r="A5660" s="94">
        <v>5650</v>
      </c>
      <c r="B5660" s="51">
        <v>2.2337788104230621E-2</v>
      </c>
      <c r="C5660" s="65">
        <f t="shared" si="89"/>
        <v>102233778.81042306</v>
      </c>
    </row>
    <row r="5661" spans="1:3" x14ac:dyDescent="0.3">
      <c r="A5661" s="94">
        <v>5651</v>
      </c>
      <c r="B5661" s="51">
        <v>0.34730436661345665</v>
      </c>
      <c r="C5661" s="65">
        <f t="shared" si="89"/>
        <v>134730436.66134569</v>
      </c>
    </row>
    <row r="5662" spans="1:3" x14ac:dyDescent="0.3">
      <c r="A5662" s="94">
        <v>5652</v>
      </c>
      <c r="B5662" s="51">
        <v>0.4103824556930763</v>
      </c>
      <c r="C5662" s="65">
        <f t="shared" si="89"/>
        <v>141038245.56930766</v>
      </c>
    </row>
    <row r="5663" spans="1:3" x14ac:dyDescent="0.3">
      <c r="A5663" s="94">
        <v>5653</v>
      </c>
      <c r="B5663" s="51">
        <v>0.32829242746138165</v>
      </c>
      <c r="C5663" s="65">
        <f t="shared" si="89"/>
        <v>132829242.74613817</v>
      </c>
    </row>
    <row r="5664" spans="1:3" x14ac:dyDescent="0.3">
      <c r="A5664" s="94">
        <v>5654</v>
      </c>
      <c r="B5664" s="51">
        <v>0.19306102268470879</v>
      </c>
      <c r="C5664" s="65">
        <f t="shared" si="89"/>
        <v>119306102.26847087</v>
      </c>
    </row>
    <row r="5665" spans="1:3" x14ac:dyDescent="0.3">
      <c r="A5665" s="94">
        <v>5655</v>
      </c>
      <c r="B5665" s="51">
        <v>-4.401581742572433E-2</v>
      </c>
      <c r="C5665" s="65">
        <f t="shared" si="89"/>
        <v>95598418.257427558</v>
      </c>
    </row>
    <row r="5666" spans="1:3" x14ac:dyDescent="0.3">
      <c r="A5666" s="94">
        <v>5656</v>
      </c>
      <c r="B5666" s="51">
        <v>5.2883833291090671E-3</v>
      </c>
      <c r="C5666" s="65">
        <f t="shared" si="89"/>
        <v>100528838.33291091</v>
      </c>
    </row>
    <row r="5667" spans="1:3" x14ac:dyDescent="0.3">
      <c r="A5667" s="94">
        <v>5657</v>
      </c>
      <c r="B5667" s="51">
        <v>-0.22400482858383922</v>
      </c>
      <c r="C5667" s="65">
        <f t="shared" si="89"/>
        <v>77599517.141616076</v>
      </c>
    </row>
    <row r="5668" spans="1:3" x14ac:dyDescent="0.3">
      <c r="A5668" s="94">
        <v>5658</v>
      </c>
      <c r="B5668" s="51">
        <v>4.8177345102623628E-2</v>
      </c>
      <c r="C5668" s="65">
        <f t="shared" si="89"/>
        <v>104817734.51026237</v>
      </c>
    </row>
    <row r="5669" spans="1:3" x14ac:dyDescent="0.3">
      <c r="A5669" s="94">
        <v>5659</v>
      </c>
      <c r="B5669" s="51">
        <v>0.26117283985054662</v>
      </c>
      <c r="C5669" s="65">
        <f t="shared" si="89"/>
        <v>126117283.98505466</v>
      </c>
    </row>
    <row r="5670" spans="1:3" x14ac:dyDescent="0.3">
      <c r="A5670" s="94">
        <v>5660</v>
      </c>
      <c r="B5670" s="51">
        <v>9.8033649742378881E-2</v>
      </c>
      <c r="C5670" s="65">
        <f t="shared" si="89"/>
        <v>109803364.97423789</v>
      </c>
    </row>
    <row r="5671" spans="1:3" x14ac:dyDescent="0.3">
      <c r="A5671" s="94">
        <v>5661</v>
      </c>
      <c r="B5671" s="51">
        <v>-2.5031079653932004E-2</v>
      </c>
      <c r="C5671" s="65">
        <f t="shared" si="89"/>
        <v>97496892.034606799</v>
      </c>
    </row>
    <row r="5672" spans="1:3" x14ac:dyDescent="0.3">
      <c r="A5672" s="94">
        <v>5662</v>
      </c>
      <c r="B5672" s="51">
        <v>5.5703719061762143E-2</v>
      </c>
      <c r="C5672" s="65">
        <f t="shared" si="89"/>
        <v>105570371.90617622</v>
      </c>
    </row>
    <row r="5673" spans="1:3" x14ac:dyDescent="0.3">
      <c r="A5673" s="94">
        <v>5663</v>
      </c>
      <c r="B5673" s="51">
        <v>0.14931160285178213</v>
      </c>
      <c r="C5673" s="65">
        <f t="shared" si="89"/>
        <v>114931160.28517823</v>
      </c>
    </row>
    <row r="5674" spans="1:3" x14ac:dyDescent="0.3">
      <c r="A5674" s="94">
        <v>5664</v>
      </c>
      <c r="B5674" s="51">
        <v>0.24376043484952681</v>
      </c>
      <c r="C5674" s="65">
        <f t="shared" si="89"/>
        <v>124376043.48495269</v>
      </c>
    </row>
    <row r="5675" spans="1:3" x14ac:dyDescent="0.3">
      <c r="A5675" s="94">
        <v>5665</v>
      </c>
      <c r="B5675" s="51">
        <v>0.2241521042413093</v>
      </c>
      <c r="C5675" s="65">
        <f t="shared" si="89"/>
        <v>122415210.42413093</v>
      </c>
    </row>
    <row r="5676" spans="1:3" x14ac:dyDescent="0.3">
      <c r="A5676" s="94">
        <v>5666</v>
      </c>
      <c r="B5676" s="51">
        <v>9.5152700624330927E-3</v>
      </c>
      <c r="C5676" s="65">
        <f t="shared" si="89"/>
        <v>100951527.0062433</v>
      </c>
    </row>
    <row r="5677" spans="1:3" x14ac:dyDescent="0.3">
      <c r="A5677" s="94">
        <v>5667</v>
      </c>
      <c r="B5677" s="51">
        <v>0.11868511994498139</v>
      </c>
      <c r="C5677" s="65">
        <f t="shared" si="89"/>
        <v>111868511.99449815</v>
      </c>
    </row>
    <row r="5678" spans="1:3" x14ac:dyDescent="0.3">
      <c r="A5678" s="94">
        <v>5668</v>
      </c>
      <c r="B5678" s="51">
        <v>-0.22395083238891675</v>
      </c>
      <c r="C5678" s="65">
        <f t="shared" si="89"/>
        <v>77604916.761108324</v>
      </c>
    </row>
    <row r="5679" spans="1:3" x14ac:dyDescent="0.3">
      <c r="A5679" s="94">
        <v>5669</v>
      </c>
      <c r="B5679" s="51">
        <v>6.4947000794515167E-2</v>
      </c>
      <c r="C5679" s="65">
        <f t="shared" si="89"/>
        <v>106494700.07945152</v>
      </c>
    </row>
    <row r="5680" spans="1:3" x14ac:dyDescent="0.3">
      <c r="A5680" s="94">
        <v>5670</v>
      </c>
      <c r="B5680" s="51">
        <v>9.0012445668250923E-3</v>
      </c>
      <c r="C5680" s="65">
        <f t="shared" si="89"/>
        <v>100900124.4566825</v>
      </c>
    </row>
    <row r="5681" spans="1:3" x14ac:dyDescent="0.3">
      <c r="A5681" s="94">
        <v>5671</v>
      </c>
      <c r="B5681" s="51">
        <v>0.18433378377033721</v>
      </c>
      <c r="C5681" s="65">
        <f t="shared" si="89"/>
        <v>118433378.37703371</v>
      </c>
    </row>
    <row r="5682" spans="1:3" x14ac:dyDescent="0.3">
      <c r="A5682" s="94">
        <v>5672</v>
      </c>
      <c r="B5682" s="51">
        <v>-0.12847974664380779</v>
      </c>
      <c r="C5682" s="65">
        <f t="shared" si="89"/>
        <v>87152025.335619226</v>
      </c>
    </row>
    <row r="5683" spans="1:3" x14ac:dyDescent="0.3">
      <c r="A5683" s="94">
        <v>5673</v>
      </c>
      <c r="B5683" s="51">
        <v>8.3976628035025883E-2</v>
      </c>
      <c r="C5683" s="65">
        <f t="shared" si="89"/>
        <v>108397662.80350257</v>
      </c>
    </row>
    <row r="5684" spans="1:3" x14ac:dyDescent="0.3">
      <c r="A5684" s="94">
        <v>5674</v>
      </c>
      <c r="B5684" s="51">
        <v>5.7494747185280123E-2</v>
      </c>
      <c r="C5684" s="65">
        <f t="shared" si="89"/>
        <v>105749474.718528</v>
      </c>
    </row>
    <row r="5685" spans="1:3" x14ac:dyDescent="0.3">
      <c r="A5685" s="94">
        <v>5675</v>
      </c>
      <c r="B5685" s="51">
        <v>-2.8383473069029871E-2</v>
      </c>
      <c r="C5685" s="65">
        <f t="shared" si="89"/>
        <v>97161652.69309701</v>
      </c>
    </row>
    <row r="5686" spans="1:3" x14ac:dyDescent="0.3">
      <c r="A5686" s="94">
        <v>5676</v>
      </c>
      <c r="B5686" s="51">
        <v>0.25440220280279496</v>
      </c>
      <c r="C5686" s="65">
        <f t="shared" si="89"/>
        <v>125440220.2802795</v>
      </c>
    </row>
    <row r="5687" spans="1:3" x14ac:dyDescent="0.3">
      <c r="A5687" s="94">
        <v>5677</v>
      </c>
      <c r="B5687" s="51">
        <v>7.343597757164283E-2</v>
      </c>
      <c r="C5687" s="65">
        <f t="shared" si="89"/>
        <v>107343597.75716428</v>
      </c>
    </row>
    <row r="5688" spans="1:3" x14ac:dyDescent="0.3">
      <c r="A5688" s="94">
        <v>5678</v>
      </c>
      <c r="B5688" s="51">
        <v>-4.8638549712004292E-2</v>
      </c>
      <c r="C5688" s="65">
        <f t="shared" si="89"/>
        <v>95136145.028799564</v>
      </c>
    </row>
    <row r="5689" spans="1:3" x14ac:dyDescent="0.3">
      <c r="A5689" s="94">
        <v>5679</v>
      </c>
      <c r="B5689" s="51">
        <v>0.17358053987995559</v>
      </c>
      <c r="C5689" s="65">
        <f t="shared" si="89"/>
        <v>117358053.98799556</v>
      </c>
    </row>
    <row r="5690" spans="1:3" x14ac:dyDescent="0.3">
      <c r="A5690" s="94">
        <v>5680</v>
      </c>
      <c r="B5690" s="51">
        <v>0.248843594835192</v>
      </c>
      <c r="C5690" s="65">
        <f t="shared" si="89"/>
        <v>124884359.4835192</v>
      </c>
    </row>
    <row r="5691" spans="1:3" x14ac:dyDescent="0.3">
      <c r="A5691" s="94">
        <v>5681</v>
      </c>
      <c r="B5691" s="51">
        <v>-0.26977971439202952</v>
      </c>
      <c r="C5691" s="65">
        <f t="shared" si="89"/>
        <v>73022028.560797051</v>
      </c>
    </row>
    <row r="5692" spans="1:3" x14ac:dyDescent="0.3">
      <c r="A5692" s="94">
        <v>5682</v>
      </c>
      <c r="B5692" s="51">
        <v>0.21402862174564624</v>
      </c>
      <c r="C5692" s="65">
        <f t="shared" si="89"/>
        <v>121402862.17456461</v>
      </c>
    </row>
    <row r="5693" spans="1:3" x14ac:dyDescent="0.3">
      <c r="A5693" s="94">
        <v>5683</v>
      </c>
      <c r="B5693" s="51">
        <v>0.22386291098018132</v>
      </c>
      <c r="C5693" s="65">
        <f t="shared" si="89"/>
        <v>122386291.09801812</v>
      </c>
    </row>
    <row r="5694" spans="1:3" x14ac:dyDescent="0.3">
      <c r="A5694" s="94">
        <v>5684</v>
      </c>
      <c r="B5694" s="51">
        <v>0.22173481786238675</v>
      </c>
      <c r="C5694" s="65">
        <f t="shared" si="89"/>
        <v>122173481.78623869</v>
      </c>
    </row>
    <row r="5695" spans="1:3" x14ac:dyDescent="0.3">
      <c r="A5695" s="94">
        <v>5685</v>
      </c>
      <c r="B5695" s="51">
        <v>-2.8802411141635176E-2</v>
      </c>
      <c r="C5695" s="65">
        <f t="shared" si="89"/>
        <v>97119758.885836482</v>
      </c>
    </row>
    <row r="5696" spans="1:3" x14ac:dyDescent="0.3">
      <c r="A5696" s="94">
        <v>5686</v>
      </c>
      <c r="B5696" s="51">
        <v>2.1666945371499283E-2</v>
      </c>
      <c r="C5696" s="65">
        <f t="shared" si="89"/>
        <v>102166694.53714992</v>
      </c>
    </row>
    <row r="5697" spans="1:3" x14ac:dyDescent="0.3">
      <c r="A5697" s="94">
        <v>5687</v>
      </c>
      <c r="B5697" s="51">
        <v>0.27339761280084551</v>
      </c>
      <c r="C5697" s="65">
        <f t="shared" si="89"/>
        <v>127339761.28008455</v>
      </c>
    </row>
    <row r="5698" spans="1:3" x14ac:dyDescent="0.3">
      <c r="A5698" s="94">
        <v>5688</v>
      </c>
      <c r="B5698" s="51">
        <v>0.10376874143331011</v>
      </c>
      <c r="C5698" s="65">
        <f t="shared" si="89"/>
        <v>110376874.14333102</v>
      </c>
    </row>
    <row r="5699" spans="1:3" x14ac:dyDescent="0.3">
      <c r="A5699" s="94">
        <v>5689</v>
      </c>
      <c r="B5699" s="51">
        <v>0.2616674284973079</v>
      </c>
      <c r="C5699" s="65">
        <f t="shared" si="89"/>
        <v>126166742.84973079</v>
      </c>
    </row>
    <row r="5700" spans="1:3" x14ac:dyDescent="0.3">
      <c r="A5700" s="94">
        <v>5690</v>
      </c>
      <c r="B5700" s="51">
        <v>8.1489430804844679E-2</v>
      </c>
      <c r="C5700" s="65">
        <f t="shared" si="89"/>
        <v>108148943.08048446</v>
      </c>
    </row>
    <row r="5701" spans="1:3" x14ac:dyDescent="0.3">
      <c r="A5701" s="94">
        <v>5691</v>
      </c>
      <c r="B5701" s="51">
        <v>9.0892460683892687E-2</v>
      </c>
      <c r="C5701" s="65">
        <f t="shared" si="89"/>
        <v>109089246.06838928</v>
      </c>
    </row>
    <row r="5702" spans="1:3" x14ac:dyDescent="0.3">
      <c r="A5702" s="94">
        <v>5692</v>
      </c>
      <c r="B5702" s="51">
        <v>-3.4665407014426178E-2</v>
      </c>
      <c r="C5702" s="65">
        <f t="shared" si="89"/>
        <v>96533459.298557371</v>
      </c>
    </row>
    <row r="5703" spans="1:3" x14ac:dyDescent="0.3">
      <c r="A5703" s="94">
        <v>5693</v>
      </c>
      <c r="B5703" s="51">
        <v>-0.12660502432734161</v>
      </c>
      <c r="C5703" s="65">
        <f t="shared" si="89"/>
        <v>87339497.567265838</v>
      </c>
    </row>
    <row r="5704" spans="1:3" x14ac:dyDescent="0.3">
      <c r="A5704" s="94">
        <v>5694</v>
      </c>
      <c r="B5704" s="51">
        <v>0.31498555839070486</v>
      </c>
      <c r="C5704" s="65">
        <f t="shared" si="89"/>
        <v>131498555.83907048</v>
      </c>
    </row>
    <row r="5705" spans="1:3" x14ac:dyDescent="0.3">
      <c r="A5705" s="94">
        <v>5695</v>
      </c>
      <c r="B5705" s="51">
        <v>0.16924867926133247</v>
      </c>
      <c r="C5705" s="65">
        <f t="shared" si="89"/>
        <v>116924867.92613326</v>
      </c>
    </row>
    <row r="5706" spans="1:3" x14ac:dyDescent="0.3">
      <c r="A5706" s="94">
        <v>5696</v>
      </c>
      <c r="B5706" s="51">
        <v>5.6368710103922186E-2</v>
      </c>
      <c r="C5706" s="65">
        <f t="shared" si="89"/>
        <v>105636871.0103922</v>
      </c>
    </row>
    <row r="5707" spans="1:3" x14ac:dyDescent="0.3">
      <c r="A5707" s="94">
        <v>5697</v>
      </c>
      <c r="B5707" s="51">
        <v>5.8797567864528485E-2</v>
      </c>
      <c r="C5707" s="65">
        <f t="shared" si="89"/>
        <v>105879756.78645284</v>
      </c>
    </row>
    <row r="5708" spans="1:3" x14ac:dyDescent="0.3">
      <c r="A5708" s="94">
        <v>5698</v>
      </c>
      <c r="B5708" s="51">
        <v>-4.2564029963303995E-2</v>
      </c>
      <c r="C5708" s="65">
        <f t="shared" ref="C5708:C5771" si="90">$B$4*(1+B5708)</f>
        <v>95743597.003669605</v>
      </c>
    </row>
    <row r="5709" spans="1:3" x14ac:dyDescent="0.3">
      <c r="A5709" s="94">
        <v>5699</v>
      </c>
      <c r="B5709" s="51">
        <v>-2.2754107193689727E-2</v>
      </c>
      <c r="C5709" s="65">
        <f t="shared" si="90"/>
        <v>97724589.280631021</v>
      </c>
    </row>
    <row r="5710" spans="1:3" x14ac:dyDescent="0.3">
      <c r="A5710" s="94">
        <v>5700</v>
      </c>
      <c r="B5710" s="51">
        <v>6.8000187232923434E-2</v>
      </c>
      <c r="C5710" s="65">
        <f t="shared" si="90"/>
        <v>106800018.72329235</v>
      </c>
    </row>
    <row r="5711" spans="1:3" x14ac:dyDescent="0.3">
      <c r="A5711" s="94">
        <v>5701</v>
      </c>
      <c r="B5711" s="51">
        <v>0.16791837762744374</v>
      </c>
      <c r="C5711" s="65">
        <f t="shared" si="90"/>
        <v>116791837.76274438</v>
      </c>
    </row>
    <row r="5712" spans="1:3" x14ac:dyDescent="0.3">
      <c r="A5712" s="94">
        <v>5702</v>
      </c>
      <c r="B5712" s="51">
        <v>0.10880289885969803</v>
      </c>
      <c r="C5712" s="65">
        <f t="shared" si="90"/>
        <v>110880289.8859698</v>
      </c>
    </row>
    <row r="5713" spans="1:3" x14ac:dyDescent="0.3">
      <c r="A5713" s="94">
        <v>5703</v>
      </c>
      <c r="B5713" s="51">
        <v>0.13365751287998737</v>
      </c>
      <c r="C5713" s="65">
        <f t="shared" si="90"/>
        <v>113365751.28799872</v>
      </c>
    </row>
    <row r="5714" spans="1:3" x14ac:dyDescent="0.3">
      <c r="A5714" s="94">
        <v>5704</v>
      </c>
      <c r="B5714" s="51">
        <v>8.7588856304468443E-2</v>
      </c>
      <c r="C5714" s="65">
        <f t="shared" si="90"/>
        <v>108758885.63044685</v>
      </c>
    </row>
    <row r="5715" spans="1:3" x14ac:dyDescent="0.3">
      <c r="A5715" s="94">
        <v>5705</v>
      </c>
      <c r="B5715" s="51">
        <v>0.12456278080246408</v>
      </c>
      <c r="C5715" s="65">
        <f t="shared" si="90"/>
        <v>112456278.0802464</v>
      </c>
    </row>
    <row r="5716" spans="1:3" x14ac:dyDescent="0.3">
      <c r="A5716" s="94">
        <v>5706</v>
      </c>
      <c r="B5716" s="51">
        <v>-7.4821809808326978E-3</v>
      </c>
      <c r="C5716" s="65">
        <f t="shared" si="90"/>
        <v>99251781.901916727</v>
      </c>
    </row>
    <row r="5717" spans="1:3" x14ac:dyDescent="0.3">
      <c r="A5717" s="94">
        <v>5707</v>
      </c>
      <c r="B5717" s="51">
        <v>0.21508955656311748</v>
      </c>
      <c r="C5717" s="65">
        <f t="shared" si="90"/>
        <v>121508955.65631175</v>
      </c>
    </row>
    <row r="5718" spans="1:3" x14ac:dyDescent="0.3">
      <c r="A5718" s="94">
        <v>5708</v>
      </c>
      <c r="B5718" s="51">
        <v>9.5420862729522632E-2</v>
      </c>
      <c r="C5718" s="65">
        <f t="shared" si="90"/>
        <v>109542086.27295226</v>
      </c>
    </row>
    <row r="5719" spans="1:3" x14ac:dyDescent="0.3">
      <c r="A5719" s="94">
        <v>5709</v>
      </c>
      <c r="B5719" s="51">
        <v>0.11450794056934772</v>
      </c>
      <c r="C5719" s="65">
        <f t="shared" si="90"/>
        <v>111450794.05693476</v>
      </c>
    </row>
    <row r="5720" spans="1:3" x14ac:dyDescent="0.3">
      <c r="A5720" s="94">
        <v>5710</v>
      </c>
      <c r="B5720" s="51">
        <v>-0.14468678559375936</v>
      </c>
      <c r="C5720" s="65">
        <f t="shared" si="90"/>
        <v>85531321.440624058</v>
      </c>
    </row>
    <row r="5721" spans="1:3" x14ac:dyDescent="0.3">
      <c r="A5721" s="94">
        <v>5711</v>
      </c>
      <c r="B5721" s="51">
        <v>0.20022246586422598</v>
      </c>
      <c r="C5721" s="65">
        <f t="shared" si="90"/>
        <v>120022246.58642259</v>
      </c>
    </row>
    <row r="5722" spans="1:3" x14ac:dyDescent="0.3">
      <c r="A5722" s="94">
        <v>5712</v>
      </c>
      <c r="B5722" s="51">
        <v>-0.10700697387875899</v>
      </c>
      <c r="C5722" s="65">
        <f t="shared" si="90"/>
        <v>89299302.6121241</v>
      </c>
    </row>
    <row r="5723" spans="1:3" x14ac:dyDescent="0.3">
      <c r="A5723" s="94">
        <v>5713</v>
      </c>
      <c r="B5723" s="51">
        <v>-0.11068682051375436</v>
      </c>
      <c r="C5723" s="65">
        <f t="shared" si="90"/>
        <v>88931317.948624566</v>
      </c>
    </row>
    <row r="5724" spans="1:3" x14ac:dyDescent="0.3">
      <c r="A5724" s="94">
        <v>5714</v>
      </c>
      <c r="B5724" s="51">
        <v>2.9494351219891593E-2</v>
      </c>
      <c r="C5724" s="65">
        <f t="shared" si="90"/>
        <v>102949435.12198915</v>
      </c>
    </row>
    <row r="5725" spans="1:3" x14ac:dyDescent="0.3">
      <c r="A5725" s="94">
        <v>5715</v>
      </c>
      <c r="B5725" s="51">
        <v>-0.10836449550447708</v>
      </c>
      <c r="C5725" s="65">
        <f t="shared" si="90"/>
        <v>89163550.449552283</v>
      </c>
    </row>
    <row r="5726" spans="1:3" x14ac:dyDescent="0.3">
      <c r="A5726" s="94">
        <v>5716</v>
      </c>
      <c r="B5726" s="51">
        <v>-0.10263805931851586</v>
      </c>
      <c r="C5726" s="65">
        <f t="shared" si="90"/>
        <v>89736194.068148404</v>
      </c>
    </row>
    <row r="5727" spans="1:3" x14ac:dyDescent="0.3">
      <c r="A5727" s="94">
        <v>5717</v>
      </c>
      <c r="B5727" s="51">
        <v>0.1544497915786936</v>
      </c>
      <c r="C5727" s="65">
        <f t="shared" si="90"/>
        <v>115444979.15786935</v>
      </c>
    </row>
    <row r="5728" spans="1:3" x14ac:dyDescent="0.3">
      <c r="A5728" s="94">
        <v>5718</v>
      </c>
      <c r="B5728" s="51">
        <v>0.20444071844918679</v>
      </c>
      <c r="C5728" s="65">
        <f t="shared" si="90"/>
        <v>120444071.84491868</v>
      </c>
    </row>
    <row r="5729" spans="1:3" x14ac:dyDescent="0.3">
      <c r="A5729" s="94">
        <v>5719</v>
      </c>
      <c r="B5729" s="51">
        <v>0.12746838096630286</v>
      </c>
      <c r="C5729" s="65">
        <f t="shared" si="90"/>
        <v>112746838.09663029</v>
      </c>
    </row>
    <row r="5730" spans="1:3" x14ac:dyDescent="0.3">
      <c r="A5730" s="94">
        <v>5720</v>
      </c>
      <c r="B5730" s="51">
        <v>0.2212716174012751</v>
      </c>
      <c r="C5730" s="65">
        <f t="shared" si="90"/>
        <v>122127161.74012752</v>
      </c>
    </row>
    <row r="5731" spans="1:3" x14ac:dyDescent="0.3">
      <c r="A5731" s="94">
        <v>5721</v>
      </c>
      <c r="B5731" s="51">
        <v>1.421292008331787E-2</v>
      </c>
      <c r="C5731" s="65">
        <f t="shared" si="90"/>
        <v>101421292.00833179</v>
      </c>
    </row>
    <row r="5732" spans="1:3" x14ac:dyDescent="0.3">
      <c r="A5732" s="94">
        <v>5722</v>
      </c>
      <c r="B5732" s="51">
        <v>0.12255366151897895</v>
      </c>
      <c r="C5732" s="65">
        <f t="shared" si="90"/>
        <v>112255366.15189791</v>
      </c>
    </row>
    <row r="5733" spans="1:3" x14ac:dyDescent="0.3">
      <c r="A5733" s="94">
        <v>5723</v>
      </c>
      <c r="B5733" s="51">
        <v>-0.24090972399154095</v>
      </c>
      <c r="C5733" s="65">
        <f t="shared" si="90"/>
        <v>75909027.600845903</v>
      </c>
    </row>
    <row r="5734" spans="1:3" x14ac:dyDescent="0.3">
      <c r="A5734" s="94">
        <v>5724</v>
      </c>
      <c r="B5734" s="51">
        <v>0.16478348118463673</v>
      </c>
      <c r="C5734" s="65">
        <f t="shared" si="90"/>
        <v>116478348.11846367</v>
      </c>
    </row>
    <row r="5735" spans="1:3" x14ac:dyDescent="0.3">
      <c r="A5735" s="94">
        <v>5725</v>
      </c>
      <c r="B5735" s="51">
        <v>6.076300527496855E-2</v>
      </c>
      <c r="C5735" s="65">
        <f t="shared" si="90"/>
        <v>106076300.52749686</v>
      </c>
    </row>
    <row r="5736" spans="1:3" x14ac:dyDescent="0.3">
      <c r="A5736" s="94">
        <v>5726</v>
      </c>
      <c r="B5736" s="51">
        <v>0.15106368119144298</v>
      </c>
      <c r="C5736" s="65">
        <f t="shared" si="90"/>
        <v>115106368.11914429</v>
      </c>
    </row>
    <row r="5737" spans="1:3" x14ac:dyDescent="0.3">
      <c r="A5737" s="94">
        <v>5727</v>
      </c>
      <c r="B5737" s="51">
        <v>-0.14071791750795926</v>
      </c>
      <c r="C5737" s="65">
        <f t="shared" si="90"/>
        <v>85928208.249204069</v>
      </c>
    </row>
    <row r="5738" spans="1:3" x14ac:dyDescent="0.3">
      <c r="A5738" s="94">
        <v>5728</v>
      </c>
      <c r="B5738" s="51">
        <v>0.25427783492666572</v>
      </c>
      <c r="C5738" s="65">
        <f t="shared" si="90"/>
        <v>125427783.49266657</v>
      </c>
    </row>
    <row r="5739" spans="1:3" x14ac:dyDescent="0.3">
      <c r="A5739" s="94">
        <v>5729</v>
      </c>
      <c r="B5739" s="51">
        <v>-2.382170740323139E-2</v>
      </c>
      <c r="C5739" s="65">
        <f t="shared" si="90"/>
        <v>97617829.259676859</v>
      </c>
    </row>
    <row r="5740" spans="1:3" x14ac:dyDescent="0.3">
      <c r="A5740" s="94">
        <v>5730</v>
      </c>
      <c r="B5740" s="51">
        <v>4.5214848409960151E-2</v>
      </c>
      <c r="C5740" s="65">
        <f t="shared" si="90"/>
        <v>104521484.84099601</v>
      </c>
    </row>
    <row r="5741" spans="1:3" x14ac:dyDescent="0.3">
      <c r="A5741" s="94">
        <v>5731</v>
      </c>
      <c r="B5741" s="51">
        <v>-0.25603850333274969</v>
      </c>
      <c r="C5741" s="65">
        <f t="shared" si="90"/>
        <v>74396149.666725025</v>
      </c>
    </row>
    <row r="5742" spans="1:3" x14ac:dyDescent="0.3">
      <c r="A5742" s="94">
        <v>5732</v>
      </c>
      <c r="B5742" s="51">
        <v>0.1105076934288374</v>
      </c>
      <c r="C5742" s="65">
        <f t="shared" si="90"/>
        <v>111050769.34288374</v>
      </c>
    </row>
    <row r="5743" spans="1:3" x14ac:dyDescent="0.3">
      <c r="A5743" s="94">
        <v>5733</v>
      </c>
      <c r="B5743" s="51">
        <v>0.23524465365951916</v>
      </c>
      <c r="C5743" s="65">
        <f t="shared" si="90"/>
        <v>123524465.36595193</v>
      </c>
    </row>
    <row r="5744" spans="1:3" x14ac:dyDescent="0.3">
      <c r="A5744" s="94">
        <v>5734</v>
      </c>
      <c r="B5744" s="51">
        <v>0.14611456056888678</v>
      </c>
      <c r="C5744" s="65">
        <f t="shared" si="90"/>
        <v>114611456.05688867</v>
      </c>
    </row>
    <row r="5745" spans="1:3" x14ac:dyDescent="0.3">
      <c r="A5745" s="94">
        <v>5735</v>
      </c>
      <c r="B5745" s="51">
        <v>6.1565204606761549E-2</v>
      </c>
      <c r="C5745" s="65">
        <f t="shared" si="90"/>
        <v>106156520.46067616</v>
      </c>
    </row>
    <row r="5746" spans="1:3" x14ac:dyDescent="0.3">
      <c r="A5746" s="94">
        <v>5736</v>
      </c>
      <c r="B5746" s="51">
        <v>0.13607894563008119</v>
      </c>
      <c r="C5746" s="65">
        <f t="shared" si="90"/>
        <v>113607894.56300813</v>
      </c>
    </row>
    <row r="5747" spans="1:3" x14ac:dyDescent="0.3">
      <c r="A5747" s="94">
        <v>5737</v>
      </c>
      <c r="B5747" s="51">
        <v>0.26426363014724291</v>
      </c>
      <c r="C5747" s="65">
        <f t="shared" si="90"/>
        <v>126426363.0147243</v>
      </c>
    </row>
    <row r="5748" spans="1:3" x14ac:dyDescent="0.3">
      <c r="A5748" s="94">
        <v>5738</v>
      </c>
      <c r="B5748" s="51">
        <v>0.16107240311940338</v>
      </c>
      <c r="C5748" s="65">
        <f t="shared" si="90"/>
        <v>116107240.31194033</v>
      </c>
    </row>
    <row r="5749" spans="1:3" x14ac:dyDescent="0.3">
      <c r="A5749" s="94">
        <v>5739</v>
      </c>
      <c r="B5749" s="51">
        <v>0.21846501930284709</v>
      </c>
      <c r="C5749" s="65">
        <f t="shared" si="90"/>
        <v>121846501.93028469</v>
      </c>
    </row>
    <row r="5750" spans="1:3" x14ac:dyDescent="0.3">
      <c r="A5750" s="94">
        <v>5740</v>
      </c>
      <c r="B5750" s="51">
        <v>-0.11478098841789586</v>
      </c>
      <c r="C5750" s="65">
        <f t="shared" si="90"/>
        <v>88521901.158210412</v>
      </c>
    </row>
    <row r="5751" spans="1:3" x14ac:dyDescent="0.3">
      <c r="A5751" s="94">
        <v>5741</v>
      </c>
      <c r="B5751" s="51">
        <v>0.13564681295705125</v>
      </c>
      <c r="C5751" s="65">
        <f t="shared" si="90"/>
        <v>113564681.29570511</v>
      </c>
    </row>
    <row r="5752" spans="1:3" x14ac:dyDescent="0.3">
      <c r="A5752" s="94">
        <v>5742</v>
      </c>
      <c r="B5752" s="51">
        <v>0.29858511188480463</v>
      </c>
      <c r="C5752" s="65">
        <f t="shared" si="90"/>
        <v>129858511.18848047</v>
      </c>
    </row>
    <row r="5753" spans="1:3" x14ac:dyDescent="0.3">
      <c r="A5753" s="94">
        <v>5743</v>
      </c>
      <c r="B5753" s="51">
        <v>8.0878392729615417E-3</v>
      </c>
      <c r="C5753" s="65">
        <f t="shared" si="90"/>
        <v>100808783.92729615</v>
      </c>
    </row>
    <row r="5754" spans="1:3" x14ac:dyDescent="0.3">
      <c r="A5754" s="94">
        <v>5744</v>
      </c>
      <c r="B5754" s="51">
        <v>0.21562506878976129</v>
      </c>
      <c r="C5754" s="65">
        <f t="shared" si="90"/>
        <v>121562506.87897612</v>
      </c>
    </row>
    <row r="5755" spans="1:3" x14ac:dyDescent="0.3">
      <c r="A5755" s="94">
        <v>5745</v>
      </c>
      <c r="B5755" s="51">
        <v>0.31170623845564072</v>
      </c>
      <c r="C5755" s="65">
        <f t="shared" si="90"/>
        <v>131170623.84556407</v>
      </c>
    </row>
    <row r="5756" spans="1:3" x14ac:dyDescent="0.3">
      <c r="A5756" s="94">
        <v>5746</v>
      </c>
      <c r="B5756" s="51">
        <v>-5.2442837200684933E-4</v>
      </c>
      <c r="C5756" s="65">
        <f t="shared" si="90"/>
        <v>99947557.162799314</v>
      </c>
    </row>
    <row r="5757" spans="1:3" x14ac:dyDescent="0.3">
      <c r="A5757" s="94">
        <v>5747</v>
      </c>
      <c r="B5757" s="51">
        <v>0.21415874172497459</v>
      </c>
      <c r="C5757" s="65">
        <f t="shared" si="90"/>
        <v>121415874.17249747</v>
      </c>
    </row>
    <row r="5758" spans="1:3" x14ac:dyDescent="0.3">
      <c r="A5758" s="94">
        <v>5748</v>
      </c>
      <c r="B5758" s="51">
        <v>0.16858511460314091</v>
      </c>
      <c r="C5758" s="65">
        <f t="shared" si="90"/>
        <v>116858511.4603141</v>
      </c>
    </row>
    <row r="5759" spans="1:3" x14ac:dyDescent="0.3">
      <c r="A5759" s="94">
        <v>5749</v>
      </c>
      <c r="B5759" s="51">
        <v>-0.24750582679139752</v>
      </c>
      <c r="C5759" s="65">
        <f t="shared" si="90"/>
        <v>75249417.320860252</v>
      </c>
    </row>
    <row r="5760" spans="1:3" x14ac:dyDescent="0.3">
      <c r="A5760" s="94">
        <v>5750</v>
      </c>
      <c r="B5760" s="51">
        <v>-0.32127672453363387</v>
      </c>
      <c r="C5760" s="65">
        <f t="shared" si="90"/>
        <v>67872327.546636611</v>
      </c>
    </row>
    <row r="5761" spans="1:3" x14ac:dyDescent="0.3">
      <c r="A5761" s="94">
        <v>5751</v>
      </c>
      <c r="B5761" s="51">
        <v>5.8253219173525272E-2</v>
      </c>
      <c r="C5761" s="65">
        <f t="shared" si="90"/>
        <v>105825321.91735253</v>
      </c>
    </row>
    <row r="5762" spans="1:3" x14ac:dyDescent="0.3">
      <c r="A5762" s="94">
        <v>5752</v>
      </c>
      <c r="B5762" s="51">
        <v>0.1321248384807798</v>
      </c>
      <c r="C5762" s="65">
        <f t="shared" si="90"/>
        <v>113212483.84807798</v>
      </c>
    </row>
    <row r="5763" spans="1:3" x14ac:dyDescent="0.3">
      <c r="A5763" s="94">
        <v>5753</v>
      </c>
      <c r="B5763" s="51">
        <v>-7.3653774392055171E-2</v>
      </c>
      <c r="C5763" s="65">
        <f t="shared" si="90"/>
        <v>92634622.560794488</v>
      </c>
    </row>
    <row r="5764" spans="1:3" x14ac:dyDescent="0.3">
      <c r="A5764" s="94">
        <v>5754</v>
      </c>
      <c r="B5764" s="51">
        <v>-5.8983778854314495E-2</v>
      </c>
      <c r="C5764" s="65">
        <f t="shared" si="90"/>
        <v>94101622.114568546</v>
      </c>
    </row>
    <row r="5765" spans="1:3" x14ac:dyDescent="0.3">
      <c r="A5765" s="94">
        <v>5755</v>
      </c>
      <c r="B5765" s="51">
        <v>0.16114240249694461</v>
      </c>
      <c r="C5765" s="65">
        <f t="shared" si="90"/>
        <v>116114240.24969445</v>
      </c>
    </row>
    <row r="5766" spans="1:3" x14ac:dyDescent="0.3">
      <c r="A5766" s="94">
        <v>5756</v>
      </c>
      <c r="B5766" s="51">
        <v>7.7536020143525633E-2</v>
      </c>
      <c r="C5766" s="65">
        <f t="shared" si="90"/>
        <v>107753602.01435256</v>
      </c>
    </row>
    <row r="5767" spans="1:3" x14ac:dyDescent="0.3">
      <c r="A5767" s="94">
        <v>5757</v>
      </c>
      <c r="B5767" s="51">
        <v>5.7953873708763939E-2</v>
      </c>
      <c r="C5767" s="65">
        <f t="shared" si="90"/>
        <v>105795387.37087639</v>
      </c>
    </row>
    <row r="5768" spans="1:3" x14ac:dyDescent="0.3">
      <c r="A5768" s="94">
        <v>5758</v>
      </c>
      <c r="B5768" s="51">
        <v>0.14397503470032305</v>
      </c>
      <c r="C5768" s="65">
        <f t="shared" si="90"/>
        <v>114397503.4700323</v>
      </c>
    </row>
    <row r="5769" spans="1:3" x14ac:dyDescent="0.3">
      <c r="A5769" s="94">
        <v>5759</v>
      </c>
      <c r="B5769" s="51">
        <v>8.2726866367465776E-2</v>
      </c>
      <c r="C5769" s="65">
        <f t="shared" si="90"/>
        <v>108272686.63674659</v>
      </c>
    </row>
    <row r="5770" spans="1:3" x14ac:dyDescent="0.3">
      <c r="A5770" s="94">
        <v>5760</v>
      </c>
      <c r="B5770" s="51">
        <v>4.4249096788442376E-2</v>
      </c>
      <c r="C5770" s="65">
        <f t="shared" si="90"/>
        <v>104424909.67884423</v>
      </c>
    </row>
    <row r="5771" spans="1:3" x14ac:dyDescent="0.3">
      <c r="A5771" s="94">
        <v>5761</v>
      </c>
      <c r="B5771" s="51">
        <v>0.16800028968855374</v>
      </c>
      <c r="C5771" s="65">
        <f t="shared" si="90"/>
        <v>116800028.96885538</v>
      </c>
    </row>
    <row r="5772" spans="1:3" x14ac:dyDescent="0.3">
      <c r="A5772" s="94">
        <v>5762</v>
      </c>
      <c r="B5772" s="51">
        <v>0.2926162153989712</v>
      </c>
      <c r="C5772" s="65">
        <f t="shared" ref="C5772:C5835" si="91">$B$4*(1+B5772)</f>
        <v>129261621.53989713</v>
      </c>
    </row>
    <row r="5773" spans="1:3" x14ac:dyDescent="0.3">
      <c r="A5773" s="94">
        <v>5763</v>
      </c>
      <c r="B5773" s="51">
        <v>0.11494316016325114</v>
      </c>
      <c r="C5773" s="65">
        <f t="shared" si="91"/>
        <v>111494316.01632512</v>
      </c>
    </row>
    <row r="5774" spans="1:3" x14ac:dyDescent="0.3">
      <c r="A5774" s="94">
        <v>5764</v>
      </c>
      <c r="B5774" s="51">
        <v>0.38144092223558324</v>
      </c>
      <c r="C5774" s="65">
        <f t="shared" si="91"/>
        <v>138144092.22355834</v>
      </c>
    </row>
    <row r="5775" spans="1:3" x14ac:dyDescent="0.3">
      <c r="A5775" s="94">
        <v>5765</v>
      </c>
      <c r="B5775" s="51">
        <v>-0.16823709442101234</v>
      </c>
      <c r="C5775" s="65">
        <f t="shared" si="91"/>
        <v>83176290.557898775</v>
      </c>
    </row>
    <row r="5776" spans="1:3" x14ac:dyDescent="0.3">
      <c r="A5776" s="94">
        <v>5766</v>
      </c>
      <c r="B5776" s="51">
        <v>-4.2295118116386171E-2</v>
      </c>
      <c r="C5776" s="65">
        <f t="shared" si="91"/>
        <v>95770488.188361377</v>
      </c>
    </row>
    <row r="5777" spans="1:3" x14ac:dyDescent="0.3">
      <c r="A5777" s="94">
        <v>5767</v>
      </c>
      <c r="B5777" s="51">
        <v>2.1268198010895439E-3</v>
      </c>
      <c r="C5777" s="65">
        <f t="shared" si="91"/>
        <v>100212681.98010895</v>
      </c>
    </row>
    <row r="5778" spans="1:3" x14ac:dyDescent="0.3">
      <c r="A5778" s="94">
        <v>5768</v>
      </c>
      <c r="B5778" s="51">
        <v>0.21431898953918402</v>
      </c>
      <c r="C5778" s="65">
        <f t="shared" si="91"/>
        <v>121431898.9539184</v>
      </c>
    </row>
    <row r="5779" spans="1:3" x14ac:dyDescent="0.3">
      <c r="A5779" s="94">
        <v>5769</v>
      </c>
      <c r="B5779" s="51">
        <v>6.1978444247635003E-2</v>
      </c>
      <c r="C5779" s="65">
        <f t="shared" si="91"/>
        <v>106197844.4247635</v>
      </c>
    </row>
    <row r="5780" spans="1:3" x14ac:dyDescent="0.3">
      <c r="A5780" s="94">
        <v>5770</v>
      </c>
      <c r="B5780" s="51">
        <v>0.31942088770193111</v>
      </c>
      <c r="C5780" s="65">
        <f t="shared" si="91"/>
        <v>131942088.77019311</v>
      </c>
    </row>
    <row r="5781" spans="1:3" x14ac:dyDescent="0.3">
      <c r="A5781" s="94">
        <v>5771</v>
      </c>
      <c r="B5781" s="51">
        <v>0.11972434301418081</v>
      </c>
      <c r="C5781" s="65">
        <f t="shared" si="91"/>
        <v>111972434.30141808</v>
      </c>
    </row>
    <row r="5782" spans="1:3" x14ac:dyDescent="0.3">
      <c r="A5782" s="94">
        <v>5772</v>
      </c>
      <c r="B5782" s="51">
        <v>0.16741889311192432</v>
      </c>
      <c r="C5782" s="65">
        <f t="shared" si="91"/>
        <v>116741889.31119242</v>
      </c>
    </row>
    <row r="5783" spans="1:3" x14ac:dyDescent="0.3">
      <c r="A5783" s="94">
        <v>5773</v>
      </c>
      <c r="B5783" s="51">
        <v>0.33591061570167746</v>
      </c>
      <c r="C5783" s="65">
        <f t="shared" si="91"/>
        <v>133591061.57016774</v>
      </c>
    </row>
    <row r="5784" spans="1:3" x14ac:dyDescent="0.3">
      <c r="A5784" s="94">
        <v>5774</v>
      </c>
      <c r="B5784" s="51">
        <v>0.11514915975262943</v>
      </c>
      <c r="C5784" s="65">
        <f t="shared" si="91"/>
        <v>111514915.97526295</v>
      </c>
    </row>
    <row r="5785" spans="1:3" x14ac:dyDescent="0.3">
      <c r="A5785" s="94">
        <v>5775</v>
      </c>
      <c r="B5785" s="51">
        <v>5.010619464661821E-2</v>
      </c>
      <c r="C5785" s="65">
        <f t="shared" si="91"/>
        <v>105010619.46466181</v>
      </c>
    </row>
    <row r="5786" spans="1:3" x14ac:dyDescent="0.3">
      <c r="A5786" s="94">
        <v>5776</v>
      </c>
      <c r="B5786" s="51">
        <v>-3.1911205207180132E-2</v>
      </c>
      <c r="C5786" s="65">
        <f t="shared" si="91"/>
        <v>96808879.479281977</v>
      </c>
    </row>
    <row r="5787" spans="1:3" x14ac:dyDescent="0.3">
      <c r="A5787" s="94">
        <v>5777</v>
      </c>
      <c r="B5787" s="51">
        <v>0.33650325514709412</v>
      </c>
      <c r="C5787" s="65">
        <f t="shared" si="91"/>
        <v>133650325.51470941</v>
      </c>
    </row>
    <row r="5788" spans="1:3" x14ac:dyDescent="0.3">
      <c r="A5788" s="94">
        <v>5778</v>
      </c>
      <c r="B5788" s="51">
        <v>0.15926667139964701</v>
      </c>
      <c r="C5788" s="65">
        <f t="shared" si="91"/>
        <v>115926667.13996471</v>
      </c>
    </row>
    <row r="5789" spans="1:3" x14ac:dyDescent="0.3">
      <c r="A5789" s="94">
        <v>5779</v>
      </c>
      <c r="B5789" s="51">
        <v>0.24692821847892849</v>
      </c>
      <c r="C5789" s="65">
        <f t="shared" si="91"/>
        <v>124692821.84789285</v>
      </c>
    </row>
    <row r="5790" spans="1:3" x14ac:dyDescent="0.3">
      <c r="A5790" s="94">
        <v>5780</v>
      </c>
      <c r="B5790" s="51">
        <v>0.15318626405210276</v>
      </c>
      <c r="C5790" s="65">
        <f t="shared" si="91"/>
        <v>115318626.40521027</v>
      </c>
    </row>
    <row r="5791" spans="1:3" x14ac:dyDescent="0.3">
      <c r="A5791" s="94">
        <v>5781</v>
      </c>
      <c r="B5791" s="51">
        <v>-5.1148841039631715E-3</v>
      </c>
      <c r="C5791" s="65">
        <f t="shared" si="91"/>
        <v>99488511.589603677</v>
      </c>
    </row>
    <row r="5792" spans="1:3" x14ac:dyDescent="0.3">
      <c r="A5792" s="94">
        <v>5782</v>
      </c>
      <c r="B5792" s="51">
        <v>0.50849641304288418</v>
      </c>
      <c r="C5792" s="65">
        <f t="shared" si="91"/>
        <v>150849641.30428842</v>
      </c>
    </row>
    <row r="5793" spans="1:3" x14ac:dyDescent="0.3">
      <c r="A5793" s="94">
        <v>5783</v>
      </c>
      <c r="B5793" s="51">
        <v>-1.3976133147804867E-2</v>
      </c>
      <c r="C5793" s="65">
        <f t="shared" si="91"/>
        <v>98602386.685219511</v>
      </c>
    </row>
    <row r="5794" spans="1:3" x14ac:dyDescent="0.3">
      <c r="A5794" s="94">
        <v>5784</v>
      </c>
      <c r="B5794" s="51">
        <v>-0.16300805888063619</v>
      </c>
      <c r="C5794" s="65">
        <f t="shared" si="91"/>
        <v>83699194.111936375</v>
      </c>
    </row>
    <row r="5795" spans="1:3" x14ac:dyDescent="0.3">
      <c r="A5795" s="94">
        <v>5785</v>
      </c>
      <c r="B5795" s="51">
        <v>8.6188182619029302E-2</v>
      </c>
      <c r="C5795" s="65">
        <f t="shared" si="91"/>
        <v>108618818.26190294</v>
      </c>
    </row>
    <row r="5796" spans="1:3" x14ac:dyDescent="0.3">
      <c r="A5796" s="94">
        <v>5786</v>
      </c>
      <c r="B5796" s="51">
        <v>8.8192201733981901E-2</v>
      </c>
      <c r="C5796" s="65">
        <f t="shared" si="91"/>
        <v>108819220.17339818</v>
      </c>
    </row>
    <row r="5797" spans="1:3" x14ac:dyDescent="0.3">
      <c r="A5797" s="94">
        <v>5787</v>
      </c>
      <c r="B5797" s="51">
        <v>0.31842320324121787</v>
      </c>
      <c r="C5797" s="65">
        <f t="shared" si="91"/>
        <v>131842320.32412177</v>
      </c>
    </row>
    <row r="5798" spans="1:3" x14ac:dyDescent="0.3">
      <c r="A5798" s="94">
        <v>5788</v>
      </c>
      <c r="B5798" s="51">
        <v>-5.2881081461793877E-2</v>
      </c>
      <c r="C5798" s="65">
        <f t="shared" si="91"/>
        <v>94711891.853820607</v>
      </c>
    </row>
    <row r="5799" spans="1:3" x14ac:dyDescent="0.3">
      <c r="A5799" s="94">
        <v>5789</v>
      </c>
      <c r="B5799" s="51">
        <v>0.24829928054987652</v>
      </c>
      <c r="C5799" s="65">
        <f t="shared" si="91"/>
        <v>124829928.05498765</v>
      </c>
    </row>
    <row r="5800" spans="1:3" x14ac:dyDescent="0.3">
      <c r="A5800" s="94">
        <v>5790</v>
      </c>
      <c r="B5800" s="51">
        <v>0.12012895030737998</v>
      </c>
      <c r="C5800" s="65">
        <f t="shared" si="91"/>
        <v>112012895.030738</v>
      </c>
    </row>
    <row r="5801" spans="1:3" x14ac:dyDescent="0.3">
      <c r="A5801" s="94">
        <v>5791</v>
      </c>
      <c r="B5801" s="51">
        <v>0.18699567113241844</v>
      </c>
      <c r="C5801" s="65">
        <f t="shared" si="91"/>
        <v>118699567.11324185</v>
      </c>
    </row>
    <row r="5802" spans="1:3" x14ac:dyDescent="0.3">
      <c r="A5802" s="94">
        <v>5792</v>
      </c>
      <c r="B5802" s="51">
        <v>-6.7287651793769859E-2</v>
      </c>
      <c r="C5802" s="65">
        <f t="shared" si="91"/>
        <v>93271234.82062301</v>
      </c>
    </row>
    <row r="5803" spans="1:3" x14ac:dyDescent="0.3">
      <c r="A5803" s="94">
        <v>5793</v>
      </c>
      <c r="B5803" s="51">
        <v>-8.5948157309365392E-2</v>
      </c>
      <c r="C5803" s="65">
        <f t="shared" si="91"/>
        <v>91405184.269063458</v>
      </c>
    </row>
    <row r="5804" spans="1:3" x14ac:dyDescent="0.3">
      <c r="A5804" s="94">
        <v>5794</v>
      </c>
      <c r="B5804" s="51">
        <v>0.10259797958078576</v>
      </c>
      <c r="C5804" s="65">
        <f t="shared" si="91"/>
        <v>110259797.95807856</v>
      </c>
    </row>
    <row r="5805" spans="1:3" x14ac:dyDescent="0.3">
      <c r="A5805" s="94">
        <v>5795</v>
      </c>
      <c r="B5805" s="51">
        <v>1.053418464734783E-2</v>
      </c>
      <c r="C5805" s="65">
        <f t="shared" si="91"/>
        <v>101053418.46473479</v>
      </c>
    </row>
    <row r="5806" spans="1:3" x14ac:dyDescent="0.3">
      <c r="A5806" s="94">
        <v>5796</v>
      </c>
      <c r="B5806" s="51">
        <v>-5.5338850581250348E-3</v>
      </c>
      <c r="C5806" s="65">
        <f t="shared" si="91"/>
        <v>99446611.494187504</v>
      </c>
    </row>
    <row r="5807" spans="1:3" x14ac:dyDescent="0.3">
      <c r="A5807" s="94">
        <v>5797</v>
      </c>
      <c r="B5807" s="51">
        <v>-2.0762528515212791E-2</v>
      </c>
      <c r="C5807" s="65">
        <f t="shared" si="91"/>
        <v>97923747.148478717</v>
      </c>
    </row>
    <row r="5808" spans="1:3" x14ac:dyDescent="0.3">
      <c r="A5808" s="94">
        <v>5798</v>
      </c>
      <c r="B5808" s="51">
        <v>-6.132531159322005E-2</v>
      </c>
      <c r="C5808" s="65">
        <f t="shared" si="91"/>
        <v>93867468.840677992</v>
      </c>
    </row>
    <row r="5809" spans="1:3" x14ac:dyDescent="0.3">
      <c r="A5809" s="94">
        <v>5799</v>
      </c>
      <c r="B5809" s="51">
        <v>-8.3418655207805531E-2</v>
      </c>
      <c r="C5809" s="65">
        <f t="shared" si="91"/>
        <v>91658134.479219452</v>
      </c>
    </row>
    <row r="5810" spans="1:3" x14ac:dyDescent="0.3">
      <c r="A5810" s="94">
        <v>5800</v>
      </c>
      <c r="B5810" s="51">
        <v>0.15525743204152137</v>
      </c>
      <c r="C5810" s="65">
        <f t="shared" si="91"/>
        <v>115525743.20415214</v>
      </c>
    </row>
    <row r="5811" spans="1:3" x14ac:dyDescent="0.3">
      <c r="A5811" s="94">
        <v>5801</v>
      </c>
      <c r="B5811" s="51">
        <v>2.5631952624405395E-2</v>
      </c>
      <c r="C5811" s="65">
        <f t="shared" si="91"/>
        <v>102563195.26244053</v>
      </c>
    </row>
    <row r="5812" spans="1:3" x14ac:dyDescent="0.3">
      <c r="A5812" s="94">
        <v>5802</v>
      </c>
      <c r="B5812" s="51">
        <v>4.3400502001135467E-2</v>
      </c>
      <c r="C5812" s="65">
        <f t="shared" si="91"/>
        <v>104340050.20011355</v>
      </c>
    </row>
    <row r="5813" spans="1:3" x14ac:dyDescent="0.3">
      <c r="A5813" s="94">
        <v>5803</v>
      </c>
      <c r="B5813" s="51">
        <v>0.11120320326888561</v>
      </c>
      <c r="C5813" s="65">
        <f t="shared" si="91"/>
        <v>111120320.32688856</v>
      </c>
    </row>
    <row r="5814" spans="1:3" x14ac:dyDescent="0.3">
      <c r="A5814" s="94">
        <v>5804</v>
      </c>
      <c r="B5814" s="51">
        <v>4.6868353670016398E-2</v>
      </c>
      <c r="C5814" s="65">
        <f t="shared" si="91"/>
        <v>104686835.36700162</v>
      </c>
    </row>
    <row r="5815" spans="1:3" x14ac:dyDescent="0.3">
      <c r="A5815" s="94">
        <v>5805</v>
      </c>
      <c r="B5815" s="51">
        <v>-2.155235958518828E-2</v>
      </c>
      <c r="C5815" s="65">
        <f t="shared" si="91"/>
        <v>97844764.041481167</v>
      </c>
    </row>
    <row r="5816" spans="1:3" x14ac:dyDescent="0.3">
      <c r="A5816" s="94">
        <v>5806</v>
      </c>
      <c r="B5816" s="51">
        <v>7.5980564416429669E-2</v>
      </c>
      <c r="C5816" s="65">
        <f t="shared" si="91"/>
        <v>107598056.44164297</v>
      </c>
    </row>
    <row r="5817" spans="1:3" x14ac:dyDescent="0.3">
      <c r="A5817" s="94">
        <v>5807</v>
      </c>
      <c r="B5817" s="51">
        <v>-0.17864281173717247</v>
      </c>
      <c r="C5817" s="65">
        <f t="shared" si="91"/>
        <v>82135718.826282755</v>
      </c>
    </row>
    <row r="5818" spans="1:3" x14ac:dyDescent="0.3">
      <c r="A5818" s="94">
        <v>5808</v>
      </c>
      <c r="B5818" s="51">
        <v>-1.6586877877059911E-2</v>
      </c>
      <c r="C5818" s="65">
        <f t="shared" si="91"/>
        <v>98341312.212294012</v>
      </c>
    </row>
    <row r="5819" spans="1:3" x14ac:dyDescent="0.3">
      <c r="A5819" s="94">
        <v>5809</v>
      </c>
      <c r="B5819" s="51">
        <v>0.1034896352463721</v>
      </c>
      <c r="C5819" s="65">
        <f t="shared" si="91"/>
        <v>110348963.52463721</v>
      </c>
    </row>
    <row r="5820" spans="1:3" x14ac:dyDescent="0.3">
      <c r="A5820" s="94">
        <v>5810</v>
      </c>
      <c r="B5820" s="51">
        <v>5.2292789186143537E-2</v>
      </c>
      <c r="C5820" s="65">
        <f t="shared" si="91"/>
        <v>105229278.91861436</v>
      </c>
    </row>
    <row r="5821" spans="1:3" x14ac:dyDescent="0.3">
      <c r="A5821" s="94">
        <v>5811</v>
      </c>
      <c r="B5821" s="51">
        <v>0.25428395568800805</v>
      </c>
      <c r="C5821" s="65">
        <f t="shared" si="91"/>
        <v>125428395.56880081</v>
      </c>
    </row>
    <row r="5822" spans="1:3" x14ac:dyDescent="0.3">
      <c r="A5822" s="94">
        <v>5812</v>
      </c>
      <c r="B5822" s="51">
        <v>0.17370781615147871</v>
      </c>
      <c r="C5822" s="65">
        <f t="shared" si="91"/>
        <v>117370781.61514787</v>
      </c>
    </row>
    <row r="5823" spans="1:3" x14ac:dyDescent="0.3">
      <c r="A5823" s="94">
        <v>5813</v>
      </c>
      <c r="B5823" s="51">
        <v>0.10187915143194318</v>
      </c>
      <c r="C5823" s="65">
        <f t="shared" si="91"/>
        <v>110187915.14319433</v>
      </c>
    </row>
    <row r="5824" spans="1:3" x14ac:dyDescent="0.3">
      <c r="A5824" s="94">
        <v>5814</v>
      </c>
      <c r="B5824" s="51">
        <v>2.2982973559798878E-2</v>
      </c>
      <c r="C5824" s="65">
        <f t="shared" si="91"/>
        <v>102298297.35597989</v>
      </c>
    </row>
    <row r="5825" spans="1:3" x14ac:dyDescent="0.3">
      <c r="A5825" s="94">
        <v>5815</v>
      </c>
      <c r="B5825" s="51">
        <v>0.22191142168318528</v>
      </c>
      <c r="C5825" s="65">
        <f t="shared" si="91"/>
        <v>122191142.16831852</v>
      </c>
    </row>
    <row r="5826" spans="1:3" x14ac:dyDescent="0.3">
      <c r="A5826" s="94">
        <v>5816</v>
      </c>
      <c r="B5826" s="51">
        <v>-0.16146962364778769</v>
      </c>
      <c r="C5826" s="65">
        <f t="shared" si="91"/>
        <v>83853037.635221228</v>
      </c>
    </row>
    <row r="5827" spans="1:3" x14ac:dyDescent="0.3">
      <c r="A5827" s="94">
        <v>5817</v>
      </c>
      <c r="B5827" s="51">
        <v>-0.1020681235408315</v>
      </c>
      <c r="C5827" s="65">
        <f t="shared" si="91"/>
        <v>89793187.645916849</v>
      </c>
    </row>
    <row r="5828" spans="1:3" x14ac:dyDescent="0.3">
      <c r="A5828" s="94">
        <v>5818</v>
      </c>
      <c r="B5828" s="51">
        <v>0.17530677933476169</v>
      </c>
      <c r="C5828" s="65">
        <f t="shared" si="91"/>
        <v>117530677.93347616</v>
      </c>
    </row>
    <row r="5829" spans="1:3" x14ac:dyDescent="0.3">
      <c r="A5829" s="94">
        <v>5819</v>
      </c>
      <c r="B5829" s="51">
        <v>-0.11715540227820545</v>
      </c>
      <c r="C5829" s="65">
        <f t="shared" si="91"/>
        <v>88284459.772179455</v>
      </c>
    </row>
    <row r="5830" spans="1:3" x14ac:dyDescent="0.3">
      <c r="A5830" s="94">
        <v>5820</v>
      </c>
      <c r="B5830" s="51">
        <v>-7.0181458349880488E-2</v>
      </c>
      <c r="C5830" s="65">
        <f t="shared" si="91"/>
        <v>92981854.165011942</v>
      </c>
    </row>
    <row r="5831" spans="1:3" x14ac:dyDescent="0.3">
      <c r="A5831" s="94">
        <v>5821</v>
      </c>
      <c r="B5831" s="51">
        <v>1.4419771754852845E-2</v>
      </c>
      <c r="C5831" s="65">
        <f t="shared" si="91"/>
        <v>101441977.17548528</v>
      </c>
    </row>
    <row r="5832" spans="1:3" x14ac:dyDescent="0.3">
      <c r="A5832" s="94">
        <v>5822</v>
      </c>
      <c r="B5832" s="51">
        <v>0.22276914496001021</v>
      </c>
      <c r="C5832" s="65">
        <f t="shared" si="91"/>
        <v>122276914.49600102</v>
      </c>
    </row>
    <row r="5833" spans="1:3" x14ac:dyDescent="0.3">
      <c r="A5833" s="94">
        <v>5823</v>
      </c>
      <c r="B5833" s="51">
        <v>0.28117544233314029</v>
      </c>
      <c r="C5833" s="65">
        <f t="shared" si="91"/>
        <v>128117544.23331402</v>
      </c>
    </row>
    <row r="5834" spans="1:3" x14ac:dyDescent="0.3">
      <c r="A5834" s="94">
        <v>5824</v>
      </c>
      <c r="B5834" s="51">
        <v>-1.9784132394566195E-2</v>
      </c>
      <c r="C5834" s="65">
        <f t="shared" si="91"/>
        <v>98021586.760543376</v>
      </c>
    </row>
    <row r="5835" spans="1:3" x14ac:dyDescent="0.3">
      <c r="A5835" s="94">
        <v>5825</v>
      </c>
      <c r="B5835" s="51">
        <v>2.1143998212084292E-2</v>
      </c>
      <c r="C5835" s="65">
        <f t="shared" si="91"/>
        <v>102114399.82120842</v>
      </c>
    </row>
    <row r="5836" spans="1:3" x14ac:dyDescent="0.3">
      <c r="A5836" s="94">
        <v>5826</v>
      </c>
      <c r="B5836" s="51">
        <v>0.36136729209963636</v>
      </c>
      <c r="C5836" s="65">
        <f t="shared" ref="C5836:C5899" si="92">$B$4*(1+B5836)</f>
        <v>136136729.20996365</v>
      </c>
    </row>
    <row r="5837" spans="1:3" x14ac:dyDescent="0.3">
      <c r="A5837" s="94">
        <v>5827</v>
      </c>
      <c r="B5837" s="51">
        <v>5.9935364961892057E-2</v>
      </c>
      <c r="C5837" s="65">
        <f t="shared" si="92"/>
        <v>105993536.49618921</v>
      </c>
    </row>
    <row r="5838" spans="1:3" x14ac:dyDescent="0.3">
      <c r="A5838" s="94">
        <v>5828</v>
      </c>
      <c r="B5838" s="51">
        <v>0.21103202718877154</v>
      </c>
      <c r="C5838" s="65">
        <f t="shared" si="92"/>
        <v>121103202.71887715</v>
      </c>
    </row>
    <row r="5839" spans="1:3" x14ac:dyDescent="0.3">
      <c r="A5839" s="94">
        <v>5829</v>
      </c>
      <c r="B5839" s="51">
        <v>8.5465802766818158E-2</v>
      </c>
      <c r="C5839" s="65">
        <f t="shared" si="92"/>
        <v>108546580.27668183</v>
      </c>
    </row>
    <row r="5840" spans="1:3" x14ac:dyDescent="0.3">
      <c r="A5840" s="94">
        <v>5830</v>
      </c>
      <c r="B5840" s="51">
        <v>0.17256184859161611</v>
      </c>
      <c r="C5840" s="65">
        <f t="shared" si="92"/>
        <v>117256184.8591616</v>
      </c>
    </row>
    <row r="5841" spans="1:3" x14ac:dyDescent="0.3">
      <c r="A5841" s="94">
        <v>5831</v>
      </c>
      <c r="B5841" s="51">
        <v>7.6448246249569168E-2</v>
      </c>
      <c r="C5841" s="65">
        <f t="shared" si="92"/>
        <v>107644824.62495692</v>
      </c>
    </row>
    <row r="5842" spans="1:3" x14ac:dyDescent="0.3">
      <c r="A5842" s="94">
        <v>5832</v>
      </c>
      <c r="B5842" s="51">
        <v>0.10213006357037843</v>
      </c>
      <c r="C5842" s="65">
        <f t="shared" si="92"/>
        <v>110213006.35703784</v>
      </c>
    </row>
    <row r="5843" spans="1:3" x14ac:dyDescent="0.3">
      <c r="A5843" s="94">
        <v>5833</v>
      </c>
      <c r="B5843" s="51">
        <v>0.18101090543920853</v>
      </c>
      <c r="C5843" s="65">
        <f t="shared" si="92"/>
        <v>118101090.54392086</v>
      </c>
    </row>
    <row r="5844" spans="1:3" x14ac:dyDescent="0.3">
      <c r="A5844" s="94">
        <v>5834</v>
      </c>
      <c r="B5844" s="51">
        <v>2.2010968391790509E-2</v>
      </c>
      <c r="C5844" s="65">
        <f t="shared" si="92"/>
        <v>102201096.83917907</v>
      </c>
    </row>
    <row r="5845" spans="1:3" x14ac:dyDescent="0.3">
      <c r="A5845" s="94">
        <v>5835</v>
      </c>
      <c r="B5845" s="51">
        <v>0.21306596379573037</v>
      </c>
      <c r="C5845" s="65">
        <f t="shared" si="92"/>
        <v>121306596.37957303</v>
      </c>
    </row>
    <row r="5846" spans="1:3" x14ac:dyDescent="0.3">
      <c r="A5846" s="94">
        <v>5836</v>
      </c>
      <c r="B5846" s="51">
        <v>-5.0117038020621674E-2</v>
      </c>
      <c r="C5846" s="65">
        <f t="shared" si="92"/>
        <v>94988296.197937831</v>
      </c>
    </row>
    <row r="5847" spans="1:3" x14ac:dyDescent="0.3">
      <c r="A5847" s="94">
        <v>5837</v>
      </c>
      <c r="B5847" s="51">
        <v>0.18241698632938785</v>
      </c>
      <c r="C5847" s="65">
        <f t="shared" si="92"/>
        <v>118241698.63293879</v>
      </c>
    </row>
    <row r="5848" spans="1:3" x14ac:dyDescent="0.3">
      <c r="A5848" s="94">
        <v>5838</v>
      </c>
      <c r="B5848" s="51">
        <v>4.5457236718119132E-2</v>
      </c>
      <c r="C5848" s="65">
        <f t="shared" si="92"/>
        <v>104545723.67181192</v>
      </c>
    </row>
    <row r="5849" spans="1:3" x14ac:dyDescent="0.3">
      <c r="A5849" s="94">
        <v>5839</v>
      </c>
      <c r="B5849" s="51">
        <v>9.6264562533224754E-2</v>
      </c>
      <c r="C5849" s="65">
        <f t="shared" si="92"/>
        <v>109626456.25332248</v>
      </c>
    </row>
    <row r="5850" spans="1:3" x14ac:dyDescent="0.3">
      <c r="A5850" s="94">
        <v>5840</v>
      </c>
      <c r="B5850" s="51">
        <v>2.9502288918003647E-2</v>
      </c>
      <c r="C5850" s="65">
        <f t="shared" si="92"/>
        <v>102950228.89180036</v>
      </c>
    </row>
    <row r="5851" spans="1:3" x14ac:dyDescent="0.3">
      <c r="A5851" s="94">
        <v>5841</v>
      </c>
      <c r="B5851" s="51">
        <v>9.8692813848726524E-2</v>
      </c>
      <c r="C5851" s="65">
        <f t="shared" si="92"/>
        <v>109869281.38487265</v>
      </c>
    </row>
    <row r="5852" spans="1:3" x14ac:dyDescent="0.3">
      <c r="A5852" s="94">
        <v>5842</v>
      </c>
      <c r="B5852" s="51">
        <v>0.1889885061604844</v>
      </c>
      <c r="C5852" s="65">
        <f t="shared" si="92"/>
        <v>118898850.61604844</v>
      </c>
    </row>
    <row r="5853" spans="1:3" x14ac:dyDescent="0.3">
      <c r="A5853" s="94">
        <v>5843</v>
      </c>
      <c r="B5853" s="51">
        <v>0.16419043034495417</v>
      </c>
      <c r="C5853" s="65">
        <f t="shared" si="92"/>
        <v>116419043.03449541</v>
      </c>
    </row>
    <row r="5854" spans="1:3" x14ac:dyDescent="0.3">
      <c r="A5854" s="94">
        <v>5844</v>
      </c>
      <c r="B5854" s="51">
        <v>3.2178790255220392E-2</v>
      </c>
      <c r="C5854" s="65">
        <f t="shared" si="92"/>
        <v>103217879.02552204</v>
      </c>
    </row>
    <row r="5855" spans="1:3" x14ac:dyDescent="0.3">
      <c r="A5855" s="94">
        <v>5845</v>
      </c>
      <c r="B5855" s="51">
        <v>3.2466747458879862E-2</v>
      </c>
      <c r="C5855" s="65">
        <f t="shared" si="92"/>
        <v>103246674.74588798</v>
      </c>
    </row>
    <row r="5856" spans="1:3" x14ac:dyDescent="0.3">
      <c r="A5856" s="94">
        <v>5846</v>
      </c>
      <c r="B5856" s="51">
        <v>0.25961706533279438</v>
      </c>
      <c r="C5856" s="65">
        <f t="shared" si="92"/>
        <v>125961706.53327943</v>
      </c>
    </row>
    <row r="5857" spans="1:3" x14ac:dyDescent="0.3">
      <c r="A5857" s="94">
        <v>5847</v>
      </c>
      <c r="B5857" s="51">
        <v>-1.1732030528764648E-2</v>
      </c>
      <c r="C5857" s="65">
        <f t="shared" si="92"/>
        <v>98826796.947123528</v>
      </c>
    </row>
    <row r="5858" spans="1:3" x14ac:dyDescent="0.3">
      <c r="A5858" s="94">
        <v>5848</v>
      </c>
      <c r="B5858" s="51">
        <v>3.618050393414618E-2</v>
      </c>
      <c r="C5858" s="65">
        <f t="shared" si="92"/>
        <v>103618050.39341463</v>
      </c>
    </row>
    <row r="5859" spans="1:3" x14ac:dyDescent="0.3">
      <c r="A5859" s="94">
        <v>5849</v>
      </c>
      <c r="B5859" s="51">
        <v>0.17533855105787699</v>
      </c>
      <c r="C5859" s="65">
        <f t="shared" si="92"/>
        <v>117533855.10578771</v>
      </c>
    </row>
    <row r="5860" spans="1:3" x14ac:dyDescent="0.3">
      <c r="A5860" s="94">
        <v>5850</v>
      </c>
      <c r="B5860" s="51">
        <v>3.0879125980519576E-2</v>
      </c>
      <c r="C5860" s="65">
        <f t="shared" si="92"/>
        <v>103087912.59805197</v>
      </c>
    </row>
    <row r="5861" spans="1:3" x14ac:dyDescent="0.3">
      <c r="A5861" s="94">
        <v>5851</v>
      </c>
      <c r="B5861" s="51">
        <v>0.17377778823897533</v>
      </c>
      <c r="C5861" s="65">
        <f t="shared" si="92"/>
        <v>117377778.82389753</v>
      </c>
    </row>
    <row r="5862" spans="1:3" x14ac:dyDescent="0.3">
      <c r="A5862" s="94">
        <v>5852</v>
      </c>
      <c r="B5862" s="51">
        <v>2.8311419914916675E-2</v>
      </c>
      <c r="C5862" s="65">
        <f t="shared" si="92"/>
        <v>102831141.99149166</v>
      </c>
    </row>
    <row r="5863" spans="1:3" x14ac:dyDescent="0.3">
      <c r="A5863" s="94">
        <v>5853</v>
      </c>
      <c r="B5863" s="51">
        <v>0.19238412676927918</v>
      </c>
      <c r="C5863" s="65">
        <f t="shared" si="92"/>
        <v>119238412.67692792</v>
      </c>
    </row>
    <row r="5864" spans="1:3" x14ac:dyDescent="0.3">
      <c r="A5864" s="94">
        <v>5854</v>
      </c>
      <c r="B5864" s="51">
        <v>-0.11636165750397931</v>
      </c>
      <c r="C5864" s="65">
        <f t="shared" si="92"/>
        <v>88363834.249602064</v>
      </c>
    </row>
    <row r="5865" spans="1:3" x14ac:dyDescent="0.3">
      <c r="A5865" s="94">
        <v>5855</v>
      </c>
      <c r="B5865" s="51">
        <v>9.088502423870054E-2</v>
      </c>
      <c r="C5865" s="65">
        <f t="shared" si="92"/>
        <v>109088502.42387004</v>
      </c>
    </row>
    <row r="5866" spans="1:3" x14ac:dyDescent="0.3">
      <c r="A5866" s="94">
        <v>5856</v>
      </c>
      <c r="B5866" s="51">
        <v>-6.4007461584679098E-2</v>
      </c>
      <c r="C5866" s="65">
        <f t="shared" si="92"/>
        <v>93599253.841532096</v>
      </c>
    </row>
    <row r="5867" spans="1:3" x14ac:dyDescent="0.3">
      <c r="A5867" s="94">
        <v>5857</v>
      </c>
      <c r="B5867" s="51">
        <v>0.12805816328180347</v>
      </c>
      <c r="C5867" s="65">
        <f t="shared" si="92"/>
        <v>112805816.32818034</v>
      </c>
    </row>
    <row r="5868" spans="1:3" x14ac:dyDescent="0.3">
      <c r="A5868" s="94">
        <v>5858</v>
      </c>
      <c r="B5868" s="51">
        <v>4.983793286658883E-2</v>
      </c>
      <c r="C5868" s="65">
        <f t="shared" si="92"/>
        <v>104983793.28665888</v>
      </c>
    </row>
    <row r="5869" spans="1:3" x14ac:dyDescent="0.3">
      <c r="A5869" s="94">
        <v>5859</v>
      </c>
      <c r="B5869" s="51">
        <v>0.32912376590973708</v>
      </c>
      <c r="C5869" s="65">
        <f t="shared" si="92"/>
        <v>132912376.59097371</v>
      </c>
    </row>
    <row r="5870" spans="1:3" x14ac:dyDescent="0.3">
      <c r="A5870" s="94">
        <v>5860</v>
      </c>
      <c r="B5870" s="51">
        <v>0.10097575356502864</v>
      </c>
      <c r="C5870" s="65">
        <f t="shared" si="92"/>
        <v>110097575.35650286</v>
      </c>
    </row>
    <row r="5871" spans="1:3" x14ac:dyDescent="0.3">
      <c r="A5871" s="94">
        <v>5861</v>
      </c>
      <c r="B5871" s="51">
        <v>0.30479545117676277</v>
      </c>
      <c r="C5871" s="65">
        <f t="shared" si="92"/>
        <v>130479545.11767627</v>
      </c>
    </row>
    <row r="5872" spans="1:3" x14ac:dyDescent="0.3">
      <c r="A5872" s="94">
        <v>5862</v>
      </c>
      <c r="B5872" s="51">
        <v>8.3429239034083821E-2</v>
      </c>
      <c r="C5872" s="65">
        <f t="shared" si="92"/>
        <v>108342923.90340838</v>
      </c>
    </row>
    <row r="5873" spans="1:3" x14ac:dyDescent="0.3">
      <c r="A5873" s="94">
        <v>5863</v>
      </c>
      <c r="B5873" s="51">
        <v>-5.8078247581508063E-2</v>
      </c>
      <c r="C5873" s="65">
        <f t="shared" si="92"/>
        <v>94192175.241849199</v>
      </c>
    </row>
    <row r="5874" spans="1:3" x14ac:dyDescent="0.3">
      <c r="A5874" s="94">
        <v>5864</v>
      </c>
      <c r="B5874" s="51">
        <v>-0.1596565475568994</v>
      </c>
      <c r="C5874" s="65">
        <f t="shared" si="92"/>
        <v>84034345.244310066</v>
      </c>
    </row>
    <row r="5875" spans="1:3" x14ac:dyDescent="0.3">
      <c r="A5875" s="94">
        <v>5865</v>
      </c>
      <c r="B5875" s="51">
        <v>-4.105882691739296E-3</v>
      </c>
      <c r="C5875" s="65">
        <f t="shared" si="92"/>
        <v>99589411.730826065</v>
      </c>
    </row>
    <row r="5876" spans="1:3" x14ac:dyDescent="0.3">
      <c r="A5876" s="94">
        <v>5866</v>
      </c>
      <c r="B5876" s="51">
        <v>-6.3579283060442859E-3</v>
      </c>
      <c r="C5876" s="65">
        <f t="shared" si="92"/>
        <v>99364207.169395566</v>
      </c>
    </row>
    <row r="5877" spans="1:3" x14ac:dyDescent="0.3">
      <c r="A5877" s="94">
        <v>5867</v>
      </c>
      <c r="B5877" s="51">
        <v>-0.21972282839491017</v>
      </c>
      <c r="C5877" s="65">
        <f t="shared" si="92"/>
        <v>78027717.160508975</v>
      </c>
    </row>
    <row r="5878" spans="1:3" x14ac:dyDescent="0.3">
      <c r="A5878" s="94">
        <v>5868</v>
      </c>
      <c r="B5878" s="51">
        <v>0.23752776623848662</v>
      </c>
      <c r="C5878" s="65">
        <f t="shared" si="92"/>
        <v>123752776.62384868</v>
      </c>
    </row>
    <row r="5879" spans="1:3" x14ac:dyDescent="0.3">
      <c r="A5879" s="94">
        <v>5869</v>
      </c>
      <c r="B5879" s="51">
        <v>9.5151993756314959E-2</v>
      </c>
      <c r="C5879" s="65">
        <f t="shared" si="92"/>
        <v>109515199.3756315</v>
      </c>
    </row>
    <row r="5880" spans="1:3" x14ac:dyDescent="0.3">
      <c r="A5880" s="94">
        <v>5870</v>
      </c>
      <c r="B5880" s="51">
        <v>3.563437681587605E-2</v>
      </c>
      <c r="C5880" s="65">
        <f t="shared" si="92"/>
        <v>103563437.68158761</v>
      </c>
    </row>
    <row r="5881" spans="1:3" x14ac:dyDescent="0.3">
      <c r="A5881" s="94">
        <v>5871</v>
      </c>
      <c r="B5881" s="51">
        <v>0.22619031008927837</v>
      </c>
      <c r="C5881" s="65">
        <f t="shared" si="92"/>
        <v>122619031.00892784</v>
      </c>
    </row>
    <row r="5882" spans="1:3" x14ac:dyDescent="0.3">
      <c r="A5882" s="94">
        <v>5872</v>
      </c>
      <c r="B5882" s="51">
        <v>-6.6594034774278082E-2</v>
      </c>
      <c r="C5882" s="65">
        <f t="shared" si="92"/>
        <v>93340596.52257219</v>
      </c>
    </row>
    <row r="5883" spans="1:3" x14ac:dyDescent="0.3">
      <c r="A5883" s="94">
        <v>5873</v>
      </c>
      <c r="B5883" s="51">
        <v>0.28302034353808686</v>
      </c>
      <c r="C5883" s="65">
        <f t="shared" si="92"/>
        <v>128302034.35380869</v>
      </c>
    </row>
    <row r="5884" spans="1:3" x14ac:dyDescent="0.3">
      <c r="A5884" s="94">
        <v>5874</v>
      </c>
      <c r="B5884" s="51">
        <v>3.89403764814822E-2</v>
      </c>
      <c r="C5884" s="65">
        <f t="shared" si="92"/>
        <v>103894037.64814822</v>
      </c>
    </row>
    <row r="5885" spans="1:3" x14ac:dyDescent="0.3">
      <c r="A5885" s="94">
        <v>5875</v>
      </c>
      <c r="B5885" s="51">
        <v>-2.6678004804661121E-2</v>
      </c>
      <c r="C5885" s="65">
        <f t="shared" si="92"/>
        <v>97332199.519533888</v>
      </c>
    </row>
    <row r="5886" spans="1:3" x14ac:dyDescent="0.3">
      <c r="A5886" s="94">
        <v>5876</v>
      </c>
      <c r="B5886" s="51">
        <v>0.27251291798290561</v>
      </c>
      <c r="C5886" s="65">
        <f t="shared" si="92"/>
        <v>127251291.79829055</v>
      </c>
    </row>
    <row r="5887" spans="1:3" x14ac:dyDescent="0.3">
      <c r="A5887" s="94">
        <v>5877</v>
      </c>
      <c r="B5887" s="51">
        <v>6.4336396344779292E-2</v>
      </c>
      <c r="C5887" s="65">
        <f t="shared" si="92"/>
        <v>106433639.63447794</v>
      </c>
    </row>
    <row r="5888" spans="1:3" x14ac:dyDescent="0.3">
      <c r="A5888" s="94">
        <v>5878</v>
      </c>
      <c r="B5888" s="51">
        <v>-1.833305695393056E-2</v>
      </c>
      <c r="C5888" s="65">
        <f t="shared" si="92"/>
        <v>98166694.304606944</v>
      </c>
    </row>
    <row r="5889" spans="1:3" x14ac:dyDescent="0.3">
      <c r="A5889" s="94">
        <v>5879</v>
      </c>
      <c r="B5889" s="51">
        <v>0.18854462178686973</v>
      </c>
      <c r="C5889" s="65">
        <f t="shared" si="92"/>
        <v>118854462.17868698</v>
      </c>
    </row>
    <row r="5890" spans="1:3" x14ac:dyDescent="0.3">
      <c r="A5890" s="94">
        <v>5880</v>
      </c>
      <c r="B5890" s="51">
        <v>-9.9298375429752089E-2</v>
      </c>
      <c r="C5890" s="65">
        <f t="shared" si="92"/>
        <v>90070162.457024798</v>
      </c>
    </row>
    <row r="5891" spans="1:3" x14ac:dyDescent="0.3">
      <c r="A5891" s="94">
        <v>5881</v>
      </c>
      <c r="B5891" s="51">
        <v>0.15129904069281802</v>
      </c>
      <c r="C5891" s="65">
        <f t="shared" si="92"/>
        <v>115129904.0692818</v>
      </c>
    </row>
    <row r="5892" spans="1:3" x14ac:dyDescent="0.3">
      <c r="A5892" s="94">
        <v>5882</v>
      </c>
      <c r="B5892" s="51">
        <v>0.1575491097311138</v>
      </c>
      <c r="C5892" s="65">
        <f t="shared" si="92"/>
        <v>115754910.97311139</v>
      </c>
    </row>
    <row r="5893" spans="1:3" x14ac:dyDescent="0.3">
      <c r="A5893" s="94">
        <v>5883</v>
      </c>
      <c r="B5893" s="51">
        <v>-7.9333246186147371E-2</v>
      </c>
      <c r="C5893" s="65">
        <f t="shared" si="92"/>
        <v>92066675.381385267</v>
      </c>
    </row>
    <row r="5894" spans="1:3" x14ac:dyDescent="0.3">
      <c r="A5894" s="94">
        <v>5884</v>
      </c>
      <c r="B5894" s="51">
        <v>9.5866735075575499E-2</v>
      </c>
      <c r="C5894" s="65">
        <f t="shared" si="92"/>
        <v>109586673.50755756</v>
      </c>
    </row>
    <row r="5895" spans="1:3" x14ac:dyDescent="0.3">
      <c r="A5895" s="94">
        <v>5885</v>
      </c>
      <c r="B5895" s="51">
        <v>-1.3365468006825601E-2</v>
      </c>
      <c r="C5895" s="65">
        <f t="shared" si="92"/>
        <v>98663453.19931744</v>
      </c>
    </row>
    <row r="5896" spans="1:3" x14ac:dyDescent="0.3">
      <c r="A5896" s="94">
        <v>5886</v>
      </c>
      <c r="B5896" s="51">
        <v>0.10590153419794404</v>
      </c>
      <c r="C5896" s="65">
        <f t="shared" si="92"/>
        <v>110590153.41979441</v>
      </c>
    </row>
    <row r="5897" spans="1:3" x14ac:dyDescent="0.3">
      <c r="A5897" s="94">
        <v>5887</v>
      </c>
      <c r="B5897" s="51">
        <v>-4.1197783680882449E-2</v>
      </c>
      <c r="C5897" s="65">
        <f t="shared" si="92"/>
        <v>95880221.631911755</v>
      </c>
    </row>
    <row r="5898" spans="1:3" x14ac:dyDescent="0.3">
      <c r="A5898" s="94">
        <v>5888</v>
      </c>
      <c r="B5898" s="51">
        <v>4.2251177599886371E-2</v>
      </c>
      <c r="C5898" s="65">
        <f t="shared" si="92"/>
        <v>104225117.75998864</v>
      </c>
    </row>
    <row r="5899" spans="1:3" x14ac:dyDescent="0.3">
      <c r="A5899" s="94">
        <v>5889</v>
      </c>
      <c r="B5899" s="51">
        <v>0.22263676967441154</v>
      </c>
      <c r="C5899" s="65">
        <f t="shared" si="92"/>
        <v>122263676.96744116</v>
      </c>
    </row>
    <row r="5900" spans="1:3" x14ac:dyDescent="0.3">
      <c r="A5900" s="94">
        <v>5890</v>
      </c>
      <c r="B5900" s="51">
        <v>0.22552532442460241</v>
      </c>
      <c r="C5900" s="65">
        <f t="shared" ref="C5900:C5963" si="93">$B$4*(1+B5900)</f>
        <v>122552532.44246025</v>
      </c>
    </row>
    <row r="5901" spans="1:3" x14ac:dyDescent="0.3">
      <c r="A5901" s="94">
        <v>5891</v>
      </c>
      <c r="B5901" s="51">
        <v>1.2372275638026425E-2</v>
      </c>
      <c r="C5901" s="65">
        <f t="shared" si="93"/>
        <v>101237227.56380264</v>
      </c>
    </row>
    <row r="5902" spans="1:3" x14ac:dyDescent="0.3">
      <c r="A5902" s="94">
        <v>5892</v>
      </c>
      <c r="B5902" s="51">
        <v>-7.7703608311861433E-2</v>
      </c>
      <c r="C5902" s="65">
        <f t="shared" si="93"/>
        <v>92229639.168813854</v>
      </c>
    </row>
    <row r="5903" spans="1:3" x14ac:dyDescent="0.3">
      <c r="A5903" s="94">
        <v>5893</v>
      </c>
      <c r="B5903" s="51">
        <v>5.2074856769931857E-2</v>
      </c>
      <c r="C5903" s="65">
        <f t="shared" si="93"/>
        <v>105207485.67699319</v>
      </c>
    </row>
    <row r="5904" spans="1:3" x14ac:dyDescent="0.3">
      <c r="A5904" s="94">
        <v>5894</v>
      </c>
      <c r="B5904" s="51">
        <v>-3.3596982211870893E-2</v>
      </c>
      <c r="C5904" s="65">
        <f t="shared" si="93"/>
        <v>96640301.778812915</v>
      </c>
    </row>
    <row r="5905" spans="1:3" x14ac:dyDescent="0.3">
      <c r="A5905" s="94">
        <v>5895</v>
      </c>
      <c r="B5905" s="51">
        <v>0.22118025399010252</v>
      </c>
      <c r="C5905" s="65">
        <f t="shared" si="93"/>
        <v>122118025.39901024</v>
      </c>
    </row>
    <row r="5906" spans="1:3" x14ac:dyDescent="0.3">
      <c r="A5906" s="94">
        <v>5896</v>
      </c>
      <c r="B5906" s="51">
        <v>-1.9340182636993025E-2</v>
      </c>
      <c r="C5906" s="65">
        <f t="shared" si="93"/>
        <v>98065981.736300707</v>
      </c>
    </row>
    <row r="5907" spans="1:3" x14ac:dyDescent="0.3">
      <c r="A5907" s="94">
        <v>5897</v>
      </c>
      <c r="B5907" s="51">
        <v>8.4545073610310745E-2</v>
      </c>
      <c r="C5907" s="65">
        <f t="shared" si="93"/>
        <v>108454507.36103109</v>
      </c>
    </row>
    <row r="5908" spans="1:3" x14ac:dyDescent="0.3">
      <c r="A5908" s="94">
        <v>5898</v>
      </c>
      <c r="B5908" s="51">
        <v>7.6655852754459686E-2</v>
      </c>
      <c r="C5908" s="65">
        <f t="shared" si="93"/>
        <v>107665585.27544597</v>
      </c>
    </row>
    <row r="5909" spans="1:3" x14ac:dyDescent="0.3">
      <c r="A5909" s="94">
        <v>5899</v>
      </c>
      <c r="B5909" s="51">
        <v>-9.8636340593218519E-2</v>
      </c>
      <c r="C5909" s="65">
        <f t="shared" si="93"/>
        <v>90136365.940678149</v>
      </c>
    </row>
    <row r="5910" spans="1:3" x14ac:dyDescent="0.3">
      <c r="A5910" s="94">
        <v>5900</v>
      </c>
      <c r="B5910" s="51">
        <v>0.33716298716507154</v>
      </c>
      <c r="C5910" s="65">
        <f t="shared" si="93"/>
        <v>133716298.71650717</v>
      </c>
    </row>
    <row r="5911" spans="1:3" x14ac:dyDescent="0.3">
      <c r="A5911" s="94">
        <v>5901</v>
      </c>
      <c r="B5911" s="51">
        <v>-2.0279045342036367E-3</v>
      </c>
      <c r="C5911" s="65">
        <f t="shared" si="93"/>
        <v>99797209.546579629</v>
      </c>
    </row>
    <row r="5912" spans="1:3" x14ac:dyDescent="0.3">
      <c r="A5912" s="94">
        <v>5902</v>
      </c>
      <c r="B5912" s="51">
        <v>-0.16329811117500398</v>
      </c>
      <c r="C5912" s="65">
        <f t="shared" si="93"/>
        <v>83670188.882499591</v>
      </c>
    </row>
    <row r="5913" spans="1:3" x14ac:dyDescent="0.3">
      <c r="A5913" s="94">
        <v>5903</v>
      </c>
      <c r="B5913" s="51">
        <v>0.20683266336937212</v>
      </c>
      <c r="C5913" s="65">
        <f t="shared" si="93"/>
        <v>120683266.33693722</v>
      </c>
    </row>
    <row r="5914" spans="1:3" x14ac:dyDescent="0.3">
      <c r="A5914" s="94">
        <v>5904</v>
      </c>
      <c r="B5914" s="51">
        <v>0.22235233847940508</v>
      </c>
      <c r="C5914" s="65">
        <f t="shared" si="93"/>
        <v>122235233.8479405</v>
      </c>
    </row>
    <row r="5915" spans="1:3" x14ac:dyDescent="0.3">
      <c r="A5915" s="94">
        <v>5905</v>
      </c>
      <c r="B5915" s="51">
        <v>-7.63372995228008E-2</v>
      </c>
      <c r="C5915" s="65">
        <f t="shared" si="93"/>
        <v>92366270.047719926</v>
      </c>
    </row>
    <row r="5916" spans="1:3" x14ac:dyDescent="0.3">
      <c r="A5916" s="94">
        <v>5906</v>
      </c>
      <c r="B5916" s="51">
        <v>5.9335450765184303E-2</v>
      </c>
      <c r="C5916" s="65">
        <f t="shared" si="93"/>
        <v>105933545.07651842</v>
      </c>
    </row>
    <row r="5917" spans="1:3" x14ac:dyDescent="0.3">
      <c r="A5917" s="94">
        <v>5907</v>
      </c>
      <c r="B5917" s="51">
        <v>-0.102342953605287</v>
      </c>
      <c r="C5917" s="65">
        <f t="shared" si="93"/>
        <v>89765704.639471292</v>
      </c>
    </row>
    <row r="5918" spans="1:3" x14ac:dyDescent="0.3">
      <c r="A5918" s="94">
        <v>5908</v>
      </c>
      <c r="B5918" s="51">
        <v>5.0602567103474161E-2</v>
      </c>
      <c r="C5918" s="65">
        <f t="shared" si="93"/>
        <v>105060256.71034743</v>
      </c>
    </row>
    <row r="5919" spans="1:3" x14ac:dyDescent="0.3">
      <c r="A5919" s="94">
        <v>5909</v>
      </c>
      <c r="B5919" s="51">
        <v>2.1061846517998209E-2</v>
      </c>
      <c r="C5919" s="65">
        <f t="shared" si="93"/>
        <v>102106184.65179981</v>
      </c>
    </row>
    <row r="5920" spans="1:3" x14ac:dyDescent="0.3">
      <c r="A5920" s="94">
        <v>5910</v>
      </c>
      <c r="B5920" s="51">
        <v>8.8016015978227502E-2</v>
      </c>
      <c r="C5920" s="65">
        <f t="shared" si="93"/>
        <v>108801601.59782276</v>
      </c>
    </row>
    <row r="5921" spans="1:3" x14ac:dyDescent="0.3">
      <c r="A5921" s="94">
        <v>5911</v>
      </c>
      <c r="B5921" s="51">
        <v>1.9446427087165957E-3</v>
      </c>
      <c r="C5921" s="65">
        <f t="shared" si="93"/>
        <v>100194464.27087167</v>
      </c>
    </row>
    <row r="5922" spans="1:3" x14ac:dyDescent="0.3">
      <c r="A5922" s="94">
        <v>5912</v>
      </c>
      <c r="B5922" s="51">
        <v>0.47847376730398172</v>
      </c>
      <c r="C5922" s="65">
        <f t="shared" si="93"/>
        <v>147847376.73039818</v>
      </c>
    </row>
    <row r="5923" spans="1:3" x14ac:dyDescent="0.3">
      <c r="A5923" s="94">
        <v>5913</v>
      </c>
      <c r="B5923" s="51">
        <v>2.1252807527452872E-2</v>
      </c>
      <c r="C5923" s="65">
        <f t="shared" si="93"/>
        <v>102125280.7527453</v>
      </c>
    </row>
    <row r="5924" spans="1:3" x14ac:dyDescent="0.3">
      <c r="A5924" s="94">
        <v>5914</v>
      </c>
      <c r="B5924" s="51">
        <v>-9.1066325318420432E-2</v>
      </c>
      <c r="C5924" s="65">
        <f t="shared" si="93"/>
        <v>90893367.468157962</v>
      </c>
    </row>
    <row r="5925" spans="1:3" x14ac:dyDescent="0.3">
      <c r="A5925" s="94">
        <v>5915</v>
      </c>
      <c r="B5925" s="51">
        <v>0.19129123754426591</v>
      </c>
      <c r="C5925" s="65">
        <f t="shared" si="93"/>
        <v>119129123.7544266</v>
      </c>
    </row>
    <row r="5926" spans="1:3" x14ac:dyDescent="0.3">
      <c r="A5926" s="94">
        <v>5916</v>
      </c>
      <c r="B5926" s="51">
        <v>-1.2852833463644034E-2</v>
      </c>
      <c r="C5926" s="65">
        <f t="shared" si="93"/>
        <v>98714716.653635591</v>
      </c>
    </row>
    <row r="5927" spans="1:3" x14ac:dyDescent="0.3">
      <c r="A5927" s="94">
        <v>5917</v>
      </c>
      <c r="B5927" s="51">
        <v>3.0769309766994754E-2</v>
      </c>
      <c r="C5927" s="65">
        <f t="shared" si="93"/>
        <v>103076930.97669947</v>
      </c>
    </row>
    <row r="5928" spans="1:3" x14ac:dyDescent="0.3">
      <c r="A5928" s="94">
        <v>5918</v>
      </c>
      <c r="B5928" s="51">
        <v>9.8175842077165981E-2</v>
      </c>
      <c r="C5928" s="65">
        <f t="shared" si="93"/>
        <v>109817584.20771658</v>
      </c>
    </row>
    <row r="5929" spans="1:3" x14ac:dyDescent="0.3">
      <c r="A5929" s="94">
        <v>5919</v>
      </c>
      <c r="B5929" s="51">
        <v>9.0117643619736384E-2</v>
      </c>
      <c r="C5929" s="65">
        <f t="shared" si="93"/>
        <v>109011764.36197364</v>
      </c>
    </row>
    <row r="5930" spans="1:3" x14ac:dyDescent="0.3">
      <c r="A5930" s="94">
        <v>5920</v>
      </c>
      <c r="B5930" s="51">
        <v>0.10134890889195634</v>
      </c>
      <c r="C5930" s="65">
        <f t="shared" si="93"/>
        <v>110134890.88919564</v>
      </c>
    </row>
    <row r="5931" spans="1:3" x14ac:dyDescent="0.3">
      <c r="A5931" s="94">
        <v>5921</v>
      </c>
      <c r="B5931" s="51">
        <v>9.5574185152722466E-2</v>
      </c>
      <c r="C5931" s="65">
        <f t="shared" si="93"/>
        <v>109557418.51527226</v>
      </c>
    </row>
    <row r="5932" spans="1:3" x14ac:dyDescent="0.3">
      <c r="A5932" s="94">
        <v>5922</v>
      </c>
      <c r="B5932" s="51">
        <v>-1.4127673705106064E-2</v>
      </c>
      <c r="C5932" s="65">
        <f t="shared" si="93"/>
        <v>98587232.629489392</v>
      </c>
    </row>
    <row r="5933" spans="1:3" x14ac:dyDescent="0.3">
      <c r="A5933" s="94">
        <v>5923</v>
      </c>
      <c r="B5933" s="51">
        <v>0.19821736924438388</v>
      </c>
      <c r="C5933" s="65">
        <f t="shared" si="93"/>
        <v>119821736.92443839</v>
      </c>
    </row>
    <row r="5934" spans="1:3" x14ac:dyDescent="0.3">
      <c r="A5934" s="94">
        <v>5924</v>
      </c>
      <c r="B5934" s="51">
        <v>1.3979540958576508E-2</v>
      </c>
      <c r="C5934" s="65">
        <f t="shared" si="93"/>
        <v>101397954.09585765</v>
      </c>
    </row>
    <row r="5935" spans="1:3" x14ac:dyDescent="0.3">
      <c r="A5935" s="94">
        <v>5925</v>
      </c>
      <c r="B5935" s="51">
        <v>0.28510744277534228</v>
      </c>
      <c r="C5935" s="65">
        <f t="shared" si="93"/>
        <v>128510744.27753422</v>
      </c>
    </row>
    <row r="5936" spans="1:3" x14ac:dyDescent="0.3">
      <c r="A5936" s="94">
        <v>5926</v>
      </c>
      <c r="B5936" s="51">
        <v>0.10791437525195567</v>
      </c>
      <c r="C5936" s="65">
        <f t="shared" si="93"/>
        <v>110791437.52519555</v>
      </c>
    </row>
    <row r="5937" spans="1:3" x14ac:dyDescent="0.3">
      <c r="A5937" s="94">
        <v>5927</v>
      </c>
      <c r="B5937" s="51">
        <v>0.19518867084455505</v>
      </c>
      <c r="C5937" s="65">
        <f t="shared" si="93"/>
        <v>119518867.08445549</v>
      </c>
    </row>
    <row r="5938" spans="1:3" x14ac:dyDescent="0.3">
      <c r="A5938" s="94">
        <v>5928</v>
      </c>
      <c r="B5938" s="51">
        <v>0.14118265334136881</v>
      </c>
      <c r="C5938" s="65">
        <f t="shared" si="93"/>
        <v>114118265.33413687</v>
      </c>
    </row>
    <row r="5939" spans="1:3" x14ac:dyDescent="0.3">
      <c r="A5939" s="94">
        <v>5929</v>
      </c>
      <c r="B5939" s="51">
        <v>0.21970398650896583</v>
      </c>
      <c r="C5939" s="65">
        <f t="shared" si="93"/>
        <v>121970398.65089658</v>
      </c>
    </row>
    <row r="5940" spans="1:3" x14ac:dyDescent="0.3">
      <c r="A5940" s="94">
        <v>5930</v>
      </c>
      <c r="B5940" s="51">
        <v>0.16075358168128628</v>
      </c>
      <c r="C5940" s="65">
        <f t="shared" si="93"/>
        <v>116075358.16812864</v>
      </c>
    </row>
    <row r="5941" spans="1:3" x14ac:dyDescent="0.3">
      <c r="A5941" s="94">
        <v>5931</v>
      </c>
      <c r="B5941" s="51">
        <v>0.10439279220876455</v>
      </c>
      <c r="C5941" s="65">
        <f t="shared" si="93"/>
        <v>110439279.22087647</v>
      </c>
    </row>
    <row r="5942" spans="1:3" x14ac:dyDescent="0.3">
      <c r="A5942" s="94">
        <v>5932</v>
      </c>
      <c r="B5942" s="51">
        <v>0.24216833435891333</v>
      </c>
      <c r="C5942" s="65">
        <f t="shared" si="93"/>
        <v>124216833.43589135</v>
      </c>
    </row>
    <row r="5943" spans="1:3" x14ac:dyDescent="0.3">
      <c r="A5943" s="94">
        <v>5933</v>
      </c>
      <c r="B5943" s="51">
        <v>9.8010262962833758E-2</v>
      </c>
      <c r="C5943" s="65">
        <f t="shared" si="93"/>
        <v>109801026.29628336</v>
      </c>
    </row>
    <row r="5944" spans="1:3" x14ac:dyDescent="0.3">
      <c r="A5944" s="94">
        <v>5934</v>
      </c>
      <c r="B5944" s="51">
        <v>-2.3783738933710843E-2</v>
      </c>
      <c r="C5944" s="65">
        <f t="shared" si="93"/>
        <v>97621626.10662891</v>
      </c>
    </row>
    <row r="5945" spans="1:3" x14ac:dyDescent="0.3">
      <c r="A5945" s="94">
        <v>5935</v>
      </c>
      <c r="B5945" s="51">
        <v>0.18394984002119369</v>
      </c>
      <c r="C5945" s="65">
        <f t="shared" si="93"/>
        <v>118394984.00211936</v>
      </c>
    </row>
    <row r="5946" spans="1:3" x14ac:dyDescent="0.3">
      <c r="A5946" s="94">
        <v>5936</v>
      </c>
      <c r="B5946" s="51">
        <v>5.466609586392461E-2</v>
      </c>
      <c r="C5946" s="65">
        <f t="shared" si="93"/>
        <v>105466609.58639246</v>
      </c>
    </row>
    <row r="5947" spans="1:3" x14ac:dyDescent="0.3">
      <c r="A5947" s="94">
        <v>5937</v>
      </c>
      <c r="B5947" s="51">
        <v>0.16255658135668505</v>
      </c>
      <c r="C5947" s="65">
        <f t="shared" si="93"/>
        <v>116255658.13566849</v>
      </c>
    </row>
    <row r="5948" spans="1:3" x14ac:dyDescent="0.3">
      <c r="A5948" s="94">
        <v>5938</v>
      </c>
      <c r="B5948" s="51">
        <v>-5.326467838050597E-2</v>
      </c>
      <c r="C5948" s="65">
        <f t="shared" si="93"/>
        <v>94673532.161949396</v>
      </c>
    </row>
    <row r="5949" spans="1:3" x14ac:dyDescent="0.3">
      <c r="A5949" s="94">
        <v>5939</v>
      </c>
      <c r="B5949" s="51">
        <v>-1.9795921522293564E-2</v>
      </c>
      <c r="C5949" s="65">
        <f t="shared" si="93"/>
        <v>98020407.847770646</v>
      </c>
    </row>
    <row r="5950" spans="1:3" x14ac:dyDescent="0.3">
      <c r="A5950" s="94">
        <v>5940</v>
      </c>
      <c r="B5950" s="51">
        <v>0.15495450430419697</v>
      </c>
      <c r="C5950" s="65">
        <f t="shared" si="93"/>
        <v>115495450.43041968</v>
      </c>
    </row>
    <row r="5951" spans="1:3" x14ac:dyDescent="0.3">
      <c r="A5951" s="94">
        <v>5941</v>
      </c>
      <c r="B5951" s="51">
        <v>0.14326811119320471</v>
      </c>
      <c r="C5951" s="65">
        <f t="shared" si="93"/>
        <v>114326811.11932048</v>
      </c>
    </row>
    <row r="5952" spans="1:3" x14ac:dyDescent="0.3">
      <c r="A5952" s="94">
        <v>5942</v>
      </c>
      <c r="B5952" s="51">
        <v>0.12605339723595688</v>
      </c>
      <c r="C5952" s="65">
        <f t="shared" si="93"/>
        <v>112605339.72359568</v>
      </c>
    </row>
    <row r="5953" spans="1:3" x14ac:dyDescent="0.3">
      <c r="A5953" s="94">
        <v>5943</v>
      </c>
      <c r="B5953" s="51">
        <v>1.9300778596252913E-2</v>
      </c>
      <c r="C5953" s="65">
        <f t="shared" si="93"/>
        <v>101930077.85962529</v>
      </c>
    </row>
    <row r="5954" spans="1:3" x14ac:dyDescent="0.3">
      <c r="A5954" s="94">
        <v>5944</v>
      </c>
      <c r="B5954" s="51">
        <v>0.14393939860164889</v>
      </c>
      <c r="C5954" s="65">
        <f t="shared" si="93"/>
        <v>114393939.86016488</v>
      </c>
    </row>
    <row r="5955" spans="1:3" x14ac:dyDescent="0.3">
      <c r="A5955" s="94">
        <v>5945</v>
      </c>
      <c r="B5955" s="51">
        <v>7.1575960235748179E-2</v>
      </c>
      <c r="C5955" s="65">
        <f t="shared" si="93"/>
        <v>107157596.02357481</v>
      </c>
    </row>
    <row r="5956" spans="1:3" x14ac:dyDescent="0.3">
      <c r="A5956" s="94">
        <v>5946</v>
      </c>
      <c r="B5956" s="51">
        <v>0.23300965531422763</v>
      </c>
      <c r="C5956" s="65">
        <f t="shared" si="93"/>
        <v>123300965.53142276</v>
      </c>
    </row>
    <row r="5957" spans="1:3" x14ac:dyDescent="0.3">
      <c r="A5957" s="94">
        <v>5947</v>
      </c>
      <c r="B5957" s="51">
        <v>-0.13419070554054743</v>
      </c>
      <c r="C5957" s="65">
        <f t="shared" si="93"/>
        <v>86580929.445945248</v>
      </c>
    </row>
    <row r="5958" spans="1:3" x14ac:dyDescent="0.3">
      <c r="A5958" s="94">
        <v>5948</v>
      </c>
      <c r="B5958" s="51">
        <v>0.10926700529550393</v>
      </c>
      <c r="C5958" s="65">
        <f t="shared" si="93"/>
        <v>110926700.5295504</v>
      </c>
    </row>
    <row r="5959" spans="1:3" x14ac:dyDescent="0.3">
      <c r="A5959" s="94">
        <v>5949</v>
      </c>
      <c r="B5959" s="51">
        <v>0.35948401098241578</v>
      </c>
      <c r="C5959" s="65">
        <f t="shared" si="93"/>
        <v>135948401.09824157</v>
      </c>
    </row>
    <row r="5960" spans="1:3" x14ac:dyDescent="0.3">
      <c r="A5960" s="94">
        <v>5950</v>
      </c>
      <c r="B5960" s="51">
        <v>6.0708400023816451E-2</v>
      </c>
      <c r="C5960" s="65">
        <f t="shared" si="93"/>
        <v>106070840.00238165</v>
      </c>
    </row>
    <row r="5961" spans="1:3" x14ac:dyDescent="0.3">
      <c r="A5961" s="94">
        <v>5951</v>
      </c>
      <c r="B5961" s="51">
        <v>-8.0136628067328075E-2</v>
      </c>
      <c r="C5961" s="65">
        <f t="shared" si="93"/>
        <v>91986337.193267182</v>
      </c>
    </row>
    <row r="5962" spans="1:3" x14ac:dyDescent="0.3">
      <c r="A5962" s="94">
        <v>5952</v>
      </c>
      <c r="B5962" s="51">
        <v>-0.19368019048040377</v>
      </c>
      <c r="C5962" s="65">
        <f t="shared" si="93"/>
        <v>80631980.951959625</v>
      </c>
    </row>
    <row r="5963" spans="1:3" x14ac:dyDescent="0.3">
      <c r="A5963" s="94">
        <v>5953</v>
      </c>
      <c r="B5963" s="51">
        <v>0.25367515669141971</v>
      </c>
      <c r="C5963" s="65">
        <f t="shared" si="93"/>
        <v>125367515.66914198</v>
      </c>
    </row>
    <row r="5964" spans="1:3" x14ac:dyDescent="0.3">
      <c r="A5964" s="94">
        <v>5954</v>
      </c>
      <c r="B5964" s="51">
        <v>-7.0959904968162346E-2</v>
      </c>
      <c r="C5964" s="65">
        <f t="shared" ref="C5964:C6027" si="94">$B$4*(1+B5964)</f>
        <v>92904009.503183767</v>
      </c>
    </row>
    <row r="5965" spans="1:3" x14ac:dyDescent="0.3">
      <c r="A5965" s="94">
        <v>5955</v>
      </c>
      <c r="B5965" s="51">
        <v>5.4443662823466625E-2</v>
      </c>
      <c r="C5965" s="65">
        <f t="shared" si="94"/>
        <v>105444366.28234665</v>
      </c>
    </row>
    <row r="5966" spans="1:3" x14ac:dyDescent="0.3">
      <c r="A5966" s="94">
        <v>5956</v>
      </c>
      <c r="B5966" s="51">
        <v>6.807463982898955E-2</v>
      </c>
      <c r="C5966" s="65">
        <f t="shared" si="94"/>
        <v>106807463.98289895</v>
      </c>
    </row>
    <row r="5967" spans="1:3" x14ac:dyDescent="0.3">
      <c r="A5967" s="94">
        <v>5957</v>
      </c>
      <c r="B5967" s="51">
        <v>0.12665770293344386</v>
      </c>
      <c r="C5967" s="65">
        <f t="shared" si="94"/>
        <v>112665770.29334439</v>
      </c>
    </row>
    <row r="5968" spans="1:3" x14ac:dyDescent="0.3">
      <c r="A5968" s="94">
        <v>5958</v>
      </c>
      <c r="B5968" s="51">
        <v>0.12130827625116741</v>
      </c>
      <c r="C5968" s="65">
        <f t="shared" si="94"/>
        <v>112130827.62511675</v>
      </c>
    </row>
    <row r="5969" spans="1:3" x14ac:dyDescent="0.3">
      <c r="A5969" s="94">
        <v>5959</v>
      </c>
      <c r="B5969" s="51">
        <v>0.18741012603883633</v>
      </c>
      <c r="C5969" s="65">
        <f t="shared" si="94"/>
        <v>118741012.60388364</v>
      </c>
    </row>
    <row r="5970" spans="1:3" x14ac:dyDescent="0.3">
      <c r="A5970" s="94">
        <v>5960</v>
      </c>
      <c r="B5970" s="51">
        <v>-0.12028199465600617</v>
      </c>
      <c r="C5970" s="65">
        <f t="shared" si="94"/>
        <v>87971800.534399375</v>
      </c>
    </row>
    <row r="5971" spans="1:3" x14ac:dyDescent="0.3">
      <c r="A5971" s="94">
        <v>5961</v>
      </c>
      <c r="B5971" s="51">
        <v>3.6432779179553315E-2</v>
      </c>
      <c r="C5971" s="65">
        <f t="shared" si="94"/>
        <v>103643277.91795534</v>
      </c>
    </row>
    <row r="5972" spans="1:3" x14ac:dyDescent="0.3">
      <c r="A5972" s="94">
        <v>5962</v>
      </c>
      <c r="B5972" s="51">
        <v>6.6149913521161133E-2</v>
      </c>
      <c r="C5972" s="65">
        <f t="shared" si="94"/>
        <v>106614991.35211612</v>
      </c>
    </row>
    <row r="5973" spans="1:3" x14ac:dyDescent="0.3">
      <c r="A5973" s="94">
        <v>5963</v>
      </c>
      <c r="B5973" s="51">
        <v>0.17739229441875276</v>
      </c>
      <c r="C5973" s="65">
        <f t="shared" si="94"/>
        <v>117739229.44187526</v>
      </c>
    </row>
    <row r="5974" spans="1:3" x14ac:dyDescent="0.3">
      <c r="A5974" s="94">
        <v>5964</v>
      </c>
      <c r="B5974" s="51">
        <v>0.22622529383614462</v>
      </c>
      <c r="C5974" s="65">
        <f t="shared" si="94"/>
        <v>122622529.38361447</v>
      </c>
    </row>
    <row r="5975" spans="1:3" x14ac:dyDescent="0.3">
      <c r="A5975" s="94">
        <v>5965</v>
      </c>
      <c r="B5975" s="51">
        <v>0.30856891565461408</v>
      </c>
      <c r="C5975" s="65">
        <f t="shared" si="94"/>
        <v>130856891.56546141</v>
      </c>
    </row>
    <row r="5976" spans="1:3" x14ac:dyDescent="0.3">
      <c r="A5976" s="94">
        <v>5966</v>
      </c>
      <c r="B5976" s="51">
        <v>-9.5575560412672456E-2</v>
      </c>
      <c r="C5976" s="65">
        <f t="shared" si="94"/>
        <v>90442443.958732754</v>
      </c>
    </row>
    <row r="5977" spans="1:3" x14ac:dyDescent="0.3">
      <c r="A5977" s="94">
        <v>5967</v>
      </c>
      <c r="B5977" s="51">
        <v>0.10690290358289946</v>
      </c>
      <c r="C5977" s="65">
        <f t="shared" si="94"/>
        <v>110690290.35828994</v>
      </c>
    </row>
    <row r="5978" spans="1:3" x14ac:dyDescent="0.3">
      <c r="A5978" s="94">
        <v>5968</v>
      </c>
      <c r="B5978" s="51">
        <v>0.20181025384764345</v>
      </c>
      <c r="C5978" s="65">
        <f t="shared" si="94"/>
        <v>120181025.38476434</v>
      </c>
    </row>
    <row r="5979" spans="1:3" x14ac:dyDescent="0.3">
      <c r="A5979" s="94">
        <v>5969</v>
      </c>
      <c r="B5979" s="51">
        <v>0.16187954204581639</v>
      </c>
      <c r="C5979" s="65">
        <f t="shared" si="94"/>
        <v>116187954.20458163</v>
      </c>
    </row>
    <row r="5980" spans="1:3" x14ac:dyDescent="0.3">
      <c r="A5980" s="94">
        <v>5970</v>
      </c>
      <c r="B5980" s="51">
        <v>-0.24828086885623782</v>
      </c>
      <c r="C5980" s="65">
        <f t="shared" si="94"/>
        <v>75171913.114376217</v>
      </c>
    </row>
    <row r="5981" spans="1:3" x14ac:dyDescent="0.3">
      <c r="A5981" s="94">
        <v>5971</v>
      </c>
      <c r="B5981" s="51">
        <v>3.581974782211382E-2</v>
      </c>
      <c r="C5981" s="65">
        <f t="shared" si="94"/>
        <v>103581974.78221138</v>
      </c>
    </row>
    <row r="5982" spans="1:3" x14ac:dyDescent="0.3">
      <c r="A5982" s="94">
        <v>5972</v>
      </c>
      <c r="B5982" s="51">
        <v>0.14536561720797944</v>
      </c>
      <c r="C5982" s="65">
        <f t="shared" si="94"/>
        <v>114536561.72079794</v>
      </c>
    </row>
    <row r="5983" spans="1:3" x14ac:dyDescent="0.3">
      <c r="A5983" s="94">
        <v>5973</v>
      </c>
      <c r="B5983" s="51">
        <v>0.28830787221771725</v>
      </c>
      <c r="C5983" s="65">
        <f t="shared" si="94"/>
        <v>128830787.22177173</v>
      </c>
    </row>
    <row r="5984" spans="1:3" x14ac:dyDescent="0.3">
      <c r="A5984" s="94">
        <v>5974</v>
      </c>
      <c r="B5984" s="51">
        <v>0.11992449150291556</v>
      </c>
      <c r="C5984" s="65">
        <f t="shared" si="94"/>
        <v>111992449.15029156</v>
      </c>
    </row>
    <row r="5985" spans="1:3" x14ac:dyDescent="0.3">
      <c r="A5985" s="94">
        <v>5975</v>
      </c>
      <c r="B5985" s="51">
        <v>0.11744207874594739</v>
      </c>
      <c r="C5985" s="65">
        <f t="shared" si="94"/>
        <v>111744207.87459473</v>
      </c>
    </row>
    <row r="5986" spans="1:3" x14ac:dyDescent="0.3">
      <c r="A5986" s="94">
        <v>5976</v>
      </c>
      <c r="B5986" s="51">
        <v>0.19755291437341188</v>
      </c>
      <c r="C5986" s="65">
        <f t="shared" si="94"/>
        <v>119755291.43734118</v>
      </c>
    </row>
    <row r="5987" spans="1:3" x14ac:dyDescent="0.3">
      <c r="A5987" s="94">
        <v>5977</v>
      </c>
      <c r="B5987" s="51">
        <v>-2.5524132308783795E-2</v>
      </c>
      <c r="C5987" s="65">
        <f t="shared" si="94"/>
        <v>97447586.769121617</v>
      </c>
    </row>
    <row r="5988" spans="1:3" x14ac:dyDescent="0.3">
      <c r="A5988" s="94">
        <v>5978</v>
      </c>
      <c r="B5988" s="51">
        <v>0.11911872154421779</v>
      </c>
      <c r="C5988" s="65">
        <f t="shared" si="94"/>
        <v>111911872.15442178</v>
      </c>
    </row>
    <row r="5989" spans="1:3" x14ac:dyDescent="0.3">
      <c r="A5989" s="94">
        <v>5979</v>
      </c>
      <c r="B5989" s="51">
        <v>0.12820642002428043</v>
      </c>
      <c r="C5989" s="65">
        <f t="shared" si="94"/>
        <v>112820642.00242805</v>
      </c>
    </row>
    <row r="5990" spans="1:3" x14ac:dyDescent="0.3">
      <c r="A5990" s="94">
        <v>5980</v>
      </c>
      <c r="B5990" s="51">
        <v>0.27164350297710538</v>
      </c>
      <c r="C5990" s="65">
        <f t="shared" si="94"/>
        <v>127164350.29771054</v>
      </c>
    </row>
    <row r="5991" spans="1:3" x14ac:dyDescent="0.3">
      <c r="A5991" s="94">
        <v>5981</v>
      </c>
      <c r="B5991" s="51">
        <v>-8.1576367104210901E-2</v>
      </c>
      <c r="C5991" s="65">
        <f t="shared" si="94"/>
        <v>91842363.289578915</v>
      </c>
    </row>
    <row r="5992" spans="1:3" x14ac:dyDescent="0.3">
      <c r="A5992" s="94">
        <v>5982</v>
      </c>
      <c r="B5992" s="51">
        <v>0.2129769773666004</v>
      </c>
      <c r="C5992" s="65">
        <f t="shared" si="94"/>
        <v>121297697.73666003</v>
      </c>
    </row>
    <row r="5993" spans="1:3" x14ac:dyDescent="0.3">
      <c r="A5993" s="94">
        <v>5983</v>
      </c>
      <c r="B5993" s="51">
        <v>0.18702429398132747</v>
      </c>
      <c r="C5993" s="65">
        <f t="shared" si="94"/>
        <v>118702429.39813274</v>
      </c>
    </row>
    <row r="5994" spans="1:3" x14ac:dyDescent="0.3">
      <c r="A5994" s="94">
        <v>5984</v>
      </c>
      <c r="B5994" s="51">
        <v>9.4916058313532226E-4</v>
      </c>
      <c r="C5994" s="65">
        <f t="shared" si="94"/>
        <v>100094916.05831353</v>
      </c>
    </row>
    <row r="5995" spans="1:3" x14ac:dyDescent="0.3">
      <c r="A5995" s="94">
        <v>5985</v>
      </c>
      <c r="B5995" s="51">
        <v>0.47823997603265023</v>
      </c>
      <c r="C5995" s="65">
        <f t="shared" si="94"/>
        <v>147823997.60326502</v>
      </c>
    </row>
    <row r="5996" spans="1:3" x14ac:dyDescent="0.3">
      <c r="A5996" s="94">
        <v>5986</v>
      </c>
      <c r="B5996" s="51">
        <v>5.5826249574643938E-2</v>
      </c>
      <c r="C5996" s="65">
        <f t="shared" si="94"/>
        <v>105582624.9574644</v>
      </c>
    </row>
    <row r="5997" spans="1:3" x14ac:dyDescent="0.3">
      <c r="A5997" s="94">
        <v>5987</v>
      </c>
      <c r="B5997" s="51">
        <v>0.12663402474312205</v>
      </c>
      <c r="C5997" s="65">
        <f t="shared" si="94"/>
        <v>112663402.47431222</v>
      </c>
    </row>
    <row r="5998" spans="1:3" x14ac:dyDescent="0.3">
      <c r="A5998" s="94">
        <v>5988</v>
      </c>
      <c r="B5998" s="51">
        <v>0.29601592831714735</v>
      </c>
      <c r="C5998" s="65">
        <f t="shared" si="94"/>
        <v>129601592.83171473</v>
      </c>
    </row>
    <row r="5999" spans="1:3" x14ac:dyDescent="0.3">
      <c r="A5999" s="94">
        <v>5989</v>
      </c>
      <c r="B5999" s="51">
        <v>6.9171078762919988E-2</v>
      </c>
      <c r="C5999" s="65">
        <f t="shared" si="94"/>
        <v>106917107.87629201</v>
      </c>
    </row>
    <row r="6000" spans="1:3" x14ac:dyDescent="0.3">
      <c r="A6000" s="94">
        <v>5990</v>
      </c>
      <c r="B6000" s="51">
        <v>-0.14953207372678096</v>
      </c>
      <c r="C6000" s="65">
        <f t="shared" si="94"/>
        <v>85046792.627321914</v>
      </c>
    </row>
    <row r="6001" spans="1:3" x14ac:dyDescent="0.3">
      <c r="A6001" s="94">
        <v>5991</v>
      </c>
      <c r="B6001" s="51">
        <v>0.38358186610826106</v>
      </c>
      <c r="C6001" s="65">
        <f t="shared" si="94"/>
        <v>138358186.6108261</v>
      </c>
    </row>
    <row r="6002" spans="1:3" x14ac:dyDescent="0.3">
      <c r="A6002" s="94">
        <v>5992</v>
      </c>
      <c r="B6002" s="51">
        <v>0.172425829991605</v>
      </c>
      <c r="C6002" s="65">
        <f t="shared" si="94"/>
        <v>117242582.9991605</v>
      </c>
    </row>
    <row r="6003" spans="1:3" x14ac:dyDescent="0.3">
      <c r="A6003" s="94">
        <v>5993</v>
      </c>
      <c r="B6003" s="51">
        <v>0.32839829503479578</v>
      </c>
      <c r="C6003" s="65">
        <f t="shared" si="94"/>
        <v>132839829.50347957</v>
      </c>
    </row>
    <row r="6004" spans="1:3" x14ac:dyDescent="0.3">
      <c r="A6004" s="94">
        <v>5994</v>
      </c>
      <c r="B6004" s="51">
        <v>0.10117742665291168</v>
      </c>
      <c r="C6004" s="65">
        <f t="shared" si="94"/>
        <v>110117742.66529118</v>
      </c>
    </row>
    <row r="6005" spans="1:3" x14ac:dyDescent="0.3">
      <c r="A6005" s="94">
        <v>5995</v>
      </c>
      <c r="B6005" s="51">
        <v>-0.11611546007803775</v>
      </c>
      <c r="C6005" s="65">
        <f t="shared" si="94"/>
        <v>88388453.992196232</v>
      </c>
    </row>
    <row r="6006" spans="1:3" x14ac:dyDescent="0.3">
      <c r="A6006" s="94">
        <v>5996</v>
      </c>
      <c r="B6006" s="51">
        <v>3.6249394854904714E-2</v>
      </c>
      <c r="C6006" s="65">
        <f t="shared" si="94"/>
        <v>103624939.48549047</v>
      </c>
    </row>
    <row r="6007" spans="1:3" x14ac:dyDescent="0.3">
      <c r="A6007" s="94">
        <v>5997</v>
      </c>
      <c r="B6007" s="51">
        <v>-6.1662919140361233E-2</v>
      </c>
      <c r="C6007" s="65">
        <f t="shared" si="94"/>
        <v>93833708.085963875</v>
      </c>
    </row>
    <row r="6008" spans="1:3" x14ac:dyDescent="0.3">
      <c r="A6008" s="94">
        <v>5998</v>
      </c>
      <c r="B6008" s="51">
        <v>8.5790422307891245E-2</v>
      </c>
      <c r="C6008" s="65">
        <f t="shared" si="94"/>
        <v>108579042.23078911</v>
      </c>
    </row>
    <row r="6009" spans="1:3" x14ac:dyDescent="0.3">
      <c r="A6009" s="94">
        <v>5999</v>
      </c>
      <c r="B6009" s="51">
        <v>-2.5807797688592038E-3</v>
      </c>
      <c r="C6009" s="65">
        <f t="shared" si="94"/>
        <v>99741922.023114085</v>
      </c>
    </row>
    <row r="6010" spans="1:3" x14ac:dyDescent="0.3">
      <c r="A6010" s="94">
        <v>6000</v>
      </c>
      <c r="B6010" s="51">
        <v>0.12032136940923274</v>
      </c>
      <c r="C6010" s="65">
        <f t="shared" si="94"/>
        <v>112032136.94092326</v>
      </c>
    </row>
    <row r="6011" spans="1:3" x14ac:dyDescent="0.3">
      <c r="A6011" s="94">
        <v>6001</v>
      </c>
      <c r="B6011" s="51">
        <v>0.13292321919646688</v>
      </c>
      <c r="C6011" s="65">
        <f t="shared" si="94"/>
        <v>113292321.9196467</v>
      </c>
    </row>
    <row r="6012" spans="1:3" x14ac:dyDescent="0.3">
      <c r="A6012" s="94">
        <v>6002</v>
      </c>
      <c r="B6012" s="51">
        <v>-9.224587325815567E-2</v>
      </c>
      <c r="C6012" s="65">
        <f t="shared" si="94"/>
        <v>90775412.674184427</v>
      </c>
    </row>
    <row r="6013" spans="1:3" x14ac:dyDescent="0.3">
      <c r="A6013" s="94">
        <v>6003</v>
      </c>
      <c r="B6013" s="51">
        <v>-0.12233583846765453</v>
      </c>
      <c r="C6013" s="65">
        <f t="shared" si="94"/>
        <v>87766416.153234556</v>
      </c>
    </row>
    <row r="6014" spans="1:3" x14ac:dyDescent="0.3">
      <c r="A6014" s="94">
        <v>6004</v>
      </c>
      <c r="B6014" s="51">
        <v>7.2989303324920277E-2</v>
      </c>
      <c r="C6014" s="65">
        <f t="shared" si="94"/>
        <v>107298930.33249202</v>
      </c>
    </row>
    <row r="6015" spans="1:3" x14ac:dyDescent="0.3">
      <c r="A6015" s="94">
        <v>6005</v>
      </c>
      <c r="B6015" s="51">
        <v>0.22992324589816246</v>
      </c>
      <c r="C6015" s="65">
        <f t="shared" si="94"/>
        <v>122992324.58981624</v>
      </c>
    </row>
    <row r="6016" spans="1:3" x14ac:dyDescent="0.3">
      <c r="A6016" s="94">
        <v>6006</v>
      </c>
      <c r="B6016" s="51">
        <v>0.11547012690663702</v>
      </c>
      <c r="C6016" s="65">
        <f t="shared" si="94"/>
        <v>111547012.6906637</v>
      </c>
    </row>
    <row r="6017" spans="1:3" x14ac:dyDescent="0.3">
      <c r="A6017" s="94">
        <v>6007</v>
      </c>
      <c r="B6017" s="51">
        <v>-3.6275048840740065E-2</v>
      </c>
      <c r="C6017" s="65">
        <f t="shared" si="94"/>
        <v>96372495.115925997</v>
      </c>
    </row>
    <row r="6018" spans="1:3" x14ac:dyDescent="0.3">
      <c r="A6018" s="94">
        <v>6008</v>
      </c>
      <c r="B6018" s="51">
        <v>0.25865734203027479</v>
      </c>
      <c r="C6018" s="65">
        <f t="shared" si="94"/>
        <v>125865734.20302747</v>
      </c>
    </row>
    <row r="6019" spans="1:3" x14ac:dyDescent="0.3">
      <c r="A6019" s="94">
        <v>6009</v>
      </c>
      <c r="B6019" s="51">
        <v>-0.10507230879501683</v>
      </c>
      <c r="C6019" s="65">
        <f t="shared" si="94"/>
        <v>89492769.120498314</v>
      </c>
    </row>
    <row r="6020" spans="1:3" x14ac:dyDescent="0.3">
      <c r="A6020" s="94">
        <v>6010</v>
      </c>
      <c r="B6020" s="51">
        <v>0.26875043505942597</v>
      </c>
      <c r="C6020" s="65">
        <f t="shared" si="94"/>
        <v>126875043.50594261</v>
      </c>
    </row>
    <row r="6021" spans="1:3" x14ac:dyDescent="0.3">
      <c r="A6021" s="94">
        <v>6011</v>
      </c>
      <c r="B6021" s="51">
        <v>-1.471704355243314E-2</v>
      </c>
      <c r="C6021" s="65">
        <f t="shared" si="94"/>
        <v>98528295.64475669</v>
      </c>
    </row>
    <row r="6022" spans="1:3" x14ac:dyDescent="0.3">
      <c r="A6022" s="94">
        <v>6012</v>
      </c>
      <c r="B6022" s="51">
        <v>3.7554551146264187E-2</v>
      </c>
      <c r="C6022" s="65">
        <f t="shared" si="94"/>
        <v>103755455.11462642</v>
      </c>
    </row>
    <row r="6023" spans="1:3" x14ac:dyDescent="0.3">
      <c r="A6023" s="94">
        <v>6013</v>
      </c>
      <c r="B6023" s="51">
        <v>0.13523044888166652</v>
      </c>
      <c r="C6023" s="65">
        <f t="shared" si="94"/>
        <v>113523044.88816665</v>
      </c>
    </row>
    <row r="6024" spans="1:3" x14ac:dyDescent="0.3">
      <c r="A6024" s="94">
        <v>6014</v>
      </c>
      <c r="B6024" s="51">
        <v>3.6877516206050294E-2</v>
      </c>
      <c r="C6024" s="65">
        <f t="shared" si="94"/>
        <v>103687751.62060504</v>
      </c>
    </row>
    <row r="6025" spans="1:3" x14ac:dyDescent="0.3">
      <c r="A6025" s="94">
        <v>6015</v>
      </c>
      <c r="B6025" s="51">
        <v>0.12616003072992288</v>
      </c>
      <c r="C6025" s="65">
        <f t="shared" si="94"/>
        <v>112616003.0729923</v>
      </c>
    </row>
    <row r="6026" spans="1:3" x14ac:dyDescent="0.3">
      <c r="A6026" s="94">
        <v>6016</v>
      </c>
      <c r="B6026" s="51">
        <v>-1.7381679998465682E-2</v>
      </c>
      <c r="C6026" s="65">
        <f t="shared" si="94"/>
        <v>98261832.000153437</v>
      </c>
    </row>
    <row r="6027" spans="1:3" x14ac:dyDescent="0.3">
      <c r="A6027" s="94">
        <v>6017</v>
      </c>
      <c r="B6027" s="51">
        <v>0.21562851179051168</v>
      </c>
      <c r="C6027" s="65">
        <f t="shared" si="94"/>
        <v>121562851.17905116</v>
      </c>
    </row>
    <row r="6028" spans="1:3" x14ac:dyDescent="0.3">
      <c r="A6028" s="94">
        <v>6018</v>
      </c>
      <c r="B6028" s="51">
        <v>2.9989899385876317E-3</v>
      </c>
      <c r="C6028" s="65">
        <f t="shared" ref="C6028:C6091" si="95">$B$4*(1+B6028)</f>
        <v>100299898.99385875</v>
      </c>
    </row>
    <row r="6029" spans="1:3" x14ac:dyDescent="0.3">
      <c r="A6029" s="94">
        <v>6019</v>
      </c>
      <c r="B6029" s="51">
        <v>4.9486187376762553E-2</v>
      </c>
      <c r="C6029" s="65">
        <f t="shared" si="95"/>
        <v>104948618.73767625</v>
      </c>
    </row>
    <row r="6030" spans="1:3" x14ac:dyDescent="0.3">
      <c r="A6030" s="94">
        <v>6020</v>
      </c>
      <c r="B6030" s="51">
        <v>-0.14061568311828559</v>
      </c>
      <c r="C6030" s="65">
        <f t="shared" si="95"/>
        <v>85938431.688171431</v>
      </c>
    </row>
    <row r="6031" spans="1:3" x14ac:dyDescent="0.3">
      <c r="A6031" s="94">
        <v>6021</v>
      </c>
      <c r="B6031" s="51">
        <v>-6.2685924050486369E-2</v>
      </c>
      <c r="C6031" s="65">
        <f t="shared" si="95"/>
        <v>93731407.594951361</v>
      </c>
    </row>
    <row r="6032" spans="1:3" x14ac:dyDescent="0.3">
      <c r="A6032" s="94">
        <v>6022</v>
      </c>
      <c r="B6032" s="51">
        <v>-3.8693655003078573E-2</v>
      </c>
      <c r="C6032" s="65">
        <f t="shared" si="95"/>
        <v>96130634.499692142</v>
      </c>
    </row>
    <row r="6033" spans="1:3" x14ac:dyDescent="0.3">
      <c r="A6033" s="94">
        <v>6023</v>
      </c>
      <c r="B6033" s="51">
        <v>0.13182267335370687</v>
      </c>
      <c r="C6033" s="65">
        <f t="shared" si="95"/>
        <v>113182267.33537069</v>
      </c>
    </row>
    <row r="6034" spans="1:3" x14ac:dyDescent="0.3">
      <c r="A6034" s="94">
        <v>6024</v>
      </c>
      <c r="B6034" s="51">
        <v>0.13502119348974836</v>
      </c>
      <c r="C6034" s="65">
        <f t="shared" si="95"/>
        <v>113502119.34897482</v>
      </c>
    </row>
    <row r="6035" spans="1:3" x14ac:dyDescent="0.3">
      <c r="A6035" s="94">
        <v>6025</v>
      </c>
      <c r="B6035" s="51">
        <v>5.4155538513291558E-2</v>
      </c>
      <c r="C6035" s="65">
        <f t="shared" si="95"/>
        <v>105415553.85132915</v>
      </c>
    </row>
    <row r="6036" spans="1:3" x14ac:dyDescent="0.3">
      <c r="A6036" s="94">
        <v>6026</v>
      </c>
      <c r="B6036" s="51">
        <v>4.6570095516026665E-2</v>
      </c>
      <c r="C6036" s="65">
        <f t="shared" si="95"/>
        <v>104657009.55160266</v>
      </c>
    </row>
    <row r="6037" spans="1:3" x14ac:dyDescent="0.3">
      <c r="A6037" s="94">
        <v>6027</v>
      </c>
      <c r="B6037" s="51">
        <v>-3.2882620832031195E-2</v>
      </c>
      <c r="C6037" s="65">
        <f t="shared" si="95"/>
        <v>96711737.916796878</v>
      </c>
    </row>
    <row r="6038" spans="1:3" x14ac:dyDescent="0.3">
      <c r="A6038" s="94">
        <v>6028</v>
      </c>
      <c r="B6038" s="51">
        <v>0.16496960479385769</v>
      </c>
      <c r="C6038" s="65">
        <f t="shared" si="95"/>
        <v>116496960.47938578</v>
      </c>
    </row>
    <row r="6039" spans="1:3" x14ac:dyDescent="0.3">
      <c r="A6039" s="94">
        <v>6029</v>
      </c>
      <c r="B6039" s="51">
        <v>-6.2929169484818748E-2</v>
      </c>
      <c r="C6039" s="65">
        <f t="shared" si="95"/>
        <v>93707083.051518127</v>
      </c>
    </row>
    <row r="6040" spans="1:3" x14ac:dyDescent="0.3">
      <c r="A6040" s="94">
        <v>6030</v>
      </c>
      <c r="B6040" s="51">
        <v>0.44435703083827982</v>
      </c>
      <c r="C6040" s="65">
        <f t="shared" si="95"/>
        <v>144435703.08382797</v>
      </c>
    </row>
    <row r="6041" spans="1:3" x14ac:dyDescent="0.3">
      <c r="A6041" s="94">
        <v>6031</v>
      </c>
      <c r="B6041" s="51">
        <v>-8.1616045227617173E-2</v>
      </c>
      <c r="C6041" s="65">
        <f t="shared" si="95"/>
        <v>91838395.477238283</v>
      </c>
    </row>
    <row r="6042" spans="1:3" x14ac:dyDescent="0.3">
      <c r="A6042" s="94">
        <v>6032</v>
      </c>
      <c r="B6042" s="51">
        <v>7.6944271287034183E-2</v>
      </c>
      <c r="C6042" s="65">
        <f t="shared" si="95"/>
        <v>107694427.12870343</v>
      </c>
    </row>
    <row r="6043" spans="1:3" x14ac:dyDescent="0.3">
      <c r="A6043" s="94">
        <v>6033</v>
      </c>
      <c r="B6043" s="51">
        <v>1.685322191145798E-2</v>
      </c>
      <c r="C6043" s="65">
        <f t="shared" si="95"/>
        <v>101685322.19114579</v>
      </c>
    </row>
    <row r="6044" spans="1:3" x14ac:dyDescent="0.3">
      <c r="A6044" s="94">
        <v>6034</v>
      </c>
      <c r="B6044" s="51">
        <v>3.6481978951249522E-2</v>
      </c>
      <c r="C6044" s="65">
        <f t="shared" si="95"/>
        <v>103648197.89512496</v>
      </c>
    </row>
    <row r="6045" spans="1:3" x14ac:dyDescent="0.3">
      <c r="A6045" s="94">
        <v>6035</v>
      </c>
      <c r="B6045" s="51">
        <v>5.4915595274530604E-2</v>
      </c>
      <c r="C6045" s="65">
        <f t="shared" si="95"/>
        <v>105491559.52745306</v>
      </c>
    </row>
    <row r="6046" spans="1:3" x14ac:dyDescent="0.3">
      <c r="A6046" s="94">
        <v>6036</v>
      </c>
      <c r="B6046" s="51">
        <v>0.23728177676958714</v>
      </c>
      <c r="C6046" s="65">
        <f t="shared" si="95"/>
        <v>123728177.67695871</v>
      </c>
    </row>
    <row r="6047" spans="1:3" x14ac:dyDescent="0.3">
      <c r="A6047" s="94">
        <v>6037</v>
      </c>
      <c r="B6047" s="51">
        <v>-6.456111968365863E-2</v>
      </c>
      <c r="C6047" s="65">
        <f t="shared" si="95"/>
        <v>93543888.031634137</v>
      </c>
    </row>
    <row r="6048" spans="1:3" x14ac:dyDescent="0.3">
      <c r="A6048" s="94">
        <v>6038</v>
      </c>
      <c r="B6048" s="51">
        <v>0.1992208286357145</v>
      </c>
      <c r="C6048" s="65">
        <f t="shared" si="95"/>
        <v>119922082.86357145</v>
      </c>
    </row>
    <row r="6049" spans="1:3" x14ac:dyDescent="0.3">
      <c r="A6049" s="94">
        <v>6039</v>
      </c>
      <c r="B6049" s="51">
        <v>1.6661916835875173E-3</v>
      </c>
      <c r="C6049" s="65">
        <f t="shared" si="95"/>
        <v>100166619.16835876</v>
      </c>
    </row>
    <row r="6050" spans="1:3" x14ac:dyDescent="0.3">
      <c r="A6050" s="94">
        <v>6040</v>
      </c>
      <c r="B6050" s="51">
        <v>0.21990702057276817</v>
      </c>
      <c r="C6050" s="65">
        <f t="shared" si="95"/>
        <v>121990702.05727683</v>
      </c>
    </row>
    <row r="6051" spans="1:3" x14ac:dyDescent="0.3">
      <c r="A6051" s="94">
        <v>6041</v>
      </c>
      <c r="B6051" s="51">
        <v>9.3140304498523799E-2</v>
      </c>
      <c r="C6051" s="65">
        <f t="shared" si="95"/>
        <v>109314030.44985238</v>
      </c>
    </row>
    <row r="6052" spans="1:3" x14ac:dyDescent="0.3">
      <c r="A6052" s="94">
        <v>6042</v>
      </c>
      <c r="B6052" s="51">
        <v>5.5074720560006757E-3</v>
      </c>
      <c r="C6052" s="65">
        <f t="shared" si="95"/>
        <v>100550747.20560007</v>
      </c>
    </row>
    <row r="6053" spans="1:3" x14ac:dyDescent="0.3">
      <c r="A6053" s="94">
        <v>6043</v>
      </c>
      <c r="B6053" s="51">
        <v>-8.0902364942400662E-2</v>
      </c>
      <c r="C6053" s="65">
        <f t="shared" si="95"/>
        <v>91909763.50575994</v>
      </c>
    </row>
    <row r="6054" spans="1:3" x14ac:dyDescent="0.3">
      <c r="A6054" s="94">
        <v>6044</v>
      </c>
      <c r="B6054" s="51">
        <v>-6.7157863371563098E-2</v>
      </c>
      <c r="C6054" s="65">
        <f t="shared" si="95"/>
        <v>93284213.662843689</v>
      </c>
    </row>
    <row r="6055" spans="1:3" x14ac:dyDescent="0.3">
      <c r="A6055" s="94">
        <v>6045</v>
      </c>
      <c r="B6055" s="51">
        <v>-0.15361596009379744</v>
      </c>
      <c r="C6055" s="65">
        <f t="shared" si="95"/>
        <v>84638403.990620255</v>
      </c>
    </row>
    <row r="6056" spans="1:3" x14ac:dyDescent="0.3">
      <c r="A6056" s="94">
        <v>6046</v>
      </c>
      <c r="B6056" s="51">
        <v>0.15401105290400832</v>
      </c>
      <c r="C6056" s="65">
        <f t="shared" si="95"/>
        <v>115401105.29040085</v>
      </c>
    </row>
    <row r="6057" spans="1:3" x14ac:dyDescent="0.3">
      <c r="A6057" s="94">
        <v>6047</v>
      </c>
      <c r="B6057" s="51">
        <v>-0.1110329790697786</v>
      </c>
      <c r="C6057" s="65">
        <f t="shared" si="95"/>
        <v>88896702.093022138</v>
      </c>
    </row>
    <row r="6058" spans="1:3" x14ac:dyDescent="0.3">
      <c r="A6058" s="94">
        <v>6048</v>
      </c>
      <c r="B6058" s="51">
        <v>-1.1340643166078926E-2</v>
      </c>
      <c r="C6058" s="65">
        <f t="shared" si="95"/>
        <v>98865935.683392107</v>
      </c>
    </row>
    <row r="6059" spans="1:3" x14ac:dyDescent="0.3">
      <c r="A6059" s="94">
        <v>6049</v>
      </c>
      <c r="B6059" s="51">
        <v>7.6484990833086686E-4</v>
      </c>
      <c r="C6059" s="65">
        <f t="shared" si="95"/>
        <v>100076484.99083307</v>
      </c>
    </row>
    <row r="6060" spans="1:3" x14ac:dyDescent="0.3">
      <c r="A6060" s="94">
        <v>6050</v>
      </c>
      <c r="B6060" s="51">
        <v>-5.8806033091875071E-2</v>
      </c>
      <c r="C6060" s="65">
        <f t="shared" si="95"/>
        <v>94119396.690812498</v>
      </c>
    </row>
    <row r="6061" spans="1:3" x14ac:dyDescent="0.3">
      <c r="A6061" s="94">
        <v>6051</v>
      </c>
      <c r="B6061" s="51">
        <v>-0.26300796166521978</v>
      </c>
      <c r="C6061" s="65">
        <f t="shared" si="95"/>
        <v>73699203.833478019</v>
      </c>
    </row>
    <row r="6062" spans="1:3" x14ac:dyDescent="0.3">
      <c r="A6062" s="94">
        <v>6052</v>
      </c>
      <c r="B6062" s="51">
        <v>7.861518053694852E-2</v>
      </c>
      <c r="C6062" s="65">
        <f t="shared" si="95"/>
        <v>107861518.05369486</v>
      </c>
    </row>
    <row r="6063" spans="1:3" x14ac:dyDescent="0.3">
      <c r="A6063" s="94">
        <v>6053</v>
      </c>
      <c r="B6063" s="51">
        <v>-0.27707204657480666</v>
      </c>
      <c r="C6063" s="65">
        <f t="shared" si="95"/>
        <v>72292795.342519328</v>
      </c>
    </row>
    <row r="6064" spans="1:3" x14ac:dyDescent="0.3">
      <c r="A6064" s="94">
        <v>6054</v>
      </c>
      <c r="B6064" s="51">
        <v>1.058692674309053E-2</v>
      </c>
      <c r="C6064" s="65">
        <f t="shared" si="95"/>
        <v>101058692.67430905</v>
      </c>
    </row>
    <row r="6065" spans="1:3" x14ac:dyDescent="0.3">
      <c r="A6065" s="94">
        <v>6055</v>
      </c>
      <c r="B6065" s="51">
        <v>6.1696415007979871E-2</v>
      </c>
      <c r="C6065" s="65">
        <f t="shared" si="95"/>
        <v>106169641.500798</v>
      </c>
    </row>
    <row r="6066" spans="1:3" x14ac:dyDescent="0.3">
      <c r="A6066" s="94">
        <v>6056</v>
      </c>
      <c r="B6066" s="51">
        <v>3.5836875520290849E-2</v>
      </c>
      <c r="C6066" s="65">
        <f t="shared" si="95"/>
        <v>103583687.55202909</v>
      </c>
    </row>
    <row r="6067" spans="1:3" x14ac:dyDescent="0.3">
      <c r="A6067" s="94">
        <v>6057</v>
      </c>
      <c r="B6067" s="51">
        <v>0.20060253467769518</v>
      </c>
      <c r="C6067" s="65">
        <f t="shared" si="95"/>
        <v>120060253.46776952</v>
      </c>
    </row>
    <row r="6068" spans="1:3" x14ac:dyDescent="0.3">
      <c r="A6068" s="94">
        <v>6058</v>
      </c>
      <c r="B6068" s="51">
        <v>9.6494506350966791E-2</v>
      </c>
      <c r="C6068" s="65">
        <f t="shared" si="95"/>
        <v>109649450.63509668</v>
      </c>
    </row>
    <row r="6069" spans="1:3" x14ac:dyDescent="0.3">
      <c r="A6069" s="94">
        <v>6059</v>
      </c>
      <c r="B6069" s="51">
        <v>0.21318913045075641</v>
      </c>
      <c r="C6069" s="65">
        <f t="shared" si="95"/>
        <v>121318913.04507565</v>
      </c>
    </row>
    <row r="6070" spans="1:3" x14ac:dyDescent="0.3">
      <c r="A6070" s="94">
        <v>6060</v>
      </c>
      <c r="B6070" s="51">
        <v>0.16349159801401955</v>
      </c>
      <c r="C6070" s="65">
        <f t="shared" si="95"/>
        <v>116349159.80140194</v>
      </c>
    </row>
    <row r="6071" spans="1:3" x14ac:dyDescent="0.3">
      <c r="A6071" s="94">
        <v>6061</v>
      </c>
      <c r="B6071" s="51">
        <v>0.19432124843526169</v>
      </c>
      <c r="C6071" s="65">
        <f t="shared" si="95"/>
        <v>119432124.84352617</v>
      </c>
    </row>
    <row r="6072" spans="1:3" x14ac:dyDescent="0.3">
      <c r="A6072" s="94">
        <v>6062</v>
      </c>
      <c r="B6072" s="51">
        <v>-0.1841981538002074</v>
      </c>
      <c r="C6072" s="65">
        <f t="shared" si="95"/>
        <v>81580184.619979262</v>
      </c>
    </row>
    <row r="6073" spans="1:3" x14ac:dyDescent="0.3">
      <c r="A6073" s="94">
        <v>6063</v>
      </c>
      <c r="B6073" s="51">
        <v>0.19092665858408425</v>
      </c>
      <c r="C6073" s="65">
        <f t="shared" si="95"/>
        <v>119092665.85840844</v>
      </c>
    </row>
    <row r="6074" spans="1:3" x14ac:dyDescent="0.3">
      <c r="A6074" s="94">
        <v>6064</v>
      </c>
      <c r="B6074" s="51">
        <v>0.16897143902099365</v>
      </c>
      <c r="C6074" s="65">
        <f t="shared" si="95"/>
        <v>116897143.90209937</v>
      </c>
    </row>
    <row r="6075" spans="1:3" x14ac:dyDescent="0.3">
      <c r="A6075" s="94">
        <v>6065</v>
      </c>
      <c r="B6075" s="51">
        <v>9.5401248494528829E-2</v>
      </c>
      <c r="C6075" s="65">
        <f t="shared" si="95"/>
        <v>109540124.84945288</v>
      </c>
    </row>
    <row r="6076" spans="1:3" x14ac:dyDescent="0.3">
      <c r="A6076" s="94">
        <v>6066</v>
      </c>
      <c r="B6076" s="51">
        <v>-8.3614707564585833E-2</v>
      </c>
      <c r="C6076" s="65">
        <f t="shared" si="95"/>
        <v>91638529.243541405</v>
      </c>
    </row>
    <row r="6077" spans="1:3" x14ac:dyDescent="0.3">
      <c r="A6077" s="94">
        <v>6067</v>
      </c>
      <c r="B6077" s="51">
        <v>0.16156615926013473</v>
      </c>
      <c r="C6077" s="65">
        <f t="shared" si="95"/>
        <v>116156615.92601347</v>
      </c>
    </row>
    <row r="6078" spans="1:3" x14ac:dyDescent="0.3">
      <c r="A6078" s="94">
        <v>6068</v>
      </c>
      <c r="B6078" s="51">
        <v>-2.7698106112198487E-2</v>
      </c>
      <c r="C6078" s="65">
        <f t="shared" si="95"/>
        <v>97230189.388780147</v>
      </c>
    </row>
    <row r="6079" spans="1:3" x14ac:dyDescent="0.3">
      <c r="A6079" s="94">
        <v>6069</v>
      </c>
      <c r="B6079" s="51">
        <v>0.33579882182185006</v>
      </c>
      <c r="C6079" s="65">
        <f t="shared" si="95"/>
        <v>133579882.18218502</v>
      </c>
    </row>
    <row r="6080" spans="1:3" x14ac:dyDescent="0.3">
      <c r="A6080" s="94">
        <v>6070</v>
      </c>
      <c r="B6080" s="51">
        <v>0.30073825412314203</v>
      </c>
      <c r="C6080" s="65">
        <f t="shared" si="95"/>
        <v>130073825.41231421</v>
      </c>
    </row>
    <row r="6081" spans="1:3" x14ac:dyDescent="0.3">
      <c r="A6081" s="94">
        <v>6071</v>
      </c>
      <c r="B6081" s="51">
        <v>-2.1351652553483286E-2</v>
      </c>
      <c r="C6081" s="65">
        <f t="shared" si="95"/>
        <v>97864834.744651675</v>
      </c>
    </row>
    <row r="6082" spans="1:3" x14ac:dyDescent="0.3">
      <c r="A6082" s="94">
        <v>6072</v>
      </c>
      <c r="B6082" s="51">
        <v>6.3848608645223556E-2</v>
      </c>
      <c r="C6082" s="65">
        <f t="shared" si="95"/>
        <v>106384860.86452235</v>
      </c>
    </row>
    <row r="6083" spans="1:3" x14ac:dyDescent="0.3">
      <c r="A6083" s="94">
        <v>6073</v>
      </c>
      <c r="B6083" s="51">
        <v>-9.7657078581393497E-3</v>
      </c>
      <c r="C6083" s="65">
        <f t="shared" si="95"/>
        <v>99023429.214186072</v>
      </c>
    </row>
    <row r="6084" spans="1:3" x14ac:dyDescent="0.3">
      <c r="A6084" s="94">
        <v>6074</v>
      </c>
      <c r="B6084" s="51">
        <v>0.1527444136010071</v>
      </c>
      <c r="C6084" s="65">
        <f t="shared" si="95"/>
        <v>115274441.3601007</v>
      </c>
    </row>
    <row r="6085" spans="1:3" x14ac:dyDescent="0.3">
      <c r="A6085" s="94">
        <v>6075</v>
      </c>
      <c r="B6085" s="51">
        <v>9.4270653511972044E-2</v>
      </c>
      <c r="C6085" s="65">
        <f t="shared" si="95"/>
        <v>109427065.3511972</v>
      </c>
    </row>
    <row r="6086" spans="1:3" x14ac:dyDescent="0.3">
      <c r="A6086" s="94">
        <v>6076</v>
      </c>
      <c r="B6086" s="51">
        <v>-3.0707597915246895E-2</v>
      </c>
      <c r="C6086" s="65">
        <f t="shared" si="95"/>
        <v>96929240.208475307</v>
      </c>
    </row>
    <row r="6087" spans="1:3" x14ac:dyDescent="0.3">
      <c r="A6087" s="94">
        <v>6077</v>
      </c>
      <c r="B6087" s="51">
        <v>2.0093731900852993E-2</v>
      </c>
      <c r="C6087" s="65">
        <f t="shared" si="95"/>
        <v>102009373.19008529</v>
      </c>
    </row>
    <row r="6088" spans="1:3" x14ac:dyDescent="0.3">
      <c r="A6088" s="94">
        <v>6078</v>
      </c>
      <c r="B6088" s="51">
        <v>0.10193004901675382</v>
      </c>
      <c r="C6088" s="65">
        <f t="shared" si="95"/>
        <v>110193004.90167539</v>
      </c>
    </row>
    <row r="6089" spans="1:3" x14ac:dyDescent="0.3">
      <c r="A6089" s="94">
        <v>6079</v>
      </c>
      <c r="B6089" s="51">
        <v>1.4875111485067538E-2</v>
      </c>
      <c r="C6089" s="65">
        <f t="shared" si="95"/>
        <v>101487511.14850676</v>
      </c>
    </row>
    <row r="6090" spans="1:3" x14ac:dyDescent="0.3">
      <c r="A6090" s="94">
        <v>6080</v>
      </c>
      <c r="B6090" s="51">
        <v>0.16339297903016109</v>
      </c>
      <c r="C6090" s="65">
        <f t="shared" si="95"/>
        <v>116339297.90301612</v>
      </c>
    </row>
    <row r="6091" spans="1:3" x14ac:dyDescent="0.3">
      <c r="A6091" s="94">
        <v>6081</v>
      </c>
      <c r="B6091" s="51">
        <v>0.16161373044643956</v>
      </c>
      <c r="C6091" s="65">
        <f t="shared" si="95"/>
        <v>116161373.04464395</v>
      </c>
    </row>
    <row r="6092" spans="1:3" x14ac:dyDescent="0.3">
      <c r="A6092" s="94">
        <v>6082</v>
      </c>
      <c r="B6092" s="51">
        <v>0.28720184772596047</v>
      </c>
      <c r="C6092" s="65">
        <f t="shared" ref="C6092:C6155" si="96">$B$4*(1+B6092)</f>
        <v>128720184.77259606</v>
      </c>
    </row>
    <row r="6093" spans="1:3" x14ac:dyDescent="0.3">
      <c r="A6093" s="94">
        <v>6083</v>
      </c>
      <c r="B6093" s="51">
        <v>0.15597242741959183</v>
      </c>
      <c r="C6093" s="65">
        <f t="shared" si="96"/>
        <v>115597242.7419592</v>
      </c>
    </row>
    <row r="6094" spans="1:3" x14ac:dyDescent="0.3">
      <c r="A6094" s="94">
        <v>6084</v>
      </c>
      <c r="B6094" s="51">
        <v>0.15464705443772445</v>
      </c>
      <c r="C6094" s="65">
        <f t="shared" si="96"/>
        <v>115464705.44377245</v>
      </c>
    </row>
    <row r="6095" spans="1:3" x14ac:dyDescent="0.3">
      <c r="A6095" s="94">
        <v>6085</v>
      </c>
      <c r="B6095" s="51">
        <v>1.1824379796992177E-2</v>
      </c>
      <c r="C6095" s="65">
        <f t="shared" si="96"/>
        <v>101182437.97969921</v>
      </c>
    </row>
    <row r="6096" spans="1:3" x14ac:dyDescent="0.3">
      <c r="A6096" s="94">
        <v>6086</v>
      </c>
      <c r="B6096" s="51">
        <v>0.19910530378857427</v>
      </c>
      <c r="C6096" s="65">
        <f t="shared" si="96"/>
        <v>119910530.37885742</v>
      </c>
    </row>
    <row r="6097" spans="1:3" x14ac:dyDescent="0.3">
      <c r="A6097" s="94">
        <v>6087</v>
      </c>
      <c r="B6097" s="51">
        <v>-9.1125734799442637E-2</v>
      </c>
      <c r="C6097" s="65">
        <f t="shared" si="96"/>
        <v>90887426.520055741</v>
      </c>
    </row>
    <row r="6098" spans="1:3" x14ac:dyDescent="0.3">
      <c r="A6098" s="94">
        <v>6088</v>
      </c>
      <c r="B6098" s="51">
        <v>4.1302845922583674E-2</v>
      </c>
      <c r="C6098" s="65">
        <f t="shared" si="96"/>
        <v>104130284.59225836</v>
      </c>
    </row>
    <row r="6099" spans="1:3" x14ac:dyDescent="0.3">
      <c r="A6099" s="94">
        <v>6089</v>
      </c>
      <c r="B6099" s="51">
        <v>-0.12101121211213967</v>
      </c>
      <c r="C6099" s="65">
        <f t="shared" si="96"/>
        <v>87898878.788786039</v>
      </c>
    </row>
    <row r="6100" spans="1:3" x14ac:dyDescent="0.3">
      <c r="A6100" s="94">
        <v>6090</v>
      </c>
      <c r="B6100" s="51">
        <v>0.17449087492066329</v>
      </c>
      <c r="C6100" s="65">
        <f t="shared" si="96"/>
        <v>117449087.49206632</v>
      </c>
    </row>
    <row r="6101" spans="1:3" x14ac:dyDescent="0.3">
      <c r="A6101" s="94">
        <v>6091</v>
      </c>
      <c r="B6101" s="51">
        <v>0.13211612516407092</v>
      </c>
      <c r="C6101" s="65">
        <f t="shared" si="96"/>
        <v>113211612.5164071</v>
      </c>
    </row>
    <row r="6102" spans="1:3" x14ac:dyDescent="0.3">
      <c r="A6102" s="94">
        <v>6092</v>
      </c>
      <c r="B6102" s="51">
        <v>-0.17005446802605281</v>
      </c>
      <c r="C6102" s="65">
        <f t="shared" si="96"/>
        <v>82994553.197394714</v>
      </c>
    </row>
    <row r="6103" spans="1:3" x14ac:dyDescent="0.3">
      <c r="A6103" s="94">
        <v>6093</v>
      </c>
      <c r="B6103" s="51">
        <v>3.8092432120514837E-2</v>
      </c>
      <c r="C6103" s="65">
        <f t="shared" si="96"/>
        <v>103809243.2120515</v>
      </c>
    </row>
    <row r="6104" spans="1:3" x14ac:dyDescent="0.3">
      <c r="A6104" s="94">
        <v>6094</v>
      </c>
      <c r="B6104" s="51">
        <v>2.3698413569219014E-2</v>
      </c>
      <c r="C6104" s="65">
        <f t="shared" si="96"/>
        <v>102369841.35692191</v>
      </c>
    </row>
    <row r="6105" spans="1:3" x14ac:dyDescent="0.3">
      <c r="A6105" s="94">
        <v>6095</v>
      </c>
      <c r="B6105" s="51">
        <v>-9.7730088580481878E-3</v>
      </c>
      <c r="C6105" s="65">
        <f t="shared" si="96"/>
        <v>99022699.114195183</v>
      </c>
    </row>
    <row r="6106" spans="1:3" x14ac:dyDescent="0.3">
      <c r="A6106" s="94">
        <v>6096</v>
      </c>
      <c r="B6106" s="51">
        <v>-3.1336855117790594E-2</v>
      </c>
      <c r="C6106" s="65">
        <f t="shared" si="96"/>
        <v>96866314.488220945</v>
      </c>
    </row>
    <row r="6107" spans="1:3" x14ac:dyDescent="0.3">
      <c r="A6107" s="94">
        <v>6097</v>
      </c>
      <c r="B6107" s="51">
        <v>4.3716006180858184E-2</v>
      </c>
      <c r="C6107" s="65">
        <f t="shared" si="96"/>
        <v>104371600.61808582</v>
      </c>
    </row>
    <row r="6108" spans="1:3" x14ac:dyDescent="0.3">
      <c r="A6108" s="94">
        <v>6098</v>
      </c>
      <c r="B6108" s="51">
        <v>4.8106489302355872E-2</v>
      </c>
      <c r="C6108" s="65">
        <f t="shared" si="96"/>
        <v>104810648.93023559</v>
      </c>
    </row>
    <row r="6109" spans="1:3" x14ac:dyDescent="0.3">
      <c r="A6109" s="94">
        <v>6099</v>
      </c>
      <c r="B6109" s="51">
        <v>0.21004939039600612</v>
      </c>
      <c r="C6109" s="65">
        <f t="shared" si="96"/>
        <v>121004939.03960061</v>
      </c>
    </row>
    <row r="6110" spans="1:3" x14ac:dyDescent="0.3">
      <c r="A6110" s="94">
        <v>6100</v>
      </c>
      <c r="B6110" s="51">
        <v>-0.13076522800021348</v>
      </c>
      <c r="C6110" s="65">
        <f t="shared" si="96"/>
        <v>86923477.19997865</v>
      </c>
    </row>
    <row r="6111" spans="1:3" x14ac:dyDescent="0.3">
      <c r="A6111" s="94">
        <v>6101</v>
      </c>
      <c r="B6111" s="51">
        <v>0.15111476425567136</v>
      </c>
      <c r="C6111" s="65">
        <f t="shared" si="96"/>
        <v>115111476.42556714</v>
      </c>
    </row>
    <row r="6112" spans="1:3" x14ac:dyDescent="0.3">
      <c r="A6112" s="94">
        <v>6102</v>
      </c>
      <c r="B6112" s="51">
        <v>0.24130861189574007</v>
      </c>
      <c r="C6112" s="65">
        <f t="shared" si="96"/>
        <v>124130861.18957402</v>
      </c>
    </row>
    <row r="6113" spans="1:3" x14ac:dyDescent="0.3">
      <c r="A6113" s="94">
        <v>6103</v>
      </c>
      <c r="B6113" s="51">
        <v>0.12943028232983714</v>
      </c>
      <c r="C6113" s="65">
        <f t="shared" si="96"/>
        <v>112943028.23298372</v>
      </c>
    </row>
    <row r="6114" spans="1:3" x14ac:dyDescent="0.3">
      <c r="A6114" s="94">
        <v>6104</v>
      </c>
      <c r="B6114" s="51">
        <v>8.620750488786047E-2</v>
      </c>
      <c r="C6114" s="65">
        <f t="shared" si="96"/>
        <v>108620750.48878606</v>
      </c>
    </row>
    <row r="6115" spans="1:3" x14ac:dyDescent="0.3">
      <c r="A6115" s="94">
        <v>6105</v>
      </c>
      <c r="B6115" s="51">
        <v>-4.0472639618052975E-3</v>
      </c>
      <c r="C6115" s="65">
        <f t="shared" si="96"/>
        <v>99595273.603819475</v>
      </c>
    </row>
    <row r="6116" spans="1:3" x14ac:dyDescent="0.3">
      <c r="A6116" s="94">
        <v>6106</v>
      </c>
      <c r="B6116" s="51">
        <v>0.21669081928748077</v>
      </c>
      <c r="C6116" s="65">
        <f t="shared" si="96"/>
        <v>121669081.92874809</v>
      </c>
    </row>
    <row r="6117" spans="1:3" x14ac:dyDescent="0.3">
      <c r="A6117" s="94">
        <v>6107</v>
      </c>
      <c r="B6117" s="51">
        <v>-0.13993316849939985</v>
      </c>
      <c r="C6117" s="65">
        <f t="shared" si="96"/>
        <v>86006683.150060013</v>
      </c>
    </row>
    <row r="6118" spans="1:3" x14ac:dyDescent="0.3">
      <c r="A6118" s="94">
        <v>6108</v>
      </c>
      <c r="B6118" s="51">
        <v>0.28868642262906902</v>
      </c>
      <c r="C6118" s="65">
        <f t="shared" si="96"/>
        <v>128868642.26290691</v>
      </c>
    </row>
    <row r="6119" spans="1:3" x14ac:dyDescent="0.3">
      <c r="A6119" s="94">
        <v>6109</v>
      </c>
      <c r="B6119" s="51">
        <v>9.5058948056324588E-2</v>
      </c>
      <c r="C6119" s="65">
        <f t="shared" si="96"/>
        <v>109505894.80563246</v>
      </c>
    </row>
    <row r="6120" spans="1:3" x14ac:dyDescent="0.3">
      <c r="A6120" s="94">
        <v>6110</v>
      </c>
      <c r="B6120" s="51">
        <v>5.6071287364239254E-2</v>
      </c>
      <c r="C6120" s="65">
        <f t="shared" si="96"/>
        <v>105607128.73642392</v>
      </c>
    </row>
    <row r="6121" spans="1:3" x14ac:dyDescent="0.3">
      <c r="A6121" s="94">
        <v>6111</v>
      </c>
      <c r="B6121" s="51">
        <v>-0.13075564776025989</v>
      </c>
      <c r="C6121" s="65">
        <f t="shared" si="96"/>
        <v>86924435.223974019</v>
      </c>
    </row>
    <row r="6122" spans="1:3" x14ac:dyDescent="0.3">
      <c r="A6122" s="94">
        <v>6112</v>
      </c>
      <c r="B6122" s="51">
        <v>0.42011517155459177</v>
      </c>
      <c r="C6122" s="65">
        <f t="shared" si="96"/>
        <v>142011517.1554592</v>
      </c>
    </row>
    <row r="6123" spans="1:3" x14ac:dyDescent="0.3">
      <c r="A6123" s="94">
        <v>6113</v>
      </c>
      <c r="B6123" s="51">
        <v>-0.11611152934358135</v>
      </c>
      <c r="C6123" s="65">
        <f t="shared" si="96"/>
        <v>88388847.065641865</v>
      </c>
    </row>
    <row r="6124" spans="1:3" x14ac:dyDescent="0.3">
      <c r="A6124" s="94">
        <v>6114</v>
      </c>
      <c r="B6124" s="51">
        <v>0.10524475776730829</v>
      </c>
      <c r="C6124" s="65">
        <f t="shared" si="96"/>
        <v>110524475.77673084</v>
      </c>
    </row>
    <row r="6125" spans="1:3" x14ac:dyDescent="0.3">
      <c r="A6125" s="94">
        <v>6115</v>
      </c>
      <c r="B6125" s="51">
        <v>5.336639944920011E-2</v>
      </c>
      <c r="C6125" s="65">
        <f t="shared" si="96"/>
        <v>105336639.94492002</v>
      </c>
    </row>
    <row r="6126" spans="1:3" x14ac:dyDescent="0.3">
      <c r="A6126" s="94">
        <v>6116</v>
      </c>
      <c r="B6126" s="51">
        <v>-8.4251056957224985E-2</v>
      </c>
      <c r="C6126" s="65">
        <f t="shared" si="96"/>
        <v>91574894.304277495</v>
      </c>
    </row>
    <row r="6127" spans="1:3" x14ac:dyDescent="0.3">
      <c r="A6127" s="94">
        <v>6117</v>
      </c>
      <c r="B6127" s="51">
        <v>-3.0145912924845739E-2</v>
      </c>
      <c r="C6127" s="65">
        <f t="shared" si="96"/>
        <v>96985408.707515433</v>
      </c>
    </row>
    <row r="6128" spans="1:3" x14ac:dyDescent="0.3">
      <c r="A6128" s="94">
        <v>6118</v>
      </c>
      <c r="B6128" s="51">
        <v>0.11351728495803481</v>
      </c>
      <c r="C6128" s="65">
        <f t="shared" si="96"/>
        <v>111351728.49580348</v>
      </c>
    </row>
    <row r="6129" spans="1:3" x14ac:dyDescent="0.3">
      <c r="A6129" s="94">
        <v>6119</v>
      </c>
      <c r="B6129" s="51">
        <v>-0.1692909484039227</v>
      </c>
      <c r="C6129" s="65">
        <f t="shared" si="96"/>
        <v>83070905.159607738</v>
      </c>
    </row>
    <row r="6130" spans="1:3" x14ac:dyDescent="0.3">
      <c r="A6130" s="94">
        <v>6120</v>
      </c>
      <c r="B6130" s="51">
        <v>6.4608110647297323E-2</v>
      </c>
      <c r="C6130" s="65">
        <f t="shared" si="96"/>
        <v>106460811.06472974</v>
      </c>
    </row>
    <row r="6131" spans="1:3" x14ac:dyDescent="0.3">
      <c r="A6131" s="94">
        <v>6121</v>
      </c>
      <c r="B6131" s="51">
        <v>-0.17607627346105306</v>
      </c>
      <c r="C6131" s="65">
        <f t="shared" si="96"/>
        <v>82392372.653894693</v>
      </c>
    </row>
    <row r="6132" spans="1:3" x14ac:dyDescent="0.3">
      <c r="A6132" s="94">
        <v>6122</v>
      </c>
      <c r="B6132" s="51">
        <v>9.2499366038323691E-2</v>
      </c>
      <c r="C6132" s="65">
        <f t="shared" si="96"/>
        <v>109249936.60383238</v>
      </c>
    </row>
    <row r="6133" spans="1:3" x14ac:dyDescent="0.3">
      <c r="A6133" s="94">
        <v>6123</v>
      </c>
      <c r="B6133" s="51">
        <v>6.7012300717717965E-2</v>
      </c>
      <c r="C6133" s="65">
        <f t="shared" si="96"/>
        <v>106701230.07177179</v>
      </c>
    </row>
    <row r="6134" spans="1:3" x14ac:dyDescent="0.3">
      <c r="A6134" s="94">
        <v>6124</v>
      </c>
      <c r="B6134" s="51">
        <v>0.25410270148822123</v>
      </c>
      <c r="C6134" s="65">
        <f t="shared" si="96"/>
        <v>125410270.14882213</v>
      </c>
    </row>
    <row r="6135" spans="1:3" x14ac:dyDescent="0.3">
      <c r="A6135" s="94">
        <v>6125</v>
      </c>
      <c r="B6135" s="51">
        <v>-0.15228054790959897</v>
      </c>
      <c r="C6135" s="65">
        <f t="shared" si="96"/>
        <v>84771945.209040105</v>
      </c>
    </row>
    <row r="6136" spans="1:3" x14ac:dyDescent="0.3">
      <c r="A6136" s="94">
        <v>6126</v>
      </c>
      <c r="B6136" s="51">
        <v>0.13564145627393248</v>
      </c>
      <c r="C6136" s="65">
        <f t="shared" si="96"/>
        <v>113564145.62739326</v>
      </c>
    </row>
    <row r="6137" spans="1:3" x14ac:dyDescent="0.3">
      <c r="A6137" s="94">
        <v>6127</v>
      </c>
      <c r="B6137" s="51">
        <v>0.12350889136924015</v>
      </c>
      <c r="C6137" s="65">
        <f t="shared" si="96"/>
        <v>112350889.13692401</v>
      </c>
    </row>
    <row r="6138" spans="1:3" x14ac:dyDescent="0.3">
      <c r="A6138" s="94">
        <v>6128</v>
      </c>
      <c r="B6138" s="51">
        <v>-2.1520000341168438E-2</v>
      </c>
      <c r="C6138" s="65">
        <f t="shared" si="96"/>
        <v>97847999.965883166</v>
      </c>
    </row>
    <row r="6139" spans="1:3" x14ac:dyDescent="0.3">
      <c r="A6139" s="94">
        <v>6129</v>
      </c>
      <c r="B6139" s="51">
        <v>3.0810604628927402E-2</v>
      </c>
      <c r="C6139" s="65">
        <f t="shared" si="96"/>
        <v>103081060.46289274</v>
      </c>
    </row>
    <row r="6140" spans="1:3" x14ac:dyDescent="0.3">
      <c r="A6140" s="94">
        <v>6130</v>
      </c>
      <c r="B6140" s="51">
        <v>0.18730364621991125</v>
      </c>
      <c r="C6140" s="65">
        <f t="shared" si="96"/>
        <v>118730364.62199114</v>
      </c>
    </row>
    <row r="6141" spans="1:3" x14ac:dyDescent="0.3">
      <c r="A6141" s="94">
        <v>6131</v>
      </c>
      <c r="B6141" s="51">
        <v>0.30447014497089386</v>
      </c>
      <c r="C6141" s="65">
        <f t="shared" si="96"/>
        <v>130447014.49708937</v>
      </c>
    </row>
    <row r="6142" spans="1:3" x14ac:dyDescent="0.3">
      <c r="A6142" s="94">
        <v>6132</v>
      </c>
      <c r="B6142" s="51">
        <v>0.46333234859542738</v>
      </c>
      <c r="C6142" s="65">
        <f t="shared" si="96"/>
        <v>146333234.85954276</v>
      </c>
    </row>
    <row r="6143" spans="1:3" x14ac:dyDescent="0.3">
      <c r="A6143" s="94">
        <v>6133</v>
      </c>
      <c r="B6143" s="51">
        <v>5.6424035679298393E-2</v>
      </c>
      <c r="C6143" s="65">
        <f t="shared" si="96"/>
        <v>105642403.56792985</v>
      </c>
    </row>
    <row r="6144" spans="1:3" x14ac:dyDescent="0.3">
      <c r="A6144" s="94">
        <v>6134</v>
      </c>
      <c r="B6144" s="51">
        <v>-7.7694721581795689E-2</v>
      </c>
      <c r="C6144" s="65">
        <f t="shared" si="96"/>
        <v>92230527.841820434</v>
      </c>
    </row>
    <row r="6145" spans="1:3" x14ac:dyDescent="0.3">
      <c r="A6145" s="94">
        <v>6135</v>
      </c>
      <c r="B6145" s="51">
        <v>-2.867455089167803E-2</v>
      </c>
      <c r="C6145" s="65">
        <f t="shared" si="96"/>
        <v>97132544.910832196</v>
      </c>
    </row>
    <row r="6146" spans="1:3" x14ac:dyDescent="0.3">
      <c r="A6146" s="94">
        <v>6136</v>
      </c>
      <c r="B6146" s="51">
        <v>-7.5364776592478117E-2</v>
      </c>
      <c r="C6146" s="65">
        <f t="shared" si="96"/>
        <v>92463522.340752184</v>
      </c>
    </row>
    <row r="6147" spans="1:3" x14ac:dyDescent="0.3">
      <c r="A6147" s="94">
        <v>6137</v>
      </c>
      <c r="B6147" s="51">
        <v>3.9341309595182263E-2</v>
      </c>
      <c r="C6147" s="65">
        <f t="shared" si="96"/>
        <v>103934130.95951822</v>
      </c>
    </row>
    <row r="6148" spans="1:3" x14ac:dyDescent="0.3">
      <c r="A6148" s="94">
        <v>6138</v>
      </c>
      <c r="B6148" s="51">
        <v>0.14362999184588934</v>
      </c>
      <c r="C6148" s="65">
        <f t="shared" si="96"/>
        <v>114362999.18458894</v>
      </c>
    </row>
    <row r="6149" spans="1:3" x14ac:dyDescent="0.3">
      <c r="A6149" s="94">
        <v>6139</v>
      </c>
      <c r="B6149" s="51">
        <v>0.11362316519446497</v>
      </c>
      <c r="C6149" s="65">
        <f t="shared" si="96"/>
        <v>111362316.51944651</v>
      </c>
    </row>
    <row r="6150" spans="1:3" x14ac:dyDescent="0.3">
      <c r="A6150" s="94">
        <v>6140</v>
      </c>
      <c r="B6150" s="51">
        <v>-0.13084950438265064</v>
      </c>
      <c r="C6150" s="65">
        <f t="shared" si="96"/>
        <v>86915049.56173493</v>
      </c>
    </row>
    <row r="6151" spans="1:3" x14ac:dyDescent="0.3">
      <c r="A6151" s="94">
        <v>6141</v>
      </c>
      <c r="B6151" s="51">
        <v>0.15634183370887111</v>
      </c>
      <c r="C6151" s="65">
        <f t="shared" si="96"/>
        <v>115634183.37088712</v>
      </c>
    </row>
    <row r="6152" spans="1:3" x14ac:dyDescent="0.3">
      <c r="A6152" s="94">
        <v>6142</v>
      </c>
      <c r="B6152" s="51">
        <v>0.27964588194170592</v>
      </c>
      <c r="C6152" s="65">
        <f t="shared" si="96"/>
        <v>127964588.19417058</v>
      </c>
    </row>
    <row r="6153" spans="1:3" x14ac:dyDescent="0.3">
      <c r="A6153" s="94">
        <v>6143</v>
      </c>
      <c r="B6153" s="51">
        <v>0.1864701826705262</v>
      </c>
      <c r="C6153" s="65">
        <f t="shared" si="96"/>
        <v>118647018.26705262</v>
      </c>
    </row>
    <row r="6154" spans="1:3" x14ac:dyDescent="0.3">
      <c r="A6154" s="94">
        <v>6144</v>
      </c>
      <c r="B6154" s="51">
        <v>0.25193925198853173</v>
      </c>
      <c r="C6154" s="65">
        <f t="shared" si="96"/>
        <v>125193925.19885318</v>
      </c>
    </row>
    <row r="6155" spans="1:3" x14ac:dyDescent="0.3">
      <c r="A6155" s="94">
        <v>6145</v>
      </c>
      <c r="B6155" s="51">
        <v>0.11733018224661988</v>
      </c>
      <c r="C6155" s="65">
        <f t="shared" si="96"/>
        <v>111733018.22466199</v>
      </c>
    </row>
    <row r="6156" spans="1:3" x14ac:dyDescent="0.3">
      <c r="A6156" s="94">
        <v>6146</v>
      </c>
      <c r="B6156" s="51">
        <v>0.2732763781317521</v>
      </c>
      <c r="C6156" s="65">
        <f t="shared" ref="C6156:C6219" si="97">$B$4*(1+B6156)</f>
        <v>127327637.81317522</v>
      </c>
    </row>
    <row r="6157" spans="1:3" x14ac:dyDescent="0.3">
      <c r="A6157" s="94">
        <v>6147</v>
      </c>
      <c r="B6157" s="51">
        <v>7.1427965965783144E-2</v>
      </c>
      <c r="C6157" s="65">
        <f t="shared" si="97"/>
        <v>107142796.5965783</v>
      </c>
    </row>
    <row r="6158" spans="1:3" x14ac:dyDescent="0.3">
      <c r="A6158" s="94">
        <v>6148</v>
      </c>
      <c r="B6158" s="51">
        <v>0.24144331440852007</v>
      </c>
      <c r="C6158" s="65">
        <f t="shared" si="97"/>
        <v>124144331.440852</v>
      </c>
    </row>
    <row r="6159" spans="1:3" x14ac:dyDescent="0.3">
      <c r="A6159" s="94">
        <v>6149</v>
      </c>
      <c r="B6159" s="51">
        <v>-7.2154415440954606E-2</v>
      </c>
      <c r="C6159" s="65">
        <f t="shared" si="97"/>
        <v>92784558.455904543</v>
      </c>
    </row>
    <row r="6160" spans="1:3" x14ac:dyDescent="0.3">
      <c r="A6160" s="94">
        <v>6150</v>
      </c>
      <c r="B6160" s="51">
        <v>0.39243440522157658</v>
      </c>
      <c r="C6160" s="65">
        <f t="shared" si="97"/>
        <v>139243440.52215764</v>
      </c>
    </row>
    <row r="6161" spans="1:3" x14ac:dyDescent="0.3">
      <c r="A6161" s="94">
        <v>6151</v>
      </c>
      <c r="B6161" s="51">
        <v>9.5809059362129939E-2</v>
      </c>
      <c r="C6161" s="65">
        <f t="shared" si="97"/>
        <v>109580905.93621299</v>
      </c>
    </row>
    <row r="6162" spans="1:3" x14ac:dyDescent="0.3">
      <c r="A6162" s="94">
        <v>6152</v>
      </c>
      <c r="B6162" s="51">
        <v>8.8461274999408965E-2</v>
      </c>
      <c r="C6162" s="65">
        <f t="shared" si="97"/>
        <v>108846127.49994089</v>
      </c>
    </row>
    <row r="6163" spans="1:3" x14ac:dyDescent="0.3">
      <c r="A6163" s="94">
        <v>6153</v>
      </c>
      <c r="B6163" s="51">
        <v>9.6719257313044732E-3</v>
      </c>
      <c r="C6163" s="65">
        <f t="shared" si="97"/>
        <v>100967192.57313044</v>
      </c>
    </row>
    <row r="6164" spans="1:3" x14ac:dyDescent="0.3">
      <c r="A6164" s="94">
        <v>6154</v>
      </c>
      <c r="B6164" s="51">
        <v>4.8631054892997599E-3</v>
      </c>
      <c r="C6164" s="65">
        <f t="shared" si="97"/>
        <v>100486310.54892997</v>
      </c>
    </row>
    <row r="6165" spans="1:3" x14ac:dyDescent="0.3">
      <c r="A6165" s="94">
        <v>6155</v>
      </c>
      <c r="B6165" s="51">
        <v>0.22516474161004171</v>
      </c>
      <c r="C6165" s="65">
        <f t="shared" si="97"/>
        <v>122516474.16100417</v>
      </c>
    </row>
    <row r="6166" spans="1:3" x14ac:dyDescent="0.3">
      <c r="A6166" s="94">
        <v>6156</v>
      </c>
      <c r="B6166" s="51">
        <v>-9.9267721656793012E-2</v>
      </c>
      <c r="C6166" s="65">
        <f t="shared" si="97"/>
        <v>90073227.834320694</v>
      </c>
    </row>
    <row r="6167" spans="1:3" x14ac:dyDescent="0.3">
      <c r="A6167" s="94">
        <v>6157</v>
      </c>
      <c r="B6167" s="51">
        <v>0.14430831179491216</v>
      </c>
      <c r="C6167" s="65">
        <f t="shared" si="97"/>
        <v>114430831.17949122</v>
      </c>
    </row>
    <row r="6168" spans="1:3" x14ac:dyDescent="0.3">
      <c r="A6168" s="94">
        <v>6158</v>
      </c>
      <c r="B6168" s="51">
        <v>0.12473421375725621</v>
      </c>
      <c r="C6168" s="65">
        <f t="shared" si="97"/>
        <v>112473421.37572563</v>
      </c>
    </row>
    <row r="6169" spans="1:3" x14ac:dyDescent="0.3">
      <c r="A6169" s="94">
        <v>6159</v>
      </c>
      <c r="B6169" s="51">
        <v>0.17247531711016867</v>
      </c>
      <c r="C6169" s="65">
        <f t="shared" si="97"/>
        <v>117247531.71101688</v>
      </c>
    </row>
    <row r="6170" spans="1:3" x14ac:dyDescent="0.3">
      <c r="A6170" s="94">
        <v>6160</v>
      </c>
      <c r="B6170" s="51">
        <v>0.22061731450290473</v>
      </c>
      <c r="C6170" s="65">
        <f t="shared" si="97"/>
        <v>122061731.45029047</v>
      </c>
    </row>
    <row r="6171" spans="1:3" x14ac:dyDescent="0.3">
      <c r="A6171" s="94">
        <v>6161</v>
      </c>
      <c r="B6171" s="51">
        <v>0.1269249606049988</v>
      </c>
      <c r="C6171" s="65">
        <f t="shared" si="97"/>
        <v>112692496.06049989</v>
      </c>
    </row>
    <row r="6172" spans="1:3" x14ac:dyDescent="0.3">
      <c r="A6172" s="94">
        <v>6162</v>
      </c>
      <c r="B6172" s="51">
        <v>2.0080156466797019E-2</v>
      </c>
      <c r="C6172" s="65">
        <f t="shared" si="97"/>
        <v>102008015.6466797</v>
      </c>
    </row>
    <row r="6173" spans="1:3" x14ac:dyDescent="0.3">
      <c r="A6173" s="94">
        <v>6163</v>
      </c>
      <c r="B6173" s="51">
        <v>0.37261793962038736</v>
      </c>
      <c r="C6173" s="65">
        <f t="shared" si="97"/>
        <v>137261793.96203873</v>
      </c>
    </row>
    <row r="6174" spans="1:3" x14ac:dyDescent="0.3">
      <c r="A6174" s="94">
        <v>6164</v>
      </c>
      <c r="B6174" s="51">
        <v>-8.0219307065954537E-2</v>
      </c>
      <c r="C6174" s="65">
        <f t="shared" si="97"/>
        <v>91978069.293404549</v>
      </c>
    </row>
    <row r="6175" spans="1:3" x14ac:dyDescent="0.3">
      <c r="A6175" s="94">
        <v>6165</v>
      </c>
      <c r="B6175" s="51">
        <v>1.7806620072675042E-2</v>
      </c>
      <c r="C6175" s="65">
        <f t="shared" si="97"/>
        <v>101780662.00726749</v>
      </c>
    </row>
    <row r="6176" spans="1:3" x14ac:dyDescent="0.3">
      <c r="A6176" s="94">
        <v>6166</v>
      </c>
      <c r="B6176" s="51">
        <v>0.21164875879744413</v>
      </c>
      <c r="C6176" s="65">
        <f t="shared" si="97"/>
        <v>121164875.87974441</v>
      </c>
    </row>
    <row r="6177" spans="1:3" x14ac:dyDescent="0.3">
      <c r="A6177" s="94">
        <v>6167</v>
      </c>
      <c r="B6177" s="51">
        <v>0.11872728549378164</v>
      </c>
      <c r="C6177" s="65">
        <f t="shared" si="97"/>
        <v>111872728.54937817</v>
      </c>
    </row>
    <row r="6178" spans="1:3" x14ac:dyDescent="0.3">
      <c r="A6178" s="94">
        <v>6168</v>
      </c>
      <c r="B6178" s="51">
        <v>-8.619152043915565E-2</v>
      </c>
      <c r="C6178" s="65">
        <f t="shared" si="97"/>
        <v>91380847.95608443</v>
      </c>
    </row>
    <row r="6179" spans="1:3" x14ac:dyDescent="0.3">
      <c r="A6179" s="94">
        <v>6169</v>
      </c>
      <c r="B6179" s="51">
        <v>5.1543809346973626E-2</v>
      </c>
      <c r="C6179" s="65">
        <f t="shared" si="97"/>
        <v>105154380.93469736</v>
      </c>
    </row>
    <row r="6180" spans="1:3" x14ac:dyDescent="0.3">
      <c r="A6180" s="94">
        <v>6170</v>
      </c>
      <c r="B6180" s="51">
        <v>0.14047713170268716</v>
      </c>
      <c r="C6180" s="65">
        <f t="shared" si="97"/>
        <v>114047713.17026871</v>
      </c>
    </row>
    <row r="6181" spans="1:3" x14ac:dyDescent="0.3">
      <c r="A6181" s="94">
        <v>6171</v>
      </c>
      <c r="B6181" s="51">
        <v>0.11770468780981302</v>
      </c>
      <c r="C6181" s="65">
        <f t="shared" si="97"/>
        <v>111770468.78098129</v>
      </c>
    </row>
    <row r="6182" spans="1:3" x14ac:dyDescent="0.3">
      <c r="A6182" s="94">
        <v>6172</v>
      </c>
      <c r="B6182" s="51">
        <v>-0.12521600954379947</v>
      </c>
      <c r="C6182" s="65">
        <f t="shared" si="97"/>
        <v>87478399.045620054</v>
      </c>
    </row>
    <row r="6183" spans="1:3" x14ac:dyDescent="0.3">
      <c r="A6183" s="94">
        <v>6173</v>
      </c>
      <c r="B6183" s="51">
        <v>7.1131984215481586E-2</v>
      </c>
      <c r="C6183" s="65">
        <f t="shared" si="97"/>
        <v>107113198.42154816</v>
      </c>
    </row>
    <row r="6184" spans="1:3" x14ac:dyDescent="0.3">
      <c r="A6184" s="94">
        <v>6174</v>
      </c>
      <c r="B6184" s="51">
        <v>-0.11808616336964686</v>
      </c>
      <c r="C6184" s="65">
        <f t="shared" si="97"/>
        <v>88191383.663035318</v>
      </c>
    </row>
    <row r="6185" spans="1:3" x14ac:dyDescent="0.3">
      <c r="A6185" s="94">
        <v>6175</v>
      </c>
      <c r="B6185" s="51">
        <v>0.25100126546134477</v>
      </c>
      <c r="C6185" s="65">
        <f t="shared" si="97"/>
        <v>125100126.54613447</v>
      </c>
    </row>
    <row r="6186" spans="1:3" x14ac:dyDescent="0.3">
      <c r="A6186" s="94">
        <v>6176</v>
      </c>
      <c r="B6186" s="51">
        <v>0.1637638972452729</v>
      </c>
      <c r="C6186" s="65">
        <f t="shared" si="97"/>
        <v>116376389.72452728</v>
      </c>
    </row>
    <row r="6187" spans="1:3" x14ac:dyDescent="0.3">
      <c r="A6187" s="94">
        <v>6177</v>
      </c>
      <c r="B6187" s="51">
        <v>-0.13375400100461815</v>
      </c>
      <c r="C6187" s="65">
        <f t="shared" si="97"/>
        <v>86624599.899538189</v>
      </c>
    </row>
    <row r="6188" spans="1:3" x14ac:dyDescent="0.3">
      <c r="A6188" s="94">
        <v>6178</v>
      </c>
      <c r="B6188" s="51">
        <v>0.28164184767748923</v>
      </c>
      <c r="C6188" s="65">
        <f t="shared" si="97"/>
        <v>128164184.76774891</v>
      </c>
    </row>
    <row r="6189" spans="1:3" x14ac:dyDescent="0.3">
      <c r="A6189" s="94">
        <v>6179</v>
      </c>
      <c r="B6189" s="51">
        <v>-0.21602386940862037</v>
      </c>
      <c r="C6189" s="65">
        <f t="shared" si="97"/>
        <v>78397613.059137955</v>
      </c>
    </row>
    <row r="6190" spans="1:3" x14ac:dyDescent="0.3">
      <c r="A6190" s="94">
        <v>6180</v>
      </c>
      <c r="B6190" s="51">
        <v>-8.272267310591952E-2</v>
      </c>
      <c r="C6190" s="65">
        <f t="shared" si="97"/>
        <v>91727732.689408049</v>
      </c>
    </row>
    <row r="6191" spans="1:3" x14ac:dyDescent="0.3">
      <c r="A6191" s="94">
        <v>6181</v>
      </c>
      <c r="B6191" s="51">
        <v>0.1767363783444616</v>
      </c>
      <c r="C6191" s="65">
        <f t="shared" si="97"/>
        <v>117673637.83444615</v>
      </c>
    </row>
    <row r="6192" spans="1:3" x14ac:dyDescent="0.3">
      <c r="A6192" s="94">
        <v>6182</v>
      </c>
      <c r="B6192" s="51">
        <v>0.1279119096957346</v>
      </c>
      <c r="C6192" s="65">
        <f t="shared" si="97"/>
        <v>112791190.96957347</v>
      </c>
    </row>
    <row r="6193" spans="1:3" x14ac:dyDescent="0.3">
      <c r="A6193" s="94">
        <v>6183</v>
      </c>
      <c r="B6193" s="51">
        <v>0.29864513073164067</v>
      </c>
      <c r="C6193" s="65">
        <f t="shared" si="97"/>
        <v>129864513.07316406</v>
      </c>
    </row>
    <row r="6194" spans="1:3" x14ac:dyDescent="0.3">
      <c r="A6194" s="94">
        <v>6184</v>
      </c>
      <c r="B6194" s="51">
        <v>0.14758172987707327</v>
      </c>
      <c r="C6194" s="65">
        <f t="shared" si="97"/>
        <v>114758172.98770732</v>
      </c>
    </row>
    <row r="6195" spans="1:3" x14ac:dyDescent="0.3">
      <c r="A6195" s="94">
        <v>6185</v>
      </c>
      <c r="B6195" s="51">
        <v>0.29315492692394823</v>
      </c>
      <c r="C6195" s="65">
        <f t="shared" si="97"/>
        <v>129315492.69239482</v>
      </c>
    </row>
    <row r="6196" spans="1:3" x14ac:dyDescent="0.3">
      <c r="A6196" s="94">
        <v>6186</v>
      </c>
      <c r="B6196" s="51">
        <v>8.1609489315211406E-2</v>
      </c>
      <c r="C6196" s="65">
        <f t="shared" si="97"/>
        <v>108160948.93152115</v>
      </c>
    </row>
    <row r="6197" spans="1:3" x14ac:dyDescent="0.3">
      <c r="A6197" s="94">
        <v>6187</v>
      </c>
      <c r="B6197" s="51">
        <v>-2.3816587639897829E-3</v>
      </c>
      <c r="C6197" s="65">
        <f t="shared" si="97"/>
        <v>99761834.123601019</v>
      </c>
    </row>
    <row r="6198" spans="1:3" x14ac:dyDescent="0.3">
      <c r="A6198" s="94">
        <v>6188</v>
      </c>
      <c r="B6198" s="51">
        <v>9.1361092072838435E-2</v>
      </c>
      <c r="C6198" s="65">
        <f t="shared" si="97"/>
        <v>109136109.20728385</v>
      </c>
    </row>
    <row r="6199" spans="1:3" x14ac:dyDescent="0.3">
      <c r="A6199" s="94">
        <v>6189</v>
      </c>
      <c r="B6199" s="51">
        <v>0.18322802167947133</v>
      </c>
      <c r="C6199" s="65">
        <f t="shared" si="97"/>
        <v>118322802.16794713</v>
      </c>
    </row>
    <row r="6200" spans="1:3" x14ac:dyDescent="0.3">
      <c r="A6200" s="94">
        <v>6190</v>
      </c>
      <c r="B6200" s="51">
        <v>0.21386737268770201</v>
      </c>
      <c r="C6200" s="65">
        <f t="shared" si="97"/>
        <v>121386737.2687702</v>
      </c>
    </row>
    <row r="6201" spans="1:3" x14ac:dyDescent="0.3">
      <c r="A6201" s="94">
        <v>6191</v>
      </c>
      <c r="B6201" s="51">
        <v>-2.9523691582887673E-2</v>
      </c>
      <c r="C6201" s="65">
        <f t="shared" si="97"/>
        <v>97047630.841711223</v>
      </c>
    </row>
    <row r="6202" spans="1:3" x14ac:dyDescent="0.3">
      <c r="A6202" s="94">
        <v>6192</v>
      </c>
      <c r="B6202" s="51">
        <v>0.25899360042621006</v>
      </c>
      <c r="C6202" s="65">
        <f t="shared" si="97"/>
        <v>125899360.04262102</v>
      </c>
    </row>
    <row r="6203" spans="1:3" x14ac:dyDescent="0.3">
      <c r="A6203" s="94">
        <v>6193</v>
      </c>
      <c r="B6203" s="51">
        <v>-5.072951967502351E-2</v>
      </c>
      <c r="C6203" s="65">
        <f t="shared" si="97"/>
        <v>94927048.032497644</v>
      </c>
    </row>
    <row r="6204" spans="1:3" x14ac:dyDescent="0.3">
      <c r="A6204" s="94">
        <v>6194</v>
      </c>
      <c r="B6204" s="51">
        <v>0.19392457179352762</v>
      </c>
      <c r="C6204" s="65">
        <f t="shared" si="97"/>
        <v>119392457.17935276</v>
      </c>
    </row>
    <row r="6205" spans="1:3" x14ac:dyDescent="0.3">
      <c r="A6205" s="94">
        <v>6195</v>
      </c>
      <c r="B6205" s="51">
        <v>-6.1154556463088094E-2</v>
      </c>
      <c r="C6205" s="65">
        <f t="shared" si="97"/>
        <v>93884544.35369119</v>
      </c>
    </row>
    <row r="6206" spans="1:3" x14ac:dyDescent="0.3">
      <c r="A6206" s="94">
        <v>6196</v>
      </c>
      <c r="B6206" s="51">
        <v>3.7813124031484908E-2</v>
      </c>
      <c r="C6206" s="65">
        <f t="shared" si="97"/>
        <v>103781312.4031485</v>
      </c>
    </row>
    <row r="6207" spans="1:3" x14ac:dyDescent="0.3">
      <c r="A6207" s="94">
        <v>6197</v>
      </c>
      <c r="B6207" s="51">
        <v>2.8237873660020237E-2</v>
      </c>
      <c r="C6207" s="65">
        <f t="shared" si="97"/>
        <v>102823787.36600202</v>
      </c>
    </row>
    <row r="6208" spans="1:3" x14ac:dyDescent="0.3">
      <c r="A6208" s="94">
        <v>6198</v>
      </c>
      <c r="B6208" s="51">
        <v>0.12819099167367487</v>
      </c>
      <c r="C6208" s="65">
        <f t="shared" si="97"/>
        <v>112819099.16736747</v>
      </c>
    </row>
    <row r="6209" spans="1:3" x14ac:dyDescent="0.3">
      <c r="A6209" s="94">
        <v>6199</v>
      </c>
      <c r="B6209" s="51">
        <v>0.22075916093761697</v>
      </c>
      <c r="C6209" s="65">
        <f t="shared" si="97"/>
        <v>122075916.0937617</v>
      </c>
    </row>
    <row r="6210" spans="1:3" x14ac:dyDescent="0.3">
      <c r="A6210" s="94">
        <v>6200</v>
      </c>
      <c r="B6210" s="51">
        <v>-2.3822968899637836E-2</v>
      </c>
      <c r="C6210" s="65">
        <f t="shared" si="97"/>
        <v>97617703.110036209</v>
      </c>
    </row>
    <row r="6211" spans="1:3" x14ac:dyDescent="0.3">
      <c r="A6211" s="94">
        <v>6201</v>
      </c>
      <c r="B6211" s="51">
        <v>0.1801186476640339</v>
      </c>
      <c r="C6211" s="65">
        <f t="shared" si="97"/>
        <v>118011864.76640339</v>
      </c>
    </row>
    <row r="6212" spans="1:3" x14ac:dyDescent="0.3">
      <c r="A6212" s="94">
        <v>6202</v>
      </c>
      <c r="B6212" s="51">
        <v>-0.24075303416999558</v>
      </c>
      <c r="C6212" s="65">
        <f t="shared" si="97"/>
        <v>75924696.583000436</v>
      </c>
    </row>
    <row r="6213" spans="1:3" x14ac:dyDescent="0.3">
      <c r="A6213" s="94">
        <v>6203</v>
      </c>
      <c r="B6213" s="51">
        <v>0.16222490842627624</v>
      </c>
      <c r="C6213" s="65">
        <f t="shared" si="97"/>
        <v>116222490.84262761</v>
      </c>
    </row>
    <row r="6214" spans="1:3" x14ac:dyDescent="0.3">
      <c r="A6214" s="94">
        <v>6204</v>
      </c>
      <c r="B6214" s="51">
        <v>-0.16580318030014526</v>
      </c>
      <c r="C6214" s="65">
        <f t="shared" si="97"/>
        <v>83419681.96998547</v>
      </c>
    </row>
    <row r="6215" spans="1:3" x14ac:dyDescent="0.3">
      <c r="A6215" s="94">
        <v>6205</v>
      </c>
      <c r="B6215" s="51">
        <v>0.22518198250091381</v>
      </c>
      <c r="C6215" s="65">
        <f t="shared" si="97"/>
        <v>122518198.25009137</v>
      </c>
    </row>
    <row r="6216" spans="1:3" x14ac:dyDescent="0.3">
      <c r="A6216" s="94">
        <v>6206</v>
      </c>
      <c r="B6216" s="51">
        <v>-9.0990994125143915E-2</v>
      </c>
      <c r="C6216" s="65">
        <f t="shared" si="97"/>
        <v>90900900.587485611</v>
      </c>
    </row>
    <row r="6217" spans="1:3" x14ac:dyDescent="0.3">
      <c r="A6217" s="94">
        <v>6207</v>
      </c>
      <c r="B6217" s="51">
        <v>0.20164229445669218</v>
      </c>
      <c r="C6217" s="65">
        <f t="shared" si="97"/>
        <v>120164229.44566922</v>
      </c>
    </row>
    <row r="6218" spans="1:3" x14ac:dyDescent="0.3">
      <c r="A6218" s="94">
        <v>6208</v>
      </c>
      <c r="B6218" s="51">
        <v>-2.2579659493320581E-3</v>
      </c>
      <c r="C6218" s="65">
        <f t="shared" si="97"/>
        <v>99774203.405066803</v>
      </c>
    </row>
    <row r="6219" spans="1:3" x14ac:dyDescent="0.3">
      <c r="A6219" s="94">
        <v>6209</v>
      </c>
      <c r="B6219" s="51">
        <v>5.6096745545468223E-2</v>
      </c>
      <c r="C6219" s="65">
        <f t="shared" si="97"/>
        <v>105609674.55454682</v>
      </c>
    </row>
    <row r="6220" spans="1:3" x14ac:dyDescent="0.3">
      <c r="A6220" s="94">
        <v>6210</v>
      </c>
      <c r="B6220" s="51">
        <v>0.14249420260477819</v>
      </c>
      <c r="C6220" s="65">
        <f t="shared" ref="C6220:C6283" si="98">$B$4*(1+B6220)</f>
        <v>114249420.26047783</v>
      </c>
    </row>
    <row r="6221" spans="1:3" x14ac:dyDescent="0.3">
      <c r="A6221" s="94">
        <v>6211</v>
      </c>
      <c r="B6221" s="51">
        <v>-3.1896456017551103E-2</v>
      </c>
      <c r="C6221" s="65">
        <f t="shared" si="98"/>
        <v>96810354.398244888</v>
      </c>
    </row>
    <row r="6222" spans="1:3" x14ac:dyDescent="0.3">
      <c r="A6222" s="94">
        <v>6212</v>
      </c>
      <c r="B6222" s="51">
        <v>0.14910570956889785</v>
      </c>
      <c r="C6222" s="65">
        <f t="shared" si="98"/>
        <v>114910570.95688979</v>
      </c>
    </row>
    <row r="6223" spans="1:3" x14ac:dyDescent="0.3">
      <c r="A6223" s="94">
        <v>6213</v>
      </c>
      <c r="B6223" s="51">
        <v>0.11944633026316751</v>
      </c>
      <c r="C6223" s="65">
        <f t="shared" si="98"/>
        <v>111944633.02631675</v>
      </c>
    </row>
    <row r="6224" spans="1:3" x14ac:dyDescent="0.3">
      <c r="A6224" s="94">
        <v>6214</v>
      </c>
      <c r="B6224" s="51">
        <v>7.0498468092356895E-2</v>
      </c>
      <c r="C6224" s="65">
        <f t="shared" si="98"/>
        <v>107049846.80923568</v>
      </c>
    </row>
    <row r="6225" spans="1:3" x14ac:dyDescent="0.3">
      <c r="A6225" s="94">
        <v>6215</v>
      </c>
      <c r="B6225" s="51">
        <v>-1.5870747948374481E-2</v>
      </c>
      <c r="C6225" s="65">
        <f t="shared" si="98"/>
        <v>98412925.205162555</v>
      </c>
    </row>
    <row r="6226" spans="1:3" x14ac:dyDescent="0.3">
      <c r="A6226" s="94">
        <v>6216</v>
      </c>
      <c r="B6226" s="51">
        <v>-5.0386713202166505E-2</v>
      </c>
      <c r="C6226" s="65">
        <f t="shared" si="98"/>
        <v>94961328.679783359</v>
      </c>
    </row>
    <row r="6227" spans="1:3" x14ac:dyDescent="0.3">
      <c r="A6227" s="94">
        <v>6217</v>
      </c>
      <c r="B6227" s="51">
        <v>0.10353406929625958</v>
      </c>
      <c r="C6227" s="65">
        <f t="shared" si="98"/>
        <v>110353406.92962596</v>
      </c>
    </row>
    <row r="6228" spans="1:3" x14ac:dyDescent="0.3">
      <c r="A6228" s="94">
        <v>6218</v>
      </c>
      <c r="B6228" s="51">
        <v>0.17032279688937255</v>
      </c>
      <c r="C6228" s="65">
        <f t="shared" si="98"/>
        <v>117032279.68893726</v>
      </c>
    </row>
    <row r="6229" spans="1:3" x14ac:dyDescent="0.3">
      <c r="A6229" s="94">
        <v>6219</v>
      </c>
      <c r="B6229" s="51">
        <v>0.10650362601490054</v>
      </c>
      <c r="C6229" s="65">
        <f t="shared" si="98"/>
        <v>110650362.60149007</v>
      </c>
    </row>
    <row r="6230" spans="1:3" x14ac:dyDescent="0.3">
      <c r="A6230" s="94">
        <v>6220</v>
      </c>
      <c r="B6230" s="51">
        <v>0.10070414513491606</v>
      </c>
      <c r="C6230" s="65">
        <f t="shared" si="98"/>
        <v>110070414.5134916</v>
      </c>
    </row>
    <row r="6231" spans="1:3" x14ac:dyDescent="0.3">
      <c r="A6231" s="94">
        <v>6221</v>
      </c>
      <c r="B6231" s="51">
        <v>0.32285938493920596</v>
      </c>
      <c r="C6231" s="65">
        <f t="shared" si="98"/>
        <v>132285938.49392061</v>
      </c>
    </row>
    <row r="6232" spans="1:3" x14ac:dyDescent="0.3">
      <c r="A6232" s="94">
        <v>6222</v>
      </c>
      <c r="B6232" s="51">
        <v>-3.5907849693433816E-2</v>
      </c>
      <c r="C6232" s="65">
        <f t="shared" si="98"/>
        <v>96409215.030656621</v>
      </c>
    </row>
    <row r="6233" spans="1:3" x14ac:dyDescent="0.3">
      <c r="A6233" s="94">
        <v>6223</v>
      </c>
      <c r="B6233" s="51">
        <v>0.23970771886846523</v>
      </c>
      <c r="C6233" s="65">
        <f t="shared" si="98"/>
        <v>123970771.88684653</v>
      </c>
    </row>
    <row r="6234" spans="1:3" x14ac:dyDescent="0.3">
      <c r="A6234" s="94">
        <v>6224</v>
      </c>
      <c r="B6234" s="51">
        <v>-3.8960753066482209E-2</v>
      </c>
      <c r="C6234" s="65">
        <f t="shared" si="98"/>
        <v>96103924.69335179</v>
      </c>
    </row>
    <row r="6235" spans="1:3" x14ac:dyDescent="0.3">
      <c r="A6235" s="94">
        <v>6225</v>
      </c>
      <c r="B6235" s="51">
        <v>0.21184774519069721</v>
      </c>
      <c r="C6235" s="65">
        <f t="shared" si="98"/>
        <v>121184774.51906973</v>
      </c>
    </row>
    <row r="6236" spans="1:3" x14ac:dyDescent="0.3">
      <c r="A6236" s="94">
        <v>6226</v>
      </c>
      <c r="B6236" s="51">
        <v>5.2485234263887244E-2</v>
      </c>
      <c r="C6236" s="65">
        <f t="shared" si="98"/>
        <v>105248523.42638873</v>
      </c>
    </row>
    <row r="6237" spans="1:3" x14ac:dyDescent="0.3">
      <c r="A6237" s="94">
        <v>6227</v>
      </c>
      <c r="B6237" s="51">
        <v>1.8729553229368173E-2</v>
      </c>
      <c r="C6237" s="65">
        <f t="shared" si="98"/>
        <v>101872955.3229368</v>
      </c>
    </row>
    <row r="6238" spans="1:3" x14ac:dyDescent="0.3">
      <c r="A6238" s="94">
        <v>6228</v>
      </c>
      <c r="B6238" s="51">
        <v>8.9168212135215405E-2</v>
      </c>
      <c r="C6238" s="65">
        <f t="shared" si="98"/>
        <v>108916821.21352153</v>
      </c>
    </row>
    <row r="6239" spans="1:3" x14ac:dyDescent="0.3">
      <c r="A6239" s="94">
        <v>6229</v>
      </c>
      <c r="B6239" s="51">
        <v>7.9243025550507995E-2</v>
      </c>
      <c r="C6239" s="65">
        <f t="shared" si="98"/>
        <v>107924302.55505079</v>
      </c>
    </row>
    <row r="6240" spans="1:3" x14ac:dyDescent="0.3">
      <c r="A6240" s="94">
        <v>6230</v>
      </c>
      <c r="B6240" s="51">
        <v>0.1030137989595486</v>
      </c>
      <c r="C6240" s="65">
        <f t="shared" si="98"/>
        <v>110301379.89595485</v>
      </c>
    </row>
    <row r="6241" spans="1:3" x14ac:dyDescent="0.3">
      <c r="A6241" s="94">
        <v>6231</v>
      </c>
      <c r="B6241" s="51">
        <v>1.671386942436659E-2</v>
      </c>
      <c r="C6241" s="65">
        <f t="shared" si="98"/>
        <v>101671386.94243665</v>
      </c>
    </row>
    <row r="6242" spans="1:3" x14ac:dyDescent="0.3">
      <c r="A6242" s="94">
        <v>6232</v>
      </c>
      <c r="B6242" s="51">
        <v>0.10892151488723037</v>
      </c>
      <c r="C6242" s="65">
        <f t="shared" si="98"/>
        <v>110892151.48872304</v>
      </c>
    </row>
    <row r="6243" spans="1:3" x14ac:dyDescent="0.3">
      <c r="A6243" s="94">
        <v>6233</v>
      </c>
      <c r="B6243" s="51">
        <v>0.37717663241280419</v>
      </c>
      <c r="C6243" s="65">
        <f t="shared" si="98"/>
        <v>137717663.24128044</v>
      </c>
    </row>
    <row r="6244" spans="1:3" x14ac:dyDescent="0.3">
      <c r="A6244" s="94">
        <v>6234</v>
      </c>
      <c r="B6244" s="51">
        <v>1.7921710471708402E-2</v>
      </c>
      <c r="C6244" s="65">
        <f t="shared" si="98"/>
        <v>101792171.04717085</v>
      </c>
    </row>
    <row r="6245" spans="1:3" x14ac:dyDescent="0.3">
      <c r="A6245" s="94">
        <v>6235</v>
      </c>
      <c r="B6245" s="51">
        <v>0.13952556664329194</v>
      </c>
      <c r="C6245" s="65">
        <f t="shared" si="98"/>
        <v>113952556.6643292</v>
      </c>
    </row>
    <row r="6246" spans="1:3" x14ac:dyDescent="0.3">
      <c r="A6246" s="94">
        <v>6236</v>
      </c>
      <c r="B6246" s="51">
        <v>0.25486167677827365</v>
      </c>
      <c r="C6246" s="65">
        <f t="shared" si="98"/>
        <v>125486167.67782736</v>
      </c>
    </row>
    <row r="6247" spans="1:3" x14ac:dyDescent="0.3">
      <c r="A6247" s="94">
        <v>6237</v>
      </c>
      <c r="B6247" s="51">
        <v>0.10198449813918409</v>
      </c>
      <c r="C6247" s="65">
        <f t="shared" si="98"/>
        <v>110198449.8139184</v>
      </c>
    </row>
    <row r="6248" spans="1:3" x14ac:dyDescent="0.3">
      <c r="A6248" s="94">
        <v>6238</v>
      </c>
      <c r="B6248" s="51">
        <v>0.18726732344981459</v>
      </c>
      <c r="C6248" s="65">
        <f t="shared" si="98"/>
        <v>118726732.34498146</v>
      </c>
    </row>
    <row r="6249" spans="1:3" x14ac:dyDescent="0.3">
      <c r="A6249" s="94">
        <v>6239</v>
      </c>
      <c r="B6249" s="51">
        <v>0.16983713930597275</v>
      </c>
      <c r="C6249" s="65">
        <f t="shared" si="98"/>
        <v>116983713.93059728</v>
      </c>
    </row>
    <row r="6250" spans="1:3" x14ac:dyDescent="0.3">
      <c r="A6250" s="94">
        <v>6240</v>
      </c>
      <c r="B6250" s="51">
        <v>-3.3438376018004104E-2</v>
      </c>
      <c r="C6250" s="65">
        <f t="shared" si="98"/>
        <v>96656162.398199588</v>
      </c>
    </row>
    <row r="6251" spans="1:3" x14ac:dyDescent="0.3">
      <c r="A6251" s="94">
        <v>6241</v>
      </c>
      <c r="B6251" s="51">
        <v>0.17729374975955864</v>
      </c>
      <c r="C6251" s="65">
        <f t="shared" si="98"/>
        <v>117729374.97595586</v>
      </c>
    </row>
    <row r="6252" spans="1:3" x14ac:dyDescent="0.3">
      <c r="A6252" s="94">
        <v>6242</v>
      </c>
      <c r="B6252" s="51">
        <v>0.21952516763198168</v>
      </c>
      <c r="C6252" s="65">
        <f t="shared" si="98"/>
        <v>121952516.76319817</v>
      </c>
    </row>
    <row r="6253" spans="1:3" x14ac:dyDescent="0.3">
      <c r="A6253" s="94">
        <v>6243</v>
      </c>
      <c r="B6253" s="51">
        <v>0.2218365165298741</v>
      </c>
      <c r="C6253" s="65">
        <f t="shared" si="98"/>
        <v>122183651.65298741</v>
      </c>
    </row>
    <row r="6254" spans="1:3" x14ac:dyDescent="0.3">
      <c r="A6254" s="94">
        <v>6244</v>
      </c>
      <c r="B6254" s="51">
        <v>-8.5743510699774483E-2</v>
      </c>
      <c r="C6254" s="65">
        <f t="shared" si="98"/>
        <v>91425648.930022553</v>
      </c>
    </row>
    <row r="6255" spans="1:3" x14ac:dyDescent="0.3">
      <c r="A6255" s="94">
        <v>6245</v>
      </c>
      <c r="B6255" s="51">
        <v>9.1363592656559703E-2</v>
      </c>
      <c r="C6255" s="65">
        <f t="shared" si="98"/>
        <v>109136359.26565596</v>
      </c>
    </row>
    <row r="6256" spans="1:3" x14ac:dyDescent="0.3">
      <c r="A6256" s="94">
        <v>6246</v>
      </c>
      <c r="B6256" s="51">
        <v>0.4443349521916472</v>
      </c>
      <c r="C6256" s="65">
        <f t="shared" si="98"/>
        <v>144433495.21916473</v>
      </c>
    </row>
    <row r="6257" spans="1:3" x14ac:dyDescent="0.3">
      <c r="A6257" s="94">
        <v>6247</v>
      </c>
      <c r="B6257" s="51">
        <v>0.18908849945373551</v>
      </c>
      <c r="C6257" s="65">
        <f t="shared" si="98"/>
        <v>118908849.94537356</v>
      </c>
    </row>
    <row r="6258" spans="1:3" x14ac:dyDescent="0.3">
      <c r="A6258" s="94">
        <v>6248</v>
      </c>
      <c r="B6258" s="51">
        <v>0.10384562672510805</v>
      </c>
      <c r="C6258" s="65">
        <f t="shared" si="98"/>
        <v>110384562.6725108</v>
      </c>
    </row>
    <row r="6259" spans="1:3" x14ac:dyDescent="0.3">
      <c r="A6259" s="94">
        <v>6249</v>
      </c>
      <c r="B6259" s="51">
        <v>0.23924430370064434</v>
      </c>
      <c r="C6259" s="65">
        <f t="shared" si="98"/>
        <v>123924430.37006444</v>
      </c>
    </row>
    <row r="6260" spans="1:3" x14ac:dyDescent="0.3">
      <c r="A6260" s="94">
        <v>6250</v>
      </c>
      <c r="B6260" s="51">
        <v>0.18978459367229694</v>
      </c>
      <c r="C6260" s="65">
        <f t="shared" si="98"/>
        <v>118978459.3672297</v>
      </c>
    </row>
    <row r="6261" spans="1:3" x14ac:dyDescent="0.3">
      <c r="A6261" s="94">
        <v>6251</v>
      </c>
      <c r="B6261" s="51">
        <v>1.8408848408342296E-2</v>
      </c>
      <c r="C6261" s="65">
        <f t="shared" si="98"/>
        <v>101840884.84083422</v>
      </c>
    </row>
    <row r="6262" spans="1:3" x14ac:dyDescent="0.3">
      <c r="A6262" s="94">
        <v>6252</v>
      </c>
      <c r="B6262" s="51">
        <v>-4.0296310801925916E-2</v>
      </c>
      <c r="C6262" s="65">
        <f t="shared" si="98"/>
        <v>95970368.919807419</v>
      </c>
    </row>
    <row r="6263" spans="1:3" x14ac:dyDescent="0.3">
      <c r="A6263" s="94">
        <v>6253</v>
      </c>
      <c r="B6263" s="51">
        <v>-4.5338017529564983E-2</v>
      </c>
      <c r="C6263" s="65">
        <f t="shared" si="98"/>
        <v>95466198.247043505</v>
      </c>
    </row>
    <row r="6264" spans="1:3" x14ac:dyDescent="0.3">
      <c r="A6264" s="94">
        <v>6254</v>
      </c>
      <c r="B6264" s="51">
        <v>-9.2335439035527711E-3</v>
      </c>
      <c r="C6264" s="65">
        <f t="shared" si="98"/>
        <v>99076645.609644726</v>
      </c>
    </row>
    <row r="6265" spans="1:3" x14ac:dyDescent="0.3">
      <c r="A6265" s="94">
        <v>6255</v>
      </c>
      <c r="B6265" s="51">
        <v>0.38609750424045652</v>
      </c>
      <c r="C6265" s="65">
        <f t="shared" si="98"/>
        <v>138609750.42404565</v>
      </c>
    </row>
    <row r="6266" spans="1:3" x14ac:dyDescent="0.3">
      <c r="A6266" s="94">
        <v>6256</v>
      </c>
      <c r="B6266" s="51">
        <v>6.4944518388796668E-2</v>
      </c>
      <c r="C6266" s="65">
        <f t="shared" si="98"/>
        <v>106494451.83887966</v>
      </c>
    </row>
    <row r="6267" spans="1:3" x14ac:dyDescent="0.3">
      <c r="A6267" s="94">
        <v>6257</v>
      </c>
      <c r="B6267" s="51">
        <v>0.17124061173027633</v>
      </c>
      <c r="C6267" s="65">
        <f t="shared" si="98"/>
        <v>117124061.17302762</v>
      </c>
    </row>
    <row r="6268" spans="1:3" x14ac:dyDescent="0.3">
      <c r="A6268" s="94">
        <v>6258</v>
      </c>
      <c r="B6268" s="51">
        <v>6.1585989378322457E-2</v>
      </c>
      <c r="C6268" s="65">
        <f t="shared" si="98"/>
        <v>106158598.93783224</v>
      </c>
    </row>
    <row r="6269" spans="1:3" x14ac:dyDescent="0.3">
      <c r="A6269" s="94">
        <v>6259</v>
      </c>
      <c r="B6269" s="51">
        <v>0.21295441913087812</v>
      </c>
      <c r="C6269" s="65">
        <f t="shared" si="98"/>
        <v>121295441.91308782</v>
      </c>
    </row>
    <row r="6270" spans="1:3" x14ac:dyDescent="0.3">
      <c r="A6270" s="94">
        <v>6260</v>
      </c>
      <c r="B6270" s="51">
        <v>1.2895160165817474E-2</v>
      </c>
      <c r="C6270" s="65">
        <f t="shared" si="98"/>
        <v>101289516.01658174</v>
      </c>
    </row>
    <row r="6271" spans="1:3" x14ac:dyDescent="0.3">
      <c r="A6271" s="94">
        <v>6261</v>
      </c>
      <c r="B6271" s="51">
        <v>0.3288463542954343</v>
      </c>
      <c r="C6271" s="65">
        <f t="shared" si="98"/>
        <v>132884635.42954344</v>
      </c>
    </row>
    <row r="6272" spans="1:3" x14ac:dyDescent="0.3">
      <c r="A6272" s="94">
        <v>6262</v>
      </c>
      <c r="B6272" s="51">
        <v>0.10796821919946847</v>
      </c>
      <c r="C6272" s="65">
        <f t="shared" si="98"/>
        <v>110796821.91994683</v>
      </c>
    </row>
    <row r="6273" spans="1:3" x14ac:dyDescent="0.3">
      <c r="A6273" s="94">
        <v>6263</v>
      </c>
      <c r="B6273" s="51">
        <v>5.1553360238273241E-2</v>
      </c>
      <c r="C6273" s="65">
        <f t="shared" si="98"/>
        <v>105155336.02382731</v>
      </c>
    </row>
    <row r="6274" spans="1:3" x14ac:dyDescent="0.3">
      <c r="A6274" s="94">
        <v>6264</v>
      </c>
      <c r="B6274" s="51">
        <v>9.0156589171749679E-2</v>
      </c>
      <c r="C6274" s="65">
        <f t="shared" si="98"/>
        <v>109015658.91717498</v>
      </c>
    </row>
    <row r="6275" spans="1:3" x14ac:dyDescent="0.3">
      <c r="A6275" s="94">
        <v>6265</v>
      </c>
      <c r="B6275" s="51">
        <v>-0.18405821391299834</v>
      </c>
      <c r="C6275" s="65">
        <f t="shared" si="98"/>
        <v>81594178.608700156</v>
      </c>
    </row>
    <row r="6276" spans="1:3" x14ac:dyDescent="0.3">
      <c r="A6276" s="94">
        <v>6266</v>
      </c>
      <c r="B6276" s="51">
        <v>8.0482001834414063E-3</v>
      </c>
      <c r="C6276" s="65">
        <f t="shared" si="98"/>
        <v>100804820.01834415</v>
      </c>
    </row>
    <row r="6277" spans="1:3" x14ac:dyDescent="0.3">
      <c r="A6277" s="94">
        <v>6267</v>
      </c>
      <c r="B6277" s="51">
        <v>8.0735820474827663E-2</v>
      </c>
      <c r="C6277" s="65">
        <f t="shared" si="98"/>
        <v>108073582.04748276</v>
      </c>
    </row>
    <row r="6278" spans="1:3" x14ac:dyDescent="0.3">
      <c r="A6278" s="94">
        <v>6268</v>
      </c>
      <c r="B6278" s="51">
        <v>-0.12226695260684561</v>
      </c>
      <c r="C6278" s="65">
        <f t="shared" si="98"/>
        <v>87773304.739315435</v>
      </c>
    </row>
    <row r="6279" spans="1:3" x14ac:dyDescent="0.3">
      <c r="A6279" s="94">
        <v>6269</v>
      </c>
      <c r="B6279" s="51">
        <v>0.38841462496207924</v>
      </c>
      <c r="C6279" s="65">
        <f t="shared" si="98"/>
        <v>138841462.49620792</v>
      </c>
    </row>
    <row r="6280" spans="1:3" x14ac:dyDescent="0.3">
      <c r="A6280" s="94">
        <v>6270</v>
      </c>
      <c r="B6280" s="51">
        <v>-0.15760099131624711</v>
      </c>
      <c r="C6280" s="65">
        <f t="shared" si="98"/>
        <v>84239900.868375301</v>
      </c>
    </row>
    <row r="6281" spans="1:3" x14ac:dyDescent="0.3">
      <c r="A6281" s="94">
        <v>6271</v>
      </c>
      <c r="B6281" s="51">
        <v>0.15746025364778901</v>
      </c>
      <c r="C6281" s="65">
        <f t="shared" si="98"/>
        <v>115746025.36477889</v>
      </c>
    </row>
    <row r="6282" spans="1:3" x14ac:dyDescent="0.3">
      <c r="A6282" s="94">
        <v>6272</v>
      </c>
      <c r="B6282" s="51">
        <v>8.6277644449874832E-2</v>
      </c>
      <c r="C6282" s="65">
        <f t="shared" si="98"/>
        <v>108627764.44498748</v>
      </c>
    </row>
    <row r="6283" spans="1:3" x14ac:dyDescent="0.3">
      <c r="A6283" s="94">
        <v>6273</v>
      </c>
      <c r="B6283" s="51">
        <v>-3.5092023885606033E-2</v>
      </c>
      <c r="C6283" s="65">
        <f t="shared" si="98"/>
        <v>96490797.611439392</v>
      </c>
    </row>
    <row r="6284" spans="1:3" x14ac:dyDescent="0.3">
      <c r="A6284" s="94">
        <v>6274</v>
      </c>
      <c r="B6284" s="51">
        <v>0.11777703358912774</v>
      </c>
      <c r="C6284" s="65">
        <f t="shared" ref="C6284:C6347" si="99">$B$4*(1+B6284)</f>
        <v>111777703.35891277</v>
      </c>
    </row>
    <row r="6285" spans="1:3" x14ac:dyDescent="0.3">
      <c r="A6285" s="94">
        <v>6275</v>
      </c>
      <c r="B6285" s="51">
        <v>-2.890483853359932E-2</v>
      </c>
      <c r="C6285" s="65">
        <f t="shared" si="99"/>
        <v>97109516.146640077</v>
      </c>
    </row>
    <row r="6286" spans="1:3" x14ac:dyDescent="0.3">
      <c r="A6286" s="94">
        <v>6276</v>
      </c>
      <c r="B6286" s="51">
        <v>0.15588525491954014</v>
      </c>
      <c r="C6286" s="65">
        <f t="shared" si="99"/>
        <v>115588525.49195401</v>
      </c>
    </row>
    <row r="6287" spans="1:3" x14ac:dyDescent="0.3">
      <c r="A6287" s="94">
        <v>6277</v>
      </c>
      <c r="B6287" s="51">
        <v>4.9582303102054581E-2</v>
      </c>
      <c r="C6287" s="65">
        <f t="shared" si="99"/>
        <v>104958230.31020546</v>
      </c>
    </row>
    <row r="6288" spans="1:3" x14ac:dyDescent="0.3">
      <c r="A6288" s="94">
        <v>6278</v>
      </c>
      <c r="B6288" s="51">
        <v>2.0139050740819051E-2</v>
      </c>
      <c r="C6288" s="65">
        <f t="shared" si="99"/>
        <v>102013905.0740819</v>
      </c>
    </row>
    <row r="6289" spans="1:3" x14ac:dyDescent="0.3">
      <c r="A6289" s="94">
        <v>6279</v>
      </c>
      <c r="B6289" s="51">
        <v>1.5574130473306289E-2</v>
      </c>
      <c r="C6289" s="65">
        <f t="shared" si="99"/>
        <v>101557413.04733063</v>
      </c>
    </row>
    <row r="6290" spans="1:3" x14ac:dyDescent="0.3">
      <c r="A6290" s="94">
        <v>6280</v>
      </c>
      <c r="B6290" s="51">
        <v>6.9336548312665156E-2</v>
      </c>
      <c r="C6290" s="65">
        <f t="shared" si="99"/>
        <v>106933654.83126651</v>
      </c>
    </row>
    <row r="6291" spans="1:3" x14ac:dyDescent="0.3">
      <c r="A6291" s="94">
        <v>6281</v>
      </c>
      <c r="B6291" s="51">
        <v>0.12860907173041777</v>
      </c>
      <c r="C6291" s="65">
        <f t="shared" si="99"/>
        <v>112860907.17304178</v>
      </c>
    </row>
    <row r="6292" spans="1:3" x14ac:dyDescent="0.3">
      <c r="A6292" s="94">
        <v>6282</v>
      </c>
      <c r="B6292" s="51">
        <v>0.18698607943074491</v>
      </c>
      <c r="C6292" s="65">
        <f t="shared" si="99"/>
        <v>118698607.94307449</v>
      </c>
    </row>
    <row r="6293" spans="1:3" x14ac:dyDescent="0.3">
      <c r="A6293" s="94">
        <v>6283</v>
      </c>
      <c r="B6293" s="51">
        <v>-6.9525251805584082E-2</v>
      </c>
      <c r="C6293" s="65">
        <f t="shared" si="99"/>
        <v>93047474.819441587</v>
      </c>
    </row>
    <row r="6294" spans="1:3" x14ac:dyDescent="0.3">
      <c r="A6294" s="94">
        <v>6284</v>
      </c>
      <c r="B6294" s="51">
        <v>0.20706735974226001</v>
      </c>
      <c r="C6294" s="65">
        <f t="shared" si="99"/>
        <v>120706735.97422601</v>
      </c>
    </row>
    <row r="6295" spans="1:3" x14ac:dyDescent="0.3">
      <c r="A6295" s="94">
        <v>6285</v>
      </c>
      <c r="B6295" s="51">
        <v>0.16247966805861278</v>
      </c>
      <c r="C6295" s="65">
        <f t="shared" si="99"/>
        <v>116247966.80586126</v>
      </c>
    </row>
    <row r="6296" spans="1:3" x14ac:dyDescent="0.3">
      <c r="A6296" s="94">
        <v>6286</v>
      </c>
      <c r="B6296" s="51">
        <v>2.1891736595813088E-3</v>
      </c>
      <c r="C6296" s="65">
        <f t="shared" si="99"/>
        <v>100218917.36595814</v>
      </c>
    </row>
    <row r="6297" spans="1:3" x14ac:dyDescent="0.3">
      <c r="A6297" s="94">
        <v>6287</v>
      </c>
      <c r="B6297" s="51">
        <v>0.15818542291060284</v>
      </c>
      <c r="C6297" s="65">
        <f t="shared" si="99"/>
        <v>115818542.29106028</v>
      </c>
    </row>
    <row r="6298" spans="1:3" x14ac:dyDescent="0.3">
      <c r="A6298" s="94">
        <v>6288</v>
      </c>
      <c r="B6298" s="51">
        <v>0.15378770552624105</v>
      </c>
      <c r="C6298" s="65">
        <f t="shared" si="99"/>
        <v>115378770.55262411</v>
      </c>
    </row>
    <row r="6299" spans="1:3" x14ac:dyDescent="0.3">
      <c r="A6299" s="94">
        <v>6289</v>
      </c>
      <c r="B6299" s="51">
        <v>2.6439668231355587E-2</v>
      </c>
      <c r="C6299" s="65">
        <f t="shared" si="99"/>
        <v>102643966.82313557</v>
      </c>
    </row>
    <row r="6300" spans="1:3" x14ac:dyDescent="0.3">
      <c r="A6300" s="94">
        <v>6290</v>
      </c>
      <c r="B6300" s="51">
        <v>-0.19596880467575892</v>
      </c>
      <c r="C6300" s="65">
        <f t="shared" si="99"/>
        <v>80403119.532424107</v>
      </c>
    </row>
    <row r="6301" spans="1:3" x14ac:dyDescent="0.3">
      <c r="A6301" s="94">
        <v>6291</v>
      </c>
      <c r="B6301" s="51">
        <v>0.22695801777621444</v>
      </c>
      <c r="C6301" s="65">
        <f t="shared" si="99"/>
        <v>122695801.77762145</v>
      </c>
    </row>
    <row r="6302" spans="1:3" x14ac:dyDescent="0.3">
      <c r="A6302" s="94">
        <v>6292</v>
      </c>
      <c r="B6302" s="51">
        <v>-7.7263793902029865E-3</v>
      </c>
      <c r="C6302" s="65">
        <f t="shared" si="99"/>
        <v>99227362.060979709</v>
      </c>
    </row>
    <row r="6303" spans="1:3" x14ac:dyDescent="0.3">
      <c r="A6303" s="94">
        <v>6293</v>
      </c>
      <c r="B6303" s="51">
        <v>-0.12171416886730935</v>
      </c>
      <c r="C6303" s="65">
        <f t="shared" si="99"/>
        <v>87828583.113269061</v>
      </c>
    </row>
    <row r="6304" spans="1:3" x14ac:dyDescent="0.3">
      <c r="A6304" s="94">
        <v>6294</v>
      </c>
      <c r="B6304" s="51">
        <v>6.8204084743230711E-2</v>
      </c>
      <c r="C6304" s="65">
        <f t="shared" si="99"/>
        <v>106820408.47432308</v>
      </c>
    </row>
    <row r="6305" spans="1:3" x14ac:dyDescent="0.3">
      <c r="A6305" s="94">
        <v>6295</v>
      </c>
      <c r="B6305" s="51">
        <v>0.18799689240712403</v>
      </c>
      <c r="C6305" s="65">
        <f t="shared" si="99"/>
        <v>118799689.2407124</v>
      </c>
    </row>
    <row r="6306" spans="1:3" x14ac:dyDescent="0.3">
      <c r="A6306" s="94">
        <v>6296</v>
      </c>
      <c r="B6306" s="51">
        <v>-4.5296095153362886E-2</v>
      </c>
      <c r="C6306" s="65">
        <f t="shared" si="99"/>
        <v>95470390.48466371</v>
      </c>
    </row>
    <row r="6307" spans="1:3" x14ac:dyDescent="0.3">
      <c r="A6307" s="94">
        <v>6297</v>
      </c>
      <c r="B6307" s="51">
        <v>0.26915733792619867</v>
      </c>
      <c r="C6307" s="65">
        <f t="shared" si="99"/>
        <v>126915733.79261987</v>
      </c>
    </row>
    <row r="6308" spans="1:3" x14ac:dyDescent="0.3">
      <c r="A6308" s="94">
        <v>6298</v>
      </c>
      <c r="B6308" s="51">
        <v>8.6771554518427774E-3</v>
      </c>
      <c r="C6308" s="65">
        <f t="shared" si="99"/>
        <v>100867715.54518428</v>
      </c>
    </row>
    <row r="6309" spans="1:3" x14ac:dyDescent="0.3">
      <c r="A6309" s="94">
        <v>6299</v>
      </c>
      <c r="B6309" s="51">
        <v>0.16846004367058315</v>
      </c>
      <c r="C6309" s="65">
        <f t="shared" si="99"/>
        <v>116846004.36705832</v>
      </c>
    </row>
    <row r="6310" spans="1:3" x14ac:dyDescent="0.3">
      <c r="A6310" s="94">
        <v>6300</v>
      </c>
      <c r="B6310" s="51">
        <v>4.5820373631686999E-2</v>
      </c>
      <c r="C6310" s="65">
        <f t="shared" si="99"/>
        <v>104582037.36316869</v>
      </c>
    </row>
    <row r="6311" spans="1:3" x14ac:dyDescent="0.3">
      <c r="A6311" s="94">
        <v>6301</v>
      </c>
      <c r="B6311" s="51">
        <v>-0.15924526835095748</v>
      </c>
      <c r="C6311" s="65">
        <f t="shared" si="99"/>
        <v>84075473.164904252</v>
      </c>
    </row>
    <row r="6312" spans="1:3" x14ac:dyDescent="0.3">
      <c r="A6312" s="94">
        <v>6302</v>
      </c>
      <c r="B6312" s="51">
        <v>-9.3094631171611819E-2</v>
      </c>
      <c r="C6312" s="65">
        <f t="shared" si="99"/>
        <v>90690536.882838815</v>
      </c>
    </row>
    <row r="6313" spans="1:3" x14ac:dyDescent="0.3">
      <c r="A6313" s="94">
        <v>6303</v>
      </c>
      <c r="B6313" s="51">
        <v>9.9512840889898105E-2</v>
      </c>
      <c r="C6313" s="65">
        <f t="shared" si="99"/>
        <v>109951284.08898982</v>
      </c>
    </row>
    <row r="6314" spans="1:3" x14ac:dyDescent="0.3">
      <c r="A6314" s="94">
        <v>6304</v>
      </c>
      <c r="B6314" s="51">
        <v>0.21586485346920281</v>
      </c>
      <c r="C6314" s="65">
        <f t="shared" si="99"/>
        <v>121586485.34692027</v>
      </c>
    </row>
    <row r="6315" spans="1:3" x14ac:dyDescent="0.3">
      <c r="A6315" s="94">
        <v>6305</v>
      </c>
      <c r="B6315" s="51">
        <v>-1.0498046514185747E-2</v>
      </c>
      <c r="C6315" s="65">
        <f t="shared" si="99"/>
        <v>98950195.348581433</v>
      </c>
    </row>
    <row r="6316" spans="1:3" x14ac:dyDescent="0.3">
      <c r="A6316" s="94">
        <v>6306</v>
      </c>
      <c r="B6316" s="51">
        <v>0.11811275638861965</v>
      </c>
      <c r="C6316" s="65">
        <f t="shared" si="99"/>
        <v>111811275.63886197</v>
      </c>
    </row>
    <row r="6317" spans="1:3" x14ac:dyDescent="0.3">
      <c r="A6317" s="94">
        <v>6307</v>
      </c>
      <c r="B6317" s="51">
        <v>8.0642348786801751E-2</v>
      </c>
      <c r="C6317" s="65">
        <f t="shared" si="99"/>
        <v>108064234.87868017</v>
      </c>
    </row>
    <row r="6318" spans="1:3" x14ac:dyDescent="0.3">
      <c r="A6318" s="94">
        <v>6308</v>
      </c>
      <c r="B6318" s="51">
        <v>9.5573527993172133E-2</v>
      </c>
      <c r="C6318" s="65">
        <f t="shared" si="99"/>
        <v>109557352.79931723</v>
      </c>
    </row>
    <row r="6319" spans="1:3" x14ac:dyDescent="0.3">
      <c r="A6319" s="94">
        <v>6309</v>
      </c>
      <c r="B6319" s="51">
        <v>0.19470240988288159</v>
      </c>
      <c r="C6319" s="65">
        <f t="shared" si="99"/>
        <v>119470240.98828815</v>
      </c>
    </row>
    <row r="6320" spans="1:3" x14ac:dyDescent="0.3">
      <c r="A6320" s="94">
        <v>6310</v>
      </c>
      <c r="B6320" s="51">
        <v>0.10609591340138186</v>
      </c>
      <c r="C6320" s="65">
        <f t="shared" si="99"/>
        <v>110609591.3401382</v>
      </c>
    </row>
    <row r="6321" spans="1:3" x14ac:dyDescent="0.3">
      <c r="A6321" s="94">
        <v>6311</v>
      </c>
      <c r="B6321" s="51">
        <v>0.1622267175748057</v>
      </c>
      <c r="C6321" s="65">
        <f t="shared" si="99"/>
        <v>116222671.75748058</v>
      </c>
    </row>
    <row r="6322" spans="1:3" x14ac:dyDescent="0.3">
      <c r="A6322" s="94">
        <v>6312</v>
      </c>
      <c r="B6322" s="51">
        <v>3.7225744932333354E-2</v>
      </c>
      <c r="C6322" s="65">
        <f t="shared" si="99"/>
        <v>103722574.49323334</v>
      </c>
    </row>
    <row r="6323" spans="1:3" x14ac:dyDescent="0.3">
      <c r="A6323" s="94">
        <v>6313</v>
      </c>
      <c r="B6323" s="51">
        <v>7.8502494180642618E-2</v>
      </c>
      <c r="C6323" s="65">
        <f t="shared" si="99"/>
        <v>107850249.41806427</v>
      </c>
    </row>
    <row r="6324" spans="1:3" x14ac:dyDescent="0.3">
      <c r="A6324" s="94">
        <v>6314</v>
      </c>
      <c r="B6324" s="51">
        <v>-9.6059856827086787E-2</v>
      </c>
      <c r="C6324" s="65">
        <f t="shared" si="99"/>
        <v>90394014.317291334</v>
      </c>
    </row>
    <row r="6325" spans="1:3" x14ac:dyDescent="0.3">
      <c r="A6325" s="94">
        <v>6315</v>
      </c>
      <c r="B6325" s="51">
        <v>4.8160317366760318E-2</v>
      </c>
      <c r="C6325" s="65">
        <f t="shared" si="99"/>
        <v>104816031.73667604</v>
      </c>
    </row>
    <row r="6326" spans="1:3" x14ac:dyDescent="0.3">
      <c r="A6326" s="94">
        <v>6316</v>
      </c>
      <c r="B6326" s="51">
        <v>2.2930768383128158E-2</v>
      </c>
      <c r="C6326" s="65">
        <f t="shared" si="99"/>
        <v>102293076.83831282</v>
      </c>
    </row>
    <row r="6327" spans="1:3" x14ac:dyDescent="0.3">
      <c r="A6327" s="94">
        <v>6317</v>
      </c>
      <c r="B6327" s="51">
        <v>0.1926899797046786</v>
      </c>
      <c r="C6327" s="65">
        <f t="shared" si="99"/>
        <v>119268997.97046787</v>
      </c>
    </row>
    <row r="6328" spans="1:3" x14ac:dyDescent="0.3">
      <c r="A6328" s="94">
        <v>6318</v>
      </c>
      <c r="B6328" s="51">
        <v>0.21383016350357445</v>
      </c>
      <c r="C6328" s="65">
        <f t="shared" si="99"/>
        <v>121383016.35035744</v>
      </c>
    </row>
    <row r="6329" spans="1:3" x14ac:dyDescent="0.3">
      <c r="A6329" s="94">
        <v>6319</v>
      </c>
      <c r="B6329" s="51">
        <v>6.2868642295788826E-2</v>
      </c>
      <c r="C6329" s="65">
        <f t="shared" si="99"/>
        <v>106286864.2295789</v>
      </c>
    </row>
    <row r="6330" spans="1:3" x14ac:dyDescent="0.3">
      <c r="A6330" s="94">
        <v>6320</v>
      </c>
      <c r="B6330" s="51">
        <v>4.6033779477875764E-3</v>
      </c>
      <c r="C6330" s="65">
        <f t="shared" si="99"/>
        <v>100460337.79477876</v>
      </c>
    </row>
    <row r="6331" spans="1:3" x14ac:dyDescent="0.3">
      <c r="A6331" s="94">
        <v>6321</v>
      </c>
      <c r="B6331" s="51">
        <v>0.22682156023847752</v>
      </c>
      <c r="C6331" s="65">
        <f t="shared" si="99"/>
        <v>122682156.02384776</v>
      </c>
    </row>
    <row r="6332" spans="1:3" x14ac:dyDescent="0.3">
      <c r="A6332" s="94">
        <v>6322</v>
      </c>
      <c r="B6332" s="51">
        <v>0.30845164863985497</v>
      </c>
      <c r="C6332" s="65">
        <f t="shared" si="99"/>
        <v>130845164.86398549</v>
      </c>
    </row>
    <row r="6333" spans="1:3" x14ac:dyDescent="0.3">
      <c r="A6333" s="94">
        <v>6323</v>
      </c>
      <c r="B6333" s="51">
        <v>3.2735068612899376E-3</v>
      </c>
      <c r="C6333" s="65">
        <f t="shared" si="99"/>
        <v>100327350.68612899</v>
      </c>
    </row>
    <row r="6334" spans="1:3" x14ac:dyDescent="0.3">
      <c r="A6334" s="94">
        <v>6324</v>
      </c>
      <c r="B6334" s="51">
        <v>-2.2974156460430953E-2</v>
      </c>
      <c r="C6334" s="65">
        <f t="shared" si="99"/>
        <v>97702584.353956908</v>
      </c>
    </row>
    <row r="6335" spans="1:3" x14ac:dyDescent="0.3">
      <c r="A6335" s="94">
        <v>6325</v>
      </c>
      <c r="B6335" s="51">
        <v>-4.9203764139896855E-2</v>
      </c>
      <c r="C6335" s="65">
        <f t="shared" si="99"/>
        <v>95079623.586010322</v>
      </c>
    </row>
    <row r="6336" spans="1:3" x14ac:dyDescent="0.3">
      <c r="A6336" s="94">
        <v>6326</v>
      </c>
      <c r="B6336" s="51">
        <v>3.8856084807921541E-2</v>
      </c>
      <c r="C6336" s="65">
        <f t="shared" si="99"/>
        <v>103885608.48079216</v>
      </c>
    </row>
    <row r="6337" spans="1:3" x14ac:dyDescent="0.3">
      <c r="A6337" s="94">
        <v>6327</v>
      </c>
      <c r="B6337" s="51">
        <v>-3.5769288119174292E-3</v>
      </c>
      <c r="C6337" s="65">
        <f t="shared" si="99"/>
        <v>99642307.118808255</v>
      </c>
    </row>
    <row r="6338" spans="1:3" x14ac:dyDescent="0.3">
      <c r="A6338" s="94">
        <v>6328</v>
      </c>
      <c r="B6338" s="51">
        <v>-9.3153994720573341E-2</v>
      </c>
      <c r="C6338" s="65">
        <f t="shared" si="99"/>
        <v>90684600.527942672</v>
      </c>
    </row>
    <row r="6339" spans="1:3" x14ac:dyDescent="0.3">
      <c r="A6339" s="94">
        <v>6329</v>
      </c>
      <c r="B6339" s="51">
        <v>0.19424310675496009</v>
      </c>
      <c r="C6339" s="65">
        <f t="shared" si="99"/>
        <v>119424310.67549601</v>
      </c>
    </row>
    <row r="6340" spans="1:3" x14ac:dyDescent="0.3">
      <c r="A6340" s="94">
        <v>6330</v>
      </c>
      <c r="B6340" s="51">
        <v>0.14883690192422017</v>
      </c>
      <c r="C6340" s="65">
        <f t="shared" si="99"/>
        <v>114883690.19242202</v>
      </c>
    </row>
    <row r="6341" spans="1:3" x14ac:dyDescent="0.3">
      <c r="A6341" s="94">
        <v>6331</v>
      </c>
      <c r="B6341" s="51">
        <v>-2.9625783573466014E-2</v>
      </c>
      <c r="C6341" s="65">
        <f t="shared" si="99"/>
        <v>97037421.642653406</v>
      </c>
    </row>
    <row r="6342" spans="1:3" x14ac:dyDescent="0.3">
      <c r="A6342" s="94">
        <v>6332</v>
      </c>
      <c r="B6342" s="51">
        <v>-0.19555587008611716</v>
      </c>
      <c r="C6342" s="65">
        <f t="shared" si="99"/>
        <v>80444412.991388276</v>
      </c>
    </row>
    <row r="6343" spans="1:3" x14ac:dyDescent="0.3">
      <c r="A6343" s="94">
        <v>6333</v>
      </c>
      <c r="B6343" s="51">
        <v>5.7374913059839362E-2</v>
      </c>
      <c r="C6343" s="65">
        <f t="shared" si="99"/>
        <v>105737491.30598393</v>
      </c>
    </row>
    <row r="6344" spans="1:3" x14ac:dyDescent="0.3">
      <c r="A6344" s="94">
        <v>6334</v>
      </c>
      <c r="B6344" s="51">
        <v>6.8735085694768869E-2</v>
      </c>
      <c r="C6344" s="65">
        <f t="shared" si="99"/>
        <v>106873508.56947689</v>
      </c>
    </row>
    <row r="6345" spans="1:3" x14ac:dyDescent="0.3">
      <c r="A6345" s="94">
        <v>6335</v>
      </c>
      <c r="B6345" s="51">
        <v>2.5737102413643492E-2</v>
      </c>
      <c r="C6345" s="65">
        <f t="shared" si="99"/>
        <v>102573710.24136434</v>
      </c>
    </row>
    <row r="6346" spans="1:3" x14ac:dyDescent="0.3">
      <c r="A6346" s="94">
        <v>6336</v>
      </c>
      <c r="B6346" s="51">
        <v>0.26556367868134001</v>
      </c>
      <c r="C6346" s="65">
        <f t="shared" si="99"/>
        <v>126556367.86813401</v>
      </c>
    </row>
    <row r="6347" spans="1:3" x14ac:dyDescent="0.3">
      <c r="A6347" s="94">
        <v>6337</v>
      </c>
      <c r="B6347" s="51">
        <v>0.27354908803383937</v>
      </c>
      <c r="C6347" s="65">
        <f t="shared" si="99"/>
        <v>127354908.80338393</v>
      </c>
    </row>
    <row r="6348" spans="1:3" x14ac:dyDescent="0.3">
      <c r="A6348" s="94">
        <v>6338</v>
      </c>
      <c r="B6348" s="51">
        <v>-3.0330502541541446E-2</v>
      </c>
      <c r="C6348" s="65">
        <f t="shared" ref="C6348:C6411" si="100">$B$4*(1+B6348)</f>
        <v>96966949.745845854</v>
      </c>
    </row>
    <row r="6349" spans="1:3" x14ac:dyDescent="0.3">
      <c r="A6349" s="94">
        <v>6339</v>
      </c>
      <c r="B6349" s="51">
        <v>0.14423975659268057</v>
      </c>
      <c r="C6349" s="65">
        <f t="shared" si="100"/>
        <v>114423975.65926805</v>
      </c>
    </row>
    <row r="6350" spans="1:3" x14ac:dyDescent="0.3">
      <c r="A6350" s="94">
        <v>6340</v>
      </c>
      <c r="B6350" s="51">
        <v>9.5848138536513375E-2</v>
      </c>
      <c r="C6350" s="65">
        <f t="shared" si="100"/>
        <v>109584813.85365133</v>
      </c>
    </row>
    <row r="6351" spans="1:3" x14ac:dyDescent="0.3">
      <c r="A6351" s="94">
        <v>6341</v>
      </c>
      <c r="B6351" s="51">
        <v>0.1679809924005064</v>
      </c>
      <c r="C6351" s="65">
        <f t="shared" si="100"/>
        <v>116798099.24005064</v>
      </c>
    </row>
    <row r="6352" spans="1:3" x14ac:dyDescent="0.3">
      <c r="A6352" s="94">
        <v>6342</v>
      </c>
      <c r="B6352" s="51">
        <v>9.6238234283996804E-2</v>
      </c>
      <c r="C6352" s="65">
        <f t="shared" si="100"/>
        <v>109623823.42839967</v>
      </c>
    </row>
    <row r="6353" spans="1:3" x14ac:dyDescent="0.3">
      <c r="A6353" s="94">
        <v>6343</v>
      </c>
      <c r="B6353" s="51">
        <v>0.1590489498722033</v>
      </c>
      <c r="C6353" s="65">
        <f t="shared" si="100"/>
        <v>115904894.98722035</v>
      </c>
    </row>
    <row r="6354" spans="1:3" x14ac:dyDescent="0.3">
      <c r="A6354" s="94">
        <v>6344</v>
      </c>
      <c r="B6354" s="51">
        <v>6.7832966404605649E-2</v>
      </c>
      <c r="C6354" s="65">
        <f t="shared" si="100"/>
        <v>106783296.64046055</v>
      </c>
    </row>
    <row r="6355" spans="1:3" x14ac:dyDescent="0.3">
      <c r="A6355" s="94">
        <v>6345</v>
      </c>
      <c r="B6355" s="51">
        <v>1.2563030237993766E-2</v>
      </c>
      <c r="C6355" s="65">
        <f t="shared" si="100"/>
        <v>101256303.02379937</v>
      </c>
    </row>
    <row r="6356" spans="1:3" x14ac:dyDescent="0.3">
      <c r="A6356" s="94">
        <v>6346</v>
      </c>
      <c r="B6356" s="51">
        <v>0.15679087278586168</v>
      </c>
      <c r="C6356" s="65">
        <f t="shared" si="100"/>
        <v>115679087.27858618</v>
      </c>
    </row>
    <row r="6357" spans="1:3" x14ac:dyDescent="0.3">
      <c r="A6357" s="94">
        <v>6347</v>
      </c>
      <c r="B6357" s="51">
        <v>4.4990569598404834E-2</v>
      </c>
      <c r="C6357" s="65">
        <f t="shared" si="100"/>
        <v>104499056.95984048</v>
      </c>
    </row>
    <row r="6358" spans="1:3" x14ac:dyDescent="0.3">
      <c r="A6358" s="94">
        <v>6348</v>
      </c>
      <c r="B6358" s="51">
        <v>8.6345302820248493E-2</v>
      </c>
      <c r="C6358" s="65">
        <f t="shared" si="100"/>
        <v>108634530.28202486</v>
      </c>
    </row>
    <row r="6359" spans="1:3" x14ac:dyDescent="0.3">
      <c r="A6359" s="94">
        <v>6349</v>
      </c>
      <c r="B6359" s="51">
        <v>-3.377749540593486E-2</v>
      </c>
      <c r="C6359" s="65">
        <f t="shared" si="100"/>
        <v>96622250.45940651</v>
      </c>
    </row>
    <row r="6360" spans="1:3" x14ac:dyDescent="0.3">
      <c r="A6360" s="94">
        <v>6350</v>
      </c>
      <c r="B6360" s="51">
        <v>1.3278226488358136E-2</v>
      </c>
      <c r="C6360" s="65">
        <f t="shared" si="100"/>
        <v>101327822.64883582</v>
      </c>
    </row>
    <row r="6361" spans="1:3" x14ac:dyDescent="0.3">
      <c r="A6361" s="94">
        <v>6351</v>
      </c>
      <c r="B6361" s="51">
        <v>0.12182834387588368</v>
      </c>
      <c r="C6361" s="65">
        <f t="shared" si="100"/>
        <v>112182834.38758835</v>
      </c>
    </row>
    <row r="6362" spans="1:3" x14ac:dyDescent="0.3">
      <c r="A6362" s="94">
        <v>6352</v>
      </c>
      <c r="B6362" s="51">
        <v>8.0003200019824527E-2</v>
      </c>
      <c r="C6362" s="65">
        <f t="shared" si="100"/>
        <v>108000320.00198245</v>
      </c>
    </row>
    <row r="6363" spans="1:3" x14ac:dyDescent="0.3">
      <c r="A6363" s="94">
        <v>6353</v>
      </c>
      <c r="B6363" s="51">
        <v>7.5949009159020517E-2</v>
      </c>
      <c r="C6363" s="65">
        <f t="shared" si="100"/>
        <v>107594900.91590205</v>
      </c>
    </row>
    <row r="6364" spans="1:3" x14ac:dyDescent="0.3">
      <c r="A6364" s="94">
        <v>6354</v>
      </c>
      <c r="B6364" s="51">
        <v>0.12757779204566916</v>
      </c>
      <c r="C6364" s="65">
        <f t="shared" si="100"/>
        <v>112757779.20456691</v>
      </c>
    </row>
    <row r="6365" spans="1:3" x14ac:dyDescent="0.3">
      <c r="A6365" s="94">
        <v>6355</v>
      </c>
      <c r="B6365" s="51">
        <v>0.14609388550818095</v>
      </c>
      <c r="C6365" s="65">
        <f t="shared" si="100"/>
        <v>114609388.5508181</v>
      </c>
    </row>
    <row r="6366" spans="1:3" x14ac:dyDescent="0.3">
      <c r="A6366" s="94">
        <v>6356</v>
      </c>
      <c r="B6366" s="51">
        <v>6.7272074266255921E-2</v>
      </c>
      <c r="C6366" s="65">
        <f t="shared" si="100"/>
        <v>106727207.42662558</v>
      </c>
    </row>
    <row r="6367" spans="1:3" x14ac:dyDescent="0.3">
      <c r="A6367" s="94">
        <v>6357</v>
      </c>
      <c r="B6367" s="51">
        <v>0.10575908485826435</v>
      </c>
      <c r="C6367" s="65">
        <f t="shared" si="100"/>
        <v>110575908.48582643</v>
      </c>
    </row>
    <row r="6368" spans="1:3" x14ac:dyDescent="0.3">
      <c r="A6368" s="94">
        <v>6358</v>
      </c>
      <c r="B6368" s="51">
        <v>-8.0969660632866036E-2</v>
      </c>
      <c r="C6368" s="65">
        <f t="shared" si="100"/>
        <v>91903033.936713398</v>
      </c>
    </row>
    <row r="6369" spans="1:3" x14ac:dyDescent="0.3">
      <c r="A6369" s="94">
        <v>6359</v>
      </c>
      <c r="B6369" s="51">
        <v>0.25832828289221299</v>
      </c>
      <c r="C6369" s="65">
        <f t="shared" si="100"/>
        <v>125832828.28922129</v>
      </c>
    </row>
    <row r="6370" spans="1:3" x14ac:dyDescent="0.3">
      <c r="A6370" s="94">
        <v>6360</v>
      </c>
      <c r="B6370" s="51">
        <v>3.617010400819147E-2</v>
      </c>
      <c r="C6370" s="65">
        <f t="shared" si="100"/>
        <v>103617010.40081914</v>
      </c>
    </row>
    <row r="6371" spans="1:3" x14ac:dyDescent="0.3">
      <c r="A6371" s="94">
        <v>6361</v>
      </c>
      <c r="B6371" s="51">
        <v>0.10177988343063614</v>
      </c>
      <c r="C6371" s="65">
        <f t="shared" si="100"/>
        <v>110177988.34306361</v>
      </c>
    </row>
    <row r="6372" spans="1:3" x14ac:dyDescent="0.3">
      <c r="A6372" s="94">
        <v>6362</v>
      </c>
      <c r="B6372" s="51">
        <v>0.15776682260417774</v>
      </c>
      <c r="C6372" s="65">
        <f t="shared" si="100"/>
        <v>115776682.26041777</v>
      </c>
    </row>
    <row r="6373" spans="1:3" x14ac:dyDescent="0.3">
      <c r="A6373" s="94">
        <v>6363</v>
      </c>
      <c r="B6373" s="51">
        <v>0.49223597474092617</v>
      </c>
      <c r="C6373" s="65">
        <f t="shared" si="100"/>
        <v>149223597.4740926</v>
      </c>
    </row>
    <row r="6374" spans="1:3" x14ac:dyDescent="0.3">
      <c r="A6374" s="94">
        <v>6364</v>
      </c>
      <c r="B6374" s="51">
        <v>0.26504247864730474</v>
      </c>
      <c r="C6374" s="65">
        <f t="shared" si="100"/>
        <v>126504247.86473046</v>
      </c>
    </row>
    <row r="6375" spans="1:3" x14ac:dyDescent="0.3">
      <c r="A6375" s="94">
        <v>6365</v>
      </c>
      <c r="B6375" s="51">
        <v>-5.7433296147996304E-2</v>
      </c>
      <c r="C6375" s="65">
        <f t="shared" si="100"/>
        <v>94256670.385200366</v>
      </c>
    </row>
    <row r="6376" spans="1:3" x14ac:dyDescent="0.3">
      <c r="A6376" s="94">
        <v>6366</v>
      </c>
      <c r="B6376" s="51">
        <v>0.11085407437332553</v>
      </c>
      <c r="C6376" s="65">
        <f t="shared" si="100"/>
        <v>111085407.43733256</v>
      </c>
    </row>
    <row r="6377" spans="1:3" x14ac:dyDescent="0.3">
      <c r="A6377" s="94">
        <v>6367</v>
      </c>
      <c r="B6377" s="51">
        <v>-8.541240739079764E-2</v>
      </c>
      <c r="C6377" s="65">
        <f t="shared" si="100"/>
        <v>91458759.260920241</v>
      </c>
    </row>
    <row r="6378" spans="1:3" x14ac:dyDescent="0.3">
      <c r="A6378" s="94">
        <v>6368</v>
      </c>
      <c r="B6378" s="51">
        <v>0.33662100100444758</v>
      </c>
      <c r="C6378" s="65">
        <f t="shared" si="100"/>
        <v>133662100.10044476</v>
      </c>
    </row>
    <row r="6379" spans="1:3" x14ac:dyDescent="0.3">
      <c r="A6379" s="94">
        <v>6369</v>
      </c>
      <c r="B6379" s="51">
        <v>-2.8185741031282213E-2</v>
      </c>
      <c r="C6379" s="65">
        <f t="shared" si="100"/>
        <v>97181425.896871775</v>
      </c>
    </row>
    <row r="6380" spans="1:3" x14ac:dyDescent="0.3">
      <c r="A6380" s="94">
        <v>6370</v>
      </c>
      <c r="B6380" s="51">
        <v>-6.569850385409981E-2</v>
      </c>
      <c r="C6380" s="65">
        <f t="shared" si="100"/>
        <v>93430149.614590019</v>
      </c>
    </row>
    <row r="6381" spans="1:3" x14ac:dyDescent="0.3">
      <c r="A6381" s="94">
        <v>6371</v>
      </c>
      <c r="B6381" s="51">
        <v>3.3693329360102088E-2</v>
      </c>
      <c r="C6381" s="65">
        <f t="shared" si="100"/>
        <v>103369332.93601021</v>
      </c>
    </row>
    <row r="6382" spans="1:3" x14ac:dyDescent="0.3">
      <c r="A6382" s="94">
        <v>6372</v>
      </c>
      <c r="B6382" s="51">
        <v>0.2594209699036214</v>
      </c>
      <c r="C6382" s="65">
        <f t="shared" si="100"/>
        <v>125942096.99036214</v>
      </c>
    </row>
    <row r="6383" spans="1:3" x14ac:dyDescent="0.3">
      <c r="A6383" s="94">
        <v>6373</v>
      </c>
      <c r="B6383" s="51">
        <v>0.12758801926381449</v>
      </c>
      <c r="C6383" s="65">
        <f t="shared" si="100"/>
        <v>112758801.92638145</v>
      </c>
    </row>
    <row r="6384" spans="1:3" x14ac:dyDescent="0.3">
      <c r="A6384" s="94">
        <v>6374</v>
      </c>
      <c r="B6384" s="51">
        <v>0.13042423624318822</v>
      </c>
      <c r="C6384" s="65">
        <f t="shared" si="100"/>
        <v>113042423.62431882</v>
      </c>
    </row>
    <row r="6385" spans="1:3" x14ac:dyDescent="0.3">
      <c r="A6385" s="94">
        <v>6375</v>
      </c>
      <c r="B6385" s="51">
        <v>-2.6885106679227305E-2</v>
      </c>
      <c r="C6385" s="65">
        <f t="shared" si="100"/>
        <v>97311489.33207728</v>
      </c>
    </row>
    <row r="6386" spans="1:3" x14ac:dyDescent="0.3">
      <c r="A6386" s="94">
        <v>6376</v>
      </c>
      <c r="B6386" s="51">
        <v>0.18489155349325576</v>
      </c>
      <c r="C6386" s="65">
        <f t="shared" si="100"/>
        <v>118489155.34932558</v>
      </c>
    </row>
    <row r="6387" spans="1:3" x14ac:dyDescent="0.3">
      <c r="A6387" s="94">
        <v>6377</v>
      </c>
      <c r="B6387" s="51">
        <v>8.4317595576489476E-2</v>
      </c>
      <c r="C6387" s="65">
        <f t="shared" si="100"/>
        <v>108431759.55764894</v>
      </c>
    </row>
    <row r="6388" spans="1:3" x14ac:dyDescent="0.3">
      <c r="A6388" s="94">
        <v>6378</v>
      </c>
      <c r="B6388" s="51">
        <v>5.1559851378854014E-2</v>
      </c>
      <c r="C6388" s="65">
        <f t="shared" si="100"/>
        <v>105155985.13788541</v>
      </c>
    </row>
    <row r="6389" spans="1:3" x14ac:dyDescent="0.3">
      <c r="A6389" s="94">
        <v>6379</v>
      </c>
      <c r="B6389" s="51">
        <v>0.20757009483489405</v>
      </c>
      <c r="C6389" s="65">
        <f t="shared" si="100"/>
        <v>120757009.48348939</v>
      </c>
    </row>
    <row r="6390" spans="1:3" x14ac:dyDescent="0.3">
      <c r="A6390" s="94">
        <v>6380</v>
      </c>
      <c r="B6390" s="51">
        <v>0.23861775790701589</v>
      </c>
      <c r="C6390" s="65">
        <f t="shared" si="100"/>
        <v>123861775.79070158</v>
      </c>
    </row>
    <row r="6391" spans="1:3" x14ac:dyDescent="0.3">
      <c r="A6391" s="94">
        <v>6381</v>
      </c>
      <c r="B6391" s="51">
        <v>3.9724047934446838E-2</v>
      </c>
      <c r="C6391" s="65">
        <f t="shared" si="100"/>
        <v>103972404.79344468</v>
      </c>
    </row>
    <row r="6392" spans="1:3" x14ac:dyDescent="0.3">
      <c r="A6392" s="94">
        <v>6382</v>
      </c>
      <c r="B6392" s="51">
        <v>9.8727449281486745E-2</v>
      </c>
      <c r="C6392" s="65">
        <f t="shared" si="100"/>
        <v>109872744.92814867</v>
      </c>
    </row>
    <row r="6393" spans="1:3" x14ac:dyDescent="0.3">
      <c r="A6393" s="94">
        <v>6383</v>
      </c>
      <c r="B6393" s="51">
        <v>0.28591660534823671</v>
      </c>
      <c r="C6393" s="65">
        <f t="shared" si="100"/>
        <v>128591660.53482367</v>
      </c>
    </row>
    <row r="6394" spans="1:3" x14ac:dyDescent="0.3">
      <c r="A6394" s="94">
        <v>6384</v>
      </c>
      <c r="B6394" s="51">
        <v>0.33593480569718015</v>
      </c>
      <c r="C6394" s="65">
        <f t="shared" si="100"/>
        <v>133593480.569718</v>
      </c>
    </row>
    <row r="6395" spans="1:3" x14ac:dyDescent="0.3">
      <c r="A6395" s="94">
        <v>6385</v>
      </c>
      <c r="B6395" s="51">
        <v>-8.0541218587189156E-2</v>
      </c>
      <c r="C6395" s="65">
        <f t="shared" si="100"/>
        <v>91945878.141281083</v>
      </c>
    </row>
    <row r="6396" spans="1:3" x14ac:dyDescent="0.3">
      <c r="A6396" s="94">
        <v>6386</v>
      </c>
      <c r="B6396" s="51">
        <v>0.16966316888759447</v>
      </c>
      <c r="C6396" s="65">
        <f t="shared" si="100"/>
        <v>116966316.88875945</v>
      </c>
    </row>
    <row r="6397" spans="1:3" x14ac:dyDescent="0.3">
      <c r="A6397" s="94">
        <v>6387</v>
      </c>
      <c r="B6397" s="51">
        <v>-2.6773678729065595E-2</v>
      </c>
      <c r="C6397" s="65">
        <f t="shared" si="100"/>
        <v>97322632.127093449</v>
      </c>
    </row>
    <row r="6398" spans="1:3" x14ac:dyDescent="0.3">
      <c r="A6398" s="94">
        <v>6388</v>
      </c>
      <c r="B6398" s="51">
        <v>3.4434763829454727E-2</v>
      </c>
      <c r="C6398" s="65">
        <f t="shared" si="100"/>
        <v>103443476.38294546</v>
      </c>
    </row>
    <row r="6399" spans="1:3" x14ac:dyDescent="0.3">
      <c r="A6399" s="94">
        <v>6389</v>
      </c>
      <c r="B6399" s="51">
        <v>9.3160791463071546E-2</v>
      </c>
      <c r="C6399" s="65">
        <f t="shared" si="100"/>
        <v>109316079.14630717</v>
      </c>
    </row>
    <row r="6400" spans="1:3" x14ac:dyDescent="0.3">
      <c r="A6400" s="94">
        <v>6390</v>
      </c>
      <c r="B6400" s="51">
        <v>0.2749449663683825</v>
      </c>
      <c r="C6400" s="65">
        <f t="shared" si="100"/>
        <v>127494496.63683826</v>
      </c>
    </row>
    <row r="6401" spans="1:3" x14ac:dyDescent="0.3">
      <c r="A6401" s="94">
        <v>6391</v>
      </c>
      <c r="B6401" s="51">
        <v>3.8128926050202835E-2</v>
      </c>
      <c r="C6401" s="65">
        <f t="shared" si="100"/>
        <v>103812892.60502028</v>
      </c>
    </row>
    <row r="6402" spans="1:3" x14ac:dyDescent="0.3">
      <c r="A6402" s="94">
        <v>6392</v>
      </c>
      <c r="B6402" s="51">
        <v>0.11115945567515569</v>
      </c>
      <c r="C6402" s="65">
        <f t="shared" si="100"/>
        <v>111115945.56751557</v>
      </c>
    </row>
    <row r="6403" spans="1:3" x14ac:dyDescent="0.3">
      <c r="A6403" s="94">
        <v>6393</v>
      </c>
      <c r="B6403" s="51">
        <v>0.21070376416347442</v>
      </c>
      <c r="C6403" s="65">
        <f t="shared" si="100"/>
        <v>121070376.41634743</v>
      </c>
    </row>
    <row r="6404" spans="1:3" x14ac:dyDescent="0.3">
      <c r="A6404" s="94">
        <v>6394</v>
      </c>
      <c r="B6404" s="51">
        <v>0.12251589214578018</v>
      </c>
      <c r="C6404" s="65">
        <f t="shared" si="100"/>
        <v>112251589.21457803</v>
      </c>
    </row>
    <row r="6405" spans="1:3" x14ac:dyDescent="0.3">
      <c r="A6405" s="94">
        <v>6395</v>
      </c>
      <c r="B6405" s="51">
        <v>6.7393465822117998E-3</v>
      </c>
      <c r="C6405" s="65">
        <f t="shared" si="100"/>
        <v>100673934.65822119</v>
      </c>
    </row>
    <row r="6406" spans="1:3" x14ac:dyDescent="0.3">
      <c r="A6406" s="94">
        <v>6396</v>
      </c>
      <c r="B6406" s="51">
        <v>0.12804541513719397</v>
      </c>
      <c r="C6406" s="65">
        <f t="shared" si="100"/>
        <v>112804541.51371939</v>
      </c>
    </row>
    <row r="6407" spans="1:3" x14ac:dyDescent="0.3">
      <c r="A6407" s="94">
        <v>6397</v>
      </c>
      <c r="B6407" s="51">
        <v>9.9904349964899594E-2</v>
      </c>
      <c r="C6407" s="65">
        <f t="shared" si="100"/>
        <v>109990434.99648996</v>
      </c>
    </row>
    <row r="6408" spans="1:3" x14ac:dyDescent="0.3">
      <c r="A6408" s="94">
        <v>6398</v>
      </c>
      <c r="B6408" s="51">
        <v>8.4601508352885393E-2</v>
      </c>
      <c r="C6408" s="65">
        <f t="shared" si="100"/>
        <v>108460150.83528855</v>
      </c>
    </row>
    <row r="6409" spans="1:3" x14ac:dyDescent="0.3">
      <c r="A6409" s="94">
        <v>6399</v>
      </c>
      <c r="B6409" s="51">
        <v>-0.15319344920635294</v>
      </c>
      <c r="C6409" s="65">
        <f t="shared" si="100"/>
        <v>84680655.079364702</v>
      </c>
    </row>
    <row r="6410" spans="1:3" x14ac:dyDescent="0.3">
      <c r="A6410" s="94">
        <v>6400</v>
      </c>
      <c r="B6410" s="51">
        <v>5.7010017249010128E-2</v>
      </c>
      <c r="C6410" s="65">
        <f t="shared" si="100"/>
        <v>105701001.72490102</v>
      </c>
    </row>
    <row r="6411" spans="1:3" x14ac:dyDescent="0.3">
      <c r="A6411" s="94">
        <v>6401</v>
      </c>
      <c r="B6411" s="51">
        <v>6.6704539821591385E-2</v>
      </c>
      <c r="C6411" s="65">
        <f t="shared" si="100"/>
        <v>106670453.98215912</v>
      </c>
    </row>
    <row r="6412" spans="1:3" x14ac:dyDescent="0.3">
      <c r="A6412" s="94">
        <v>6402</v>
      </c>
      <c r="B6412" s="51">
        <v>0.10173856323648695</v>
      </c>
      <c r="C6412" s="65">
        <f t="shared" ref="C6412:C6475" si="101">$B$4*(1+B6412)</f>
        <v>110173856.32364869</v>
      </c>
    </row>
    <row r="6413" spans="1:3" x14ac:dyDescent="0.3">
      <c r="A6413" s="94">
        <v>6403</v>
      </c>
      <c r="B6413" s="51">
        <v>9.3836222457538698E-2</v>
      </c>
      <c r="C6413" s="65">
        <f t="shared" si="101"/>
        <v>109383622.24575387</v>
      </c>
    </row>
    <row r="6414" spans="1:3" x14ac:dyDescent="0.3">
      <c r="A6414" s="94">
        <v>6404</v>
      </c>
      <c r="B6414" s="51">
        <v>0.25291837591262045</v>
      </c>
      <c r="C6414" s="65">
        <f t="shared" si="101"/>
        <v>125291837.59126203</v>
      </c>
    </row>
    <row r="6415" spans="1:3" x14ac:dyDescent="0.3">
      <c r="A6415" s="94">
        <v>6405</v>
      </c>
      <c r="B6415" s="51">
        <v>0.29663070227398514</v>
      </c>
      <c r="C6415" s="65">
        <f t="shared" si="101"/>
        <v>129663070.22739851</v>
      </c>
    </row>
    <row r="6416" spans="1:3" x14ac:dyDescent="0.3">
      <c r="A6416" s="94">
        <v>6406</v>
      </c>
      <c r="B6416" s="51">
        <v>0.13799772591307963</v>
      </c>
      <c r="C6416" s="65">
        <f t="shared" si="101"/>
        <v>113799772.59130795</v>
      </c>
    </row>
    <row r="6417" spans="1:3" x14ac:dyDescent="0.3">
      <c r="A6417" s="94">
        <v>6407</v>
      </c>
      <c r="B6417" s="51">
        <v>0.18298149863147212</v>
      </c>
      <c r="C6417" s="65">
        <f t="shared" si="101"/>
        <v>118298149.86314721</v>
      </c>
    </row>
    <row r="6418" spans="1:3" x14ac:dyDescent="0.3">
      <c r="A6418" s="94">
        <v>6408</v>
      </c>
      <c r="B6418" s="51">
        <v>0.14736389794080682</v>
      </c>
      <c r="C6418" s="65">
        <f t="shared" si="101"/>
        <v>114736389.79408067</v>
      </c>
    </row>
    <row r="6419" spans="1:3" x14ac:dyDescent="0.3">
      <c r="A6419" s="94">
        <v>6409</v>
      </c>
      <c r="B6419" s="51">
        <v>0.12109449768806294</v>
      </c>
      <c r="C6419" s="65">
        <f t="shared" si="101"/>
        <v>112109449.76880631</v>
      </c>
    </row>
    <row r="6420" spans="1:3" x14ac:dyDescent="0.3">
      <c r="A6420" s="94">
        <v>6410</v>
      </c>
      <c r="B6420" s="51">
        <v>0.23121732777509998</v>
      </c>
      <c r="C6420" s="65">
        <f t="shared" si="101"/>
        <v>123121732.77751</v>
      </c>
    </row>
    <row r="6421" spans="1:3" x14ac:dyDescent="0.3">
      <c r="A6421" s="94">
        <v>6411</v>
      </c>
      <c r="B6421" s="51">
        <v>0.1455608585105016</v>
      </c>
      <c r="C6421" s="65">
        <f t="shared" si="101"/>
        <v>114556085.85105015</v>
      </c>
    </row>
    <row r="6422" spans="1:3" x14ac:dyDescent="0.3">
      <c r="A6422" s="94">
        <v>6412</v>
      </c>
      <c r="B6422" s="51">
        <v>1.9363358426876517E-2</v>
      </c>
      <c r="C6422" s="65">
        <f t="shared" si="101"/>
        <v>101936335.84268764</v>
      </c>
    </row>
    <row r="6423" spans="1:3" x14ac:dyDescent="0.3">
      <c r="A6423" s="94">
        <v>6413</v>
      </c>
      <c r="B6423" s="51">
        <v>9.8959936624835584E-2</v>
      </c>
      <c r="C6423" s="65">
        <f t="shared" si="101"/>
        <v>109895993.66248354</v>
      </c>
    </row>
    <row r="6424" spans="1:3" x14ac:dyDescent="0.3">
      <c r="A6424" s="94">
        <v>6414</v>
      </c>
      <c r="B6424" s="51">
        <v>0.10339329179299629</v>
      </c>
      <c r="C6424" s="65">
        <f t="shared" si="101"/>
        <v>110339329.17929962</v>
      </c>
    </row>
    <row r="6425" spans="1:3" x14ac:dyDescent="0.3">
      <c r="A6425" s="94">
        <v>6415</v>
      </c>
      <c r="B6425" s="51">
        <v>0.18324745078185234</v>
      </c>
      <c r="C6425" s="65">
        <f t="shared" si="101"/>
        <v>118324745.07818525</v>
      </c>
    </row>
    <row r="6426" spans="1:3" x14ac:dyDescent="0.3">
      <c r="A6426" s="94">
        <v>6416</v>
      </c>
      <c r="B6426" s="51">
        <v>0.20362259103072927</v>
      </c>
      <c r="C6426" s="65">
        <f t="shared" si="101"/>
        <v>120362259.10307293</v>
      </c>
    </row>
    <row r="6427" spans="1:3" x14ac:dyDescent="0.3">
      <c r="A6427" s="94">
        <v>6417</v>
      </c>
      <c r="B6427" s="51">
        <v>9.9563160259315844E-2</v>
      </c>
      <c r="C6427" s="65">
        <f t="shared" si="101"/>
        <v>109956316.02593158</v>
      </c>
    </row>
    <row r="6428" spans="1:3" x14ac:dyDescent="0.3">
      <c r="A6428" s="94">
        <v>6418</v>
      </c>
      <c r="B6428" s="51">
        <v>-1.6919799060684387E-2</v>
      </c>
      <c r="C6428" s="65">
        <f t="shared" si="101"/>
        <v>98308020.093931556</v>
      </c>
    </row>
    <row r="6429" spans="1:3" x14ac:dyDescent="0.3">
      <c r="A6429" s="94">
        <v>6419</v>
      </c>
      <c r="B6429" s="51">
        <v>-1.4269810738851627E-2</v>
      </c>
      <c r="C6429" s="65">
        <f t="shared" si="101"/>
        <v>98573018.926114842</v>
      </c>
    </row>
    <row r="6430" spans="1:3" x14ac:dyDescent="0.3">
      <c r="A6430" s="94">
        <v>6420</v>
      </c>
      <c r="B6430" s="51">
        <v>-0.1375881011940305</v>
      </c>
      <c r="C6430" s="65">
        <f t="shared" si="101"/>
        <v>86241189.880596951</v>
      </c>
    </row>
    <row r="6431" spans="1:3" x14ac:dyDescent="0.3">
      <c r="A6431" s="94">
        <v>6421</v>
      </c>
      <c r="B6431" s="51">
        <v>-3.5444556966745949E-2</v>
      </c>
      <c r="C6431" s="65">
        <f t="shared" si="101"/>
        <v>96455544.3033254</v>
      </c>
    </row>
    <row r="6432" spans="1:3" x14ac:dyDescent="0.3">
      <c r="A6432" s="94">
        <v>6422</v>
      </c>
      <c r="B6432" s="51">
        <v>0.23836584325704796</v>
      </c>
      <c r="C6432" s="65">
        <f t="shared" si="101"/>
        <v>123836584.32570478</v>
      </c>
    </row>
    <row r="6433" spans="1:3" x14ac:dyDescent="0.3">
      <c r="A6433" s="94">
        <v>6423</v>
      </c>
      <c r="B6433" s="51">
        <v>0.54114349550334329</v>
      </c>
      <c r="C6433" s="65">
        <f t="shared" si="101"/>
        <v>154114349.5503343</v>
      </c>
    </row>
    <row r="6434" spans="1:3" x14ac:dyDescent="0.3">
      <c r="A6434" s="94">
        <v>6424</v>
      </c>
      <c r="B6434" s="51">
        <v>2.5122296662462795E-2</v>
      </c>
      <c r="C6434" s="65">
        <f t="shared" si="101"/>
        <v>102512229.66624627</v>
      </c>
    </row>
    <row r="6435" spans="1:3" x14ac:dyDescent="0.3">
      <c r="A6435" s="94">
        <v>6425</v>
      </c>
      <c r="B6435" s="51">
        <v>8.4684190275223739E-2</v>
      </c>
      <c r="C6435" s="65">
        <f t="shared" si="101"/>
        <v>108468419.02752239</v>
      </c>
    </row>
    <row r="6436" spans="1:3" x14ac:dyDescent="0.3">
      <c r="A6436" s="94">
        <v>6426</v>
      </c>
      <c r="B6436" s="51">
        <v>-0.17016131635290424</v>
      </c>
      <c r="C6436" s="65">
        <f t="shared" si="101"/>
        <v>82983868.364709586</v>
      </c>
    </row>
    <row r="6437" spans="1:3" x14ac:dyDescent="0.3">
      <c r="A6437" s="94">
        <v>6427</v>
      </c>
      <c r="B6437" s="51">
        <v>0.11188251510983602</v>
      </c>
      <c r="C6437" s="65">
        <f t="shared" si="101"/>
        <v>111188251.51098359</v>
      </c>
    </row>
    <row r="6438" spans="1:3" x14ac:dyDescent="0.3">
      <c r="A6438" s="94">
        <v>6428</v>
      </c>
      <c r="B6438" s="51">
        <v>9.1004677654280941E-2</v>
      </c>
      <c r="C6438" s="65">
        <f t="shared" si="101"/>
        <v>109100467.7654281</v>
      </c>
    </row>
    <row r="6439" spans="1:3" x14ac:dyDescent="0.3">
      <c r="A6439" s="94">
        <v>6429</v>
      </c>
      <c r="B6439" s="51">
        <v>2.4579383801550628E-2</v>
      </c>
      <c r="C6439" s="65">
        <f t="shared" si="101"/>
        <v>102457938.38015507</v>
      </c>
    </row>
    <row r="6440" spans="1:3" x14ac:dyDescent="0.3">
      <c r="A6440" s="94">
        <v>6430</v>
      </c>
      <c r="B6440" s="51">
        <v>0.16605023765375343</v>
      </c>
      <c r="C6440" s="65">
        <f t="shared" si="101"/>
        <v>116605023.76537533</v>
      </c>
    </row>
    <row r="6441" spans="1:3" x14ac:dyDescent="0.3">
      <c r="A6441" s="94">
        <v>6431</v>
      </c>
      <c r="B6441" s="51">
        <v>0.43346775475298904</v>
      </c>
      <c r="C6441" s="65">
        <f t="shared" si="101"/>
        <v>143346775.47529891</v>
      </c>
    </row>
    <row r="6442" spans="1:3" x14ac:dyDescent="0.3">
      <c r="A6442" s="94">
        <v>6432</v>
      </c>
      <c r="B6442" s="51">
        <v>-0.15535033273414758</v>
      </c>
      <c r="C6442" s="65">
        <f t="shared" si="101"/>
        <v>84464966.726585239</v>
      </c>
    </row>
    <row r="6443" spans="1:3" x14ac:dyDescent="0.3">
      <c r="A6443" s="94">
        <v>6433</v>
      </c>
      <c r="B6443" s="51">
        <v>0.29635637005363946</v>
      </c>
      <c r="C6443" s="65">
        <f t="shared" si="101"/>
        <v>129635637.00536396</v>
      </c>
    </row>
    <row r="6444" spans="1:3" x14ac:dyDescent="0.3">
      <c r="A6444" s="94">
        <v>6434</v>
      </c>
      <c r="B6444" s="51">
        <v>-0.22938560750667711</v>
      </c>
      <c r="C6444" s="65">
        <f t="shared" si="101"/>
        <v>77061439.249332279</v>
      </c>
    </row>
    <row r="6445" spans="1:3" x14ac:dyDescent="0.3">
      <c r="A6445" s="94">
        <v>6435</v>
      </c>
      <c r="B6445" s="51">
        <v>5.8252460587766001E-2</v>
      </c>
      <c r="C6445" s="65">
        <f t="shared" si="101"/>
        <v>105825246.05877659</v>
      </c>
    </row>
    <row r="6446" spans="1:3" x14ac:dyDescent="0.3">
      <c r="A6446" s="94">
        <v>6436</v>
      </c>
      <c r="B6446" s="51">
        <v>0.11126237734600025</v>
      </c>
      <c r="C6446" s="65">
        <f t="shared" si="101"/>
        <v>111126237.73460002</v>
      </c>
    </row>
    <row r="6447" spans="1:3" x14ac:dyDescent="0.3">
      <c r="A6447" s="94">
        <v>6437</v>
      </c>
      <c r="B6447" s="51">
        <v>7.2840708097120066E-2</v>
      </c>
      <c r="C6447" s="65">
        <f t="shared" si="101"/>
        <v>107284070.80971201</v>
      </c>
    </row>
    <row r="6448" spans="1:3" x14ac:dyDescent="0.3">
      <c r="A6448" s="94">
        <v>6438</v>
      </c>
      <c r="B6448" s="51">
        <v>9.8674278462046419E-2</v>
      </c>
      <c r="C6448" s="65">
        <f t="shared" si="101"/>
        <v>109867427.84620465</v>
      </c>
    </row>
    <row r="6449" spans="1:3" x14ac:dyDescent="0.3">
      <c r="A6449" s="94">
        <v>6439</v>
      </c>
      <c r="B6449" s="51">
        <v>2.1272512594009821E-2</v>
      </c>
      <c r="C6449" s="65">
        <f t="shared" si="101"/>
        <v>102127251.25940099</v>
      </c>
    </row>
    <row r="6450" spans="1:3" x14ac:dyDescent="0.3">
      <c r="A6450" s="94">
        <v>6440</v>
      </c>
      <c r="B6450" s="51">
        <v>0.25005459623150605</v>
      </c>
      <c r="C6450" s="65">
        <f t="shared" si="101"/>
        <v>125005459.62315059</v>
      </c>
    </row>
    <row r="6451" spans="1:3" x14ac:dyDescent="0.3">
      <c r="A6451" s="94">
        <v>6441</v>
      </c>
      <c r="B6451" s="51">
        <v>0.24046247379941801</v>
      </c>
      <c r="C6451" s="65">
        <f t="shared" si="101"/>
        <v>124046247.37994181</v>
      </c>
    </row>
    <row r="6452" spans="1:3" x14ac:dyDescent="0.3">
      <c r="A6452" s="94">
        <v>6442</v>
      </c>
      <c r="B6452" s="51">
        <v>0.14902113137153658</v>
      </c>
      <c r="C6452" s="65">
        <f t="shared" si="101"/>
        <v>114902113.13715366</v>
      </c>
    </row>
    <row r="6453" spans="1:3" x14ac:dyDescent="0.3">
      <c r="A6453" s="94">
        <v>6443</v>
      </c>
      <c r="B6453" s="51">
        <v>-6.0211172149233327E-2</v>
      </c>
      <c r="C6453" s="65">
        <f t="shared" si="101"/>
        <v>93978882.785076663</v>
      </c>
    </row>
    <row r="6454" spans="1:3" x14ac:dyDescent="0.3">
      <c r="A6454" s="94">
        <v>6444</v>
      </c>
      <c r="B6454" s="51">
        <v>-3.4161743699543667E-2</v>
      </c>
      <c r="C6454" s="65">
        <f t="shared" si="101"/>
        <v>96583825.630045637</v>
      </c>
    </row>
    <row r="6455" spans="1:3" x14ac:dyDescent="0.3">
      <c r="A6455" s="94">
        <v>6445</v>
      </c>
      <c r="B6455" s="51">
        <v>0.26737709934372178</v>
      </c>
      <c r="C6455" s="65">
        <f t="shared" si="101"/>
        <v>126737709.93437219</v>
      </c>
    </row>
    <row r="6456" spans="1:3" x14ac:dyDescent="0.3">
      <c r="A6456" s="94">
        <v>6446</v>
      </c>
      <c r="B6456" s="51">
        <v>7.9358620137061714E-2</v>
      </c>
      <c r="C6456" s="65">
        <f t="shared" si="101"/>
        <v>107935862.01370618</v>
      </c>
    </row>
    <row r="6457" spans="1:3" x14ac:dyDescent="0.3">
      <c r="A6457" s="94">
        <v>6447</v>
      </c>
      <c r="B6457" s="51">
        <v>0.31508195074232914</v>
      </c>
      <c r="C6457" s="65">
        <f t="shared" si="101"/>
        <v>131508195.07423291</v>
      </c>
    </row>
    <row r="6458" spans="1:3" x14ac:dyDescent="0.3">
      <c r="A6458" s="94">
        <v>6448</v>
      </c>
      <c r="B6458" s="51">
        <v>0.11491867501970229</v>
      </c>
      <c r="C6458" s="65">
        <f t="shared" si="101"/>
        <v>111491867.50197022</v>
      </c>
    </row>
    <row r="6459" spans="1:3" x14ac:dyDescent="0.3">
      <c r="A6459" s="94">
        <v>6449</v>
      </c>
      <c r="B6459" s="51">
        <v>-6.235662307903192E-3</v>
      </c>
      <c r="C6459" s="65">
        <f t="shared" si="101"/>
        <v>99376433.769209683</v>
      </c>
    </row>
    <row r="6460" spans="1:3" x14ac:dyDescent="0.3">
      <c r="A6460" s="94">
        <v>6450</v>
      </c>
      <c r="B6460" s="51">
        <v>-8.7647483588436853E-2</v>
      </c>
      <c r="C6460" s="65">
        <f t="shared" si="101"/>
        <v>91235251.641156316</v>
      </c>
    </row>
    <row r="6461" spans="1:3" x14ac:dyDescent="0.3">
      <c r="A6461" s="94">
        <v>6451</v>
      </c>
      <c r="B6461" s="51">
        <v>-0.17923105137116338</v>
      </c>
      <c r="C6461" s="65">
        <f t="shared" si="101"/>
        <v>82076894.862883672</v>
      </c>
    </row>
    <row r="6462" spans="1:3" x14ac:dyDescent="0.3">
      <c r="A6462" s="94">
        <v>6452</v>
      </c>
      <c r="B6462" s="51">
        <v>6.3523505136810793E-2</v>
      </c>
      <c r="C6462" s="65">
        <f t="shared" si="101"/>
        <v>106352350.51368108</v>
      </c>
    </row>
    <row r="6463" spans="1:3" x14ac:dyDescent="0.3">
      <c r="A6463" s="94">
        <v>6453</v>
      </c>
      <c r="B6463" s="51">
        <v>-7.3362954058577151E-2</v>
      </c>
      <c r="C6463" s="65">
        <f t="shared" si="101"/>
        <v>92663704.594142288</v>
      </c>
    </row>
    <row r="6464" spans="1:3" x14ac:dyDescent="0.3">
      <c r="A6464" s="94">
        <v>6454</v>
      </c>
      <c r="B6464" s="51">
        <v>7.8911390992653929E-3</v>
      </c>
      <c r="C6464" s="65">
        <f t="shared" si="101"/>
        <v>100789113.90992653</v>
      </c>
    </row>
    <row r="6465" spans="1:3" x14ac:dyDescent="0.3">
      <c r="A6465" s="94">
        <v>6455</v>
      </c>
      <c r="B6465" s="51">
        <v>0.27954779545327252</v>
      </c>
      <c r="C6465" s="65">
        <f t="shared" si="101"/>
        <v>127954779.54532726</v>
      </c>
    </row>
    <row r="6466" spans="1:3" x14ac:dyDescent="0.3">
      <c r="A6466" s="94">
        <v>6456</v>
      </c>
      <c r="B6466" s="51">
        <v>0.14959475203814548</v>
      </c>
      <c r="C6466" s="65">
        <f t="shared" si="101"/>
        <v>114959475.20381455</v>
      </c>
    </row>
    <row r="6467" spans="1:3" x14ac:dyDescent="0.3">
      <c r="A6467" s="94">
        <v>6457</v>
      </c>
      <c r="B6467" s="51">
        <v>0.2948400366170727</v>
      </c>
      <c r="C6467" s="65">
        <f t="shared" si="101"/>
        <v>129484003.66170727</v>
      </c>
    </row>
    <row r="6468" spans="1:3" x14ac:dyDescent="0.3">
      <c r="A6468" s="94">
        <v>6458</v>
      </c>
      <c r="B6468" s="51">
        <v>9.0760137926648526E-2</v>
      </c>
      <c r="C6468" s="65">
        <f t="shared" si="101"/>
        <v>109076013.79266486</v>
      </c>
    </row>
    <row r="6469" spans="1:3" x14ac:dyDescent="0.3">
      <c r="A6469" s="94">
        <v>6459</v>
      </c>
      <c r="B6469" s="51">
        <v>-0.18961240352015099</v>
      </c>
      <c r="C6469" s="65">
        <f t="shared" si="101"/>
        <v>81038759.647984907</v>
      </c>
    </row>
    <row r="6470" spans="1:3" x14ac:dyDescent="0.3">
      <c r="A6470" s="94">
        <v>6460</v>
      </c>
      <c r="B6470" s="51">
        <v>0.16962572779062599</v>
      </c>
      <c r="C6470" s="65">
        <f t="shared" si="101"/>
        <v>116962572.77906258</v>
      </c>
    </row>
    <row r="6471" spans="1:3" x14ac:dyDescent="0.3">
      <c r="A6471" s="94">
        <v>6461</v>
      </c>
      <c r="B6471" s="51">
        <v>0.19735533071361039</v>
      </c>
      <c r="C6471" s="65">
        <f t="shared" si="101"/>
        <v>119735533.07136105</v>
      </c>
    </row>
    <row r="6472" spans="1:3" x14ac:dyDescent="0.3">
      <c r="A6472" s="94">
        <v>6462</v>
      </c>
      <c r="B6472" s="51">
        <v>9.1574292222032241E-2</v>
      </c>
      <c r="C6472" s="65">
        <f t="shared" si="101"/>
        <v>109157429.22220321</v>
      </c>
    </row>
    <row r="6473" spans="1:3" x14ac:dyDescent="0.3">
      <c r="A6473" s="94">
        <v>6463</v>
      </c>
      <c r="B6473" s="51">
        <v>3.1511837522387197E-2</v>
      </c>
      <c r="C6473" s="65">
        <f t="shared" si="101"/>
        <v>103151183.75223874</v>
      </c>
    </row>
    <row r="6474" spans="1:3" x14ac:dyDescent="0.3">
      <c r="A6474" s="94">
        <v>6464</v>
      </c>
      <c r="B6474" s="51">
        <v>2.0445270023749934E-3</v>
      </c>
      <c r="C6474" s="65">
        <f t="shared" si="101"/>
        <v>100204452.7002375</v>
      </c>
    </row>
    <row r="6475" spans="1:3" x14ac:dyDescent="0.3">
      <c r="A6475" s="94">
        <v>6465</v>
      </c>
      <c r="B6475" s="51">
        <v>9.140588490804058E-2</v>
      </c>
      <c r="C6475" s="65">
        <f t="shared" si="101"/>
        <v>109140588.49080406</v>
      </c>
    </row>
    <row r="6476" spans="1:3" x14ac:dyDescent="0.3">
      <c r="A6476" s="94">
        <v>6466</v>
      </c>
      <c r="B6476" s="51">
        <v>0.23133494750729125</v>
      </c>
      <c r="C6476" s="65">
        <f t="shared" ref="C6476:C6539" si="102">$B$4*(1+B6476)</f>
        <v>123133494.75072913</v>
      </c>
    </row>
    <row r="6477" spans="1:3" x14ac:dyDescent="0.3">
      <c r="A6477" s="94">
        <v>6467</v>
      </c>
      <c r="B6477" s="51">
        <v>-0.1154812434251517</v>
      </c>
      <c r="C6477" s="65">
        <f t="shared" si="102"/>
        <v>88451875.657484829</v>
      </c>
    </row>
    <row r="6478" spans="1:3" x14ac:dyDescent="0.3">
      <c r="A6478" s="94">
        <v>6468</v>
      </c>
      <c r="B6478" s="51">
        <v>0.17915998472576614</v>
      </c>
      <c r="C6478" s="65">
        <f t="shared" si="102"/>
        <v>117915998.47257662</v>
      </c>
    </row>
    <row r="6479" spans="1:3" x14ac:dyDescent="0.3">
      <c r="A6479" s="94">
        <v>6469</v>
      </c>
      <c r="B6479" s="51">
        <v>-0.22925001687932542</v>
      </c>
      <c r="C6479" s="65">
        <f t="shared" si="102"/>
        <v>77074998.312067449</v>
      </c>
    </row>
    <row r="6480" spans="1:3" x14ac:dyDescent="0.3">
      <c r="A6480" s="94">
        <v>6470</v>
      </c>
      <c r="B6480" s="51">
        <v>0.23198240966526767</v>
      </c>
      <c r="C6480" s="65">
        <f t="shared" si="102"/>
        <v>123198240.96652676</v>
      </c>
    </row>
    <row r="6481" spans="1:3" x14ac:dyDescent="0.3">
      <c r="A6481" s="94">
        <v>6471</v>
      </c>
      <c r="B6481" s="51">
        <v>0.17135919966376781</v>
      </c>
      <c r="C6481" s="65">
        <f t="shared" si="102"/>
        <v>117135919.96637678</v>
      </c>
    </row>
    <row r="6482" spans="1:3" x14ac:dyDescent="0.3">
      <c r="A6482" s="94">
        <v>6472</v>
      </c>
      <c r="B6482" s="51">
        <v>0.28060426910452441</v>
      </c>
      <c r="C6482" s="65">
        <f t="shared" si="102"/>
        <v>128060426.91045243</v>
      </c>
    </row>
    <row r="6483" spans="1:3" x14ac:dyDescent="0.3">
      <c r="A6483" s="94">
        <v>6473</v>
      </c>
      <c r="B6483" s="51">
        <v>0.23971772855151241</v>
      </c>
      <c r="C6483" s="65">
        <f t="shared" si="102"/>
        <v>123971772.85515124</v>
      </c>
    </row>
    <row r="6484" spans="1:3" x14ac:dyDescent="0.3">
      <c r="A6484" s="94">
        <v>6474</v>
      </c>
      <c r="B6484" s="51">
        <v>-0.23220394194824009</v>
      </c>
      <c r="C6484" s="65">
        <f t="shared" si="102"/>
        <v>76779605.80517599</v>
      </c>
    </row>
    <row r="6485" spans="1:3" x14ac:dyDescent="0.3">
      <c r="A6485" s="94">
        <v>6475</v>
      </c>
      <c r="B6485" s="51">
        <v>-3.2797983558961477E-2</v>
      </c>
      <c r="C6485" s="65">
        <f t="shared" si="102"/>
        <v>96720201.644103855</v>
      </c>
    </row>
    <row r="6486" spans="1:3" x14ac:dyDescent="0.3">
      <c r="A6486" s="94">
        <v>6476</v>
      </c>
      <c r="B6486" s="51">
        <v>0.26734810444043589</v>
      </c>
      <c r="C6486" s="65">
        <f t="shared" si="102"/>
        <v>126734810.44404361</v>
      </c>
    </row>
    <row r="6487" spans="1:3" x14ac:dyDescent="0.3">
      <c r="A6487" s="94">
        <v>6477</v>
      </c>
      <c r="B6487" s="51">
        <v>8.8504340574074816E-2</v>
      </c>
      <c r="C6487" s="65">
        <f t="shared" si="102"/>
        <v>108850434.05740748</v>
      </c>
    </row>
    <row r="6488" spans="1:3" x14ac:dyDescent="0.3">
      <c r="A6488" s="94">
        <v>6478</v>
      </c>
      <c r="B6488" s="51">
        <v>0.33324793742135794</v>
      </c>
      <c r="C6488" s="65">
        <f t="shared" si="102"/>
        <v>133324793.74213579</v>
      </c>
    </row>
    <row r="6489" spans="1:3" x14ac:dyDescent="0.3">
      <c r="A6489" s="94">
        <v>6479</v>
      </c>
      <c r="B6489" s="51">
        <v>0.1617394175999588</v>
      </c>
      <c r="C6489" s="65">
        <f t="shared" si="102"/>
        <v>116173941.75999589</v>
      </c>
    </row>
    <row r="6490" spans="1:3" x14ac:dyDescent="0.3">
      <c r="A6490" s="94">
        <v>6480</v>
      </c>
      <c r="B6490" s="51">
        <v>0.16621252911936937</v>
      </c>
      <c r="C6490" s="65">
        <f t="shared" si="102"/>
        <v>116621252.91193694</v>
      </c>
    </row>
    <row r="6491" spans="1:3" x14ac:dyDescent="0.3">
      <c r="A6491" s="94">
        <v>6481</v>
      </c>
      <c r="B6491" s="51">
        <v>0.41972375950322038</v>
      </c>
      <c r="C6491" s="65">
        <f t="shared" si="102"/>
        <v>141972375.95032203</v>
      </c>
    </row>
    <row r="6492" spans="1:3" x14ac:dyDescent="0.3">
      <c r="A6492" s="94">
        <v>6482</v>
      </c>
      <c r="B6492" s="51">
        <v>7.5419854775172157E-2</v>
      </c>
      <c r="C6492" s="65">
        <f t="shared" si="102"/>
        <v>107541985.47751722</v>
      </c>
    </row>
    <row r="6493" spans="1:3" x14ac:dyDescent="0.3">
      <c r="A6493" s="94">
        <v>6483</v>
      </c>
      <c r="B6493" s="51">
        <v>-3.8067842206913741E-2</v>
      </c>
      <c r="C6493" s="65">
        <f t="shared" si="102"/>
        <v>96193215.779308632</v>
      </c>
    </row>
    <row r="6494" spans="1:3" x14ac:dyDescent="0.3">
      <c r="A6494" s="94">
        <v>6484</v>
      </c>
      <c r="B6494" s="51">
        <v>3.8460904970653603E-2</v>
      </c>
      <c r="C6494" s="65">
        <f t="shared" si="102"/>
        <v>103846090.49706537</v>
      </c>
    </row>
    <row r="6495" spans="1:3" x14ac:dyDescent="0.3">
      <c r="A6495" s="94">
        <v>6485</v>
      </c>
      <c r="B6495" s="51">
        <v>0.16383097247858969</v>
      </c>
      <c r="C6495" s="65">
        <f t="shared" si="102"/>
        <v>116383097.24785896</v>
      </c>
    </row>
    <row r="6496" spans="1:3" x14ac:dyDescent="0.3">
      <c r="A6496" s="94">
        <v>6486</v>
      </c>
      <c r="B6496" s="51">
        <v>-0.16613306216501825</v>
      </c>
      <c r="C6496" s="65">
        <f t="shared" si="102"/>
        <v>83386693.783498183</v>
      </c>
    </row>
    <row r="6497" spans="1:3" x14ac:dyDescent="0.3">
      <c r="A6497" s="94">
        <v>6487</v>
      </c>
      <c r="B6497" s="51">
        <v>0.13318148298781218</v>
      </c>
      <c r="C6497" s="65">
        <f t="shared" si="102"/>
        <v>113318148.29878122</v>
      </c>
    </row>
    <row r="6498" spans="1:3" x14ac:dyDescent="0.3">
      <c r="A6498" s="94">
        <v>6488</v>
      </c>
      <c r="B6498" s="51">
        <v>0.25533411504227721</v>
      </c>
      <c r="C6498" s="65">
        <f t="shared" si="102"/>
        <v>125533411.50422773</v>
      </c>
    </row>
    <row r="6499" spans="1:3" x14ac:dyDescent="0.3">
      <c r="A6499" s="94">
        <v>6489</v>
      </c>
      <c r="B6499" s="51">
        <v>-6.7661068658088769E-2</v>
      </c>
      <c r="C6499" s="65">
        <f t="shared" si="102"/>
        <v>93233893.134191126</v>
      </c>
    </row>
    <row r="6500" spans="1:3" x14ac:dyDescent="0.3">
      <c r="A6500" s="94">
        <v>6490</v>
      </c>
      <c r="B6500" s="51">
        <v>0.18708270271309468</v>
      </c>
      <c r="C6500" s="65">
        <f t="shared" si="102"/>
        <v>118708270.27130945</v>
      </c>
    </row>
    <row r="6501" spans="1:3" x14ac:dyDescent="0.3">
      <c r="A6501" s="94">
        <v>6491</v>
      </c>
      <c r="B6501" s="51">
        <v>0.14310685364636327</v>
      </c>
      <c r="C6501" s="65">
        <f t="shared" si="102"/>
        <v>114310685.36463633</v>
      </c>
    </row>
    <row r="6502" spans="1:3" x14ac:dyDescent="0.3">
      <c r="A6502" s="94">
        <v>6492</v>
      </c>
      <c r="B6502" s="51">
        <v>2.8890055287896413E-2</v>
      </c>
      <c r="C6502" s="65">
        <f t="shared" si="102"/>
        <v>102889005.52878964</v>
      </c>
    </row>
    <row r="6503" spans="1:3" x14ac:dyDescent="0.3">
      <c r="A6503" s="94">
        <v>6493</v>
      </c>
      <c r="B6503" s="51">
        <v>-7.6464988223043429E-2</v>
      </c>
      <c r="C6503" s="65">
        <f t="shared" si="102"/>
        <v>92353501.177695647</v>
      </c>
    </row>
    <row r="6504" spans="1:3" x14ac:dyDescent="0.3">
      <c r="A6504" s="94">
        <v>6494</v>
      </c>
      <c r="B6504" s="51">
        <v>0.13630698786126616</v>
      </c>
      <c r="C6504" s="65">
        <f t="shared" si="102"/>
        <v>113630698.78612661</v>
      </c>
    </row>
    <row r="6505" spans="1:3" x14ac:dyDescent="0.3">
      <c r="A6505" s="94">
        <v>6495</v>
      </c>
      <c r="B6505" s="51">
        <v>0.18943330625329691</v>
      </c>
      <c r="C6505" s="65">
        <f t="shared" si="102"/>
        <v>118943330.62532969</v>
      </c>
    </row>
    <row r="6506" spans="1:3" x14ac:dyDescent="0.3">
      <c r="A6506" s="94">
        <v>6496</v>
      </c>
      <c r="B6506" s="51">
        <v>-6.6153692991743507E-2</v>
      </c>
      <c r="C6506" s="65">
        <f t="shared" si="102"/>
        <v>93384630.700825661</v>
      </c>
    </row>
    <row r="6507" spans="1:3" x14ac:dyDescent="0.3">
      <c r="A6507" s="94">
        <v>6497</v>
      </c>
      <c r="B6507" s="51">
        <v>-4.1375592643421305E-3</v>
      </c>
      <c r="C6507" s="65">
        <f t="shared" si="102"/>
        <v>99586244.073565781</v>
      </c>
    </row>
    <row r="6508" spans="1:3" x14ac:dyDescent="0.3">
      <c r="A6508" s="94">
        <v>6498</v>
      </c>
      <c r="B6508" s="51">
        <v>-9.4624866529534196E-2</v>
      </c>
      <c r="C6508" s="65">
        <f t="shared" si="102"/>
        <v>90537513.347046584</v>
      </c>
    </row>
    <row r="6509" spans="1:3" x14ac:dyDescent="0.3">
      <c r="A6509" s="94">
        <v>6499</v>
      </c>
      <c r="B6509" s="51">
        <v>2.772520815363283E-2</v>
      </c>
      <c r="C6509" s="65">
        <f t="shared" si="102"/>
        <v>102772520.81536327</v>
      </c>
    </row>
    <row r="6510" spans="1:3" x14ac:dyDescent="0.3">
      <c r="A6510" s="94">
        <v>6500</v>
      </c>
      <c r="B6510" s="51">
        <v>9.7024680225803239E-2</v>
      </c>
      <c r="C6510" s="65">
        <f t="shared" si="102"/>
        <v>109702468.02258033</v>
      </c>
    </row>
    <row r="6511" spans="1:3" x14ac:dyDescent="0.3">
      <c r="A6511" s="94">
        <v>6501</v>
      </c>
      <c r="B6511" s="51">
        <v>0.1189937006867909</v>
      </c>
      <c r="C6511" s="65">
        <f t="shared" si="102"/>
        <v>111899370.06867909</v>
      </c>
    </row>
    <row r="6512" spans="1:3" x14ac:dyDescent="0.3">
      <c r="A6512" s="94">
        <v>6502</v>
      </c>
      <c r="B6512" s="51">
        <v>9.9753220935875533E-2</v>
      </c>
      <c r="C6512" s="65">
        <f t="shared" si="102"/>
        <v>109975322.09358756</v>
      </c>
    </row>
    <row r="6513" spans="1:3" x14ac:dyDescent="0.3">
      <c r="A6513" s="94">
        <v>6503</v>
      </c>
      <c r="B6513" s="51">
        <v>0.32749973319158199</v>
      </c>
      <c r="C6513" s="65">
        <f t="shared" si="102"/>
        <v>132749973.31915821</v>
      </c>
    </row>
    <row r="6514" spans="1:3" x14ac:dyDescent="0.3">
      <c r="A6514" s="94">
        <v>6504</v>
      </c>
      <c r="B6514" s="51">
        <v>0.10633161079339673</v>
      </c>
      <c r="C6514" s="65">
        <f t="shared" si="102"/>
        <v>110633161.07933967</v>
      </c>
    </row>
    <row r="6515" spans="1:3" x14ac:dyDescent="0.3">
      <c r="A6515" s="94">
        <v>6505</v>
      </c>
      <c r="B6515" s="51">
        <v>-9.5454940628868529E-2</v>
      </c>
      <c r="C6515" s="65">
        <f t="shared" si="102"/>
        <v>90454505.937113151</v>
      </c>
    </row>
    <row r="6516" spans="1:3" x14ac:dyDescent="0.3">
      <c r="A6516" s="94">
        <v>6506</v>
      </c>
      <c r="B6516" s="51">
        <v>-7.8592789069594327E-2</v>
      </c>
      <c r="C6516" s="65">
        <f t="shared" si="102"/>
        <v>92140721.093040571</v>
      </c>
    </row>
    <row r="6517" spans="1:3" x14ac:dyDescent="0.3">
      <c r="A6517" s="94">
        <v>6507</v>
      </c>
      <c r="B6517" s="51">
        <v>0.20271432365854042</v>
      </c>
      <c r="C6517" s="65">
        <f t="shared" si="102"/>
        <v>120271432.36585405</v>
      </c>
    </row>
    <row r="6518" spans="1:3" x14ac:dyDescent="0.3">
      <c r="A6518" s="94">
        <v>6508</v>
      </c>
      <c r="B6518" s="51">
        <v>-3.2037418442223006E-2</v>
      </c>
      <c r="C6518" s="65">
        <f t="shared" si="102"/>
        <v>96796258.155777708</v>
      </c>
    </row>
    <row r="6519" spans="1:3" x14ac:dyDescent="0.3">
      <c r="A6519" s="94">
        <v>6509</v>
      </c>
      <c r="B6519" s="51">
        <v>-1.5643813811258289E-2</v>
      </c>
      <c r="C6519" s="65">
        <f t="shared" si="102"/>
        <v>98435618.618874177</v>
      </c>
    </row>
    <row r="6520" spans="1:3" x14ac:dyDescent="0.3">
      <c r="A6520" s="94">
        <v>6510</v>
      </c>
      <c r="B6520" s="51">
        <v>-9.0065498192162169E-2</v>
      </c>
      <c r="C6520" s="65">
        <f t="shared" si="102"/>
        <v>90993450.180783793</v>
      </c>
    </row>
    <row r="6521" spans="1:3" x14ac:dyDescent="0.3">
      <c r="A6521" s="94">
        <v>6511</v>
      </c>
      <c r="B6521" s="51">
        <v>0.38084653834899884</v>
      </c>
      <c r="C6521" s="65">
        <f t="shared" si="102"/>
        <v>138084653.83489987</v>
      </c>
    </row>
    <row r="6522" spans="1:3" x14ac:dyDescent="0.3">
      <c r="A6522" s="94">
        <v>6512</v>
      </c>
      <c r="B6522" s="51">
        <v>0.1670481553937514</v>
      </c>
      <c r="C6522" s="65">
        <f t="shared" si="102"/>
        <v>116704815.53937516</v>
      </c>
    </row>
    <row r="6523" spans="1:3" x14ac:dyDescent="0.3">
      <c r="A6523" s="94">
        <v>6513</v>
      </c>
      <c r="B6523" s="51">
        <v>0.18064542306623602</v>
      </c>
      <c r="C6523" s="65">
        <f t="shared" si="102"/>
        <v>118064542.30662359</v>
      </c>
    </row>
    <row r="6524" spans="1:3" x14ac:dyDescent="0.3">
      <c r="A6524" s="94">
        <v>6514</v>
      </c>
      <c r="B6524" s="51">
        <v>-0.1067487175447874</v>
      </c>
      <c r="C6524" s="65">
        <f t="shared" si="102"/>
        <v>89325128.245521262</v>
      </c>
    </row>
    <row r="6525" spans="1:3" x14ac:dyDescent="0.3">
      <c r="A6525" s="94">
        <v>6515</v>
      </c>
      <c r="B6525" s="51">
        <v>7.5789083729466397E-2</v>
      </c>
      <c r="C6525" s="65">
        <f t="shared" si="102"/>
        <v>107578908.37294663</v>
      </c>
    </row>
    <row r="6526" spans="1:3" x14ac:dyDescent="0.3">
      <c r="A6526" s="94">
        <v>6516</v>
      </c>
      <c r="B6526" s="51">
        <v>8.7217336848770644E-2</v>
      </c>
      <c r="C6526" s="65">
        <f t="shared" si="102"/>
        <v>108721733.68487705</v>
      </c>
    </row>
    <row r="6527" spans="1:3" x14ac:dyDescent="0.3">
      <c r="A6527" s="94">
        <v>6517</v>
      </c>
      <c r="B6527" s="51">
        <v>0.40162919643509976</v>
      </c>
      <c r="C6527" s="65">
        <f t="shared" si="102"/>
        <v>140162919.64350998</v>
      </c>
    </row>
    <row r="6528" spans="1:3" x14ac:dyDescent="0.3">
      <c r="A6528" s="94">
        <v>6518</v>
      </c>
      <c r="B6528" s="51">
        <v>2.7566835134830867E-2</v>
      </c>
      <c r="C6528" s="65">
        <f t="shared" si="102"/>
        <v>102756683.51348308</v>
      </c>
    </row>
    <row r="6529" spans="1:3" x14ac:dyDescent="0.3">
      <c r="A6529" s="94">
        <v>6519</v>
      </c>
      <c r="B6529" s="51">
        <v>-4.8053585163439355E-3</v>
      </c>
      <c r="C6529" s="65">
        <f t="shared" si="102"/>
        <v>99519464.148365617</v>
      </c>
    </row>
    <row r="6530" spans="1:3" x14ac:dyDescent="0.3">
      <c r="A6530" s="94">
        <v>6520</v>
      </c>
      <c r="B6530" s="51">
        <v>0.1279966217256969</v>
      </c>
      <c r="C6530" s="65">
        <f t="shared" si="102"/>
        <v>112799662.17256969</v>
      </c>
    </row>
    <row r="6531" spans="1:3" x14ac:dyDescent="0.3">
      <c r="A6531" s="94">
        <v>6521</v>
      </c>
      <c r="B6531" s="51">
        <v>0.12186863927337074</v>
      </c>
      <c r="C6531" s="65">
        <f t="shared" si="102"/>
        <v>112186863.92733708</v>
      </c>
    </row>
    <row r="6532" spans="1:3" x14ac:dyDescent="0.3">
      <c r="A6532" s="94">
        <v>6522</v>
      </c>
      <c r="B6532" s="51">
        <v>7.2418857473880216E-2</v>
      </c>
      <c r="C6532" s="65">
        <f t="shared" si="102"/>
        <v>107241885.74738802</v>
      </c>
    </row>
    <row r="6533" spans="1:3" x14ac:dyDescent="0.3">
      <c r="A6533" s="94">
        <v>6523</v>
      </c>
      <c r="B6533" s="51">
        <v>0.14025176831844027</v>
      </c>
      <c r="C6533" s="65">
        <f t="shared" si="102"/>
        <v>114025176.83184403</v>
      </c>
    </row>
    <row r="6534" spans="1:3" x14ac:dyDescent="0.3">
      <c r="A6534" s="94">
        <v>6524</v>
      </c>
      <c r="B6534" s="51">
        <v>-0.18248699446519259</v>
      </c>
      <c r="C6534" s="65">
        <f t="shared" si="102"/>
        <v>81751300.553480744</v>
      </c>
    </row>
    <row r="6535" spans="1:3" x14ac:dyDescent="0.3">
      <c r="A6535" s="94">
        <v>6525</v>
      </c>
      <c r="B6535" s="51">
        <v>2.9634547010569494E-2</v>
      </c>
      <c r="C6535" s="65">
        <f t="shared" si="102"/>
        <v>102963454.70105694</v>
      </c>
    </row>
    <row r="6536" spans="1:3" x14ac:dyDescent="0.3">
      <c r="A6536" s="94">
        <v>6526</v>
      </c>
      <c r="B6536" s="51">
        <v>9.8797616857469642E-2</v>
      </c>
      <c r="C6536" s="65">
        <f t="shared" si="102"/>
        <v>109879761.68574695</v>
      </c>
    </row>
    <row r="6537" spans="1:3" x14ac:dyDescent="0.3">
      <c r="A6537" s="94">
        <v>6527</v>
      </c>
      <c r="B6537" s="51">
        <v>7.3893510079411182E-2</v>
      </c>
      <c r="C6537" s="65">
        <f t="shared" si="102"/>
        <v>107389351.00794111</v>
      </c>
    </row>
    <row r="6538" spans="1:3" x14ac:dyDescent="0.3">
      <c r="A6538" s="94">
        <v>6528</v>
      </c>
      <c r="B6538" s="51">
        <v>4.8982553091889813E-2</v>
      </c>
      <c r="C6538" s="65">
        <f t="shared" si="102"/>
        <v>104898255.30918898</v>
      </c>
    </row>
    <row r="6539" spans="1:3" x14ac:dyDescent="0.3">
      <c r="A6539" s="94">
        <v>6529</v>
      </c>
      <c r="B6539" s="51">
        <v>0.21541241462373387</v>
      </c>
      <c r="C6539" s="65">
        <f t="shared" si="102"/>
        <v>121541241.46237339</v>
      </c>
    </row>
    <row r="6540" spans="1:3" x14ac:dyDescent="0.3">
      <c r="A6540" s="94">
        <v>6530</v>
      </c>
      <c r="B6540" s="51">
        <v>0.13504899485401045</v>
      </c>
      <c r="C6540" s="65">
        <f t="shared" ref="C6540:C6603" si="103">$B$4*(1+B6540)</f>
        <v>113504899.48540105</v>
      </c>
    </row>
    <row r="6541" spans="1:3" x14ac:dyDescent="0.3">
      <c r="A6541" s="94">
        <v>6531</v>
      </c>
      <c r="B6541" s="51">
        <v>0.38202301962443053</v>
      </c>
      <c r="C6541" s="65">
        <f t="shared" si="103"/>
        <v>138202301.96244305</v>
      </c>
    </row>
    <row r="6542" spans="1:3" x14ac:dyDescent="0.3">
      <c r="A6542" s="94">
        <v>6532</v>
      </c>
      <c r="B6542" s="51">
        <v>5.4589021273139936E-2</v>
      </c>
      <c r="C6542" s="65">
        <f t="shared" si="103"/>
        <v>105458902.12731399</v>
      </c>
    </row>
    <row r="6543" spans="1:3" x14ac:dyDescent="0.3">
      <c r="A6543" s="94">
        <v>6533</v>
      </c>
      <c r="B6543" s="51">
        <v>0.28109585721458535</v>
      </c>
      <c r="C6543" s="65">
        <f t="shared" si="103"/>
        <v>128109585.72145854</v>
      </c>
    </row>
    <row r="6544" spans="1:3" x14ac:dyDescent="0.3">
      <c r="A6544" s="94">
        <v>6534</v>
      </c>
      <c r="B6544" s="51">
        <v>-0.21528200284678314</v>
      </c>
      <c r="C6544" s="65">
        <f t="shared" si="103"/>
        <v>78471799.71532169</v>
      </c>
    </row>
    <row r="6545" spans="1:3" x14ac:dyDescent="0.3">
      <c r="A6545" s="94">
        <v>6535</v>
      </c>
      <c r="B6545" s="51">
        <v>0.17706468498781405</v>
      </c>
      <c r="C6545" s="65">
        <f t="shared" si="103"/>
        <v>117706468.49878141</v>
      </c>
    </row>
    <row r="6546" spans="1:3" x14ac:dyDescent="0.3">
      <c r="A6546" s="94">
        <v>6536</v>
      </c>
      <c r="B6546" s="51">
        <v>3.3619804238748177E-2</v>
      </c>
      <c r="C6546" s="65">
        <f t="shared" si="103"/>
        <v>103361980.42387481</v>
      </c>
    </row>
    <row r="6547" spans="1:3" x14ac:dyDescent="0.3">
      <c r="A6547" s="94">
        <v>6537</v>
      </c>
      <c r="B6547" s="51">
        <v>0.29263373607435994</v>
      </c>
      <c r="C6547" s="65">
        <f t="shared" si="103"/>
        <v>129263373.607436</v>
      </c>
    </row>
    <row r="6548" spans="1:3" x14ac:dyDescent="0.3">
      <c r="A6548" s="94">
        <v>6538</v>
      </c>
      <c r="B6548" s="51">
        <v>-6.470996236844731E-3</v>
      </c>
      <c r="C6548" s="65">
        <f t="shared" si="103"/>
        <v>99352900.376315519</v>
      </c>
    </row>
    <row r="6549" spans="1:3" x14ac:dyDescent="0.3">
      <c r="A6549" s="94">
        <v>6539</v>
      </c>
      <c r="B6549" s="51">
        <v>0.11286419342376391</v>
      </c>
      <c r="C6549" s="65">
        <f t="shared" si="103"/>
        <v>111286419.3423764</v>
      </c>
    </row>
    <row r="6550" spans="1:3" x14ac:dyDescent="0.3">
      <c r="A6550" s="94">
        <v>6540</v>
      </c>
      <c r="B6550" s="51">
        <v>0.24054049253441201</v>
      </c>
      <c r="C6550" s="65">
        <f t="shared" si="103"/>
        <v>124054049.25344121</v>
      </c>
    </row>
    <row r="6551" spans="1:3" x14ac:dyDescent="0.3">
      <c r="A6551" s="94">
        <v>6541</v>
      </c>
      <c r="B6551" s="51">
        <v>-0.11760898919999918</v>
      </c>
      <c r="C6551" s="65">
        <f t="shared" si="103"/>
        <v>88239101.080000088</v>
      </c>
    </row>
    <row r="6552" spans="1:3" x14ac:dyDescent="0.3">
      <c r="A6552" s="94">
        <v>6542</v>
      </c>
      <c r="B6552" s="51">
        <v>8.4042930958060036E-2</v>
      </c>
      <c r="C6552" s="65">
        <f t="shared" si="103"/>
        <v>108404293.09580602</v>
      </c>
    </row>
    <row r="6553" spans="1:3" x14ac:dyDescent="0.3">
      <c r="A6553" s="94">
        <v>6543</v>
      </c>
      <c r="B6553" s="51">
        <v>2.1227707060810341E-2</v>
      </c>
      <c r="C6553" s="65">
        <f t="shared" si="103"/>
        <v>102122770.70608105</v>
      </c>
    </row>
    <row r="6554" spans="1:3" x14ac:dyDescent="0.3">
      <c r="A6554" s="94">
        <v>6544</v>
      </c>
      <c r="B6554" s="51">
        <v>0.2644099248431544</v>
      </c>
      <c r="C6554" s="65">
        <f t="shared" si="103"/>
        <v>126440992.48431544</v>
      </c>
    </row>
    <row r="6555" spans="1:3" x14ac:dyDescent="0.3">
      <c r="A6555" s="94">
        <v>6545</v>
      </c>
      <c r="B6555" s="51">
        <v>4.9917440505644006E-2</v>
      </c>
      <c r="C6555" s="65">
        <f t="shared" si="103"/>
        <v>104991744.05056439</v>
      </c>
    </row>
    <row r="6556" spans="1:3" x14ac:dyDescent="0.3">
      <c r="A6556" s="94">
        <v>6546</v>
      </c>
      <c r="B6556" s="51">
        <v>3.8023279048998618E-2</v>
      </c>
      <c r="C6556" s="65">
        <f t="shared" si="103"/>
        <v>103802327.90489987</v>
      </c>
    </row>
    <row r="6557" spans="1:3" x14ac:dyDescent="0.3">
      <c r="A6557" s="94">
        <v>6547</v>
      </c>
      <c r="B6557" s="51">
        <v>-4.957361636639343E-2</v>
      </c>
      <c r="C6557" s="65">
        <f t="shared" si="103"/>
        <v>95042638.363360658</v>
      </c>
    </row>
    <row r="6558" spans="1:3" x14ac:dyDescent="0.3">
      <c r="A6558" s="94">
        <v>6548</v>
      </c>
      <c r="B6558" s="51">
        <v>0.10528829120482351</v>
      </c>
      <c r="C6558" s="65">
        <f t="shared" si="103"/>
        <v>110528829.12048234</v>
      </c>
    </row>
    <row r="6559" spans="1:3" x14ac:dyDescent="0.3">
      <c r="A6559" s="94">
        <v>6549</v>
      </c>
      <c r="B6559" s="51">
        <v>9.3505766565998585E-2</v>
      </c>
      <c r="C6559" s="65">
        <f t="shared" si="103"/>
        <v>109350576.65659986</v>
      </c>
    </row>
    <row r="6560" spans="1:3" x14ac:dyDescent="0.3">
      <c r="A6560" s="94">
        <v>6550</v>
      </c>
      <c r="B6560" s="51">
        <v>-0.18478691287545376</v>
      </c>
      <c r="C6560" s="65">
        <f t="shared" si="103"/>
        <v>81521308.712454617</v>
      </c>
    </row>
    <row r="6561" spans="1:3" x14ac:dyDescent="0.3">
      <c r="A6561" s="94">
        <v>6551</v>
      </c>
      <c r="B6561" s="51">
        <v>4.0395797017129434E-2</v>
      </c>
      <c r="C6561" s="65">
        <f t="shared" si="103"/>
        <v>104039579.70171294</v>
      </c>
    </row>
    <row r="6562" spans="1:3" x14ac:dyDescent="0.3">
      <c r="A6562" s="94">
        <v>6552</v>
      </c>
      <c r="B6562" s="51">
        <v>-7.1883983729827933E-2</v>
      </c>
      <c r="C6562" s="65">
        <f t="shared" si="103"/>
        <v>92811601.6270172</v>
      </c>
    </row>
    <row r="6563" spans="1:3" x14ac:dyDescent="0.3">
      <c r="A6563" s="94">
        <v>6553</v>
      </c>
      <c r="B6563" s="51">
        <v>9.1513394674107851E-3</v>
      </c>
      <c r="C6563" s="65">
        <f t="shared" si="103"/>
        <v>100915133.94674107</v>
      </c>
    </row>
    <row r="6564" spans="1:3" x14ac:dyDescent="0.3">
      <c r="A6564" s="94">
        <v>6554</v>
      </c>
      <c r="B6564" s="51">
        <v>0.13663632317930516</v>
      </c>
      <c r="C6564" s="65">
        <f t="shared" si="103"/>
        <v>113663632.3179305</v>
      </c>
    </row>
    <row r="6565" spans="1:3" x14ac:dyDescent="0.3">
      <c r="A6565" s="94">
        <v>6555</v>
      </c>
      <c r="B6565" s="51">
        <v>0.26413458514877675</v>
      </c>
      <c r="C6565" s="65">
        <f t="shared" si="103"/>
        <v>126413458.51487769</v>
      </c>
    </row>
    <row r="6566" spans="1:3" x14ac:dyDescent="0.3">
      <c r="A6566" s="94">
        <v>6556</v>
      </c>
      <c r="B6566" s="51">
        <v>-7.7640297116047474E-2</v>
      </c>
      <c r="C6566" s="65">
        <f t="shared" si="103"/>
        <v>92235970.288395256</v>
      </c>
    </row>
    <row r="6567" spans="1:3" x14ac:dyDescent="0.3">
      <c r="A6567" s="94">
        <v>6557</v>
      </c>
      <c r="B6567" s="51">
        <v>0.11913754238554382</v>
      </c>
      <c r="C6567" s="65">
        <f t="shared" si="103"/>
        <v>111913754.23855439</v>
      </c>
    </row>
    <row r="6568" spans="1:3" x14ac:dyDescent="0.3">
      <c r="A6568" s="94">
        <v>6558</v>
      </c>
      <c r="B6568" s="51">
        <v>0.2023723976468329</v>
      </c>
      <c r="C6568" s="65">
        <f t="shared" si="103"/>
        <v>120237239.76468328</v>
      </c>
    </row>
    <row r="6569" spans="1:3" x14ac:dyDescent="0.3">
      <c r="A6569" s="94">
        <v>6559</v>
      </c>
      <c r="B6569" s="51">
        <v>-5.5045866977946861E-2</v>
      </c>
      <c r="C6569" s="65">
        <f t="shared" si="103"/>
        <v>94495413.302205309</v>
      </c>
    </row>
    <row r="6570" spans="1:3" x14ac:dyDescent="0.3">
      <c r="A6570" s="94">
        <v>6560</v>
      </c>
      <c r="B6570" s="51">
        <v>-9.3158713350831146E-2</v>
      </c>
      <c r="C6570" s="65">
        <f t="shared" si="103"/>
        <v>90684128.664916888</v>
      </c>
    </row>
    <row r="6571" spans="1:3" x14ac:dyDescent="0.3">
      <c r="A6571" s="94">
        <v>6561</v>
      </c>
      <c r="B6571" s="51">
        <v>0.25369819707532698</v>
      </c>
      <c r="C6571" s="65">
        <f t="shared" si="103"/>
        <v>125369819.70753269</v>
      </c>
    </row>
    <row r="6572" spans="1:3" x14ac:dyDescent="0.3">
      <c r="A6572" s="94">
        <v>6562</v>
      </c>
      <c r="B6572" s="51">
        <v>-0.10987740530616674</v>
      </c>
      <c r="C6572" s="65">
        <f t="shared" si="103"/>
        <v>89012259.469383329</v>
      </c>
    </row>
    <row r="6573" spans="1:3" x14ac:dyDescent="0.3">
      <c r="A6573" s="94">
        <v>6563</v>
      </c>
      <c r="B6573" s="51">
        <v>0.10272982678244572</v>
      </c>
      <c r="C6573" s="65">
        <f t="shared" si="103"/>
        <v>110272982.67824458</v>
      </c>
    </row>
    <row r="6574" spans="1:3" x14ac:dyDescent="0.3">
      <c r="A6574" s="94">
        <v>6564</v>
      </c>
      <c r="B6574" s="51">
        <v>7.7557463359488224E-2</v>
      </c>
      <c r="C6574" s="65">
        <f t="shared" si="103"/>
        <v>107755746.33594882</v>
      </c>
    </row>
    <row r="6575" spans="1:3" x14ac:dyDescent="0.3">
      <c r="A6575" s="94">
        <v>6565</v>
      </c>
      <c r="B6575" s="51">
        <v>0.10845091115378197</v>
      </c>
      <c r="C6575" s="65">
        <f t="shared" si="103"/>
        <v>110845091.11537819</v>
      </c>
    </row>
    <row r="6576" spans="1:3" x14ac:dyDescent="0.3">
      <c r="A6576" s="94">
        <v>6566</v>
      </c>
      <c r="B6576" s="51">
        <v>9.182020140111441E-2</v>
      </c>
      <c r="C6576" s="65">
        <f t="shared" si="103"/>
        <v>109182020.14011145</v>
      </c>
    </row>
    <row r="6577" spans="1:3" x14ac:dyDescent="0.3">
      <c r="A6577" s="94">
        <v>6567</v>
      </c>
      <c r="B6577" s="51">
        <v>-0.29017734029002851</v>
      </c>
      <c r="C6577" s="65">
        <f t="shared" si="103"/>
        <v>70982265.970997155</v>
      </c>
    </row>
    <row r="6578" spans="1:3" x14ac:dyDescent="0.3">
      <c r="A6578" s="94">
        <v>6568</v>
      </c>
      <c r="B6578" s="51">
        <v>7.0400639202853568E-2</v>
      </c>
      <c r="C6578" s="65">
        <f t="shared" si="103"/>
        <v>107040063.92028536</v>
      </c>
    </row>
    <row r="6579" spans="1:3" x14ac:dyDescent="0.3">
      <c r="A6579" s="94">
        <v>6569</v>
      </c>
      <c r="B6579" s="51">
        <v>0.2127219044623124</v>
      </c>
      <c r="C6579" s="65">
        <f t="shared" si="103"/>
        <v>121272190.44623123</v>
      </c>
    </row>
    <row r="6580" spans="1:3" x14ac:dyDescent="0.3">
      <c r="A6580" s="94">
        <v>6570</v>
      </c>
      <c r="B6580" s="51">
        <v>0.24527695663992372</v>
      </c>
      <c r="C6580" s="65">
        <f t="shared" si="103"/>
        <v>124527695.66399238</v>
      </c>
    </row>
    <row r="6581" spans="1:3" x14ac:dyDescent="0.3">
      <c r="A6581" s="94">
        <v>6571</v>
      </c>
      <c r="B6581" s="51">
        <v>-0.11956779009618376</v>
      </c>
      <c r="C6581" s="65">
        <f t="shared" si="103"/>
        <v>88043220.990381628</v>
      </c>
    </row>
    <row r="6582" spans="1:3" x14ac:dyDescent="0.3">
      <c r="A6582" s="94">
        <v>6572</v>
      </c>
      <c r="B6582" s="51">
        <v>4.6708491515847085E-2</v>
      </c>
      <c r="C6582" s="65">
        <f t="shared" si="103"/>
        <v>104670849.15158471</v>
      </c>
    </row>
    <row r="6583" spans="1:3" x14ac:dyDescent="0.3">
      <c r="A6583" s="94">
        <v>6573</v>
      </c>
      <c r="B6583" s="51">
        <v>-1.3437670857481404E-2</v>
      </c>
      <c r="C6583" s="65">
        <f t="shared" si="103"/>
        <v>98656232.914251864</v>
      </c>
    </row>
    <row r="6584" spans="1:3" x14ac:dyDescent="0.3">
      <c r="A6584" s="94">
        <v>6574</v>
      </c>
      <c r="B6584" s="51">
        <v>-3.1080254447021782E-2</v>
      </c>
      <c r="C6584" s="65">
        <f t="shared" si="103"/>
        <v>96891974.555297822</v>
      </c>
    </row>
    <row r="6585" spans="1:3" x14ac:dyDescent="0.3">
      <c r="A6585" s="94">
        <v>6575</v>
      </c>
      <c r="B6585" s="51">
        <v>0.23349559441758524</v>
      </c>
      <c r="C6585" s="65">
        <f t="shared" si="103"/>
        <v>123349559.44175851</v>
      </c>
    </row>
    <row r="6586" spans="1:3" x14ac:dyDescent="0.3">
      <c r="A6586" s="94">
        <v>6576</v>
      </c>
      <c r="B6586" s="51">
        <v>0.21876408503428951</v>
      </c>
      <c r="C6586" s="65">
        <f t="shared" si="103"/>
        <v>121876408.50342895</v>
      </c>
    </row>
    <row r="6587" spans="1:3" x14ac:dyDescent="0.3">
      <c r="A6587" s="94">
        <v>6577</v>
      </c>
      <c r="B6587" s="51">
        <v>0.26930791735801063</v>
      </c>
      <c r="C6587" s="65">
        <f t="shared" si="103"/>
        <v>126930791.73580106</v>
      </c>
    </row>
    <row r="6588" spans="1:3" x14ac:dyDescent="0.3">
      <c r="A6588" s="94">
        <v>6578</v>
      </c>
      <c r="B6588" s="51">
        <v>7.3599034840369199E-2</v>
      </c>
      <c r="C6588" s="65">
        <f t="shared" si="103"/>
        <v>107359903.48403692</v>
      </c>
    </row>
    <row r="6589" spans="1:3" x14ac:dyDescent="0.3">
      <c r="A6589" s="94">
        <v>6579</v>
      </c>
      <c r="B6589" s="51">
        <v>0.19295514743608896</v>
      </c>
      <c r="C6589" s="65">
        <f t="shared" si="103"/>
        <v>119295514.74360889</v>
      </c>
    </row>
    <row r="6590" spans="1:3" x14ac:dyDescent="0.3">
      <c r="A6590" s="94">
        <v>6580</v>
      </c>
      <c r="B6590" s="51">
        <v>0.12805370683782447</v>
      </c>
      <c r="C6590" s="65">
        <f t="shared" si="103"/>
        <v>112805370.68378244</v>
      </c>
    </row>
    <row r="6591" spans="1:3" x14ac:dyDescent="0.3">
      <c r="A6591" s="94">
        <v>6581</v>
      </c>
      <c r="B6591" s="51">
        <v>-1.7769216205562807E-2</v>
      </c>
      <c r="C6591" s="65">
        <f t="shared" si="103"/>
        <v>98223078.37944372</v>
      </c>
    </row>
    <row r="6592" spans="1:3" x14ac:dyDescent="0.3">
      <c r="A6592" s="94">
        <v>6582</v>
      </c>
      <c r="B6592" s="51">
        <v>0.39747483422627583</v>
      </c>
      <c r="C6592" s="65">
        <f t="shared" si="103"/>
        <v>139747483.4226276</v>
      </c>
    </row>
    <row r="6593" spans="1:3" x14ac:dyDescent="0.3">
      <c r="A6593" s="94">
        <v>6583</v>
      </c>
      <c r="B6593" s="51">
        <v>0.12316132959677673</v>
      </c>
      <c r="C6593" s="65">
        <f t="shared" si="103"/>
        <v>112316132.95967767</v>
      </c>
    </row>
    <row r="6594" spans="1:3" x14ac:dyDescent="0.3">
      <c r="A6594" s="94">
        <v>6584</v>
      </c>
      <c r="B6594" s="51">
        <v>0.22998024748844559</v>
      </c>
      <c r="C6594" s="65">
        <f t="shared" si="103"/>
        <v>122998024.74884456</v>
      </c>
    </row>
    <row r="6595" spans="1:3" x14ac:dyDescent="0.3">
      <c r="A6595" s="94">
        <v>6585</v>
      </c>
      <c r="B6595" s="51">
        <v>0.18067970371545877</v>
      </c>
      <c r="C6595" s="65">
        <f t="shared" si="103"/>
        <v>118067970.37154588</v>
      </c>
    </row>
    <row r="6596" spans="1:3" x14ac:dyDescent="0.3">
      <c r="A6596" s="94">
        <v>6586</v>
      </c>
      <c r="B6596" s="51">
        <v>0.271884027812338</v>
      </c>
      <c r="C6596" s="65">
        <f t="shared" si="103"/>
        <v>127188402.7812338</v>
      </c>
    </row>
    <row r="6597" spans="1:3" x14ac:dyDescent="0.3">
      <c r="A6597" s="94">
        <v>6587</v>
      </c>
      <c r="B6597" s="51">
        <v>0.20894817266464405</v>
      </c>
      <c r="C6597" s="65">
        <f t="shared" si="103"/>
        <v>120894817.26646441</v>
      </c>
    </row>
    <row r="6598" spans="1:3" x14ac:dyDescent="0.3">
      <c r="A6598" s="94">
        <v>6588</v>
      </c>
      <c r="B6598" s="51">
        <v>5.5541262716245224E-2</v>
      </c>
      <c r="C6598" s="65">
        <f t="shared" si="103"/>
        <v>105554126.27162452</v>
      </c>
    </row>
    <row r="6599" spans="1:3" x14ac:dyDescent="0.3">
      <c r="A6599" s="94">
        <v>6589</v>
      </c>
      <c r="B6599" s="51">
        <v>0.20692466258862655</v>
      </c>
      <c r="C6599" s="65">
        <f t="shared" si="103"/>
        <v>120692466.25886264</v>
      </c>
    </row>
    <row r="6600" spans="1:3" x14ac:dyDescent="0.3">
      <c r="A6600" s="94">
        <v>6590</v>
      </c>
      <c r="B6600" s="51">
        <v>9.2750073595231283E-2</v>
      </c>
      <c r="C6600" s="65">
        <f t="shared" si="103"/>
        <v>109275007.35952313</v>
      </c>
    </row>
    <row r="6601" spans="1:3" x14ac:dyDescent="0.3">
      <c r="A6601" s="94">
        <v>6591</v>
      </c>
      <c r="B6601" s="51">
        <v>-3.7017269611327328E-2</v>
      </c>
      <c r="C6601" s="65">
        <f t="shared" si="103"/>
        <v>96298273.038867265</v>
      </c>
    </row>
    <row r="6602" spans="1:3" x14ac:dyDescent="0.3">
      <c r="A6602" s="94">
        <v>6592</v>
      </c>
      <c r="B6602" s="51">
        <v>5.7130034412418804E-2</v>
      </c>
      <c r="C6602" s="65">
        <f t="shared" si="103"/>
        <v>105713003.44124188</v>
      </c>
    </row>
    <row r="6603" spans="1:3" x14ac:dyDescent="0.3">
      <c r="A6603" s="94">
        <v>6593</v>
      </c>
      <c r="B6603" s="51">
        <v>7.7633902336587374E-2</v>
      </c>
      <c r="C6603" s="65">
        <f t="shared" si="103"/>
        <v>107763390.23365873</v>
      </c>
    </row>
    <row r="6604" spans="1:3" x14ac:dyDescent="0.3">
      <c r="A6604" s="94">
        <v>6594</v>
      </c>
      <c r="B6604" s="51">
        <v>5.3006599869552577E-2</v>
      </c>
      <c r="C6604" s="65">
        <f t="shared" ref="C6604:C6667" si="104">$B$4*(1+B6604)</f>
        <v>105300659.98695526</v>
      </c>
    </row>
    <row r="6605" spans="1:3" x14ac:dyDescent="0.3">
      <c r="A6605" s="94">
        <v>6595</v>
      </c>
      <c r="B6605" s="51">
        <v>0.35919925719159473</v>
      </c>
      <c r="C6605" s="65">
        <f t="shared" si="104"/>
        <v>135919925.71915948</v>
      </c>
    </row>
    <row r="6606" spans="1:3" x14ac:dyDescent="0.3">
      <c r="A6606" s="94">
        <v>6596</v>
      </c>
      <c r="B6606" s="51">
        <v>-4.6845309980871414E-2</v>
      </c>
      <c r="C6606" s="65">
        <f t="shared" si="104"/>
        <v>95315469.001912862</v>
      </c>
    </row>
    <row r="6607" spans="1:3" x14ac:dyDescent="0.3">
      <c r="A6607" s="94">
        <v>6597</v>
      </c>
      <c r="B6607" s="51">
        <v>1.812602594571594E-2</v>
      </c>
      <c r="C6607" s="65">
        <f t="shared" si="104"/>
        <v>101812602.59457159</v>
      </c>
    </row>
    <row r="6608" spans="1:3" x14ac:dyDescent="0.3">
      <c r="A6608" s="94">
        <v>6598</v>
      </c>
      <c r="B6608" s="51">
        <v>0.21789305773106094</v>
      </c>
      <c r="C6608" s="65">
        <f t="shared" si="104"/>
        <v>121789305.7731061</v>
      </c>
    </row>
    <row r="6609" spans="1:3" x14ac:dyDescent="0.3">
      <c r="A6609" s="94">
        <v>6599</v>
      </c>
      <c r="B6609" s="51">
        <v>-0.10247262261534679</v>
      </c>
      <c r="C6609" s="65">
        <f t="shared" si="104"/>
        <v>89752737.738465324</v>
      </c>
    </row>
    <row r="6610" spans="1:3" x14ac:dyDescent="0.3">
      <c r="A6610" s="94">
        <v>6600</v>
      </c>
      <c r="B6610" s="51">
        <v>0.10984687603194732</v>
      </c>
      <c r="C6610" s="65">
        <f t="shared" si="104"/>
        <v>110984687.60319473</v>
      </c>
    </row>
    <row r="6611" spans="1:3" x14ac:dyDescent="0.3">
      <c r="A6611" s="94">
        <v>6601</v>
      </c>
      <c r="B6611" s="51">
        <v>0.19677217583683462</v>
      </c>
      <c r="C6611" s="65">
        <f t="shared" si="104"/>
        <v>119677217.58368346</v>
      </c>
    </row>
    <row r="6612" spans="1:3" x14ac:dyDescent="0.3">
      <c r="A6612" s="94">
        <v>6602</v>
      </c>
      <c r="B6612" s="51">
        <v>0.11026611449323205</v>
      </c>
      <c r="C6612" s="65">
        <f t="shared" si="104"/>
        <v>111026611.44932319</v>
      </c>
    </row>
    <row r="6613" spans="1:3" x14ac:dyDescent="0.3">
      <c r="A6613" s="94">
        <v>6603</v>
      </c>
      <c r="B6613" s="51">
        <v>0.10235188107381869</v>
      </c>
      <c r="C6613" s="65">
        <f t="shared" si="104"/>
        <v>110235188.10738187</v>
      </c>
    </row>
    <row r="6614" spans="1:3" x14ac:dyDescent="0.3">
      <c r="A6614" s="94">
        <v>6604</v>
      </c>
      <c r="B6614" s="51">
        <v>-7.2994018857392262E-2</v>
      </c>
      <c r="C6614" s="65">
        <f t="shared" si="104"/>
        <v>92700598.114260763</v>
      </c>
    </row>
    <row r="6615" spans="1:3" x14ac:dyDescent="0.3">
      <c r="A6615" s="94">
        <v>6605</v>
      </c>
      <c r="B6615" s="51">
        <v>6.9974262655727315E-2</v>
      </c>
      <c r="C6615" s="65">
        <f t="shared" si="104"/>
        <v>106997426.26557274</v>
      </c>
    </row>
    <row r="6616" spans="1:3" x14ac:dyDescent="0.3">
      <c r="A6616" s="94">
        <v>6606</v>
      </c>
      <c r="B6616" s="51">
        <v>0.10561233565037213</v>
      </c>
      <c r="C6616" s="65">
        <f t="shared" si="104"/>
        <v>110561233.56503722</v>
      </c>
    </row>
    <row r="6617" spans="1:3" x14ac:dyDescent="0.3">
      <c r="A6617" s="94">
        <v>6607</v>
      </c>
      <c r="B6617" s="51">
        <v>-3.8788178281982916E-2</v>
      </c>
      <c r="C6617" s="65">
        <f t="shared" si="104"/>
        <v>96121182.171801716</v>
      </c>
    </row>
    <row r="6618" spans="1:3" x14ac:dyDescent="0.3">
      <c r="A6618" s="94">
        <v>6608</v>
      </c>
      <c r="B6618" s="51">
        <v>3.736836038287325E-3</v>
      </c>
      <c r="C6618" s="65">
        <f t="shared" si="104"/>
        <v>100373683.60382873</v>
      </c>
    </row>
    <row r="6619" spans="1:3" x14ac:dyDescent="0.3">
      <c r="A6619" s="94">
        <v>6609</v>
      </c>
      <c r="B6619" s="51">
        <v>0.22401680265339682</v>
      </c>
      <c r="C6619" s="65">
        <f t="shared" si="104"/>
        <v>122401680.26533969</v>
      </c>
    </row>
    <row r="6620" spans="1:3" x14ac:dyDescent="0.3">
      <c r="A6620" s="94">
        <v>6610</v>
      </c>
      <c r="B6620" s="51">
        <v>1.2099929769891077E-2</v>
      </c>
      <c r="C6620" s="65">
        <f t="shared" si="104"/>
        <v>101209992.97698912</v>
      </c>
    </row>
    <row r="6621" spans="1:3" x14ac:dyDescent="0.3">
      <c r="A6621" s="94">
        <v>6611</v>
      </c>
      <c r="B6621" s="51">
        <v>0.17943953409162594</v>
      </c>
      <c r="C6621" s="65">
        <f t="shared" si="104"/>
        <v>117943953.4091626</v>
      </c>
    </row>
    <row r="6622" spans="1:3" x14ac:dyDescent="0.3">
      <c r="A6622" s="94">
        <v>6612</v>
      </c>
      <c r="B6622" s="51">
        <v>0.38063508070329577</v>
      </c>
      <c r="C6622" s="65">
        <f t="shared" si="104"/>
        <v>138063508.07032958</v>
      </c>
    </row>
    <row r="6623" spans="1:3" x14ac:dyDescent="0.3">
      <c r="A6623" s="94">
        <v>6613</v>
      </c>
      <c r="B6623" s="51">
        <v>-3.7599940510824201E-2</v>
      </c>
      <c r="C6623" s="65">
        <f t="shared" si="104"/>
        <v>96240005.948917583</v>
      </c>
    </row>
    <row r="6624" spans="1:3" x14ac:dyDescent="0.3">
      <c r="A6624" s="94">
        <v>6614</v>
      </c>
      <c r="B6624" s="51">
        <v>0.26993526324304457</v>
      </c>
      <c r="C6624" s="65">
        <f t="shared" si="104"/>
        <v>126993526.32430445</v>
      </c>
    </row>
    <row r="6625" spans="1:3" x14ac:dyDescent="0.3">
      <c r="A6625" s="94">
        <v>6615</v>
      </c>
      <c r="B6625" s="51">
        <v>4.4178513441024171E-2</v>
      </c>
      <c r="C6625" s="65">
        <f t="shared" si="104"/>
        <v>104417851.34410241</v>
      </c>
    </row>
    <row r="6626" spans="1:3" x14ac:dyDescent="0.3">
      <c r="A6626" s="94">
        <v>6616</v>
      </c>
      <c r="B6626" s="51">
        <v>3.0877429323833867E-2</v>
      </c>
      <c r="C6626" s="65">
        <f t="shared" si="104"/>
        <v>103087742.93238339</v>
      </c>
    </row>
    <row r="6627" spans="1:3" x14ac:dyDescent="0.3">
      <c r="A6627" s="94">
        <v>6617</v>
      </c>
      <c r="B6627" s="51">
        <v>-4.5998005497552452E-2</v>
      </c>
      <c r="C6627" s="65">
        <f t="shared" si="104"/>
        <v>95400199.450244755</v>
      </c>
    </row>
    <row r="6628" spans="1:3" x14ac:dyDescent="0.3">
      <c r="A6628" s="94">
        <v>6618</v>
      </c>
      <c r="B6628" s="51">
        <v>0.12930172589199543</v>
      </c>
      <c r="C6628" s="65">
        <f t="shared" si="104"/>
        <v>112930172.58919956</v>
      </c>
    </row>
    <row r="6629" spans="1:3" x14ac:dyDescent="0.3">
      <c r="A6629" s="94">
        <v>6619</v>
      </c>
      <c r="B6629" s="51">
        <v>-0.16620351520281954</v>
      </c>
      <c r="C6629" s="65">
        <f t="shared" si="104"/>
        <v>83379648.479718044</v>
      </c>
    </row>
    <row r="6630" spans="1:3" x14ac:dyDescent="0.3">
      <c r="A6630" s="94">
        <v>6620</v>
      </c>
      <c r="B6630" s="51">
        <v>-0.15667394262084378</v>
      </c>
      <c r="C6630" s="65">
        <f t="shared" si="104"/>
        <v>84332605.73791562</v>
      </c>
    </row>
    <row r="6631" spans="1:3" x14ac:dyDescent="0.3">
      <c r="A6631" s="94">
        <v>6621</v>
      </c>
      <c r="B6631" s="51">
        <v>-0.28989980625889611</v>
      </c>
      <c r="C6631" s="65">
        <f t="shared" si="104"/>
        <v>71010019.374110386</v>
      </c>
    </row>
    <row r="6632" spans="1:3" x14ac:dyDescent="0.3">
      <c r="A6632" s="94">
        <v>6622</v>
      </c>
      <c r="B6632" s="51">
        <v>-2.5129758529429877E-2</v>
      </c>
      <c r="C6632" s="65">
        <f t="shared" si="104"/>
        <v>97487024.147057012</v>
      </c>
    </row>
    <row r="6633" spans="1:3" x14ac:dyDescent="0.3">
      <c r="A6633" s="94">
        <v>6623</v>
      </c>
      <c r="B6633" s="51">
        <v>0.10607696758896565</v>
      </c>
      <c r="C6633" s="65">
        <f t="shared" si="104"/>
        <v>110607696.75889657</v>
      </c>
    </row>
    <row r="6634" spans="1:3" x14ac:dyDescent="0.3">
      <c r="A6634" s="94">
        <v>6624</v>
      </c>
      <c r="B6634" s="51">
        <v>6.2681481321296001E-2</v>
      </c>
      <c r="C6634" s="65">
        <f t="shared" si="104"/>
        <v>106268148.13212959</v>
      </c>
    </row>
    <row r="6635" spans="1:3" x14ac:dyDescent="0.3">
      <c r="A6635" s="94">
        <v>6625</v>
      </c>
      <c r="B6635" s="51">
        <v>0.37340261293328036</v>
      </c>
      <c r="C6635" s="65">
        <f t="shared" si="104"/>
        <v>137340261.29332805</v>
      </c>
    </row>
    <row r="6636" spans="1:3" x14ac:dyDescent="0.3">
      <c r="A6636" s="94">
        <v>6626</v>
      </c>
      <c r="B6636" s="51">
        <v>-7.5219296440267064E-2</v>
      </c>
      <c r="C6636" s="65">
        <f t="shared" si="104"/>
        <v>92478070.355973303</v>
      </c>
    </row>
    <row r="6637" spans="1:3" x14ac:dyDescent="0.3">
      <c r="A6637" s="94">
        <v>6627</v>
      </c>
      <c r="B6637" s="51">
        <v>0.22645794762678478</v>
      </c>
      <c r="C6637" s="65">
        <f t="shared" si="104"/>
        <v>122645794.76267847</v>
      </c>
    </row>
    <row r="6638" spans="1:3" x14ac:dyDescent="0.3">
      <c r="A6638" s="94">
        <v>6628</v>
      </c>
      <c r="B6638" s="51">
        <v>-5.0487460225312975E-2</v>
      </c>
      <c r="C6638" s="65">
        <f t="shared" si="104"/>
        <v>94951253.977468714</v>
      </c>
    </row>
    <row r="6639" spans="1:3" x14ac:dyDescent="0.3">
      <c r="A6639" s="94">
        <v>6629</v>
      </c>
      <c r="B6639" s="51">
        <v>1.8550279290028032E-2</v>
      </c>
      <c r="C6639" s="65">
        <f t="shared" si="104"/>
        <v>101855027.92900281</v>
      </c>
    </row>
    <row r="6640" spans="1:3" x14ac:dyDescent="0.3">
      <c r="A6640" s="94">
        <v>6630</v>
      </c>
      <c r="B6640" s="51">
        <v>0.10785987195960264</v>
      </c>
      <c r="C6640" s="65">
        <f t="shared" si="104"/>
        <v>110785987.19596027</v>
      </c>
    </row>
    <row r="6641" spans="1:3" x14ac:dyDescent="0.3">
      <c r="A6641" s="94">
        <v>6631</v>
      </c>
      <c r="B6641" s="51">
        <v>-4.2127524425868978E-2</v>
      </c>
      <c r="C6641" s="65">
        <f t="shared" si="104"/>
        <v>95787247.557413101</v>
      </c>
    </row>
    <row r="6642" spans="1:3" x14ac:dyDescent="0.3">
      <c r="A6642" s="94">
        <v>6632</v>
      </c>
      <c r="B6642" s="51">
        <v>-0.11835434134424078</v>
      </c>
      <c r="C6642" s="65">
        <f t="shared" si="104"/>
        <v>88164565.865575925</v>
      </c>
    </row>
    <row r="6643" spans="1:3" x14ac:dyDescent="0.3">
      <c r="A6643" s="94">
        <v>6633</v>
      </c>
      <c r="B6643" s="51">
        <v>0.13855777453399881</v>
      </c>
      <c r="C6643" s="65">
        <f t="shared" si="104"/>
        <v>113855777.45339988</v>
      </c>
    </row>
    <row r="6644" spans="1:3" x14ac:dyDescent="0.3">
      <c r="A6644" s="94">
        <v>6634</v>
      </c>
      <c r="B6644" s="51">
        <v>6.1616303099824091E-2</v>
      </c>
      <c r="C6644" s="65">
        <f t="shared" si="104"/>
        <v>106161630.3099824</v>
      </c>
    </row>
    <row r="6645" spans="1:3" x14ac:dyDescent="0.3">
      <c r="A6645" s="94">
        <v>6635</v>
      </c>
      <c r="B6645" s="51">
        <v>0.16025795577866495</v>
      </c>
      <c r="C6645" s="65">
        <f t="shared" si="104"/>
        <v>116025795.57786649</v>
      </c>
    </row>
    <row r="6646" spans="1:3" x14ac:dyDescent="0.3">
      <c r="A6646" s="94">
        <v>6636</v>
      </c>
      <c r="B6646" s="51">
        <v>3.8502594723585429E-2</v>
      </c>
      <c r="C6646" s="65">
        <f t="shared" si="104"/>
        <v>103850259.47235855</v>
      </c>
    </row>
    <row r="6647" spans="1:3" x14ac:dyDescent="0.3">
      <c r="A6647" s="94">
        <v>6637</v>
      </c>
      <c r="B6647" s="51">
        <v>0.32660588306244354</v>
      </c>
      <c r="C6647" s="65">
        <f t="shared" si="104"/>
        <v>132660588.30624434</v>
      </c>
    </row>
    <row r="6648" spans="1:3" x14ac:dyDescent="0.3">
      <c r="A6648" s="94">
        <v>6638</v>
      </c>
      <c r="B6648" s="51">
        <v>0.1816802857490524</v>
      </c>
      <c r="C6648" s="65">
        <f t="shared" si="104"/>
        <v>118168028.57490525</v>
      </c>
    </row>
    <row r="6649" spans="1:3" x14ac:dyDescent="0.3">
      <c r="A6649" s="94">
        <v>6639</v>
      </c>
      <c r="B6649" s="51">
        <v>0.15328986625514493</v>
      </c>
      <c r="C6649" s="65">
        <f t="shared" si="104"/>
        <v>115328986.62551449</v>
      </c>
    </row>
    <row r="6650" spans="1:3" x14ac:dyDescent="0.3">
      <c r="A6650" s="94">
        <v>6640</v>
      </c>
      <c r="B6650" s="51">
        <v>0.19697306151569677</v>
      </c>
      <c r="C6650" s="65">
        <f t="shared" si="104"/>
        <v>119697306.15156968</v>
      </c>
    </row>
    <row r="6651" spans="1:3" x14ac:dyDescent="0.3">
      <c r="A6651" s="94">
        <v>6641</v>
      </c>
      <c r="B6651" s="51">
        <v>0.16207192078727309</v>
      </c>
      <c r="C6651" s="65">
        <f t="shared" si="104"/>
        <v>116207192.07872732</v>
      </c>
    </row>
    <row r="6652" spans="1:3" x14ac:dyDescent="0.3">
      <c r="A6652" s="94">
        <v>6642</v>
      </c>
      <c r="B6652" s="51">
        <v>0.1198960248903784</v>
      </c>
      <c r="C6652" s="65">
        <f t="shared" si="104"/>
        <v>111989602.48903784</v>
      </c>
    </row>
    <row r="6653" spans="1:3" x14ac:dyDescent="0.3">
      <c r="A6653" s="94">
        <v>6643</v>
      </c>
      <c r="B6653" s="51">
        <v>7.3630698476147644E-2</v>
      </c>
      <c r="C6653" s="65">
        <f t="shared" si="104"/>
        <v>107363069.84761477</v>
      </c>
    </row>
    <row r="6654" spans="1:3" x14ac:dyDescent="0.3">
      <c r="A6654" s="94">
        <v>6644</v>
      </c>
      <c r="B6654" s="51">
        <v>0.10629685914741374</v>
      </c>
      <c r="C6654" s="65">
        <f t="shared" si="104"/>
        <v>110629685.91474138</v>
      </c>
    </row>
    <row r="6655" spans="1:3" x14ac:dyDescent="0.3">
      <c r="A6655" s="94">
        <v>6645</v>
      </c>
      <c r="B6655" s="51">
        <v>0.20496740817886083</v>
      </c>
      <c r="C6655" s="65">
        <f t="shared" si="104"/>
        <v>120496740.81788608</v>
      </c>
    </row>
    <row r="6656" spans="1:3" x14ac:dyDescent="0.3">
      <c r="A6656" s="94">
        <v>6646</v>
      </c>
      <c r="B6656" s="51">
        <v>0.10179064099378252</v>
      </c>
      <c r="C6656" s="65">
        <f t="shared" si="104"/>
        <v>110179064.09937826</v>
      </c>
    </row>
    <row r="6657" spans="1:3" x14ac:dyDescent="0.3">
      <c r="A6657" s="94">
        <v>6647</v>
      </c>
      <c r="B6657" s="51">
        <v>6.4165719014151829E-2</v>
      </c>
      <c r="C6657" s="65">
        <f t="shared" si="104"/>
        <v>106416571.90141518</v>
      </c>
    </row>
    <row r="6658" spans="1:3" x14ac:dyDescent="0.3">
      <c r="A6658" s="94">
        <v>6648</v>
      </c>
      <c r="B6658" s="51">
        <v>5.4451424410980095E-2</v>
      </c>
      <c r="C6658" s="65">
        <f t="shared" si="104"/>
        <v>105445142.44109802</v>
      </c>
    </row>
    <row r="6659" spans="1:3" x14ac:dyDescent="0.3">
      <c r="A6659" s="94">
        <v>6649</v>
      </c>
      <c r="B6659" s="51">
        <v>0.12205499805761022</v>
      </c>
      <c r="C6659" s="65">
        <f t="shared" si="104"/>
        <v>112205499.80576102</v>
      </c>
    </row>
    <row r="6660" spans="1:3" x14ac:dyDescent="0.3">
      <c r="A6660" s="94">
        <v>6650</v>
      </c>
      <c r="B6660" s="51">
        <v>6.8642086890856324E-4</v>
      </c>
      <c r="C6660" s="65">
        <f t="shared" si="104"/>
        <v>100068642.08689086</v>
      </c>
    </row>
    <row r="6661" spans="1:3" x14ac:dyDescent="0.3">
      <c r="A6661" s="94">
        <v>6651</v>
      </c>
      <c r="B6661" s="51">
        <v>-7.7640790444402363E-2</v>
      </c>
      <c r="C6661" s="65">
        <f t="shared" si="104"/>
        <v>92235920.955559775</v>
      </c>
    </row>
    <row r="6662" spans="1:3" x14ac:dyDescent="0.3">
      <c r="A6662" s="94">
        <v>6652</v>
      </c>
      <c r="B6662" s="51">
        <v>-3.1891366393747414E-2</v>
      </c>
      <c r="C6662" s="65">
        <f t="shared" si="104"/>
        <v>96810863.360625252</v>
      </c>
    </row>
    <row r="6663" spans="1:3" x14ac:dyDescent="0.3">
      <c r="A6663" s="94">
        <v>6653</v>
      </c>
      <c r="B6663" s="51">
        <v>-0.30686613138003538</v>
      </c>
      <c r="C6663" s="65">
        <f t="shared" si="104"/>
        <v>69313386.861996457</v>
      </c>
    </row>
    <row r="6664" spans="1:3" x14ac:dyDescent="0.3">
      <c r="A6664" s="94">
        <v>6654</v>
      </c>
      <c r="B6664" s="51">
        <v>0.17302482251675402</v>
      </c>
      <c r="C6664" s="65">
        <f t="shared" si="104"/>
        <v>117302482.25167541</v>
      </c>
    </row>
    <row r="6665" spans="1:3" x14ac:dyDescent="0.3">
      <c r="A6665" s="94">
        <v>6655</v>
      </c>
      <c r="B6665" s="51">
        <v>0.23180646799413751</v>
      </c>
      <c r="C6665" s="65">
        <f t="shared" si="104"/>
        <v>123180646.79941374</v>
      </c>
    </row>
    <row r="6666" spans="1:3" x14ac:dyDescent="0.3">
      <c r="A6666" s="94">
        <v>6656</v>
      </c>
      <c r="B6666" s="51">
        <v>5.3714776489051465E-2</v>
      </c>
      <c r="C6666" s="65">
        <f t="shared" si="104"/>
        <v>105371477.64890516</v>
      </c>
    </row>
    <row r="6667" spans="1:3" x14ac:dyDescent="0.3">
      <c r="A6667" s="94">
        <v>6657</v>
      </c>
      <c r="B6667" s="51">
        <v>0.10847557451217062</v>
      </c>
      <c r="C6667" s="65">
        <f t="shared" si="104"/>
        <v>110847557.45121706</v>
      </c>
    </row>
    <row r="6668" spans="1:3" x14ac:dyDescent="0.3">
      <c r="A6668" s="94">
        <v>6658</v>
      </c>
      <c r="B6668" s="51">
        <v>0.37711022538382133</v>
      </c>
      <c r="C6668" s="65">
        <f t="shared" ref="C6668:C6731" si="105">$B$4*(1+B6668)</f>
        <v>137711022.53838214</v>
      </c>
    </row>
    <row r="6669" spans="1:3" x14ac:dyDescent="0.3">
      <c r="A6669" s="94">
        <v>6659</v>
      </c>
      <c r="B6669" s="51">
        <v>0.14359107475724076</v>
      </c>
      <c r="C6669" s="65">
        <f t="shared" si="105"/>
        <v>114359107.47572407</v>
      </c>
    </row>
    <row r="6670" spans="1:3" x14ac:dyDescent="0.3">
      <c r="A6670" s="94">
        <v>6660</v>
      </c>
      <c r="B6670" s="51">
        <v>0.34757361151415944</v>
      </c>
      <c r="C6670" s="65">
        <f t="shared" si="105"/>
        <v>134757361.15141594</v>
      </c>
    </row>
    <row r="6671" spans="1:3" x14ac:dyDescent="0.3">
      <c r="A6671" s="94">
        <v>6661</v>
      </c>
      <c r="B6671" s="51">
        <v>0.20699366381151282</v>
      </c>
      <c r="C6671" s="65">
        <f t="shared" si="105"/>
        <v>120699366.38115129</v>
      </c>
    </row>
    <row r="6672" spans="1:3" x14ac:dyDescent="0.3">
      <c r="A6672" s="94">
        <v>6662</v>
      </c>
      <c r="B6672" s="51">
        <v>0.19852479532916839</v>
      </c>
      <c r="C6672" s="65">
        <f t="shared" si="105"/>
        <v>119852479.53291684</v>
      </c>
    </row>
    <row r="6673" spans="1:3" x14ac:dyDescent="0.3">
      <c r="A6673" s="94">
        <v>6663</v>
      </c>
      <c r="B6673" s="51">
        <v>9.5755572480197088E-2</v>
      </c>
      <c r="C6673" s="65">
        <f t="shared" si="105"/>
        <v>109575557.24801971</v>
      </c>
    </row>
    <row r="6674" spans="1:3" x14ac:dyDescent="0.3">
      <c r="A6674" s="94">
        <v>6664</v>
      </c>
      <c r="B6674" s="51">
        <v>7.5241309539870585E-2</v>
      </c>
      <c r="C6674" s="65">
        <f t="shared" si="105"/>
        <v>107524130.95398705</v>
      </c>
    </row>
    <row r="6675" spans="1:3" x14ac:dyDescent="0.3">
      <c r="A6675" s="94">
        <v>6665</v>
      </c>
      <c r="B6675" s="51">
        <v>2.0499548223929409E-2</v>
      </c>
      <c r="C6675" s="65">
        <f t="shared" si="105"/>
        <v>102049954.82239294</v>
      </c>
    </row>
    <row r="6676" spans="1:3" x14ac:dyDescent="0.3">
      <c r="A6676" s="94">
        <v>6666</v>
      </c>
      <c r="B6676" s="51">
        <v>2.3321116805244263E-3</v>
      </c>
      <c r="C6676" s="65">
        <f t="shared" si="105"/>
        <v>100233211.16805243</v>
      </c>
    </row>
    <row r="6677" spans="1:3" x14ac:dyDescent="0.3">
      <c r="A6677" s="94">
        <v>6667</v>
      </c>
      <c r="B6677" s="51">
        <v>0.15585632730719606</v>
      </c>
      <c r="C6677" s="65">
        <f t="shared" si="105"/>
        <v>115585632.7307196</v>
      </c>
    </row>
    <row r="6678" spans="1:3" x14ac:dyDescent="0.3">
      <c r="A6678" s="94">
        <v>6668</v>
      </c>
      <c r="B6678" s="51">
        <v>-5.9517265542038705E-2</v>
      </c>
      <c r="C6678" s="65">
        <f t="shared" si="105"/>
        <v>94048273.445796132</v>
      </c>
    </row>
    <row r="6679" spans="1:3" x14ac:dyDescent="0.3">
      <c r="A6679" s="94">
        <v>6669</v>
      </c>
      <c r="B6679" s="51">
        <v>-0.14312310700913555</v>
      </c>
      <c r="C6679" s="65">
        <f t="shared" si="105"/>
        <v>85687689.299086452</v>
      </c>
    </row>
    <row r="6680" spans="1:3" x14ac:dyDescent="0.3">
      <c r="A6680" s="94">
        <v>6670</v>
      </c>
      <c r="B6680" s="51">
        <v>2.1030592166563986E-2</v>
      </c>
      <c r="C6680" s="65">
        <f t="shared" si="105"/>
        <v>102103059.21665639</v>
      </c>
    </row>
    <row r="6681" spans="1:3" x14ac:dyDescent="0.3">
      <c r="A6681" s="94">
        <v>6671</v>
      </c>
      <c r="B6681" s="51">
        <v>-1.615434122746448E-2</v>
      </c>
      <c r="C6681" s="65">
        <f t="shared" si="105"/>
        <v>98384565.877253547</v>
      </c>
    </row>
    <row r="6682" spans="1:3" x14ac:dyDescent="0.3">
      <c r="A6682" s="94">
        <v>6672</v>
      </c>
      <c r="B6682" s="51">
        <v>0.12944472997369655</v>
      </c>
      <c r="C6682" s="65">
        <f t="shared" si="105"/>
        <v>112944472.99736965</v>
      </c>
    </row>
    <row r="6683" spans="1:3" x14ac:dyDescent="0.3">
      <c r="A6683" s="94">
        <v>6673</v>
      </c>
      <c r="B6683" s="51">
        <v>-3.6794298504329359E-2</v>
      </c>
      <c r="C6683" s="65">
        <f t="shared" si="105"/>
        <v>96320570.149567068</v>
      </c>
    </row>
    <row r="6684" spans="1:3" x14ac:dyDescent="0.3">
      <c r="A6684" s="94">
        <v>6674</v>
      </c>
      <c r="B6684" s="51">
        <v>0.12951732000247862</v>
      </c>
      <c r="C6684" s="65">
        <f t="shared" si="105"/>
        <v>112951732.00024787</v>
      </c>
    </row>
    <row r="6685" spans="1:3" x14ac:dyDescent="0.3">
      <c r="A6685" s="94">
        <v>6675</v>
      </c>
      <c r="B6685" s="51">
        <v>1.5058462940694697E-2</v>
      </c>
      <c r="C6685" s="65">
        <f t="shared" si="105"/>
        <v>101505846.29406947</v>
      </c>
    </row>
    <row r="6686" spans="1:3" x14ac:dyDescent="0.3">
      <c r="A6686" s="94">
        <v>6676</v>
      </c>
      <c r="B6686" s="51">
        <v>6.8669978485837058E-2</v>
      </c>
      <c r="C6686" s="65">
        <f t="shared" si="105"/>
        <v>106866997.84858371</v>
      </c>
    </row>
    <row r="6687" spans="1:3" x14ac:dyDescent="0.3">
      <c r="A6687" s="94">
        <v>6677</v>
      </c>
      <c r="B6687" s="51">
        <v>0.24024042061560133</v>
      </c>
      <c r="C6687" s="65">
        <f t="shared" si="105"/>
        <v>124024042.06156012</v>
      </c>
    </row>
    <row r="6688" spans="1:3" x14ac:dyDescent="0.3">
      <c r="A6688" s="94">
        <v>6678</v>
      </c>
      <c r="B6688" s="51">
        <v>-1.6689616123639048E-2</v>
      </c>
      <c r="C6688" s="65">
        <f t="shared" si="105"/>
        <v>98331038.387636095</v>
      </c>
    </row>
    <row r="6689" spans="1:3" x14ac:dyDescent="0.3">
      <c r="A6689" s="94">
        <v>6679</v>
      </c>
      <c r="B6689" s="51">
        <v>2.2209178570135962E-2</v>
      </c>
      <c r="C6689" s="65">
        <f t="shared" si="105"/>
        <v>102220917.8570136</v>
      </c>
    </row>
    <row r="6690" spans="1:3" x14ac:dyDescent="0.3">
      <c r="A6690" s="94">
        <v>6680</v>
      </c>
      <c r="B6690" s="51">
        <v>0.12753525579172822</v>
      </c>
      <c r="C6690" s="65">
        <f t="shared" si="105"/>
        <v>112753525.57917282</v>
      </c>
    </row>
    <row r="6691" spans="1:3" x14ac:dyDescent="0.3">
      <c r="A6691" s="94">
        <v>6681</v>
      </c>
      <c r="B6691" s="51">
        <v>-5.6154516790179215E-2</v>
      </c>
      <c r="C6691" s="65">
        <f t="shared" si="105"/>
        <v>94384548.320982069</v>
      </c>
    </row>
    <row r="6692" spans="1:3" x14ac:dyDescent="0.3">
      <c r="A6692" s="94">
        <v>6682</v>
      </c>
      <c r="B6692" s="51">
        <v>0.2592570705575461</v>
      </c>
      <c r="C6692" s="65">
        <f t="shared" si="105"/>
        <v>125925707.05575462</v>
      </c>
    </row>
    <row r="6693" spans="1:3" x14ac:dyDescent="0.3">
      <c r="A6693" s="94">
        <v>6683</v>
      </c>
      <c r="B6693" s="51">
        <v>8.4932248089556225E-2</v>
      </c>
      <c r="C6693" s="65">
        <f t="shared" si="105"/>
        <v>108493224.80895562</v>
      </c>
    </row>
    <row r="6694" spans="1:3" x14ac:dyDescent="0.3">
      <c r="A6694" s="94">
        <v>6684</v>
      </c>
      <c r="B6694" s="51">
        <v>5.4932049212709985E-2</v>
      </c>
      <c r="C6694" s="65">
        <f t="shared" si="105"/>
        <v>105493204.92127098</v>
      </c>
    </row>
    <row r="6695" spans="1:3" x14ac:dyDescent="0.3">
      <c r="A6695" s="94">
        <v>6685</v>
      </c>
      <c r="B6695" s="51">
        <v>7.0473515767683445E-2</v>
      </c>
      <c r="C6695" s="65">
        <f t="shared" si="105"/>
        <v>107047351.57676834</v>
      </c>
    </row>
    <row r="6696" spans="1:3" x14ac:dyDescent="0.3">
      <c r="A6696" s="94">
        <v>6686</v>
      </c>
      <c r="B6696" s="51">
        <v>-0.11161079954406997</v>
      </c>
      <c r="C6696" s="65">
        <f t="shared" si="105"/>
        <v>88838920.045593008</v>
      </c>
    </row>
    <row r="6697" spans="1:3" x14ac:dyDescent="0.3">
      <c r="A6697" s="94">
        <v>6687</v>
      </c>
      <c r="B6697" s="51">
        <v>7.2938306550640486E-2</v>
      </c>
      <c r="C6697" s="65">
        <f t="shared" si="105"/>
        <v>107293830.65506406</v>
      </c>
    </row>
    <row r="6698" spans="1:3" x14ac:dyDescent="0.3">
      <c r="A6698" s="94">
        <v>6688</v>
      </c>
      <c r="B6698" s="51">
        <v>-7.9705483406030536E-2</v>
      </c>
      <c r="C6698" s="65">
        <f t="shared" si="105"/>
        <v>92029451.659396946</v>
      </c>
    </row>
    <row r="6699" spans="1:3" x14ac:dyDescent="0.3">
      <c r="A6699" s="94">
        <v>6689</v>
      </c>
      <c r="B6699" s="51">
        <v>0.25799139230073687</v>
      </c>
      <c r="C6699" s="65">
        <f t="shared" si="105"/>
        <v>125799139.23007369</v>
      </c>
    </row>
    <row r="6700" spans="1:3" x14ac:dyDescent="0.3">
      <c r="A6700" s="94">
        <v>6690</v>
      </c>
      <c r="B6700" s="51">
        <v>0.17025975306889202</v>
      </c>
      <c r="C6700" s="65">
        <f t="shared" si="105"/>
        <v>117025975.30688921</v>
      </c>
    </row>
    <row r="6701" spans="1:3" x14ac:dyDescent="0.3">
      <c r="A6701" s="94">
        <v>6691</v>
      </c>
      <c r="B6701" s="51">
        <v>0.15703237181886387</v>
      </c>
      <c r="C6701" s="65">
        <f t="shared" si="105"/>
        <v>115703237.18188637</v>
      </c>
    </row>
    <row r="6702" spans="1:3" x14ac:dyDescent="0.3">
      <c r="A6702" s="94">
        <v>6692</v>
      </c>
      <c r="B6702" s="51">
        <v>0.21012778187291567</v>
      </c>
      <c r="C6702" s="65">
        <f t="shared" si="105"/>
        <v>121012778.18729156</v>
      </c>
    </row>
    <row r="6703" spans="1:3" x14ac:dyDescent="0.3">
      <c r="A6703" s="94">
        <v>6693</v>
      </c>
      <c r="B6703" s="51">
        <v>0.10404160419274509</v>
      </c>
      <c r="C6703" s="65">
        <f t="shared" si="105"/>
        <v>110404160.41927449</v>
      </c>
    </row>
    <row r="6704" spans="1:3" x14ac:dyDescent="0.3">
      <c r="A6704" s="94">
        <v>6694</v>
      </c>
      <c r="B6704" s="51">
        <v>0.10308937032167306</v>
      </c>
      <c r="C6704" s="65">
        <f t="shared" si="105"/>
        <v>110308937.03216732</v>
      </c>
    </row>
    <row r="6705" spans="1:3" x14ac:dyDescent="0.3">
      <c r="A6705" s="94">
        <v>6695</v>
      </c>
      <c r="B6705" s="51">
        <v>8.7785259391441051E-3</v>
      </c>
      <c r="C6705" s="65">
        <f t="shared" si="105"/>
        <v>100877852.59391442</v>
      </c>
    </row>
    <row r="6706" spans="1:3" x14ac:dyDescent="0.3">
      <c r="A6706" s="94">
        <v>6696</v>
      </c>
      <c r="B6706" s="51">
        <v>0.19550055066044625</v>
      </c>
      <c r="C6706" s="65">
        <f t="shared" si="105"/>
        <v>119550055.06604461</v>
      </c>
    </row>
    <row r="6707" spans="1:3" x14ac:dyDescent="0.3">
      <c r="A6707" s="94">
        <v>6697</v>
      </c>
      <c r="B6707" s="51">
        <v>-4.8711310501593691E-2</v>
      </c>
      <c r="C6707" s="65">
        <f t="shared" si="105"/>
        <v>95128868.949840635</v>
      </c>
    </row>
    <row r="6708" spans="1:3" x14ac:dyDescent="0.3">
      <c r="A6708" s="94">
        <v>6698</v>
      </c>
      <c r="B6708" s="51">
        <v>-2.77078370678078E-2</v>
      </c>
      <c r="C6708" s="65">
        <f t="shared" si="105"/>
        <v>97229216.293219224</v>
      </c>
    </row>
    <row r="6709" spans="1:3" x14ac:dyDescent="0.3">
      <c r="A6709" s="94">
        <v>6699</v>
      </c>
      <c r="B6709" s="51">
        <v>0.20264791576872451</v>
      </c>
      <c r="C6709" s="65">
        <f t="shared" si="105"/>
        <v>120264791.57687244</v>
      </c>
    </row>
    <row r="6710" spans="1:3" x14ac:dyDescent="0.3">
      <c r="A6710" s="94">
        <v>6700</v>
      </c>
      <c r="B6710" s="51">
        <v>0.18467678304410423</v>
      </c>
      <c r="C6710" s="65">
        <f t="shared" si="105"/>
        <v>118467678.30441043</v>
      </c>
    </row>
    <row r="6711" spans="1:3" x14ac:dyDescent="0.3">
      <c r="A6711" s="94">
        <v>6701</v>
      </c>
      <c r="B6711" s="51">
        <v>-8.0459486719129281E-2</v>
      </c>
      <c r="C6711" s="65">
        <f t="shared" si="105"/>
        <v>91954051.328087077</v>
      </c>
    </row>
    <row r="6712" spans="1:3" x14ac:dyDescent="0.3">
      <c r="A6712" s="94">
        <v>6702</v>
      </c>
      <c r="B6712" s="51">
        <v>0.24503347604750814</v>
      </c>
      <c r="C6712" s="65">
        <f t="shared" si="105"/>
        <v>124503347.60475081</v>
      </c>
    </row>
    <row r="6713" spans="1:3" x14ac:dyDescent="0.3">
      <c r="A6713" s="94">
        <v>6703</v>
      </c>
      <c r="B6713" s="51">
        <v>-4.7974148983719433E-2</v>
      </c>
      <c r="C6713" s="65">
        <f t="shared" si="105"/>
        <v>95202585.10162805</v>
      </c>
    </row>
    <row r="6714" spans="1:3" x14ac:dyDescent="0.3">
      <c r="A6714" s="94">
        <v>6704</v>
      </c>
      <c r="B6714" s="51">
        <v>0.23620956972843418</v>
      </c>
      <c r="C6714" s="65">
        <f t="shared" si="105"/>
        <v>123620956.97284341</v>
      </c>
    </row>
    <row r="6715" spans="1:3" x14ac:dyDescent="0.3">
      <c r="A6715" s="94">
        <v>6705</v>
      </c>
      <c r="B6715" s="51">
        <v>8.0562043952032217E-2</v>
      </c>
      <c r="C6715" s="65">
        <f t="shared" si="105"/>
        <v>108056204.39520323</v>
      </c>
    </row>
    <row r="6716" spans="1:3" x14ac:dyDescent="0.3">
      <c r="A6716" s="94">
        <v>6706</v>
      </c>
      <c r="B6716" s="51">
        <v>0.22375744384644305</v>
      </c>
      <c r="C6716" s="65">
        <f t="shared" si="105"/>
        <v>122375744.38464431</v>
      </c>
    </row>
    <row r="6717" spans="1:3" x14ac:dyDescent="0.3">
      <c r="A6717" s="94">
        <v>6707</v>
      </c>
      <c r="B6717" s="51">
        <v>0.3010003660160897</v>
      </c>
      <c r="C6717" s="65">
        <f t="shared" si="105"/>
        <v>130100036.60160896</v>
      </c>
    </row>
    <row r="6718" spans="1:3" x14ac:dyDescent="0.3">
      <c r="A6718" s="94">
        <v>6708</v>
      </c>
      <c r="B6718" s="51">
        <v>0.14653109483530447</v>
      </c>
      <c r="C6718" s="65">
        <f t="shared" si="105"/>
        <v>114653109.48353045</v>
      </c>
    </row>
    <row r="6719" spans="1:3" x14ac:dyDescent="0.3">
      <c r="A6719" s="94">
        <v>6709</v>
      </c>
      <c r="B6719" s="51">
        <v>-0.11068060442346167</v>
      </c>
      <c r="C6719" s="65">
        <f t="shared" si="105"/>
        <v>88931939.557653844</v>
      </c>
    </row>
    <row r="6720" spans="1:3" x14ac:dyDescent="0.3">
      <c r="A6720" s="94">
        <v>6710</v>
      </c>
      <c r="B6720" s="51">
        <v>9.0050892714083342E-2</v>
      </c>
      <c r="C6720" s="65">
        <f t="shared" si="105"/>
        <v>109005089.27140833</v>
      </c>
    </row>
    <row r="6721" spans="1:3" x14ac:dyDescent="0.3">
      <c r="A6721" s="94">
        <v>6711</v>
      </c>
      <c r="B6721" s="51">
        <v>7.1297039752069732E-2</v>
      </c>
      <c r="C6721" s="65">
        <f t="shared" si="105"/>
        <v>107129703.97520699</v>
      </c>
    </row>
    <row r="6722" spans="1:3" x14ac:dyDescent="0.3">
      <c r="A6722" s="94">
        <v>6712</v>
      </c>
      <c r="B6722" s="51">
        <v>-2.3757014595538237E-2</v>
      </c>
      <c r="C6722" s="65">
        <f t="shared" si="105"/>
        <v>97624298.540446177</v>
      </c>
    </row>
    <row r="6723" spans="1:3" x14ac:dyDescent="0.3">
      <c r="A6723" s="94">
        <v>6713</v>
      </c>
      <c r="B6723" s="51">
        <v>-3.1491907185052945E-2</v>
      </c>
      <c r="C6723" s="65">
        <f t="shared" si="105"/>
        <v>96850809.281494707</v>
      </c>
    </row>
    <row r="6724" spans="1:3" x14ac:dyDescent="0.3">
      <c r="A6724" s="94">
        <v>6714</v>
      </c>
      <c r="B6724" s="51">
        <v>-0.13786802681627355</v>
      </c>
      <c r="C6724" s="65">
        <f t="shared" si="105"/>
        <v>86213197.318372652</v>
      </c>
    </row>
    <row r="6725" spans="1:3" x14ac:dyDescent="0.3">
      <c r="A6725" s="94">
        <v>6715</v>
      </c>
      <c r="B6725" s="51">
        <v>0.18839718797171562</v>
      </c>
      <c r="C6725" s="65">
        <f t="shared" si="105"/>
        <v>118839718.79717156</v>
      </c>
    </row>
    <row r="6726" spans="1:3" x14ac:dyDescent="0.3">
      <c r="A6726" s="94">
        <v>6716</v>
      </c>
      <c r="B6726" s="51">
        <v>-1.3506075082418495E-2</v>
      </c>
      <c r="C6726" s="65">
        <f t="shared" si="105"/>
        <v>98649392.491758153</v>
      </c>
    </row>
    <row r="6727" spans="1:3" x14ac:dyDescent="0.3">
      <c r="A6727" s="94">
        <v>6717</v>
      </c>
      <c r="B6727" s="51">
        <v>7.6506886207962962E-2</v>
      </c>
      <c r="C6727" s="65">
        <f t="shared" si="105"/>
        <v>107650688.62079629</v>
      </c>
    </row>
    <row r="6728" spans="1:3" x14ac:dyDescent="0.3">
      <c r="A6728" s="94">
        <v>6718</v>
      </c>
      <c r="B6728" s="51">
        <v>0.2087335557463702</v>
      </c>
      <c r="C6728" s="65">
        <f t="shared" si="105"/>
        <v>120873355.57463703</v>
      </c>
    </row>
    <row r="6729" spans="1:3" x14ac:dyDescent="0.3">
      <c r="A6729" s="94">
        <v>6719</v>
      </c>
      <c r="B6729" s="51">
        <v>0.28648180701091802</v>
      </c>
      <c r="C6729" s="65">
        <f t="shared" si="105"/>
        <v>128648180.70109181</v>
      </c>
    </row>
    <row r="6730" spans="1:3" x14ac:dyDescent="0.3">
      <c r="A6730" s="94">
        <v>6720</v>
      </c>
      <c r="B6730" s="51">
        <v>-9.202898167098536E-2</v>
      </c>
      <c r="C6730" s="65">
        <f t="shared" si="105"/>
        <v>90797101.832901463</v>
      </c>
    </row>
    <row r="6731" spans="1:3" x14ac:dyDescent="0.3">
      <c r="A6731" s="94">
        <v>6721</v>
      </c>
      <c r="B6731" s="51">
        <v>8.2353668121740345E-2</v>
      </c>
      <c r="C6731" s="65">
        <f t="shared" si="105"/>
        <v>108235366.81217402</v>
      </c>
    </row>
    <row r="6732" spans="1:3" x14ac:dyDescent="0.3">
      <c r="A6732" s="94">
        <v>6722</v>
      </c>
      <c r="B6732" s="51">
        <v>0.10208626987118494</v>
      </c>
      <c r="C6732" s="65">
        <f t="shared" ref="C6732:C6795" si="106">$B$4*(1+B6732)</f>
        <v>110208626.98711848</v>
      </c>
    </row>
    <row r="6733" spans="1:3" x14ac:dyDescent="0.3">
      <c r="A6733" s="94">
        <v>6723</v>
      </c>
      <c r="B6733" s="51">
        <v>0.13106139531895747</v>
      </c>
      <c r="C6733" s="65">
        <f t="shared" si="106"/>
        <v>113106139.53189574</v>
      </c>
    </row>
    <row r="6734" spans="1:3" x14ac:dyDescent="0.3">
      <c r="A6734" s="94">
        <v>6724</v>
      </c>
      <c r="B6734" s="51">
        <v>0.22282891236490784</v>
      </c>
      <c r="C6734" s="65">
        <f t="shared" si="106"/>
        <v>122282891.23649079</v>
      </c>
    </row>
    <row r="6735" spans="1:3" x14ac:dyDescent="0.3">
      <c r="A6735" s="94">
        <v>6725</v>
      </c>
      <c r="B6735" s="51">
        <v>9.8533799562861249E-2</v>
      </c>
      <c r="C6735" s="65">
        <f t="shared" si="106"/>
        <v>109853379.95628612</v>
      </c>
    </row>
    <row r="6736" spans="1:3" x14ac:dyDescent="0.3">
      <c r="A6736" s="94">
        <v>6726</v>
      </c>
      <c r="B6736" s="51">
        <v>3.6482148744779175E-3</v>
      </c>
      <c r="C6736" s="65">
        <f t="shared" si="106"/>
        <v>100364821.48744778</v>
      </c>
    </row>
    <row r="6737" spans="1:3" x14ac:dyDescent="0.3">
      <c r="A6737" s="94">
        <v>6727</v>
      </c>
      <c r="B6737" s="51">
        <v>-1.5123814947512818E-2</v>
      </c>
      <c r="C6737" s="65">
        <f t="shared" si="106"/>
        <v>98487618.505248725</v>
      </c>
    </row>
    <row r="6738" spans="1:3" x14ac:dyDescent="0.3">
      <c r="A6738" s="94">
        <v>6728</v>
      </c>
      <c r="B6738" s="51">
        <v>-0.12798367504555253</v>
      </c>
      <c r="C6738" s="65">
        <f t="shared" si="106"/>
        <v>87201632.495444745</v>
      </c>
    </row>
    <row r="6739" spans="1:3" x14ac:dyDescent="0.3">
      <c r="A6739" s="94">
        <v>6729</v>
      </c>
      <c r="B6739" s="51">
        <v>-0.16274139851531469</v>
      </c>
      <c r="C6739" s="65">
        <f t="shared" si="106"/>
        <v>83725860.148468539</v>
      </c>
    </row>
    <row r="6740" spans="1:3" x14ac:dyDescent="0.3">
      <c r="A6740" s="94">
        <v>6730</v>
      </c>
      <c r="B6740" s="51">
        <v>3.0199551037969993E-2</v>
      </c>
      <c r="C6740" s="65">
        <f t="shared" si="106"/>
        <v>103019955.103797</v>
      </c>
    </row>
    <row r="6741" spans="1:3" x14ac:dyDescent="0.3">
      <c r="A6741" s="94">
        <v>6731</v>
      </c>
      <c r="B6741" s="51">
        <v>4.3781081610147016E-2</v>
      </c>
      <c r="C6741" s="65">
        <f t="shared" si="106"/>
        <v>104378108.16101469</v>
      </c>
    </row>
    <row r="6742" spans="1:3" x14ac:dyDescent="0.3">
      <c r="A6742" s="94">
        <v>6732</v>
      </c>
      <c r="B6742" s="51">
        <v>0.26643629925217388</v>
      </c>
      <c r="C6742" s="65">
        <f t="shared" si="106"/>
        <v>126643629.92521738</v>
      </c>
    </row>
    <row r="6743" spans="1:3" x14ac:dyDescent="0.3">
      <c r="A6743" s="94">
        <v>6733</v>
      </c>
      <c r="B6743" s="51">
        <v>0.1265956825606758</v>
      </c>
      <c r="C6743" s="65">
        <f t="shared" si="106"/>
        <v>112659568.25606757</v>
      </c>
    </row>
    <row r="6744" spans="1:3" x14ac:dyDescent="0.3">
      <c r="A6744" s="94">
        <v>6734</v>
      </c>
      <c r="B6744" s="51">
        <v>0.17827617170619989</v>
      </c>
      <c r="C6744" s="65">
        <f t="shared" si="106"/>
        <v>117827617.17061998</v>
      </c>
    </row>
    <row r="6745" spans="1:3" x14ac:dyDescent="0.3">
      <c r="A6745" s="94">
        <v>6735</v>
      </c>
      <c r="B6745" s="51">
        <v>0.22369801816843732</v>
      </c>
      <c r="C6745" s="65">
        <f t="shared" si="106"/>
        <v>122369801.81684373</v>
      </c>
    </row>
    <row r="6746" spans="1:3" x14ac:dyDescent="0.3">
      <c r="A6746" s="94">
        <v>6736</v>
      </c>
      <c r="B6746" s="51">
        <v>0.17046129842269658</v>
      </c>
      <c r="C6746" s="65">
        <f t="shared" si="106"/>
        <v>117046129.84226966</v>
      </c>
    </row>
    <row r="6747" spans="1:3" x14ac:dyDescent="0.3">
      <c r="A6747" s="94">
        <v>6737</v>
      </c>
      <c r="B6747" s="51">
        <v>0.23213237578290741</v>
      </c>
      <c r="C6747" s="65">
        <f t="shared" si="106"/>
        <v>123213237.57829075</v>
      </c>
    </row>
    <row r="6748" spans="1:3" x14ac:dyDescent="0.3">
      <c r="A6748" s="94">
        <v>6738</v>
      </c>
      <c r="B6748" s="51">
        <v>0.13076279582551531</v>
      </c>
      <c r="C6748" s="65">
        <f t="shared" si="106"/>
        <v>113076279.58255152</v>
      </c>
    </row>
    <row r="6749" spans="1:3" x14ac:dyDescent="0.3">
      <c r="A6749" s="94">
        <v>6739</v>
      </c>
      <c r="B6749" s="51">
        <v>4.8977259870303817E-2</v>
      </c>
      <c r="C6749" s="65">
        <f t="shared" si="106"/>
        <v>104897725.98703037</v>
      </c>
    </row>
    <row r="6750" spans="1:3" x14ac:dyDescent="0.3">
      <c r="A6750" s="94">
        <v>6740</v>
      </c>
      <c r="B6750" s="51">
        <v>0.15719524510727431</v>
      </c>
      <c r="C6750" s="65">
        <f t="shared" si="106"/>
        <v>115719524.51072742</v>
      </c>
    </row>
    <row r="6751" spans="1:3" x14ac:dyDescent="0.3">
      <c r="A6751" s="94">
        <v>6741</v>
      </c>
      <c r="B6751" s="51">
        <v>0.10526125553490653</v>
      </c>
      <c r="C6751" s="65">
        <f t="shared" si="106"/>
        <v>110526125.55349067</v>
      </c>
    </row>
    <row r="6752" spans="1:3" x14ac:dyDescent="0.3">
      <c r="A6752" s="94">
        <v>6742</v>
      </c>
      <c r="B6752" s="51">
        <v>0.23255910833533636</v>
      </c>
      <c r="C6752" s="65">
        <f t="shared" si="106"/>
        <v>123255910.83353364</v>
      </c>
    </row>
    <row r="6753" spans="1:3" x14ac:dyDescent="0.3">
      <c r="A6753" s="94">
        <v>6743</v>
      </c>
      <c r="B6753" s="51">
        <v>0.1188551935068306</v>
      </c>
      <c r="C6753" s="65">
        <f t="shared" si="106"/>
        <v>111885519.35068305</v>
      </c>
    </row>
    <row r="6754" spans="1:3" x14ac:dyDescent="0.3">
      <c r="A6754" s="94">
        <v>6744</v>
      </c>
      <c r="B6754" s="51">
        <v>0.21149796577385713</v>
      </c>
      <c r="C6754" s="65">
        <f t="shared" si="106"/>
        <v>121149796.57738571</v>
      </c>
    </row>
    <row r="6755" spans="1:3" x14ac:dyDescent="0.3">
      <c r="A6755" s="94">
        <v>6745</v>
      </c>
      <c r="B6755" s="51">
        <v>0.29911317439132684</v>
      </c>
      <c r="C6755" s="65">
        <f t="shared" si="106"/>
        <v>129911317.43913269</v>
      </c>
    </row>
    <row r="6756" spans="1:3" x14ac:dyDescent="0.3">
      <c r="A6756" s="94">
        <v>6746</v>
      </c>
      <c r="B6756" s="51">
        <v>8.1173834334660341E-2</v>
      </c>
      <c r="C6756" s="65">
        <f t="shared" si="106"/>
        <v>108117383.43346605</v>
      </c>
    </row>
    <row r="6757" spans="1:3" x14ac:dyDescent="0.3">
      <c r="A6757" s="94">
        <v>6747</v>
      </c>
      <c r="B6757" s="51">
        <v>0.16316125974531587</v>
      </c>
      <c r="C6757" s="65">
        <f t="shared" si="106"/>
        <v>116316125.97453158</v>
      </c>
    </row>
    <row r="6758" spans="1:3" x14ac:dyDescent="0.3">
      <c r="A6758" s="94">
        <v>6748</v>
      </c>
      <c r="B6758" s="51">
        <v>0.23583509428049557</v>
      </c>
      <c r="C6758" s="65">
        <f t="shared" si="106"/>
        <v>123583509.42804956</v>
      </c>
    </row>
    <row r="6759" spans="1:3" x14ac:dyDescent="0.3">
      <c r="A6759" s="94">
        <v>6749</v>
      </c>
      <c r="B6759" s="51">
        <v>-5.1718192810629587E-2</v>
      </c>
      <c r="C6759" s="65">
        <f t="shared" si="106"/>
        <v>94828180.718937039</v>
      </c>
    </row>
    <row r="6760" spans="1:3" x14ac:dyDescent="0.3">
      <c r="A6760" s="94">
        <v>6750</v>
      </c>
      <c r="B6760" s="51">
        <v>0.11724023845158672</v>
      </c>
      <c r="C6760" s="65">
        <f t="shared" si="106"/>
        <v>111724023.84515867</v>
      </c>
    </row>
    <row r="6761" spans="1:3" x14ac:dyDescent="0.3">
      <c r="A6761" s="94">
        <v>6751</v>
      </c>
      <c r="B6761" s="51">
        <v>-0.15163828972657512</v>
      </c>
      <c r="C6761" s="65">
        <f t="shared" si="106"/>
        <v>84836171.027342483</v>
      </c>
    </row>
    <row r="6762" spans="1:3" x14ac:dyDescent="0.3">
      <c r="A6762" s="94">
        <v>6752</v>
      </c>
      <c r="B6762" s="51">
        <v>0.1676657876761399</v>
      </c>
      <c r="C6762" s="65">
        <f t="shared" si="106"/>
        <v>116766578.76761398</v>
      </c>
    </row>
    <row r="6763" spans="1:3" x14ac:dyDescent="0.3">
      <c r="A6763" s="94">
        <v>6753</v>
      </c>
      <c r="B6763" s="51">
        <v>-0.10603330404186423</v>
      </c>
      <c r="C6763" s="65">
        <f t="shared" si="106"/>
        <v>89396669.595813587</v>
      </c>
    </row>
    <row r="6764" spans="1:3" x14ac:dyDescent="0.3">
      <c r="A6764" s="94">
        <v>6754</v>
      </c>
      <c r="B6764" s="51">
        <v>0.23763797789554594</v>
      </c>
      <c r="C6764" s="65">
        <f t="shared" si="106"/>
        <v>123763797.7895546</v>
      </c>
    </row>
    <row r="6765" spans="1:3" x14ac:dyDescent="0.3">
      <c r="A6765" s="94">
        <v>6755</v>
      </c>
      <c r="B6765" s="51">
        <v>-0.13462172149745841</v>
      </c>
      <c r="C6765" s="65">
        <f t="shared" si="106"/>
        <v>86537827.850254163</v>
      </c>
    </row>
    <row r="6766" spans="1:3" x14ac:dyDescent="0.3">
      <c r="A6766" s="94">
        <v>6756</v>
      </c>
      <c r="B6766" s="51">
        <v>8.389992913463086E-2</v>
      </c>
      <c r="C6766" s="65">
        <f t="shared" si="106"/>
        <v>108389992.9134631</v>
      </c>
    </row>
    <row r="6767" spans="1:3" x14ac:dyDescent="0.3">
      <c r="A6767" s="94">
        <v>6757</v>
      </c>
      <c r="B6767" s="51">
        <v>0.32417993815253821</v>
      </c>
      <c r="C6767" s="65">
        <f t="shared" si="106"/>
        <v>132417993.81525384</v>
      </c>
    </row>
    <row r="6768" spans="1:3" x14ac:dyDescent="0.3">
      <c r="A6768" s="94">
        <v>6758</v>
      </c>
      <c r="B6768" s="51">
        <v>0.22024853694218111</v>
      </c>
      <c r="C6768" s="65">
        <f t="shared" si="106"/>
        <v>122024853.69421811</v>
      </c>
    </row>
    <row r="6769" spans="1:3" x14ac:dyDescent="0.3">
      <c r="A6769" s="94">
        <v>6759</v>
      </c>
      <c r="B6769" s="51">
        <v>5.8844249388766201E-2</v>
      </c>
      <c r="C6769" s="65">
        <f t="shared" si="106"/>
        <v>105884424.93887661</v>
      </c>
    </row>
    <row r="6770" spans="1:3" x14ac:dyDescent="0.3">
      <c r="A6770" s="94">
        <v>6760</v>
      </c>
      <c r="B6770" s="51">
        <v>2.9172951773835665E-4</v>
      </c>
      <c r="C6770" s="65">
        <f t="shared" si="106"/>
        <v>100029172.95177382</v>
      </c>
    </row>
    <row r="6771" spans="1:3" x14ac:dyDescent="0.3">
      <c r="A6771" s="94">
        <v>6761</v>
      </c>
      <c r="B6771" s="51">
        <v>0.16815181673009993</v>
      </c>
      <c r="C6771" s="65">
        <f t="shared" si="106"/>
        <v>116815181.67300999</v>
      </c>
    </row>
    <row r="6772" spans="1:3" x14ac:dyDescent="0.3">
      <c r="A6772" s="94">
        <v>6762</v>
      </c>
      <c r="B6772" s="51">
        <v>-4.4633318195993227E-2</v>
      </c>
      <c r="C6772" s="65">
        <f t="shared" si="106"/>
        <v>95536668.18040067</v>
      </c>
    </row>
    <row r="6773" spans="1:3" x14ac:dyDescent="0.3">
      <c r="A6773" s="94">
        <v>6763</v>
      </c>
      <c r="B6773" s="51">
        <v>-0.21336790731137908</v>
      </c>
      <c r="C6773" s="65">
        <f t="shared" si="106"/>
        <v>78663209.268862084</v>
      </c>
    </row>
    <row r="6774" spans="1:3" x14ac:dyDescent="0.3">
      <c r="A6774" s="94">
        <v>6764</v>
      </c>
      <c r="B6774" s="51">
        <v>-9.7202872874838003E-2</v>
      </c>
      <c r="C6774" s="65">
        <f t="shared" si="106"/>
        <v>90279712.712516204</v>
      </c>
    </row>
    <row r="6775" spans="1:3" x14ac:dyDescent="0.3">
      <c r="A6775" s="94">
        <v>6765</v>
      </c>
      <c r="B6775" s="51">
        <v>-8.6048038431573326E-2</v>
      </c>
      <c r="C6775" s="65">
        <f t="shared" si="106"/>
        <v>91395196.156842664</v>
      </c>
    </row>
    <row r="6776" spans="1:3" x14ac:dyDescent="0.3">
      <c r="A6776" s="94">
        <v>6766</v>
      </c>
      <c r="B6776" s="51">
        <v>0.22541141412410307</v>
      </c>
      <c r="C6776" s="65">
        <f t="shared" si="106"/>
        <v>122541141.4124103</v>
      </c>
    </row>
    <row r="6777" spans="1:3" x14ac:dyDescent="0.3">
      <c r="A6777" s="94">
        <v>6767</v>
      </c>
      <c r="B6777" s="51">
        <v>0.12375938432320882</v>
      </c>
      <c r="C6777" s="65">
        <f t="shared" si="106"/>
        <v>112375938.43232088</v>
      </c>
    </row>
    <row r="6778" spans="1:3" x14ac:dyDescent="0.3">
      <c r="A6778" s="94">
        <v>6768</v>
      </c>
      <c r="B6778" s="51">
        <v>0.21219191769936585</v>
      </c>
      <c r="C6778" s="65">
        <f t="shared" si="106"/>
        <v>121219191.76993659</v>
      </c>
    </row>
    <row r="6779" spans="1:3" x14ac:dyDescent="0.3">
      <c r="A6779" s="94">
        <v>6769</v>
      </c>
      <c r="B6779" s="51">
        <v>0.16855053054100305</v>
      </c>
      <c r="C6779" s="65">
        <f t="shared" si="106"/>
        <v>116855053.0541003</v>
      </c>
    </row>
    <row r="6780" spans="1:3" x14ac:dyDescent="0.3">
      <c r="A6780" s="94">
        <v>6770</v>
      </c>
      <c r="B6780" s="51">
        <v>8.6289672151468419E-2</v>
      </c>
      <c r="C6780" s="65">
        <f t="shared" si="106"/>
        <v>108628967.21514684</v>
      </c>
    </row>
    <row r="6781" spans="1:3" x14ac:dyDescent="0.3">
      <c r="A6781" s="94">
        <v>6771</v>
      </c>
      <c r="B6781" s="51">
        <v>6.9876466530048281E-2</v>
      </c>
      <c r="C6781" s="65">
        <f t="shared" si="106"/>
        <v>106987646.65300483</v>
      </c>
    </row>
    <row r="6782" spans="1:3" x14ac:dyDescent="0.3">
      <c r="A6782" s="94">
        <v>6772</v>
      </c>
      <c r="B6782" s="51">
        <v>0.27276183762675899</v>
      </c>
      <c r="C6782" s="65">
        <f t="shared" si="106"/>
        <v>127276183.76267591</v>
      </c>
    </row>
    <row r="6783" spans="1:3" x14ac:dyDescent="0.3">
      <c r="A6783" s="94">
        <v>6773</v>
      </c>
      <c r="B6783" s="51">
        <v>0.18654244091015923</v>
      </c>
      <c r="C6783" s="65">
        <f t="shared" si="106"/>
        <v>118654244.09101592</v>
      </c>
    </row>
    <row r="6784" spans="1:3" x14ac:dyDescent="0.3">
      <c r="A6784" s="94">
        <v>6774</v>
      </c>
      <c r="B6784" s="51">
        <v>4.2730605622478206E-2</v>
      </c>
      <c r="C6784" s="65">
        <f t="shared" si="106"/>
        <v>104273060.56224781</v>
      </c>
    </row>
    <row r="6785" spans="1:3" x14ac:dyDescent="0.3">
      <c r="A6785" s="94">
        <v>6775</v>
      </c>
      <c r="B6785" s="51">
        <v>9.264565652645039E-2</v>
      </c>
      <c r="C6785" s="65">
        <f t="shared" si="106"/>
        <v>109264565.65264504</v>
      </c>
    </row>
    <row r="6786" spans="1:3" x14ac:dyDescent="0.3">
      <c r="A6786" s="94">
        <v>6776</v>
      </c>
      <c r="B6786" s="51">
        <v>0.11564901236632373</v>
      </c>
      <c r="C6786" s="65">
        <f t="shared" si="106"/>
        <v>111564901.23663236</v>
      </c>
    </row>
    <row r="6787" spans="1:3" x14ac:dyDescent="0.3">
      <c r="A6787" s="94">
        <v>6777</v>
      </c>
      <c r="B6787" s="51">
        <v>-3.0393716595449441E-2</v>
      </c>
      <c r="C6787" s="65">
        <f t="shared" si="106"/>
        <v>96960628.340455055</v>
      </c>
    </row>
    <row r="6788" spans="1:3" x14ac:dyDescent="0.3">
      <c r="A6788" s="94">
        <v>6778</v>
      </c>
      <c r="B6788" s="51">
        <v>0.12849989877851276</v>
      </c>
      <c r="C6788" s="65">
        <f t="shared" si="106"/>
        <v>112849989.87785126</v>
      </c>
    </row>
    <row r="6789" spans="1:3" x14ac:dyDescent="0.3">
      <c r="A6789" s="94">
        <v>6779</v>
      </c>
      <c r="B6789" s="51">
        <v>0.20732538877380771</v>
      </c>
      <c r="C6789" s="65">
        <f t="shared" si="106"/>
        <v>120732538.87738077</v>
      </c>
    </row>
    <row r="6790" spans="1:3" x14ac:dyDescent="0.3">
      <c r="A6790" s="94">
        <v>6780</v>
      </c>
      <c r="B6790" s="51">
        <v>0.48112996550420961</v>
      </c>
      <c r="C6790" s="65">
        <f t="shared" si="106"/>
        <v>148112996.55042097</v>
      </c>
    </row>
    <row r="6791" spans="1:3" x14ac:dyDescent="0.3">
      <c r="A6791" s="94">
        <v>6781</v>
      </c>
      <c r="B6791" s="51">
        <v>0.35211928687550054</v>
      </c>
      <c r="C6791" s="65">
        <f t="shared" si="106"/>
        <v>135211928.68755007</v>
      </c>
    </row>
    <row r="6792" spans="1:3" x14ac:dyDescent="0.3">
      <c r="A6792" s="94">
        <v>6782</v>
      </c>
      <c r="B6792" s="51">
        <v>0.15141437380969119</v>
      </c>
      <c r="C6792" s="65">
        <f t="shared" si="106"/>
        <v>115141437.38096911</v>
      </c>
    </row>
    <row r="6793" spans="1:3" x14ac:dyDescent="0.3">
      <c r="A6793" s="94">
        <v>6783</v>
      </c>
      <c r="B6793" s="51">
        <v>7.7101842397355597E-2</v>
      </c>
      <c r="C6793" s="65">
        <f t="shared" si="106"/>
        <v>107710184.23973556</v>
      </c>
    </row>
    <row r="6794" spans="1:3" x14ac:dyDescent="0.3">
      <c r="A6794" s="94">
        <v>6784</v>
      </c>
      <c r="B6794" s="51">
        <v>0.14860339414949342</v>
      </c>
      <c r="C6794" s="65">
        <f t="shared" si="106"/>
        <v>114860339.41494936</v>
      </c>
    </row>
    <row r="6795" spans="1:3" x14ac:dyDescent="0.3">
      <c r="A6795" s="94">
        <v>6785</v>
      </c>
      <c r="B6795" s="51">
        <v>5.8562132652262559E-2</v>
      </c>
      <c r="C6795" s="65">
        <f t="shared" si="106"/>
        <v>105856213.26522624</v>
      </c>
    </row>
    <row r="6796" spans="1:3" x14ac:dyDescent="0.3">
      <c r="A6796" s="94">
        <v>6786</v>
      </c>
      <c r="B6796" s="51">
        <v>0.13247973653211109</v>
      </c>
      <c r="C6796" s="65">
        <f t="shared" ref="C6796:C6859" si="107">$B$4*(1+B6796)</f>
        <v>113247973.6532111</v>
      </c>
    </row>
    <row r="6797" spans="1:3" x14ac:dyDescent="0.3">
      <c r="A6797" s="94">
        <v>6787</v>
      </c>
      <c r="B6797" s="51">
        <v>4.3659454123997632E-3</v>
      </c>
      <c r="C6797" s="65">
        <f t="shared" si="107"/>
        <v>100436594.54123999</v>
      </c>
    </row>
    <row r="6798" spans="1:3" x14ac:dyDescent="0.3">
      <c r="A6798" s="94">
        <v>6788</v>
      </c>
      <c r="B6798" s="51">
        <v>8.9218456429110971E-2</v>
      </c>
      <c r="C6798" s="65">
        <f t="shared" si="107"/>
        <v>108921845.64291109</v>
      </c>
    </row>
    <row r="6799" spans="1:3" x14ac:dyDescent="0.3">
      <c r="A6799" s="94">
        <v>6789</v>
      </c>
      <c r="B6799" s="51">
        <v>9.1563083537078371E-2</v>
      </c>
      <c r="C6799" s="65">
        <f t="shared" si="107"/>
        <v>109156308.35370785</v>
      </c>
    </row>
    <row r="6800" spans="1:3" x14ac:dyDescent="0.3">
      <c r="A6800" s="94">
        <v>6790</v>
      </c>
      <c r="B6800" s="51">
        <v>9.0812180633811454E-2</v>
      </c>
      <c r="C6800" s="65">
        <f t="shared" si="107"/>
        <v>109081218.06338114</v>
      </c>
    </row>
    <row r="6801" spans="1:3" x14ac:dyDescent="0.3">
      <c r="A6801" s="94">
        <v>6791</v>
      </c>
      <c r="B6801" s="51">
        <v>0.25840773864304978</v>
      </c>
      <c r="C6801" s="65">
        <f t="shared" si="107"/>
        <v>125840773.86430499</v>
      </c>
    </row>
    <row r="6802" spans="1:3" x14ac:dyDescent="0.3">
      <c r="A6802" s="94">
        <v>6792</v>
      </c>
      <c r="B6802" s="51">
        <v>2.6725601168133106E-2</v>
      </c>
      <c r="C6802" s="65">
        <f t="shared" si="107"/>
        <v>102672560.11681332</v>
      </c>
    </row>
    <row r="6803" spans="1:3" x14ac:dyDescent="0.3">
      <c r="A6803" s="94">
        <v>6793</v>
      </c>
      <c r="B6803" s="51">
        <v>0.15641739584607084</v>
      </c>
      <c r="C6803" s="65">
        <f t="shared" si="107"/>
        <v>115641739.58460708</v>
      </c>
    </row>
    <row r="6804" spans="1:3" x14ac:dyDescent="0.3">
      <c r="A6804" s="94">
        <v>6794</v>
      </c>
      <c r="B6804" s="51">
        <v>0.37859633555096639</v>
      </c>
      <c r="C6804" s="65">
        <f t="shared" si="107"/>
        <v>137859633.55509666</v>
      </c>
    </row>
    <row r="6805" spans="1:3" x14ac:dyDescent="0.3">
      <c r="A6805" s="94">
        <v>6795</v>
      </c>
      <c r="B6805" s="51">
        <v>-4.4699205775188044E-2</v>
      </c>
      <c r="C6805" s="65">
        <f t="shared" si="107"/>
        <v>95530079.422481194</v>
      </c>
    </row>
    <row r="6806" spans="1:3" x14ac:dyDescent="0.3">
      <c r="A6806" s="94">
        <v>6796</v>
      </c>
      <c r="B6806" s="51">
        <v>0.11460355575364491</v>
      </c>
      <c r="C6806" s="65">
        <f t="shared" si="107"/>
        <v>111460355.57536449</v>
      </c>
    </row>
    <row r="6807" spans="1:3" x14ac:dyDescent="0.3">
      <c r="A6807" s="94">
        <v>6797</v>
      </c>
      <c r="B6807" s="51">
        <v>0.22121492363695827</v>
      </c>
      <c r="C6807" s="65">
        <f t="shared" si="107"/>
        <v>122121492.36369583</v>
      </c>
    </row>
    <row r="6808" spans="1:3" x14ac:dyDescent="0.3">
      <c r="A6808" s="94">
        <v>6798</v>
      </c>
      <c r="B6808" s="51">
        <v>-5.1722905359556592E-2</v>
      </c>
      <c r="C6808" s="65">
        <f t="shared" si="107"/>
        <v>94827709.464044347</v>
      </c>
    </row>
    <row r="6809" spans="1:3" x14ac:dyDescent="0.3">
      <c r="A6809" s="94">
        <v>6799</v>
      </c>
      <c r="B6809" s="51">
        <v>0.2057685716229794</v>
      </c>
      <c r="C6809" s="65">
        <f t="shared" si="107"/>
        <v>120576857.16229793</v>
      </c>
    </row>
    <row r="6810" spans="1:3" x14ac:dyDescent="0.3">
      <c r="A6810" s="94">
        <v>6800</v>
      </c>
      <c r="B6810" s="51">
        <v>0.18230644139251892</v>
      </c>
      <c r="C6810" s="65">
        <f t="shared" si="107"/>
        <v>118230644.13925189</v>
      </c>
    </row>
    <row r="6811" spans="1:3" x14ac:dyDescent="0.3">
      <c r="A6811" s="94">
        <v>6801</v>
      </c>
      <c r="B6811" s="51">
        <v>-7.0116623903023395E-2</v>
      </c>
      <c r="C6811" s="65">
        <f t="shared" si="107"/>
        <v>92988337.609697655</v>
      </c>
    </row>
    <row r="6812" spans="1:3" x14ac:dyDescent="0.3">
      <c r="A6812" s="94">
        <v>6802</v>
      </c>
      <c r="B6812" s="51">
        <v>0.15551741092627097</v>
      </c>
      <c r="C6812" s="65">
        <f t="shared" si="107"/>
        <v>115551741.09262709</v>
      </c>
    </row>
    <row r="6813" spans="1:3" x14ac:dyDescent="0.3">
      <c r="A6813" s="94">
        <v>6803</v>
      </c>
      <c r="B6813" s="51">
        <v>7.2606694657184834E-2</v>
      </c>
      <c r="C6813" s="65">
        <f t="shared" si="107"/>
        <v>107260669.46571848</v>
      </c>
    </row>
    <row r="6814" spans="1:3" x14ac:dyDescent="0.3">
      <c r="A6814" s="94">
        <v>6804</v>
      </c>
      <c r="B6814" s="51">
        <v>6.9337293382624732E-2</v>
      </c>
      <c r="C6814" s="65">
        <f t="shared" si="107"/>
        <v>106933729.33826248</v>
      </c>
    </row>
    <row r="6815" spans="1:3" x14ac:dyDescent="0.3">
      <c r="A6815" s="94">
        <v>6805</v>
      </c>
      <c r="B6815" s="51">
        <v>4.2113804117834712E-2</v>
      </c>
      <c r="C6815" s="65">
        <f t="shared" si="107"/>
        <v>104211380.41178346</v>
      </c>
    </row>
    <row r="6816" spans="1:3" x14ac:dyDescent="0.3">
      <c r="A6816" s="94">
        <v>6806</v>
      </c>
      <c r="B6816" s="51">
        <v>0.20903460546080221</v>
      </c>
      <c r="C6816" s="65">
        <f t="shared" si="107"/>
        <v>120903460.54608023</v>
      </c>
    </row>
    <row r="6817" spans="1:3" x14ac:dyDescent="0.3">
      <c r="A6817" s="94">
        <v>6807</v>
      </c>
      <c r="B6817" s="51">
        <v>0.11524936164746123</v>
      </c>
      <c r="C6817" s="65">
        <f t="shared" si="107"/>
        <v>111524936.16474612</v>
      </c>
    </row>
    <row r="6818" spans="1:3" x14ac:dyDescent="0.3">
      <c r="A6818" s="94">
        <v>6808</v>
      </c>
      <c r="B6818" s="51">
        <v>-3.1651200966082912E-2</v>
      </c>
      <c r="C6818" s="65">
        <f t="shared" si="107"/>
        <v>96834879.903391719</v>
      </c>
    </row>
    <row r="6819" spans="1:3" x14ac:dyDescent="0.3">
      <c r="A6819" s="94">
        <v>6809</v>
      </c>
      <c r="B6819" s="51">
        <v>0.28011203090258618</v>
      </c>
      <c r="C6819" s="65">
        <f t="shared" si="107"/>
        <v>128011203.09025861</v>
      </c>
    </row>
    <row r="6820" spans="1:3" x14ac:dyDescent="0.3">
      <c r="A6820" s="94">
        <v>6810</v>
      </c>
      <c r="B6820" s="51">
        <v>9.5695748933755431E-2</v>
      </c>
      <c r="C6820" s="65">
        <f t="shared" si="107"/>
        <v>109569574.89337556</v>
      </c>
    </row>
    <row r="6821" spans="1:3" x14ac:dyDescent="0.3">
      <c r="A6821" s="94">
        <v>6811</v>
      </c>
      <c r="B6821" s="51">
        <v>0.28445513257309774</v>
      </c>
      <c r="C6821" s="65">
        <f t="shared" si="107"/>
        <v>128445513.25730978</v>
      </c>
    </row>
    <row r="6822" spans="1:3" x14ac:dyDescent="0.3">
      <c r="A6822" s="94">
        <v>6812</v>
      </c>
      <c r="B6822" s="51">
        <v>0.11413752831804783</v>
      </c>
      <c r="C6822" s="65">
        <f t="shared" si="107"/>
        <v>111413752.8318048</v>
      </c>
    </row>
    <row r="6823" spans="1:3" x14ac:dyDescent="0.3">
      <c r="A6823" s="94">
        <v>6813</v>
      </c>
      <c r="B6823" s="51">
        <v>0.16194972422272352</v>
      </c>
      <c r="C6823" s="65">
        <f t="shared" si="107"/>
        <v>116194972.42227234</v>
      </c>
    </row>
    <row r="6824" spans="1:3" x14ac:dyDescent="0.3">
      <c r="A6824" s="94">
        <v>6814</v>
      </c>
      <c r="B6824" s="51">
        <v>9.5727190188260175E-2</v>
      </c>
      <c r="C6824" s="65">
        <f t="shared" si="107"/>
        <v>109572719.01882601</v>
      </c>
    </row>
    <row r="6825" spans="1:3" x14ac:dyDescent="0.3">
      <c r="A6825" s="94">
        <v>6815</v>
      </c>
      <c r="B6825" s="51">
        <v>0.23610911158479295</v>
      </c>
      <c r="C6825" s="65">
        <f t="shared" si="107"/>
        <v>123610911.15847929</v>
      </c>
    </row>
    <row r="6826" spans="1:3" x14ac:dyDescent="0.3">
      <c r="A6826" s="94">
        <v>6816</v>
      </c>
      <c r="B6826" s="51">
        <v>0.12452460373523454</v>
      </c>
      <c r="C6826" s="65">
        <f t="shared" si="107"/>
        <v>112452460.37352346</v>
      </c>
    </row>
    <row r="6827" spans="1:3" x14ac:dyDescent="0.3">
      <c r="A6827" s="94">
        <v>6817</v>
      </c>
      <c r="B6827" s="51">
        <v>-2.492130036589027E-2</v>
      </c>
      <c r="C6827" s="65">
        <f t="shared" si="107"/>
        <v>97507869.963410974</v>
      </c>
    </row>
    <row r="6828" spans="1:3" x14ac:dyDescent="0.3">
      <c r="A6828" s="94">
        <v>6818</v>
      </c>
      <c r="B6828" s="51">
        <v>0.27976424957192092</v>
      </c>
      <c r="C6828" s="65">
        <f t="shared" si="107"/>
        <v>127976424.95719211</v>
      </c>
    </row>
    <row r="6829" spans="1:3" x14ac:dyDescent="0.3">
      <c r="A6829" s="94">
        <v>6819</v>
      </c>
      <c r="B6829" s="51">
        <v>2.8820447099878875E-2</v>
      </c>
      <c r="C6829" s="65">
        <f t="shared" si="107"/>
        <v>102882044.70998789</v>
      </c>
    </row>
    <row r="6830" spans="1:3" x14ac:dyDescent="0.3">
      <c r="A6830" s="94">
        <v>6820</v>
      </c>
      <c r="B6830" s="51">
        <v>0.34373430488641443</v>
      </c>
      <c r="C6830" s="65">
        <f t="shared" si="107"/>
        <v>134373430.48864144</v>
      </c>
    </row>
    <row r="6831" spans="1:3" x14ac:dyDescent="0.3">
      <c r="A6831" s="94">
        <v>6821</v>
      </c>
      <c r="B6831" s="51">
        <v>0.1209177398589589</v>
      </c>
      <c r="C6831" s="65">
        <f t="shared" si="107"/>
        <v>112091773.98589589</v>
      </c>
    </row>
    <row r="6832" spans="1:3" x14ac:dyDescent="0.3">
      <c r="A6832" s="94">
        <v>6822</v>
      </c>
      <c r="B6832" s="51">
        <v>0.23986473926118421</v>
      </c>
      <c r="C6832" s="65">
        <f t="shared" si="107"/>
        <v>123986473.92611842</v>
      </c>
    </row>
    <row r="6833" spans="1:3" x14ac:dyDescent="0.3">
      <c r="A6833" s="94">
        <v>6823</v>
      </c>
      <c r="B6833" s="51">
        <v>0.11018113569252333</v>
      </c>
      <c r="C6833" s="65">
        <f t="shared" si="107"/>
        <v>111018113.56925233</v>
      </c>
    </row>
    <row r="6834" spans="1:3" x14ac:dyDescent="0.3">
      <c r="A6834" s="94">
        <v>6824</v>
      </c>
      <c r="B6834" s="51">
        <v>-6.7476694925174441E-2</v>
      </c>
      <c r="C6834" s="65">
        <f t="shared" si="107"/>
        <v>93252330.507482558</v>
      </c>
    </row>
    <row r="6835" spans="1:3" x14ac:dyDescent="0.3">
      <c r="A6835" s="94">
        <v>6825</v>
      </c>
      <c r="B6835" s="51">
        <v>0.16530590379947097</v>
      </c>
      <c r="C6835" s="65">
        <f t="shared" si="107"/>
        <v>116530590.37994708</v>
      </c>
    </row>
    <row r="6836" spans="1:3" x14ac:dyDescent="0.3">
      <c r="A6836" s="94">
        <v>6826</v>
      </c>
      <c r="B6836" s="51">
        <v>0.11049921908983099</v>
      </c>
      <c r="C6836" s="65">
        <f t="shared" si="107"/>
        <v>111049921.90898311</v>
      </c>
    </row>
    <row r="6837" spans="1:3" x14ac:dyDescent="0.3">
      <c r="A6837" s="94">
        <v>6827</v>
      </c>
      <c r="B6837" s="51">
        <v>0.39267209686909943</v>
      </c>
      <c r="C6837" s="65">
        <f t="shared" si="107"/>
        <v>139267209.68690994</v>
      </c>
    </row>
    <row r="6838" spans="1:3" x14ac:dyDescent="0.3">
      <c r="A6838" s="94">
        <v>6828</v>
      </c>
      <c r="B6838" s="51">
        <v>0.10462634308290869</v>
      </c>
      <c r="C6838" s="65">
        <f t="shared" si="107"/>
        <v>110462634.30829087</v>
      </c>
    </row>
    <row r="6839" spans="1:3" x14ac:dyDescent="0.3">
      <c r="A6839" s="94">
        <v>6829</v>
      </c>
      <c r="B6839" s="51">
        <v>-0.10235788119756453</v>
      </c>
      <c r="C6839" s="65">
        <f t="shared" si="107"/>
        <v>89764211.880243555</v>
      </c>
    </row>
    <row r="6840" spans="1:3" x14ac:dyDescent="0.3">
      <c r="A6840" s="94">
        <v>6830</v>
      </c>
      <c r="B6840" s="51">
        <v>2.2276517227057133E-2</v>
      </c>
      <c r="C6840" s="65">
        <f t="shared" si="107"/>
        <v>102227651.72270572</v>
      </c>
    </row>
    <row r="6841" spans="1:3" x14ac:dyDescent="0.3">
      <c r="A6841" s="94">
        <v>6831</v>
      </c>
      <c r="B6841" s="51">
        <v>7.2222712479860132E-2</v>
      </c>
      <c r="C6841" s="65">
        <f t="shared" si="107"/>
        <v>107222271.24798602</v>
      </c>
    </row>
    <row r="6842" spans="1:3" x14ac:dyDescent="0.3">
      <c r="A6842" s="94">
        <v>6832</v>
      </c>
      <c r="B6842" s="51">
        <v>7.7210704920505413E-2</v>
      </c>
      <c r="C6842" s="65">
        <f t="shared" si="107"/>
        <v>107721070.49205056</v>
      </c>
    </row>
    <row r="6843" spans="1:3" x14ac:dyDescent="0.3">
      <c r="A6843" s="94">
        <v>6833</v>
      </c>
      <c r="B6843" s="51">
        <v>0.14398262720319166</v>
      </c>
      <c r="C6843" s="65">
        <f t="shared" si="107"/>
        <v>114398262.72031917</v>
      </c>
    </row>
    <row r="6844" spans="1:3" x14ac:dyDescent="0.3">
      <c r="A6844" s="94">
        <v>6834</v>
      </c>
      <c r="B6844" s="51">
        <v>0.27630790385013482</v>
      </c>
      <c r="C6844" s="65">
        <f t="shared" si="107"/>
        <v>127630790.38501348</v>
      </c>
    </row>
    <row r="6845" spans="1:3" x14ac:dyDescent="0.3">
      <c r="A6845" s="94">
        <v>6835</v>
      </c>
      <c r="B6845" s="51">
        <v>8.3071036064868056E-2</v>
      </c>
      <c r="C6845" s="65">
        <f t="shared" si="107"/>
        <v>108307103.60648681</v>
      </c>
    </row>
    <row r="6846" spans="1:3" x14ac:dyDescent="0.3">
      <c r="A6846" s="94">
        <v>6836</v>
      </c>
      <c r="B6846" s="51">
        <v>0.18692430285168476</v>
      </c>
      <c r="C6846" s="65">
        <f t="shared" si="107"/>
        <v>118692430.28516847</v>
      </c>
    </row>
    <row r="6847" spans="1:3" x14ac:dyDescent="0.3">
      <c r="A6847" s="94">
        <v>6837</v>
      </c>
      <c r="B6847" s="51">
        <v>0.31437044364548899</v>
      </c>
      <c r="C6847" s="65">
        <f t="shared" si="107"/>
        <v>131437044.36454891</v>
      </c>
    </row>
    <row r="6848" spans="1:3" x14ac:dyDescent="0.3">
      <c r="A6848" s="94">
        <v>6838</v>
      </c>
      <c r="B6848" s="51">
        <v>0.18852263669380842</v>
      </c>
      <c r="C6848" s="65">
        <f t="shared" si="107"/>
        <v>118852263.66938084</v>
      </c>
    </row>
    <row r="6849" spans="1:3" x14ac:dyDescent="0.3">
      <c r="A6849" s="94">
        <v>6839</v>
      </c>
      <c r="B6849" s="51">
        <v>-7.4585555183397934E-3</v>
      </c>
      <c r="C6849" s="65">
        <f t="shared" si="107"/>
        <v>99254144.448166028</v>
      </c>
    </row>
    <row r="6850" spans="1:3" x14ac:dyDescent="0.3">
      <c r="A6850" s="94">
        <v>6840</v>
      </c>
      <c r="B6850" s="51">
        <v>3.5856403525869225E-2</v>
      </c>
      <c r="C6850" s="65">
        <f t="shared" si="107"/>
        <v>103585640.35258693</v>
      </c>
    </row>
    <row r="6851" spans="1:3" x14ac:dyDescent="0.3">
      <c r="A6851" s="94">
        <v>6841</v>
      </c>
      <c r="B6851" s="51">
        <v>-4.340167594744293E-2</v>
      </c>
      <c r="C6851" s="65">
        <f t="shared" si="107"/>
        <v>95659832.405255705</v>
      </c>
    </row>
    <row r="6852" spans="1:3" x14ac:dyDescent="0.3">
      <c r="A6852" s="94">
        <v>6842</v>
      </c>
      <c r="B6852" s="51">
        <v>-0.13423585221582426</v>
      </c>
      <c r="C6852" s="65">
        <f t="shared" si="107"/>
        <v>86576414.778417572</v>
      </c>
    </row>
    <row r="6853" spans="1:3" x14ac:dyDescent="0.3">
      <c r="A6853" s="94">
        <v>6843</v>
      </c>
      <c r="B6853" s="51">
        <v>6.377948667118119E-2</v>
      </c>
      <c r="C6853" s="65">
        <f t="shared" si="107"/>
        <v>106377948.66711812</v>
      </c>
    </row>
    <row r="6854" spans="1:3" x14ac:dyDescent="0.3">
      <c r="A6854" s="94">
        <v>6844</v>
      </c>
      <c r="B6854" s="51">
        <v>0.1245025545071641</v>
      </c>
      <c r="C6854" s="65">
        <f t="shared" si="107"/>
        <v>112450255.45071641</v>
      </c>
    </row>
    <row r="6855" spans="1:3" x14ac:dyDescent="0.3">
      <c r="A6855" s="94">
        <v>6845</v>
      </c>
      <c r="B6855" s="51">
        <v>0.15282102805936099</v>
      </c>
      <c r="C6855" s="65">
        <f t="shared" si="107"/>
        <v>115282102.8059361</v>
      </c>
    </row>
    <row r="6856" spans="1:3" x14ac:dyDescent="0.3">
      <c r="A6856" s="94">
        <v>6846</v>
      </c>
      <c r="B6856" s="51">
        <v>0.30942295705552758</v>
      </c>
      <c r="C6856" s="65">
        <f t="shared" si="107"/>
        <v>130942295.70555276</v>
      </c>
    </row>
    <row r="6857" spans="1:3" x14ac:dyDescent="0.3">
      <c r="A6857" s="94">
        <v>6847</v>
      </c>
      <c r="B6857" s="51">
        <v>0.34262104862723153</v>
      </c>
      <c r="C6857" s="65">
        <f t="shared" si="107"/>
        <v>134262104.86272314</v>
      </c>
    </row>
    <row r="6858" spans="1:3" x14ac:dyDescent="0.3">
      <c r="A6858" s="94">
        <v>6848</v>
      </c>
      <c r="B6858" s="51">
        <v>0.15266011190614759</v>
      </c>
      <c r="C6858" s="65">
        <f t="shared" si="107"/>
        <v>115266011.19061475</v>
      </c>
    </row>
    <row r="6859" spans="1:3" x14ac:dyDescent="0.3">
      <c r="A6859" s="94">
        <v>6849</v>
      </c>
      <c r="B6859" s="51">
        <v>-2.135026503619103E-3</v>
      </c>
      <c r="C6859" s="65">
        <f t="shared" si="107"/>
        <v>99786497.34963809</v>
      </c>
    </row>
    <row r="6860" spans="1:3" x14ac:dyDescent="0.3">
      <c r="A6860" s="94">
        <v>6850</v>
      </c>
      <c r="B6860" s="51">
        <v>0.28348243381221</v>
      </c>
      <c r="C6860" s="65">
        <f t="shared" ref="C6860:C6923" si="108">$B$4*(1+B6860)</f>
        <v>128348243.381221</v>
      </c>
    </row>
    <row r="6861" spans="1:3" x14ac:dyDescent="0.3">
      <c r="A6861" s="94">
        <v>6851</v>
      </c>
      <c r="B6861" s="51">
        <v>0.32766081102742928</v>
      </c>
      <c r="C6861" s="65">
        <f t="shared" si="108"/>
        <v>132766081.10274293</v>
      </c>
    </row>
    <row r="6862" spans="1:3" x14ac:dyDescent="0.3">
      <c r="A6862" s="94">
        <v>6852</v>
      </c>
      <c r="B6862" s="51">
        <v>2.9116854833760447E-3</v>
      </c>
      <c r="C6862" s="65">
        <f t="shared" si="108"/>
        <v>100291168.54833759</v>
      </c>
    </row>
    <row r="6863" spans="1:3" x14ac:dyDescent="0.3">
      <c r="A6863" s="94">
        <v>6853</v>
      </c>
      <c r="B6863" s="51">
        <v>4.8218034476480993E-2</v>
      </c>
      <c r="C6863" s="65">
        <f t="shared" si="108"/>
        <v>104821803.44764811</v>
      </c>
    </row>
    <row r="6864" spans="1:3" x14ac:dyDescent="0.3">
      <c r="A6864" s="94">
        <v>6854</v>
      </c>
      <c r="B6864" s="51">
        <v>0.24930289823353832</v>
      </c>
      <c r="C6864" s="65">
        <f t="shared" si="108"/>
        <v>124930289.82335384</v>
      </c>
    </row>
    <row r="6865" spans="1:3" x14ac:dyDescent="0.3">
      <c r="A6865" s="94">
        <v>6855</v>
      </c>
      <c r="B6865" s="51">
        <v>0.16791144204720407</v>
      </c>
      <c r="C6865" s="65">
        <f t="shared" si="108"/>
        <v>116791144.20472041</v>
      </c>
    </row>
    <row r="6866" spans="1:3" x14ac:dyDescent="0.3">
      <c r="A6866" s="94">
        <v>6856</v>
      </c>
      <c r="B6866" s="51">
        <v>1.582038379106146E-2</v>
      </c>
      <c r="C6866" s="65">
        <f t="shared" si="108"/>
        <v>101582038.37910615</v>
      </c>
    </row>
    <row r="6867" spans="1:3" x14ac:dyDescent="0.3">
      <c r="A6867" s="94">
        <v>6857</v>
      </c>
      <c r="B6867" s="51">
        <v>0.31182341897261689</v>
      </c>
      <c r="C6867" s="65">
        <f t="shared" si="108"/>
        <v>131182341.89726169</v>
      </c>
    </row>
    <row r="6868" spans="1:3" x14ac:dyDescent="0.3">
      <c r="A6868" s="94">
        <v>6858</v>
      </c>
      <c r="B6868" s="51">
        <v>0.15160805998334886</v>
      </c>
      <c r="C6868" s="65">
        <f t="shared" si="108"/>
        <v>115160805.99833488</v>
      </c>
    </row>
    <row r="6869" spans="1:3" x14ac:dyDescent="0.3">
      <c r="A6869" s="94">
        <v>6859</v>
      </c>
      <c r="B6869" s="51">
        <v>0.26418440030131363</v>
      </c>
      <c r="C6869" s="65">
        <f t="shared" si="108"/>
        <v>126418440.03013137</v>
      </c>
    </row>
    <row r="6870" spans="1:3" x14ac:dyDescent="0.3">
      <c r="A6870" s="94">
        <v>6860</v>
      </c>
      <c r="B6870" s="51">
        <v>-0.42762650855769924</v>
      </c>
      <c r="C6870" s="65">
        <f t="shared" si="108"/>
        <v>57237349.144230075</v>
      </c>
    </row>
    <row r="6871" spans="1:3" x14ac:dyDescent="0.3">
      <c r="A6871" s="94">
        <v>6861</v>
      </c>
      <c r="B6871" s="51">
        <v>0.12840052459355925</v>
      </c>
      <c r="C6871" s="65">
        <f t="shared" si="108"/>
        <v>112840052.45935594</v>
      </c>
    </row>
    <row r="6872" spans="1:3" x14ac:dyDescent="0.3">
      <c r="A6872" s="94">
        <v>6862</v>
      </c>
      <c r="B6872" s="51">
        <v>0.11861687794306883</v>
      </c>
      <c r="C6872" s="65">
        <f t="shared" si="108"/>
        <v>111861687.79430687</v>
      </c>
    </row>
    <row r="6873" spans="1:3" x14ac:dyDescent="0.3">
      <c r="A6873" s="94">
        <v>6863</v>
      </c>
      <c r="B6873" s="51">
        <v>0.15324499144006909</v>
      </c>
      <c r="C6873" s="65">
        <f t="shared" si="108"/>
        <v>115324499.14400691</v>
      </c>
    </row>
    <row r="6874" spans="1:3" x14ac:dyDescent="0.3">
      <c r="A6874" s="94">
        <v>6864</v>
      </c>
      <c r="B6874" s="51">
        <v>9.6952304078138762E-2</v>
      </c>
      <c r="C6874" s="65">
        <f t="shared" si="108"/>
        <v>109695230.40781388</v>
      </c>
    </row>
    <row r="6875" spans="1:3" x14ac:dyDescent="0.3">
      <c r="A6875" s="94">
        <v>6865</v>
      </c>
      <c r="B6875" s="51">
        <v>0.10644424671533625</v>
      </c>
      <c r="C6875" s="65">
        <f t="shared" si="108"/>
        <v>110644424.67153363</v>
      </c>
    </row>
    <row r="6876" spans="1:3" x14ac:dyDescent="0.3">
      <c r="A6876" s="94">
        <v>6866</v>
      </c>
      <c r="B6876" s="51">
        <v>0.15139438726053803</v>
      </c>
      <c r="C6876" s="65">
        <f t="shared" si="108"/>
        <v>115139438.7260538</v>
      </c>
    </row>
    <row r="6877" spans="1:3" x14ac:dyDescent="0.3">
      <c r="A6877" s="94">
        <v>6867</v>
      </c>
      <c r="B6877" s="51">
        <v>0.23303179538316948</v>
      </c>
      <c r="C6877" s="65">
        <f t="shared" si="108"/>
        <v>123303179.53831695</v>
      </c>
    </row>
    <row r="6878" spans="1:3" x14ac:dyDescent="0.3">
      <c r="A6878" s="94">
        <v>6868</v>
      </c>
      <c r="B6878" s="51">
        <v>-0.14378434404819276</v>
      </c>
      <c r="C6878" s="65">
        <f t="shared" si="108"/>
        <v>85621565.59518072</v>
      </c>
    </row>
    <row r="6879" spans="1:3" x14ac:dyDescent="0.3">
      <c r="A6879" s="94">
        <v>6869</v>
      </c>
      <c r="B6879" s="51">
        <v>0.32953421974322095</v>
      </c>
      <c r="C6879" s="65">
        <f t="shared" si="108"/>
        <v>132953421.9743221</v>
      </c>
    </row>
    <row r="6880" spans="1:3" x14ac:dyDescent="0.3">
      <c r="A6880" s="94">
        <v>6870</v>
      </c>
      <c r="B6880" s="51">
        <v>1.3423437476003955E-2</v>
      </c>
      <c r="C6880" s="65">
        <f t="shared" si="108"/>
        <v>101342343.74760041</v>
      </c>
    </row>
    <row r="6881" spans="1:3" x14ac:dyDescent="0.3">
      <c r="A6881" s="94">
        <v>6871</v>
      </c>
      <c r="B6881" s="51">
        <v>2.1174854003434551E-3</v>
      </c>
      <c r="C6881" s="65">
        <f t="shared" si="108"/>
        <v>100211748.54003434</v>
      </c>
    </row>
    <row r="6882" spans="1:3" x14ac:dyDescent="0.3">
      <c r="A6882" s="94">
        <v>6872</v>
      </c>
      <c r="B6882" s="51">
        <v>0.25198528293488454</v>
      </c>
      <c r="C6882" s="65">
        <f t="shared" si="108"/>
        <v>125198528.29348846</v>
      </c>
    </row>
    <row r="6883" spans="1:3" x14ac:dyDescent="0.3">
      <c r="A6883" s="94">
        <v>6873</v>
      </c>
      <c r="B6883" s="51">
        <v>-0.1877442664412379</v>
      </c>
      <c r="C6883" s="65">
        <f t="shared" si="108"/>
        <v>81225573.355876207</v>
      </c>
    </row>
    <row r="6884" spans="1:3" x14ac:dyDescent="0.3">
      <c r="A6884" s="94">
        <v>6874</v>
      </c>
      <c r="B6884" s="51">
        <v>8.9579058643678558E-2</v>
      </c>
      <c r="C6884" s="65">
        <f t="shared" si="108"/>
        <v>108957905.86436787</v>
      </c>
    </row>
    <row r="6885" spans="1:3" x14ac:dyDescent="0.3">
      <c r="A6885" s="94">
        <v>6875</v>
      </c>
      <c r="B6885" s="51">
        <v>-0.16213487347713099</v>
      </c>
      <c r="C6885" s="65">
        <f t="shared" si="108"/>
        <v>83786512.652286902</v>
      </c>
    </row>
    <row r="6886" spans="1:3" x14ac:dyDescent="0.3">
      <c r="A6886" s="94">
        <v>6876</v>
      </c>
      <c r="B6886" s="51">
        <v>9.2392346822874741E-2</v>
      </c>
      <c r="C6886" s="65">
        <f t="shared" si="108"/>
        <v>109239234.68228747</v>
      </c>
    </row>
    <row r="6887" spans="1:3" x14ac:dyDescent="0.3">
      <c r="A6887" s="94">
        <v>6877</v>
      </c>
      <c r="B6887" s="51">
        <v>0.1198509353945091</v>
      </c>
      <c r="C6887" s="65">
        <f t="shared" si="108"/>
        <v>111985093.53945091</v>
      </c>
    </row>
    <row r="6888" spans="1:3" x14ac:dyDescent="0.3">
      <c r="A6888" s="94">
        <v>6878</v>
      </c>
      <c r="B6888" s="51">
        <v>0.40664276638742036</v>
      </c>
      <c r="C6888" s="65">
        <f t="shared" si="108"/>
        <v>140664276.63874203</v>
      </c>
    </row>
    <row r="6889" spans="1:3" x14ac:dyDescent="0.3">
      <c r="A6889" s="94">
        <v>6879</v>
      </c>
      <c r="B6889" s="51">
        <v>-0.14265916229497477</v>
      </c>
      <c r="C6889" s="65">
        <f t="shared" si="108"/>
        <v>85734083.770502523</v>
      </c>
    </row>
    <row r="6890" spans="1:3" x14ac:dyDescent="0.3">
      <c r="A6890" s="94">
        <v>6880</v>
      </c>
      <c r="B6890" s="51">
        <v>0.41794400970215928</v>
      </c>
      <c r="C6890" s="65">
        <f t="shared" si="108"/>
        <v>141794400.97021595</v>
      </c>
    </row>
    <row r="6891" spans="1:3" x14ac:dyDescent="0.3">
      <c r="A6891" s="94">
        <v>6881</v>
      </c>
      <c r="B6891" s="51">
        <v>9.5748603624909778E-2</v>
      </c>
      <c r="C6891" s="65">
        <f t="shared" si="108"/>
        <v>109574860.36249098</v>
      </c>
    </row>
    <row r="6892" spans="1:3" x14ac:dyDescent="0.3">
      <c r="A6892" s="94">
        <v>6882</v>
      </c>
      <c r="B6892" s="51">
        <v>5.3769585739433481E-2</v>
      </c>
      <c r="C6892" s="65">
        <f t="shared" si="108"/>
        <v>105376958.57394336</v>
      </c>
    </row>
    <row r="6893" spans="1:3" x14ac:dyDescent="0.3">
      <c r="A6893" s="94">
        <v>6883</v>
      </c>
      <c r="B6893" s="51">
        <v>0.22729731311754828</v>
      </c>
      <c r="C6893" s="65">
        <f t="shared" si="108"/>
        <v>122729731.31175482</v>
      </c>
    </row>
    <row r="6894" spans="1:3" x14ac:dyDescent="0.3">
      <c r="A6894" s="94">
        <v>6884</v>
      </c>
      <c r="B6894" s="51">
        <v>6.1339769790167045E-2</v>
      </c>
      <c r="C6894" s="65">
        <f t="shared" si="108"/>
        <v>106133976.97901669</v>
      </c>
    </row>
    <row r="6895" spans="1:3" x14ac:dyDescent="0.3">
      <c r="A6895" s="94">
        <v>6885</v>
      </c>
      <c r="B6895" s="51">
        <v>0.19213870610213468</v>
      </c>
      <c r="C6895" s="65">
        <f t="shared" si="108"/>
        <v>119213870.61021347</v>
      </c>
    </row>
    <row r="6896" spans="1:3" x14ac:dyDescent="0.3">
      <c r="A6896" s="94">
        <v>6886</v>
      </c>
      <c r="B6896" s="51">
        <v>7.4087866266441454E-2</v>
      </c>
      <c r="C6896" s="65">
        <f t="shared" si="108"/>
        <v>107408786.62664415</v>
      </c>
    </row>
    <row r="6897" spans="1:3" x14ac:dyDescent="0.3">
      <c r="A6897" s="94">
        <v>6887</v>
      </c>
      <c r="B6897" s="51">
        <v>-1.6857334516914901E-2</v>
      </c>
      <c r="C6897" s="65">
        <f t="shared" si="108"/>
        <v>98314266.548308507</v>
      </c>
    </row>
    <row r="6898" spans="1:3" x14ac:dyDescent="0.3">
      <c r="A6898" s="94">
        <v>6888</v>
      </c>
      <c r="B6898" s="51">
        <v>7.9314324591182817E-2</v>
      </c>
      <c r="C6898" s="65">
        <f t="shared" si="108"/>
        <v>107931432.45911829</v>
      </c>
    </row>
    <row r="6899" spans="1:3" x14ac:dyDescent="0.3">
      <c r="A6899" s="94">
        <v>6889</v>
      </c>
      <c r="B6899" s="51">
        <v>0.28108328371156721</v>
      </c>
      <c r="C6899" s="65">
        <f t="shared" si="108"/>
        <v>128108328.37115674</v>
      </c>
    </row>
    <row r="6900" spans="1:3" x14ac:dyDescent="0.3">
      <c r="A6900" s="94">
        <v>6890</v>
      </c>
      <c r="B6900" s="51">
        <v>0.18582153098355389</v>
      </c>
      <c r="C6900" s="65">
        <f t="shared" si="108"/>
        <v>118582153.09835538</v>
      </c>
    </row>
    <row r="6901" spans="1:3" x14ac:dyDescent="0.3">
      <c r="A6901" s="94">
        <v>6891</v>
      </c>
      <c r="B6901" s="51">
        <v>-0.27781975580266616</v>
      </c>
      <c r="C6901" s="65">
        <f t="shared" si="108"/>
        <v>72218024.41973339</v>
      </c>
    </row>
    <row r="6902" spans="1:3" x14ac:dyDescent="0.3">
      <c r="A6902" s="94">
        <v>6892</v>
      </c>
      <c r="B6902" s="51">
        <v>0.14171658727424619</v>
      </c>
      <c r="C6902" s="65">
        <f t="shared" si="108"/>
        <v>114171658.72742464</v>
      </c>
    </row>
    <row r="6903" spans="1:3" x14ac:dyDescent="0.3">
      <c r="A6903" s="94">
        <v>6893</v>
      </c>
      <c r="B6903" s="51">
        <v>0.11534277889155135</v>
      </c>
      <c r="C6903" s="65">
        <f t="shared" si="108"/>
        <v>111534277.88915513</v>
      </c>
    </row>
    <row r="6904" spans="1:3" x14ac:dyDescent="0.3">
      <c r="A6904" s="94">
        <v>6894</v>
      </c>
      <c r="B6904" s="51">
        <v>5.6620184408817401E-2</v>
      </c>
      <c r="C6904" s="65">
        <f t="shared" si="108"/>
        <v>105662018.44088174</v>
      </c>
    </row>
    <row r="6905" spans="1:3" x14ac:dyDescent="0.3">
      <c r="A6905" s="94">
        <v>6895</v>
      </c>
      <c r="B6905" s="51">
        <v>9.2012549169304791E-2</v>
      </c>
      <c r="C6905" s="65">
        <f t="shared" si="108"/>
        <v>109201254.91693047</v>
      </c>
    </row>
    <row r="6906" spans="1:3" x14ac:dyDescent="0.3">
      <c r="A6906" s="94">
        <v>6896</v>
      </c>
      <c r="B6906" s="51">
        <v>-1.3460862586161887E-2</v>
      </c>
      <c r="C6906" s="65">
        <f t="shared" si="108"/>
        <v>98653913.741383821</v>
      </c>
    </row>
    <row r="6907" spans="1:3" x14ac:dyDescent="0.3">
      <c r="A6907" s="94">
        <v>6897</v>
      </c>
      <c r="B6907" s="51">
        <v>0.22333904236035962</v>
      </c>
      <c r="C6907" s="65">
        <f t="shared" si="108"/>
        <v>122333904.23603596</v>
      </c>
    </row>
    <row r="6908" spans="1:3" x14ac:dyDescent="0.3">
      <c r="A6908" s="94">
        <v>6898</v>
      </c>
      <c r="B6908" s="51">
        <v>7.485156890511302E-2</v>
      </c>
      <c r="C6908" s="65">
        <f t="shared" si="108"/>
        <v>107485156.8905113</v>
      </c>
    </row>
    <row r="6909" spans="1:3" x14ac:dyDescent="0.3">
      <c r="A6909" s="94">
        <v>6899</v>
      </c>
      <c r="B6909" s="51">
        <v>0.19178476011925877</v>
      </c>
      <c r="C6909" s="65">
        <f t="shared" si="108"/>
        <v>119178476.01192588</v>
      </c>
    </row>
    <row r="6910" spans="1:3" x14ac:dyDescent="0.3">
      <c r="A6910" s="94">
        <v>6900</v>
      </c>
      <c r="B6910" s="51">
        <v>0.3822004037446004</v>
      </c>
      <c r="C6910" s="65">
        <f t="shared" si="108"/>
        <v>138220040.37446004</v>
      </c>
    </row>
    <row r="6911" spans="1:3" x14ac:dyDescent="0.3">
      <c r="A6911" s="94">
        <v>6901</v>
      </c>
      <c r="B6911" s="51">
        <v>0.14442871603588903</v>
      </c>
      <c r="C6911" s="65">
        <f t="shared" si="108"/>
        <v>114442871.60358891</v>
      </c>
    </row>
    <row r="6912" spans="1:3" x14ac:dyDescent="0.3">
      <c r="A6912" s="94">
        <v>6902</v>
      </c>
      <c r="B6912" s="51">
        <v>2.6064357274475813E-2</v>
      </c>
      <c r="C6912" s="65">
        <f t="shared" si="108"/>
        <v>102606435.72744758</v>
      </c>
    </row>
    <row r="6913" spans="1:3" x14ac:dyDescent="0.3">
      <c r="A6913" s="94">
        <v>6903</v>
      </c>
      <c r="B6913" s="51">
        <v>0.21297784754455229</v>
      </c>
      <c r="C6913" s="65">
        <f t="shared" si="108"/>
        <v>121297784.75445522</v>
      </c>
    </row>
    <row r="6914" spans="1:3" x14ac:dyDescent="0.3">
      <c r="A6914" s="94">
        <v>6904</v>
      </c>
      <c r="B6914" s="51">
        <v>0.14183874860524032</v>
      </c>
      <c r="C6914" s="65">
        <f t="shared" si="108"/>
        <v>114183874.86052404</v>
      </c>
    </row>
    <row r="6915" spans="1:3" x14ac:dyDescent="0.3">
      <c r="A6915" s="94">
        <v>6905</v>
      </c>
      <c r="B6915" s="51">
        <v>-9.5386792567313611E-2</v>
      </c>
      <c r="C6915" s="65">
        <f t="shared" si="108"/>
        <v>90461320.743268639</v>
      </c>
    </row>
    <row r="6916" spans="1:3" x14ac:dyDescent="0.3">
      <c r="A6916" s="94">
        <v>6906</v>
      </c>
      <c r="B6916" s="51">
        <v>0.34691818935764951</v>
      </c>
      <c r="C6916" s="65">
        <f t="shared" si="108"/>
        <v>134691818.93576497</v>
      </c>
    </row>
    <row r="6917" spans="1:3" x14ac:dyDescent="0.3">
      <c r="A6917" s="94">
        <v>6907</v>
      </c>
      <c r="B6917" s="51">
        <v>1.8354526428566123E-2</v>
      </c>
      <c r="C6917" s="65">
        <f t="shared" si="108"/>
        <v>101835452.64285661</v>
      </c>
    </row>
    <row r="6918" spans="1:3" x14ac:dyDescent="0.3">
      <c r="A6918" s="94">
        <v>6908</v>
      </c>
      <c r="B6918" s="51">
        <v>-9.5491097800977309E-2</v>
      </c>
      <c r="C6918" s="65">
        <f t="shared" si="108"/>
        <v>90450890.219902262</v>
      </c>
    </row>
    <row r="6919" spans="1:3" x14ac:dyDescent="0.3">
      <c r="A6919" s="94">
        <v>6909</v>
      </c>
      <c r="B6919" s="51">
        <v>4.7378354416298556E-2</v>
      </c>
      <c r="C6919" s="65">
        <f t="shared" si="108"/>
        <v>104737835.44162984</v>
      </c>
    </row>
    <row r="6920" spans="1:3" x14ac:dyDescent="0.3">
      <c r="A6920" s="94">
        <v>6910</v>
      </c>
      <c r="B6920" s="51">
        <v>0.24841482532592676</v>
      </c>
      <c r="C6920" s="65">
        <f t="shared" si="108"/>
        <v>124841482.53259268</v>
      </c>
    </row>
    <row r="6921" spans="1:3" x14ac:dyDescent="0.3">
      <c r="A6921" s="94">
        <v>6911</v>
      </c>
      <c r="B6921" s="51">
        <v>0.13274859162412708</v>
      </c>
      <c r="C6921" s="65">
        <f t="shared" si="108"/>
        <v>113274859.16241272</v>
      </c>
    </row>
    <row r="6922" spans="1:3" x14ac:dyDescent="0.3">
      <c r="A6922" s="94">
        <v>6912</v>
      </c>
      <c r="B6922" s="51">
        <v>-0.12246791969819015</v>
      </c>
      <c r="C6922" s="65">
        <f t="shared" si="108"/>
        <v>87753208.030180991</v>
      </c>
    </row>
    <row r="6923" spans="1:3" x14ac:dyDescent="0.3">
      <c r="A6923" s="94">
        <v>6913</v>
      </c>
      <c r="B6923" s="51">
        <v>0.23280868171946079</v>
      </c>
      <c r="C6923" s="65">
        <f t="shared" si="108"/>
        <v>123280868.17194608</v>
      </c>
    </row>
    <row r="6924" spans="1:3" x14ac:dyDescent="0.3">
      <c r="A6924" s="94">
        <v>6914</v>
      </c>
      <c r="B6924" s="51">
        <v>0.20125878943679373</v>
      </c>
      <c r="C6924" s="65">
        <f t="shared" ref="C6924:C6987" si="109">$B$4*(1+B6924)</f>
        <v>120125878.94367936</v>
      </c>
    </row>
    <row r="6925" spans="1:3" x14ac:dyDescent="0.3">
      <c r="A6925" s="94">
        <v>6915</v>
      </c>
      <c r="B6925" s="51">
        <v>0.12249342917501556</v>
      </c>
      <c r="C6925" s="65">
        <f t="shared" si="109"/>
        <v>112249342.91750155</v>
      </c>
    </row>
    <row r="6926" spans="1:3" x14ac:dyDescent="0.3">
      <c r="A6926" s="94">
        <v>6916</v>
      </c>
      <c r="B6926" s="51">
        <v>-1.9228332963481837E-2</v>
      </c>
      <c r="C6926" s="65">
        <f t="shared" si="109"/>
        <v>98077166.703651816</v>
      </c>
    </row>
    <row r="6927" spans="1:3" x14ac:dyDescent="0.3">
      <c r="A6927" s="94">
        <v>6917</v>
      </c>
      <c r="B6927" s="51">
        <v>2.0944510799564262E-2</v>
      </c>
      <c r="C6927" s="65">
        <f t="shared" si="109"/>
        <v>102094451.07995643</v>
      </c>
    </row>
    <row r="6928" spans="1:3" x14ac:dyDescent="0.3">
      <c r="A6928" s="94">
        <v>6918</v>
      </c>
      <c r="B6928" s="51">
        <v>-7.6110663396498079E-3</v>
      </c>
      <c r="C6928" s="65">
        <f t="shared" si="109"/>
        <v>99238893.366035014</v>
      </c>
    </row>
    <row r="6929" spans="1:3" x14ac:dyDescent="0.3">
      <c r="A6929" s="94">
        <v>6919</v>
      </c>
      <c r="B6929" s="51">
        <v>0.17837213139890018</v>
      </c>
      <c r="C6929" s="65">
        <f t="shared" si="109"/>
        <v>117837213.13989002</v>
      </c>
    </row>
    <row r="6930" spans="1:3" x14ac:dyDescent="0.3">
      <c r="A6930" s="94">
        <v>6920</v>
      </c>
      <c r="B6930" s="51">
        <v>0.16367838165843757</v>
      </c>
      <c r="C6930" s="65">
        <f t="shared" si="109"/>
        <v>116367838.16584376</v>
      </c>
    </row>
    <row r="6931" spans="1:3" x14ac:dyDescent="0.3">
      <c r="A6931" s="94">
        <v>6921</v>
      </c>
      <c r="B6931" s="51">
        <v>0.21809507327583491</v>
      </c>
      <c r="C6931" s="65">
        <f t="shared" si="109"/>
        <v>121809507.32758349</v>
      </c>
    </row>
    <row r="6932" spans="1:3" x14ac:dyDescent="0.3">
      <c r="A6932" s="94">
        <v>6922</v>
      </c>
      <c r="B6932" s="51">
        <v>0.14287860508160527</v>
      </c>
      <c r="C6932" s="65">
        <f t="shared" si="109"/>
        <v>114287860.50816053</v>
      </c>
    </row>
    <row r="6933" spans="1:3" x14ac:dyDescent="0.3">
      <c r="A6933" s="94">
        <v>6923</v>
      </c>
      <c r="B6933" s="51">
        <v>0.23941036202554497</v>
      </c>
      <c r="C6933" s="65">
        <f t="shared" si="109"/>
        <v>123941036.20255449</v>
      </c>
    </row>
    <row r="6934" spans="1:3" x14ac:dyDescent="0.3">
      <c r="A6934" s="94">
        <v>6924</v>
      </c>
      <c r="B6934" s="51">
        <v>0.16402128134166799</v>
      </c>
      <c r="C6934" s="65">
        <f t="shared" si="109"/>
        <v>116402128.13416679</v>
      </c>
    </row>
    <row r="6935" spans="1:3" x14ac:dyDescent="0.3">
      <c r="A6935" s="94">
        <v>6925</v>
      </c>
      <c r="B6935" s="51">
        <v>-0.21596625358234348</v>
      </c>
      <c r="C6935" s="65">
        <f t="shared" si="109"/>
        <v>78403374.641765654</v>
      </c>
    </row>
    <row r="6936" spans="1:3" x14ac:dyDescent="0.3">
      <c r="A6936" s="94">
        <v>6926</v>
      </c>
      <c r="B6936" s="51">
        <v>-0.14018753013931137</v>
      </c>
      <c r="C6936" s="65">
        <f t="shared" si="109"/>
        <v>85981246.98606886</v>
      </c>
    </row>
    <row r="6937" spans="1:3" x14ac:dyDescent="0.3">
      <c r="A6937" s="94">
        <v>6927</v>
      </c>
      <c r="B6937" s="51">
        <v>9.8267158797738327E-2</v>
      </c>
      <c r="C6937" s="65">
        <f t="shared" si="109"/>
        <v>109826715.87977384</v>
      </c>
    </row>
    <row r="6938" spans="1:3" x14ac:dyDescent="0.3">
      <c r="A6938" s="94">
        <v>6928</v>
      </c>
      <c r="B6938" s="51">
        <v>-4.2330728349287083E-2</v>
      </c>
      <c r="C6938" s="65">
        <f t="shared" si="109"/>
        <v>95766927.165071294</v>
      </c>
    </row>
    <row r="6939" spans="1:3" x14ac:dyDescent="0.3">
      <c r="A6939" s="94">
        <v>6929</v>
      </c>
      <c r="B6939" s="51">
        <v>0.34850110800233725</v>
      </c>
      <c r="C6939" s="65">
        <f t="shared" si="109"/>
        <v>134850110.80023372</v>
      </c>
    </row>
    <row r="6940" spans="1:3" x14ac:dyDescent="0.3">
      <c r="A6940" s="94">
        <v>6930</v>
      </c>
      <c r="B6940" s="51">
        <v>7.978397303520951E-2</v>
      </c>
      <c r="C6940" s="65">
        <f t="shared" si="109"/>
        <v>107978397.30352095</v>
      </c>
    </row>
    <row r="6941" spans="1:3" x14ac:dyDescent="0.3">
      <c r="A6941" s="94">
        <v>6931</v>
      </c>
      <c r="B6941" s="51">
        <v>-5.4275317899307729E-4</v>
      </c>
      <c r="C6941" s="65">
        <f t="shared" si="109"/>
        <v>99945724.682100683</v>
      </c>
    </row>
    <row r="6942" spans="1:3" x14ac:dyDescent="0.3">
      <c r="A6942" s="94">
        <v>6932</v>
      </c>
      <c r="B6942" s="51">
        <v>0.20149796158566088</v>
      </c>
      <c r="C6942" s="65">
        <f t="shared" si="109"/>
        <v>120149796.15856609</v>
      </c>
    </row>
    <row r="6943" spans="1:3" x14ac:dyDescent="0.3">
      <c r="A6943" s="94">
        <v>6933</v>
      </c>
      <c r="B6943" s="51">
        <v>-2.2226583650565568E-2</v>
      </c>
      <c r="C6943" s="65">
        <f t="shared" si="109"/>
        <v>97777341.634943455</v>
      </c>
    </row>
    <row r="6944" spans="1:3" x14ac:dyDescent="0.3">
      <c r="A6944" s="94">
        <v>6934</v>
      </c>
      <c r="B6944" s="51">
        <v>0.23496498031643709</v>
      </c>
      <c r="C6944" s="65">
        <f t="shared" si="109"/>
        <v>123496498.0316437</v>
      </c>
    </row>
    <row r="6945" spans="1:3" x14ac:dyDescent="0.3">
      <c r="A6945" s="94">
        <v>6935</v>
      </c>
      <c r="B6945" s="51">
        <v>-0.16669062451898878</v>
      </c>
      <c r="C6945" s="65">
        <f t="shared" si="109"/>
        <v>83330937.548101127</v>
      </c>
    </row>
    <row r="6946" spans="1:3" x14ac:dyDescent="0.3">
      <c r="A6946" s="94">
        <v>6936</v>
      </c>
      <c r="B6946" s="51">
        <v>4.8789299133329488E-2</v>
      </c>
      <c r="C6946" s="65">
        <f t="shared" si="109"/>
        <v>104878929.91333294</v>
      </c>
    </row>
    <row r="6947" spans="1:3" x14ac:dyDescent="0.3">
      <c r="A6947" s="94">
        <v>6937</v>
      </c>
      <c r="B6947" s="51">
        <v>0.2747108299731566</v>
      </c>
      <c r="C6947" s="65">
        <f t="shared" si="109"/>
        <v>127471082.99731566</v>
      </c>
    </row>
    <row r="6948" spans="1:3" x14ac:dyDescent="0.3">
      <c r="A6948" s="94">
        <v>6938</v>
      </c>
      <c r="B6948" s="51">
        <v>0.1352999922496077</v>
      </c>
      <c r="C6948" s="65">
        <f t="shared" si="109"/>
        <v>113529999.22496076</v>
      </c>
    </row>
    <row r="6949" spans="1:3" x14ac:dyDescent="0.3">
      <c r="A6949" s="94">
        <v>6939</v>
      </c>
      <c r="B6949" s="51">
        <v>0.22353584800145077</v>
      </c>
      <c r="C6949" s="65">
        <f t="shared" si="109"/>
        <v>122353584.80014509</v>
      </c>
    </row>
    <row r="6950" spans="1:3" x14ac:dyDescent="0.3">
      <c r="A6950" s="94">
        <v>6940</v>
      </c>
      <c r="B6950" s="51">
        <v>7.083938101864401E-2</v>
      </c>
      <c r="C6950" s="65">
        <f t="shared" si="109"/>
        <v>107083938.10186441</v>
      </c>
    </row>
    <row r="6951" spans="1:3" x14ac:dyDescent="0.3">
      <c r="A6951" s="94">
        <v>6941</v>
      </c>
      <c r="B6951" s="51">
        <v>0.38406757435513827</v>
      </c>
      <c r="C6951" s="65">
        <f t="shared" si="109"/>
        <v>138406757.43551382</v>
      </c>
    </row>
    <row r="6952" spans="1:3" x14ac:dyDescent="0.3">
      <c r="A6952" s="94">
        <v>6942</v>
      </c>
      <c r="B6952" s="51">
        <v>-4.8885368584542177E-2</v>
      </c>
      <c r="C6952" s="65">
        <f t="shared" si="109"/>
        <v>95111463.141545787</v>
      </c>
    </row>
    <row r="6953" spans="1:3" x14ac:dyDescent="0.3">
      <c r="A6953" s="94">
        <v>6943</v>
      </c>
      <c r="B6953" s="51">
        <v>-6.2861431529984191E-2</v>
      </c>
      <c r="C6953" s="65">
        <f t="shared" si="109"/>
        <v>93713856.847001582</v>
      </c>
    </row>
    <row r="6954" spans="1:3" x14ac:dyDescent="0.3">
      <c r="A6954" s="94">
        <v>6944</v>
      </c>
      <c r="B6954" s="51">
        <v>-9.4427235705618173E-2</v>
      </c>
      <c r="C6954" s="65">
        <f t="shared" si="109"/>
        <v>90557276.429438189</v>
      </c>
    </row>
    <row r="6955" spans="1:3" x14ac:dyDescent="0.3">
      <c r="A6955" s="94">
        <v>6945</v>
      </c>
      <c r="B6955" s="51">
        <v>4.7316817469670973E-2</v>
      </c>
      <c r="C6955" s="65">
        <f t="shared" si="109"/>
        <v>104731681.74696709</v>
      </c>
    </row>
    <row r="6956" spans="1:3" x14ac:dyDescent="0.3">
      <c r="A6956" s="94">
        <v>6946</v>
      </c>
      <c r="B6956" s="51">
        <v>0.1351504014361804</v>
      </c>
      <c r="C6956" s="65">
        <f t="shared" si="109"/>
        <v>113515040.14361805</v>
      </c>
    </row>
    <row r="6957" spans="1:3" x14ac:dyDescent="0.3">
      <c r="A6957" s="94">
        <v>6947</v>
      </c>
      <c r="B6957" s="51">
        <v>0.31151819078258458</v>
      </c>
      <c r="C6957" s="65">
        <f t="shared" si="109"/>
        <v>131151819.07825845</v>
      </c>
    </row>
    <row r="6958" spans="1:3" x14ac:dyDescent="0.3">
      <c r="A6958" s="94">
        <v>6948</v>
      </c>
      <c r="B6958" s="51">
        <v>0.32765596462928431</v>
      </c>
      <c r="C6958" s="65">
        <f t="shared" si="109"/>
        <v>132765596.46292843</v>
      </c>
    </row>
    <row r="6959" spans="1:3" x14ac:dyDescent="0.3">
      <c r="A6959" s="94">
        <v>6949</v>
      </c>
      <c r="B6959" s="51">
        <v>-0.17079386161776208</v>
      </c>
      <c r="C6959" s="65">
        <f t="shared" si="109"/>
        <v>82920613.838223785</v>
      </c>
    </row>
    <row r="6960" spans="1:3" x14ac:dyDescent="0.3">
      <c r="A6960" s="94">
        <v>6950</v>
      </c>
      <c r="B6960" s="51">
        <v>0.28813061486503622</v>
      </c>
      <c r="C6960" s="65">
        <f t="shared" si="109"/>
        <v>128813061.48650362</v>
      </c>
    </row>
    <row r="6961" spans="1:3" x14ac:dyDescent="0.3">
      <c r="A6961" s="94">
        <v>6951</v>
      </c>
      <c r="B6961" s="51">
        <v>-0.10028100014695943</v>
      </c>
      <c r="C6961" s="65">
        <f t="shared" si="109"/>
        <v>89971899.985304058</v>
      </c>
    </row>
    <row r="6962" spans="1:3" x14ac:dyDescent="0.3">
      <c r="A6962" s="94">
        <v>6952</v>
      </c>
      <c r="B6962" s="51">
        <v>-6.1929136490889769E-2</v>
      </c>
      <c r="C6962" s="65">
        <f t="shared" si="109"/>
        <v>93807086.350911021</v>
      </c>
    </row>
    <row r="6963" spans="1:3" x14ac:dyDescent="0.3">
      <c r="A6963" s="94">
        <v>6953</v>
      </c>
      <c r="B6963" s="51">
        <v>0.1015979330551032</v>
      </c>
      <c r="C6963" s="65">
        <f t="shared" si="109"/>
        <v>110159793.30551031</v>
      </c>
    </row>
    <row r="6964" spans="1:3" x14ac:dyDescent="0.3">
      <c r="A6964" s="94">
        <v>6954</v>
      </c>
      <c r="B6964" s="51">
        <v>7.0684511987216564E-2</v>
      </c>
      <c r="C6964" s="65">
        <f t="shared" si="109"/>
        <v>107068451.19872166</v>
      </c>
    </row>
    <row r="6965" spans="1:3" x14ac:dyDescent="0.3">
      <c r="A6965" s="94">
        <v>6955</v>
      </c>
      <c r="B6965" s="51">
        <v>0.18298237344363835</v>
      </c>
      <c r="C6965" s="65">
        <f t="shared" si="109"/>
        <v>118298237.34436384</v>
      </c>
    </row>
    <row r="6966" spans="1:3" x14ac:dyDescent="0.3">
      <c r="A6966" s="94">
        <v>6956</v>
      </c>
      <c r="B6966" s="51">
        <v>4.702120727596934E-2</v>
      </c>
      <c r="C6966" s="65">
        <f t="shared" si="109"/>
        <v>104702120.72759692</v>
      </c>
    </row>
    <row r="6967" spans="1:3" x14ac:dyDescent="0.3">
      <c r="A6967" s="94">
        <v>6957</v>
      </c>
      <c r="B6967" s="51">
        <v>0.11567150269538237</v>
      </c>
      <c r="C6967" s="65">
        <f t="shared" si="109"/>
        <v>111567150.26953822</v>
      </c>
    </row>
    <row r="6968" spans="1:3" x14ac:dyDescent="0.3">
      <c r="A6968" s="94">
        <v>6958</v>
      </c>
      <c r="B6968" s="51">
        <v>-0.32395803175923743</v>
      </c>
      <c r="C6968" s="65">
        <f t="shared" si="109"/>
        <v>67604196.82407625</v>
      </c>
    </row>
    <row r="6969" spans="1:3" x14ac:dyDescent="0.3">
      <c r="A6969" s="94">
        <v>6959</v>
      </c>
      <c r="B6969" s="51">
        <v>0.15530551522337854</v>
      </c>
      <c r="C6969" s="65">
        <f t="shared" si="109"/>
        <v>115530551.52233784</v>
      </c>
    </row>
    <row r="6970" spans="1:3" x14ac:dyDescent="0.3">
      <c r="A6970" s="94">
        <v>6960</v>
      </c>
      <c r="B6970" s="51">
        <v>8.7274384357994006E-2</v>
      </c>
      <c r="C6970" s="65">
        <f t="shared" si="109"/>
        <v>108727438.43579939</v>
      </c>
    </row>
    <row r="6971" spans="1:3" x14ac:dyDescent="0.3">
      <c r="A6971" s="94">
        <v>6961</v>
      </c>
      <c r="B6971" s="51">
        <v>0.22696654398387997</v>
      </c>
      <c r="C6971" s="65">
        <f t="shared" si="109"/>
        <v>122696654.398388</v>
      </c>
    </row>
    <row r="6972" spans="1:3" x14ac:dyDescent="0.3">
      <c r="A6972" s="94">
        <v>6962</v>
      </c>
      <c r="B6972" s="51">
        <v>-7.9426376639348706E-2</v>
      </c>
      <c r="C6972" s="65">
        <f t="shared" si="109"/>
        <v>92057362.336065128</v>
      </c>
    </row>
    <row r="6973" spans="1:3" x14ac:dyDescent="0.3">
      <c r="A6973" s="94">
        <v>6963</v>
      </c>
      <c r="B6973" s="51">
        <v>0.20364917374112401</v>
      </c>
      <c r="C6973" s="65">
        <f t="shared" si="109"/>
        <v>120364917.37411241</v>
      </c>
    </row>
    <row r="6974" spans="1:3" x14ac:dyDescent="0.3">
      <c r="A6974" s="94">
        <v>6964</v>
      </c>
      <c r="B6974" s="51">
        <v>-0.14276508433482807</v>
      </c>
      <c r="C6974" s="65">
        <f t="shared" si="109"/>
        <v>85723491.566517189</v>
      </c>
    </row>
    <row r="6975" spans="1:3" x14ac:dyDescent="0.3">
      <c r="A6975" s="94">
        <v>6965</v>
      </c>
      <c r="B6975" s="51">
        <v>0.45587282821217301</v>
      </c>
      <c r="C6975" s="65">
        <f t="shared" si="109"/>
        <v>145587282.8212173</v>
      </c>
    </row>
    <row r="6976" spans="1:3" x14ac:dyDescent="0.3">
      <c r="A6976" s="94">
        <v>6966</v>
      </c>
      <c r="B6976" s="51">
        <v>0.17556039211100663</v>
      </c>
      <c r="C6976" s="65">
        <f t="shared" si="109"/>
        <v>117556039.21110067</v>
      </c>
    </row>
    <row r="6977" spans="1:3" x14ac:dyDescent="0.3">
      <c r="A6977" s="94">
        <v>6967</v>
      </c>
      <c r="B6977" s="51">
        <v>-0.10678523466953421</v>
      </c>
      <c r="C6977" s="65">
        <f t="shared" si="109"/>
        <v>89321476.533046588</v>
      </c>
    </row>
    <row r="6978" spans="1:3" x14ac:dyDescent="0.3">
      <c r="A6978" s="94">
        <v>6968</v>
      </c>
      <c r="B6978" s="51">
        <v>-2.0441457297599164E-3</v>
      </c>
      <c r="C6978" s="65">
        <f t="shared" si="109"/>
        <v>99795585.427024007</v>
      </c>
    </row>
    <row r="6979" spans="1:3" x14ac:dyDescent="0.3">
      <c r="A6979" s="94">
        <v>6969</v>
      </c>
      <c r="B6979" s="51">
        <v>6.4188687763015617E-2</v>
      </c>
      <c r="C6979" s="65">
        <f t="shared" si="109"/>
        <v>106418868.77630156</v>
      </c>
    </row>
    <row r="6980" spans="1:3" x14ac:dyDescent="0.3">
      <c r="A6980" s="94">
        <v>6970</v>
      </c>
      <c r="B6980" s="51">
        <v>-8.134122150700282E-2</v>
      </c>
      <c r="C6980" s="65">
        <f t="shared" si="109"/>
        <v>91865877.849299714</v>
      </c>
    </row>
    <row r="6981" spans="1:3" x14ac:dyDescent="0.3">
      <c r="A6981" s="94">
        <v>6971</v>
      </c>
      <c r="B6981" s="51">
        <v>0.1097473544662608</v>
      </c>
      <c r="C6981" s="65">
        <f t="shared" si="109"/>
        <v>110974735.44662608</v>
      </c>
    </row>
    <row r="6982" spans="1:3" x14ac:dyDescent="0.3">
      <c r="A6982" s="94">
        <v>6972</v>
      </c>
      <c r="B6982" s="51">
        <v>-0.13989258766374929</v>
      </c>
      <c r="C6982" s="65">
        <f t="shared" si="109"/>
        <v>86010741.233625069</v>
      </c>
    </row>
    <row r="6983" spans="1:3" x14ac:dyDescent="0.3">
      <c r="A6983" s="94">
        <v>6973</v>
      </c>
      <c r="B6983" s="51">
        <v>0.2064560986754484</v>
      </c>
      <c r="C6983" s="65">
        <f t="shared" si="109"/>
        <v>120645609.86754484</v>
      </c>
    </row>
    <row r="6984" spans="1:3" x14ac:dyDescent="0.3">
      <c r="A6984" s="94">
        <v>6974</v>
      </c>
      <c r="B6984" s="51">
        <v>4.7489738528631122E-2</v>
      </c>
      <c r="C6984" s="65">
        <f t="shared" si="109"/>
        <v>104748973.8528631</v>
      </c>
    </row>
    <row r="6985" spans="1:3" x14ac:dyDescent="0.3">
      <c r="A6985" s="94">
        <v>6975</v>
      </c>
      <c r="B6985" s="51">
        <v>0.22013997664976492</v>
      </c>
      <c r="C6985" s="65">
        <f t="shared" si="109"/>
        <v>122013997.66497649</v>
      </c>
    </row>
    <row r="6986" spans="1:3" x14ac:dyDescent="0.3">
      <c r="A6986" s="94">
        <v>6976</v>
      </c>
      <c r="B6986" s="51">
        <v>0.32450448188518566</v>
      </c>
      <c r="C6986" s="65">
        <f t="shared" si="109"/>
        <v>132450448.18851857</v>
      </c>
    </row>
    <row r="6987" spans="1:3" x14ac:dyDescent="0.3">
      <c r="A6987" s="94">
        <v>6977</v>
      </c>
      <c r="B6987" s="51">
        <v>0.16628249279393939</v>
      </c>
      <c r="C6987" s="65">
        <f t="shared" si="109"/>
        <v>116628249.27939394</v>
      </c>
    </row>
    <row r="6988" spans="1:3" x14ac:dyDescent="0.3">
      <c r="A6988" s="94">
        <v>6978</v>
      </c>
      <c r="B6988" s="51">
        <v>0.36047836570075809</v>
      </c>
      <c r="C6988" s="65">
        <f t="shared" ref="C6988:C7051" si="110">$B$4*(1+B6988)</f>
        <v>136047836.57007581</v>
      </c>
    </row>
    <row r="6989" spans="1:3" x14ac:dyDescent="0.3">
      <c r="A6989" s="94">
        <v>6979</v>
      </c>
      <c r="B6989" s="51">
        <v>-5.6285498119270944E-2</v>
      </c>
      <c r="C6989" s="65">
        <f t="shared" si="110"/>
        <v>94371450.188072905</v>
      </c>
    </row>
    <row r="6990" spans="1:3" x14ac:dyDescent="0.3">
      <c r="A6990" s="94">
        <v>6980</v>
      </c>
      <c r="B6990" s="51">
        <v>5.6774216550807423E-2</v>
      </c>
      <c r="C6990" s="65">
        <f t="shared" si="110"/>
        <v>105677421.65508074</v>
      </c>
    </row>
    <row r="6991" spans="1:3" x14ac:dyDescent="0.3">
      <c r="A6991" s="94">
        <v>6981</v>
      </c>
      <c r="B6991" s="51">
        <v>-0.20267922115929879</v>
      </c>
      <c r="C6991" s="65">
        <f t="shared" si="110"/>
        <v>79732077.884070113</v>
      </c>
    </row>
    <row r="6992" spans="1:3" x14ac:dyDescent="0.3">
      <c r="A6992" s="94">
        <v>6982</v>
      </c>
      <c r="B6992" s="51">
        <v>0.31192927663959785</v>
      </c>
      <c r="C6992" s="65">
        <f t="shared" si="110"/>
        <v>131192927.66395979</v>
      </c>
    </row>
    <row r="6993" spans="1:3" x14ac:dyDescent="0.3">
      <c r="A6993" s="94">
        <v>6983</v>
      </c>
      <c r="B6993" s="51">
        <v>-0.12518478483382983</v>
      </c>
      <c r="C6993" s="65">
        <f t="shared" si="110"/>
        <v>87481521.516617015</v>
      </c>
    </row>
    <row r="6994" spans="1:3" x14ac:dyDescent="0.3">
      <c r="A6994" s="94">
        <v>6984</v>
      </c>
      <c r="B6994" s="51">
        <v>-3.7511782063857094E-2</v>
      </c>
      <c r="C6994" s="65">
        <f t="shared" si="110"/>
        <v>96248821.793614298</v>
      </c>
    </row>
    <row r="6995" spans="1:3" x14ac:dyDescent="0.3">
      <c r="A6995" s="94">
        <v>6985</v>
      </c>
      <c r="B6995" s="51">
        <v>4.2212020474064048E-2</v>
      </c>
      <c r="C6995" s="65">
        <f t="shared" si="110"/>
        <v>104221202.04740642</v>
      </c>
    </row>
    <row r="6996" spans="1:3" x14ac:dyDescent="0.3">
      <c r="A6996" s="94">
        <v>6986</v>
      </c>
      <c r="B6996" s="51">
        <v>0.14322636113489171</v>
      </c>
      <c r="C6996" s="65">
        <f t="shared" si="110"/>
        <v>114322636.11348917</v>
      </c>
    </row>
    <row r="6997" spans="1:3" x14ac:dyDescent="0.3">
      <c r="A6997" s="94">
        <v>6987</v>
      </c>
      <c r="B6997" s="51">
        <v>1.4342294279302892E-2</v>
      </c>
      <c r="C6997" s="65">
        <f t="shared" si="110"/>
        <v>101434229.42793028</v>
      </c>
    </row>
    <row r="6998" spans="1:3" x14ac:dyDescent="0.3">
      <c r="A6998" s="94">
        <v>6988</v>
      </c>
      <c r="B6998" s="51">
        <v>-1.3490089741803768E-2</v>
      </c>
      <c r="C6998" s="65">
        <f t="shared" si="110"/>
        <v>98650991.025819629</v>
      </c>
    </row>
    <row r="6999" spans="1:3" x14ac:dyDescent="0.3">
      <c r="A6999" s="94">
        <v>6989</v>
      </c>
      <c r="B6999" s="51">
        <v>0.12976160688670199</v>
      </c>
      <c r="C6999" s="65">
        <f t="shared" si="110"/>
        <v>112976160.6886702</v>
      </c>
    </row>
    <row r="7000" spans="1:3" x14ac:dyDescent="0.3">
      <c r="A7000" s="94">
        <v>6990</v>
      </c>
      <c r="B7000" s="51">
        <v>0.35117152204329138</v>
      </c>
      <c r="C7000" s="65">
        <f t="shared" si="110"/>
        <v>135117152.20432913</v>
      </c>
    </row>
    <row r="7001" spans="1:3" x14ac:dyDescent="0.3">
      <c r="A7001" s="94">
        <v>6991</v>
      </c>
      <c r="B7001" s="51">
        <v>2.7214608489835063E-2</v>
      </c>
      <c r="C7001" s="65">
        <f t="shared" si="110"/>
        <v>102721460.8489835</v>
      </c>
    </row>
    <row r="7002" spans="1:3" x14ac:dyDescent="0.3">
      <c r="A7002" s="94">
        <v>6992</v>
      </c>
      <c r="B7002" s="51">
        <v>-3.5274942668343842E-2</v>
      </c>
      <c r="C7002" s="65">
        <f t="shared" si="110"/>
        <v>96472505.733165622</v>
      </c>
    </row>
    <row r="7003" spans="1:3" x14ac:dyDescent="0.3">
      <c r="A7003" s="94">
        <v>6993</v>
      </c>
      <c r="B7003" s="51">
        <v>0.20791659012598351</v>
      </c>
      <c r="C7003" s="65">
        <f t="shared" si="110"/>
        <v>120791659.01259837</v>
      </c>
    </row>
    <row r="7004" spans="1:3" x14ac:dyDescent="0.3">
      <c r="A7004" s="94">
        <v>6994</v>
      </c>
      <c r="B7004" s="51">
        <v>0.2764979957523811</v>
      </c>
      <c r="C7004" s="65">
        <f t="shared" si="110"/>
        <v>127649799.57523809</v>
      </c>
    </row>
    <row r="7005" spans="1:3" x14ac:dyDescent="0.3">
      <c r="A7005" s="94">
        <v>6995</v>
      </c>
      <c r="B7005" s="51">
        <v>0.19665279174882863</v>
      </c>
      <c r="C7005" s="65">
        <f t="shared" si="110"/>
        <v>119665279.17488286</v>
      </c>
    </row>
    <row r="7006" spans="1:3" x14ac:dyDescent="0.3">
      <c r="A7006" s="94">
        <v>6996</v>
      </c>
      <c r="B7006" s="51">
        <v>-6.2172095550688838E-2</v>
      </c>
      <c r="C7006" s="65">
        <f t="shared" si="110"/>
        <v>93782790.44493112</v>
      </c>
    </row>
    <row r="7007" spans="1:3" x14ac:dyDescent="0.3">
      <c r="A7007" s="94">
        <v>6997</v>
      </c>
      <c r="B7007" s="51">
        <v>1.1128327035874491E-2</v>
      </c>
      <c r="C7007" s="65">
        <f t="shared" si="110"/>
        <v>101112832.70358744</v>
      </c>
    </row>
    <row r="7008" spans="1:3" x14ac:dyDescent="0.3">
      <c r="A7008" s="94">
        <v>6998</v>
      </c>
      <c r="B7008" s="51">
        <v>0.15565500064007373</v>
      </c>
      <c r="C7008" s="65">
        <f t="shared" si="110"/>
        <v>115565500.06400737</v>
      </c>
    </row>
    <row r="7009" spans="1:3" x14ac:dyDescent="0.3">
      <c r="A7009" s="94">
        <v>6999</v>
      </c>
      <c r="B7009" s="51">
        <v>1.87762611101919E-2</v>
      </c>
      <c r="C7009" s="65">
        <f t="shared" si="110"/>
        <v>101877626.11101918</v>
      </c>
    </row>
    <row r="7010" spans="1:3" x14ac:dyDescent="0.3">
      <c r="A7010" s="94">
        <v>7000</v>
      </c>
      <c r="B7010" s="51">
        <v>0.10339780447106432</v>
      </c>
      <c r="C7010" s="65">
        <f t="shared" si="110"/>
        <v>110339780.44710644</v>
      </c>
    </row>
    <row r="7011" spans="1:3" x14ac:dyDescent="0.3">
      <c r="A7011" s="94">
        <v>7001</v>
      </c>
      <c r="B7011" s="51">
        <v>2.9614151298215999E-2</v>
      </c>
      <c r="C7011" s="65">
        <f t="shared" si="110"/>
        <v>102961415.1298216</v>
      </c>
    </row>
    <row r="7012" spans="1:3" x14ac:dyDescent="0.3">
      <c r="A7012" s="94">
        <v>7002</v>
      </c>
      <c r="B7012" s="51">
        <v>-1.3547758412686323E-2</v>
      </c>
      <c r="C7012" s="65">
        <f t="shared" si="110"/>
        <v>98645224.158731371</v>
      </c>
    </row>
    <row r="7013" spans="1:3" x14ac:dyDescent="0.3">
      <c r="A7013" s="94">
        <v>7003</v>
      </c>
      <c r="B7013" s="51">
        <v>-4.2816769399585397E-3</v>
      </c>
      <c r="C7013" s="65">
        <f t="shared" si="110"/>
        <v>99571832.306004152</v>
      </c>
    </row>
    <row r="7014" spans="1:3" x14ac:dyDescent="0.3">
      <c r="A7014" s="94">
        <v>7004</v>
      </c>
      <c r="B7014" s="51">
        <v>0.25139581419207668</v>
      </c>
      <c r="C7014" s="65">
        <f t="shared" si="110"/>
        <v>125139581.41920766</v>
      </c>
    </row>
    <row r="7015" spans="1:3" x14ac:dyDescent="0.3">
      <c r="A7015" s="94">
        <v>7005</v>
      </c>
      <c r="B7015" s="51">
        <v>4.4627948426447364E-2</v>
      </c>
      <c r="C7015" s="65">
        <f t="shared" si="110"/>
        <v>104462794.84264474</v>
      </c>
    </row>
    <row r="7016" spans="1:3" x14ac:dyDescent="0.3">
      <c r="A7016" s="94">
        <v>7006</v>
      </c>
      <c r="B7016" s="51">
        <v>0.13498022442022903</v>
      </c>
      <c r="C7016" s="65">
        <f t="shared" si="110"/>
        <v>113498022.44202289</v>
      </c>
    </row>
    <row r="7017" spans="1:3" x14ac:dyDescent="0.3">
      <c r="A7017" s="94">
        <v>7007</v>
      </c>
      <c r="B7017" s="51">
        <v>0.18826238411523671</v>
      </c>
      <c r="C7017" s="65">
        <f t="shared" si="110"/>
        <v>118826238.41152367</v>
      </c>
    </row>
    <row r="7018" spans="1:3" x14ac:dyDescent="0.3">
      <c r="A7018" s="94">
        <v>7008</v>
      </c>
      <c r="B7018" s="51">
        <v>0.13468903437856999</v>
      </c>
      <c r="C7018" s="65">
        <f t="shared" si="110"/>
        <v>113468903.437857</v>
      </c>
    </row>
    <row r="7019" spans="1:3" x14ac:dyDescent="0.3">
      <c r="A7019" s="94">
        <v>7009</v>
      </c>
      <c r="B7019" s="51">
        <v>-0.10125580158691203</v>
      </c>
      <c r="C7019" s="65">
        <f t="shared" si="110"/>
        <v>89874419.841308787</v>
      </c>
    </row>
    <row r="7020" spans="1:3" x14ac:dyDescent="0.3">
      <c r="A7020" s="94">
        <v>7010</v>
      </c>
      <c r="B7020" s="51">
        <v>0.16471946056811465</v>
      </c>
      <c r="C7020" s="65">
        <f t="shared" si="110"/>
        <v>116471946.05681147</v>
      </c>
    </row>
    <row r="7021" spans="1:3" x14ac:dyDescent="0.3">
      <c r="A7021" s="94">
        <v>7011</v>
      </c>
      <c r="B7021" s="51">
        <v>0.11133925553726128</v>
      </c>
      <c r="C7021" s="65">
        <f t="shared" si="110"/>
        <v>111133925.55372612</v>
      </c>
    </row>
    <row r="7022" spans="1:3" x14ac:dyDescent="0.3">
      <c r="A7022" s="94">
        <v>7012</v>
      </c>
      <c r="B7022" s="51">
        <v>-6.238657967836711E-2</v>
      </c>
      <c r="C7022" s="65">
        <f t="shared" si="110"/>
        <v>93761342.032163292</v>
      </c>
    </row>
    <row r="7023" spans="1:3" x14ac:dyDescent="0.3">
      <c r="A7023" s="94">
        <v>7013</v>
      </c>
      <c r="B7023" s="51">
        <v>0.21306251484274874</v>
      </c>
      <c r="C7023" s="65">
        <f t="shared" si="110"/>
        <v>121306251.48427488</v>
      </c>
    </row>
    <row r="7024" spans="1:3" x14ac:dyDescent="0.3">
      <c r="A7024" s="94">
        <v>7014</v>
      </c>
      <c r="B7024" s="51">
        <v>-6.2165278627444337E-2</v>
      </c>
      <c r="C7024" s="65">
        <f t="shared" si="110"/>
        <v>93783472.137255564</v>
      </c>
    </row>
    <row r="7025" spans="1:3" x14ac:dyDescent="0.3">
      <c r="A7025" s="94">
        <v>7015</v>
      </c>
      <c r="B7025" s="51">
        <v>0.19485016060722885</v>
      </c>
      <c r="C7025" s="65">
        <f t="shared" si="110"/>
        <v>119485016.06072289</v>
      </c>
    </row>
    <row r="7026" spans="1:3" x14ac:dyDescent="0.3">
      <c r="A7026" s="94">
        <v>7016</v>
      </c>
      <c r="B7026" s="51">
        <v>0.1514867922892334</v>
      </c>
      <c r="C7026" s="65">
        <f t="shared" si="110"/>
        <v>115148679.22892334</v>
      </c>
    </row>
    <row r="7027" spans="1:3" x14ac:dyDescent="0.3">
      <c r="A7027" s="94">
        <v>7017</v>
      </c>
      <c r="B7027" s="51">
        <v>7.6360696138122644E-2</v>
      </c>
      <c r="C7027" s="65">
        <f t="shared" si="110"/>
        <v>107636069.61381227</v>
      </c>
    </row>
    <row r="7028" spans="1:3" x14ac:dyDescent="0.3">
      <c r="A7028" s="94">
        <v>7018</v>
      </c>
      <c r="B7028" s="51">
        <v>5.7641519298482755E-2</v>
      </c>
      <c r="C7028" s="65">
        <f t="shared" si="110"/>
        <v>105764151.92984827</v>
      </c>
    </row>
    <row r="7029" spans="1:3" x14ac:dyDescent="0.3">
      <c r="A7029" s="94">
        <v>7019</v>
      </c>
      <c r="B7029" s="51">
        <v>-9.3757292080332899E-2</v>
      </c>
      <c r="C7029" s="65">
        <f t="shared" si="110"/>
        <v>90624270.791966707</v>
      </c>
    </row>
    <row r="7030" spans="1:3" x14ac:dyDescent="0.3">
      <c r="A7030" s="94">
        <v>7020</v>
      </c>
      <c r="B7030" s="51">
        <v>-0.25787323514784055</v>
      </c>
      <c r="C7030" s="65">
        <f t="shared" si="110"/>
        <v>74212676.485215947</v>
      </c>
    </row>
    <row r="7031" spans="1:3" x14ac:dyDescent="0.3">
      <c r="A7031" s="94">
        <v>7021</v>
      </c>
      <c r="B7031" s="51">
        <v>0.27520441083406</v>
      </c>
      <c r="C7031" s="65">
        <f t="shared" si="110"/>
        <v>127520441.08340602</v>
      </c>
    </row>
    <row r="7032" spans="1:3" x14ac:dyDescent="0.3">
      <c r="A7032" s="94">
        <v>7022</v>
      </c>
      <c r="B7032" s="51">
        <v>8.7381085324262239E-2</v>
      </c>
      <c r="C7032" s="65">
        <f t="shared" si="110"/>
        <v>108738108.53242622</v>
      </c>
    </row>
    <row r="7033" spans="1:3" x14ac:dyDescent="0.3">
      <c r="A7033" s="94">
        <v>7023</v>
      </c>
      <c r="B7033" s="51">
        <v>-0.20008207742362996</v>
      </c>
      <c r="C7033" s="65">
        <f t="shared" si="110"/>
        <v>79991792.257637009</v>
      </c>
    </row>
    <row r="7034" spans="1:3" x14ac:dyDescent="0.3">
      <c r="A7034" s="94">
        <v>7024</v>
      </c>
      <c r="B7034" s="51">
        <v>-1.6059468738023719E-2</v>
      </c>
      <c r="C7034" s="65">
        <f t="shared" si="110"/>
        <v>98394053.126197621</v>
      </c>
    </row>
    <row r="7035" spans="1:3" x14ac:dyDescent="0.3">
      <c r="A7035" s="94">
        <v>7025</v>
      </c>
      <c r="B7035" s="51">
        <v>0.19318193374390438</v>
      </c>
      <c r="C7035" s="65">
        <f t="shared" si="110"/>
        <v>119318193.37439045</v>
      </c>
    </row>
    <row r="7036" spans="1:3" x14ac:dyDescent="0.3">
      <c r="A7036" s="94">
        <v>7026</v>
      </c>
      <c r="B7036" s="51">
        <v>0.10739084821077345</v>
      </c>
      <c r="C7036" s="65">
        <f t="shared" si="110"/>
        <v>110739084.82107735</v>
      </c>
    </row>
    <row r="7037" spans="1:3" x14ac:dyDescent="0.3">
      <c r="A7037" s="94">
        <v>7027</v>
      </c>
      <c r="B7037" s="51">
        <v>0.11491757370874033</v>
      </c>
      <c r="C7037" s="65">
        <f t="shared" si="110"/>
        <v>111491757.37087402</v>
      </c>
    </row>
    <row r="7038" spans="1:3" x14ac:dyDescent="0.3">
      <c r="A7038" s="94">
        <v>7028</v>
      </c>
      <c r="B7038" s="51">
        <v>-1.9431323771509676E-2</v>
      </c>
      <c r="C7038" s="65">
        <f t="shared" si="110"/>
        <v>98056867.622849032</v>
      </c>
    </row>
    <row r="7039" spans="1:3" x14ac:dyDescent="0.3">
      <c r="A7039" s="94">
        <v>7029</v>
      </c>
      <c r="B7039" s="51">
        <v>0.3315738585054685</v>
      </c>
      <c r="C7039" s="65">
        <f t="shared" si="110"/>
        <v>133157385.85054687</v>
      </c>
    </row>
    <row r="7040" spans="1:3" x14ac:dyDescent="0.3">
      <c r="A7040" s="94">
        <v>7030</v>
      </c>
      <c r="B7040" s="51">
        <v>8.6708222301659477E-2</v>
      </c>
      <c r="C7040" s="65">
        <f t="shared" si="110"/>
        <v>108670822.23016596</v>
      </c>
    </row>
    <row r="7041" spans="1:3" x14ac:dyDescent="0.3">
      <c r="A7041" s="94">
        <v>7031</v>
      </c>
      <c r="B7041" s="51">
        <v>7.52894529295276E-2</v>
      </c>
      <c r="C7041" s="65">
        <f t="shared" si="110"/>
        <v>107528945.29295276</v>
      </c>
    </row>
    <row r="7042" spans="1:3" x14ac:dyDescent="0.3">
      <c r="A7042" s="94">
        <v>7032</v>
      </c>
      <c r="B7042" s="51">
        <v>0.10755389557285659</v>
      </c>
      <c r="C7042" s="65">
        <f t="shared" si="110"/>
        <v>110755389.55728565</v>
      </c>
    </row>
    <row r="7043" spans="1:3" x14ac:dyDescent="0.3">
      <c r="A7043" s="94">
        <v>7033</v>
      </c>
      <c r="B7043" s="51">
        <v>0.16764644858209746</v>
      </c>
      <c r="C7043" s="65">
        <f t="shared" si="110"/>
        <v>116764644.85820974</v>
      </c>
    </row>
    <row r="7044" spans="1:3" x14ac:dyDescent="0.3">
      <c r="A7044" s="94">
        <v>7034</v>
      </c>
      <c r="B7044" s="51">
        <v>0.15925197775899488</v>
      </c>
      <c r="C7044" s="65">
        <f t="shared" si="110"/>
        <v>115925197.77589948</v>
      </c>
    </row>
    <row r="7045" spans="1:3" x14ac:dyDescent="0.3">
      <c r="A7045" s="94">
        <v>7035</v>
      </c>
      <c r="B7045" s="51">
        <v>2.5611918568655606E-2</v>
      </c>
      <c r="C7045" s="65">
        <f t="shared" si="110"/>
        <v>102561191.85686557</v>
      </c>
    </row>
    <row r="7046" spans="1:3" x14ac:dyDescent="0.3">
      <c r="A7046" s="94">
        <v>7036</v>
      </c>
      <c r="B7046" s="51">
        <v>0.21105535926320523</v>
      </c>
      <c r="C7046" s="65">
        <f t="shared" si="110"/>
        <v>121105535.92632052</v>
      </c>
    </row>
    <row r="7047" spans="1:3" x14ac:dyDescent="0.3">
      <c r="A7047" s="94">
        <v>7037</v>
      </c>
      <c r="B7047" s="51">
        <v>-1.5569862244319402E-2</v>
      </c>
      <c r="C7047" s="65">
        <f t="shared" si="110"/>
        <v>98443013.775568053</v>
      </c>
    </row>
    <row r="7048" spans="1:3" x14ac:dyDescent="0.3">
      <c r="A7048" s="94">
        <v>7038</v>
      </c>
      <c r="B7048" s="51">
        <v>0.25710110577122147</v>
      </c>
      <c r="C7048" s="65">
        <f t="shared" si="110"/>
        <v>125710110.57712215</v>
      </c>
    </row>
    <row r="7049" spans="1:3" x14ac:dyDescent="0.3">
      <c r="A7049" s="94">
        <v>7039</v>
      </c>
      <c r="B7049" s="51">
        <v>7.8674116499637986E-2</v>
      </c>
      <c r="C7049" s="65">
        <f t="shared" si="110"/>
        <v>107867411.64996381</v>
      </c>
    </row>
    <row r="7050" spans="1:3" x14ac:dyDescent="0.3">
      <c r="A7050" s="94">
        <v>7040</v>
      </c>
      <c r="B7050" s="51">
        <v>0.22206672142467485</v>
      </c>
      <c r="C7050" s="65">
        <f t="shared" si="110"/>
        <v>122206672.14246747</v>
      </c>
    </row>
    <row r="7051" spans="1:3" x14ac:dyDescent="0.3">
      <c r="A7051" s="94">
        <v>7041</v>
      </c>
      <c r="B7051" s="51">
        <v>0.1304172113042372</v>
      </c>
      <c r="C7051" s="65">
        <f t="shared" si="110"/>
        <v>113041721.13042372</v>
      </c>
    </row>
    <row r="7052" spans="1:3" x14ac:dyDescent="0.3">
      <c r="A7052" s="94">
        <v>7042</v>
      </c>
      <c r="B7052" s="51">
        <v>3.2572220391328614E-2</v>
      </c>
      <c r="C7052" s="65">
        <f t="shared" ref="C7052:C7115" si="111">$B$4*(1+B7052)</f>
        <v>103257222.03913286</v>
      </c>
    </row>
    <row r="7053" spans="1:3" x14ac:dyDescent="0.3">
      <c r="A7053" s="94">
        <v>7043</v>
      </c>
      <c r="B7053" s="51">
        <v>4.7483837926909266E-2</v>
      </c>
      <c r="C7053" s="65">
        <f t="shared" si="111"/>
        <v>104748383.79269093</v>
      </c>
    </row>
    <row r="7054" spans="1:3" x14ac:dyDescent="0.3">
      <c r="A7054" s="94">
        <v>7044</v>
      </c>
      <c r="B7054" s="51">
        <v>7.2905517821887686E-2</v>
      </c>
      <c r="C7054" s="65">
        <f t="shared" si="111"/>
        <v>107290551.78218876</v>
      </c>
    </row>
    <row r="7055" spans="1:3" x14ac:dyDescent="0.3">
      <c r="A7055" s="94">
        <v>7045</v>
      </c>
      <c r="B7055" s="51">
        <v>0.24236505229943478</v>
      </c>
      <c r="C7055" s="65">
        <f t="shared" si="111"/>
        <v>124236505.22994347</v>
      </c>
    </row>
    <row r="7056" spans="1:3" x14ac:dyDescent="0.3">
      <c r="A7056" s="94">
        <v>7046</v>
      </c>
      <c r="B7056" s="51">
        <v>0.1442752951036041</v>
      </c>
      <c r="C7056" s="65">
        <f t="shared" si="111"/>
        <v>114427529.51036042</v>
      </c>
    </row>
    <row r="7057" spans="1:3" x14ac:dyDescent="0.3">
      <c r="A7057" s="94">
        <v>7047</v>
      </c>
      <c r="B7057" s="51">
        <v>0.28915172282355661</v>
      </c>
      <c r="C7057" s="65">
        <f t="shared" si="111"/>
        <v>128915172.28235565</v>
      </c>
    </row>
    <row r="7058" spans="1:3" x14ac:dyDescent="0.3">
      <c r="A7058" s="94">
        <v>7048</v>
      </c>
      <c r="B7058" s="51">
        <v>-7.5866009337329093E-3</v>
      </c>
      <c r="C7058" s="65">
        <f t="shared" si="111"/>
        <v>99241339.906626716</v>
      </c>
    </row>
    <row r="7059" spans="1:3" x14ac:dyDescent="0.3">
      <c r="A7059" s="94">
        <v>7049</v>
      </c>
      <c r="B7059" s="51">
        <v>3.4136061115723558E-2</v>
      </c>
      <c r="C7059" s="65">
        <f t="shared" si="111"/>
        <v>103413606.11157236</v>
      </c>
    </row>
    <row r="7060" spans="1:3" x14ac:dyDescent="0.3">
      <c r="A7060" s="94">
        <v>7050</v>
      </c>
      <c r="B7060" s="51">
        <v>6.9931598360916919E-2</v>
      </c>
      <c r="C7060" s="65">
        <f t="shared" si="111"/>
        <v>106993159.8360917</v>
      </c>
    </row>
    <row r="7061" spans="1:3" x14ac:dyDescent="0.3">
      <c r="A7061" s="94">
        <v>7051</v>
      </c>
      <c r="B7061" s="51">
        <v>0.12697491118989701</v>
      </c>
      <c r="C7061" s="65">
        <f t="shared" si="111"/>
        <v>112697491.11898971</v>
      </c>
    </row>
    <row r="7062" spans="1:3" x14ac:dyDescent="0.3">
      <c r="A7062" s="94">
        <v>7052</v>
      </c>
      <c r="B7062" s="51">
        <v>0.19913286576949896</v>
      </c>
      <c r="C7062" s="65">
        <f t="shared" si="111"/>
        <v>119913286.57694988</v>
      </c>
    </row>
    <row r="7063" spans="1:3" x14ac:dyDescent="0.3">
      <c r="A7063" s="94">
        <v>7053</v>
      </c>
      <c r="B7063" s="51">
        <v>0.36858718209476915</v>
      </c>
      <c r="C7063" s="65">
        <f t="shared" si="111"/>
        <v>136858718.20947692</v>
      </c>
    </row>
    <row r="7064" spans="1:3" x14ac:dyDescent="0.3">
      <c r="A7064" s="94">
        <v>7054</v>
      </c>
      <c r="B7064" s="51">
        <v>4.0551672537803868E-2</v>
      </c>
      <c r="C7064" s="65">
        <f t="shared" si="111"/>
        <v>104055167.25378039</v>
      </c>
    </row>
    <row r="7065" spans="1:3" x14ac:dyDescent="0.3">
      <c r="A7065" s="94">
        <v>7055</v>
      </c>
      <c r="B7065" s="51">
        <v>0.19573540234040904</v>
      </c>
      <c r="C7065" s="65">
        <f t="shared" si="111"/>
        <v>119573540.2340409</v>
      </c>
    </row>
    <row r="7066" spans="1:3" x14ac:dyDescent="0.3">
      <c r="A7066" s="94">
        <v>7056</v>
      </c>
      <c r="B7066" s="51">
        <v>0.18956033566381331</v>
      </c>
      <c r="C7066" s="65">
        <f t="shared" si="111"/>
        <v>118956033.56638134</v>
      </c>
    </row>
    <row r="7067" spans="1:3" x14ac:dyDescent="0.3">
      <c r="A7067" s="94">
        <v>7057</v>
      </c>
      <c r="B7067" s="51">
        <v>0.19044180335858679</v>
      </c>
      <c r="C7067" s="65">
        <f t="shared" si="111"/>
        <v>119044180.33585869</v>
      </c>
    </row>
    <row r="7068" spans="1:3" x14ac:dyDescent="0.3">
      <c r="A7068" s="94">
        <v>7058</v>
      </c>
      <c r="B7068" s="51">
        <v>6.8659888681062153E-2</v>
      </c>
      <c r="C7068" s="65">
        <f t="shared" si="111"/>
        <v>106865988.86810622</v>
      </c>
    </row>
    <row r="7069" spans="1:3" x14ac:dyDescent="0.3">
      <c r="A7069" s="94">
        <v>7059</v>
      </c>
      <c r="B7069" s="51">
        <v>0.10518822899370134</v>
      </c>
      <c r="C7069" s="65">
        <f t="shared" si="111"/>
        <v>110518822.89937013</v>
      </c>
    </row>
    <row r="7070" spans="1:3" x14ac:dyDescent="0.3">
      <c r="A7070" s="94">
        <v>7060</v>
      </c>
      <c r="B7070" s="51">
        <v>-6.4358950648801566E-2</v>
      </c>
      <c r="C7070" s="65">
        <f t="shared" si="111"/>
        <v>93564104.935119838</v>
      </c>
    </row>
    <row r="7071" spans="1:3" x14ac:dyDescent="0.3">
      <c r="A7071" s="94">
        <v>7061</v>
      </c>
      <c r="B7071" s="51">
        <v>0.2967877858266097</v>
      </c>
      <c r="C7071" s="65">
        <f t="shared" si="111"/>
        <v>129678778.58266097</v>
      </c>
    </row>
    <row r="7072" spans="1:3" x14ac:dyDescent="0.3">
      <c r="A7072" s="94">
        <v>7062</v>
      </c>
      <c r="B7072" s="51">
        <v>-0.20858129800996514</v>
      </c>
      <c r="C7072" s="65">
        <f t="shared" si="111"/>
        <v>79141870.199003488</v>
      </c>
    </row>
    <row r="7073" spans="1:3" x14ac:dyDescent="0.3">
      <c r="A7073" s="94">
        <v>7063</v>
      </c>
      <c r="B7073" s="51">
        <v>0.10080577672347513</v>
      </c>
      <c r="C7073" s="65">
        <f t="shared" si="111"/>
        <v>110080577.67234752</v>
      </c>
    </row>
    <row r="7074" spans="1:3" x14ac:dyDescent="0.3">
      <c r="A7074" s="94">
        <v>7064</v>
      </c>
      <c r="B7074" s="51">
        <v>6.7261358350917635E-2</v>
      </c>
      <c r="C7074" s="65">
        <f t="shared" si="111"/>
        <v>106726135.83509175</v>
      </c>
    </row>
    <row r="7075" spans="1:3" x14ac:dyDescent="0.3">
      <c r="A7075" s="94">
        <v>7065</v>
      </c>
      <c r="B7075" s="51">
        <v>2.3672926095258312E-2</v>
      </c>
      <c r="C7075" s="65">
        <f t="shared" si="111"/>
        <v>102367292.60952584</v>
      </c>
    </row>
    <row r="7076" spans="1:3" x14ac:dyDescent="0.3">
      <c r="A7076" s="94">
        <v>7066</v>
      </c>
      <c r="B7076" s="51">
        <v>0.18371708211641108</v>
      </c>
      <c r="C7076" s="65">
        <f t="shared" si="111"/>
        <v>118371708.21164112</v>
      </c>
    </row>
    <row r="7077" spans="1:3" x14ac:dyDescent="0.3">
      <c r="A7077" s="94">
        <v>7067</v>
      </c>
      <c r="B7077" s="51">
        <v>-3.52531836095792E-2</v>
      </c>
      <c r="C7077" s="65">
        <f t="shared" si="111"/>
        <v>96474681.639042079</v>
      </c>
    </row>
    <row r="7078" spans="1:3" x14ac:dyDescent="0.3">
      <c r="A7078" s="94">
        <v>7068</v>
      </c>
      <c r="B7078" s="51">
        <v>0.1616558001765111</v>
      </c>
      <c r="C7078" s="65">
        <f t="shared" si="111"/>
        <v>116165580.01765111</v>
      </c>
    </row>
    <row r="7079" spans="1:3" x14ac:dyDescent="0.3">
      <c r="A7079" s="94">
        <v>7069</v>
      </c>
      <c r="B7079" s="51">
        <v>0.19399936222061254</v>
      </c>
      <c r="C7079" s="65">
        <f t="shared" si="111"/>
        <v>119399936.22206125</v>
      </c>
    </row>
    <row r="7080" spans="1:3" x14ac:dyDescent="0.3">
      <c r="A7080" s="94">
        <v>7070</v>
      </c>
      <c r="B7080" s="51">
        <v>9.7757259251124246E-2</v>
      </c>
      <c r="C7080" s="65">
        <f t="shared" si="111"/>
        <v>109775725.92511243</v>
      </c>
    </row>
    <row r="7081" spans="1:3" x14ac:dyDescent="0.3">
      <c r="A7081" s="94">
        <v>7071</v>
      </c>
      <c r="B7081" s="51">
        <v>-3.3010352052142838E-2</v>
      </c>
      <c r="C7081" s="65">
        <f t="shared" si="111"/>
        <v>96698964.794785708</v>
      </c>
    </row>
    <row r="7082" spans="1:3" x14ac:dyDescent="0.3">
      <c r="A7082" s="94">
        <v>7072</v>
      </c>
      <c r="B7082" s="51">
        <v>-4.3831280794286998E-3</v>
      </c>
      <c r="C7082" s="65">
        <f t="shared" si="111"/>
        <v>99561687.192057133</v>
      </c>
    </row>
    <row r="7083" spans="1:3" x14ac:dyDescent="0.3">
      <c r="A7083" s="94">
        <v>7073</v>
      </c>
      <c r="B7083" s="51">
        <v>0.10354742126369898</v>
      </c>
      <c r="C7083" s="65">
        <f t="shared" si="111"/>
        <v>110354742.12636989</v>
      </c>
    </row>
    <row r="7084" spans="1:3" x14ac:dyDescent="0.3">
      <c r="A7084" s="94">
        <v>7074</v>
      </c>
      <c r="B7084" s="51">
        <v>0.25703568684224576</v>
      </c>
      <c r="C7084" s="65">
        <f t="shared" si="111"/>
        <v>125703568.68422459</v>
      </c>
    </row>
    <row r="7085" spans="1:3" x14ac:dyDescent="0.3">
      <c r="A7085" s="94">
        <v>7075</v>
      </c>
      <c r="B7085" s="51">
        <v>3.1187520935753464E-2</v>
      </c>
      <c r="C7085" s="65">
        <f t="shared" si="111"/>
        <v>103118752.09357534</v>
      </c>
    </row>
    <row r="7086" spans="1:3" x14ac:dyDescent="0.3">
      <c r="A7086" s="94">
        <v>7076</v>
      </c>
      <c r="B7086" s="51">
        <v>0.22349852595927444</v>
      </c>
      <c r="C7086" s="65">
        <f t="shared" si="111"/>
        <v>122349852.59592746</v>
      </c>
    </row>
    <row r="7087" spans="1:3" x14ac:dyDescent="0.3">
      <c r="A7087" s="94">
        <v>7077</v>
      </c>
      <c r="B7087" s="51">
        <v>0.10209741763275258</v>
      </c>
      <c r="C7087" s="65">
        <f t="shared" si="111"/>
        <v>110209741.76327525</v>
      </c>
    </row>
    <row r="7088" spans="1:3" x14ac:dyDescent="0.3">
      <c r="A7088" s="94">
        <v>7078</v>
      </c>
      <c r="B7088" s="51">
        <v>0.21831099045621097</v>
      </c>
      <c r="C7088" s="65">
        <f t="shared" si="111"/>
        <v>121831099.04562111</v>
      </c>
    </row>
    <row r="7089" spans="1:3" x14ac:dyDescent="0.3">
      <c r="A7089" s="94">
        <v>7079</v>
      </c>
      <c r="B7089" s="51">
        <v>-1.4763564517737304E-2</v>
      </c>
      <c r="C7089" s="65">
        <f t="shared" si="111"/>
        <v>98523643.548226267</v>
      </c>
    </row>
    <row r="7090" spans="1:3" x14ac:dyDescent="0.3">
      <c r="A7090" s="94">
        <v>7080</v>
      </c>
      <c r="B7090" s="51">
        <v>-0.17707281976772996</v>
      </c>
      <c r="C7090" s="65">
        <f t="shared" si="111"/>
        <v>82292718.023227006</v>
      </c>
    </row>
    <row r="7091" spans="1:3" x14ac:dyDescent="0.3">
      <c r="A7091" s="94">
        <v>7081</v>
      </c>
      <c r="B7091" s="51">
        <v>3.9123211078630184E-2</v>
      </c>
      <c r="C7091" s="65">
        <f t="shared" si="111"/>
        <v>103912321.10786301</v>
      </c>
    </row>
    <row r="7092" spans="1:3" x14ac:dyDescent="0.3">
      <c r="A7092" s="94">
        <v>7082</v>
      </c>
      <c r="B7092" s="51">
        <v>-2.7243452636876664E-2</v>
      </c>
      <c r="C7092" s="65">
        <f t="shared" si="111"/>
        <v>97275654.73631233</v>
      </c>
    </row>
    <row r="7093" spans="1:3" x14ac:dyDescent="0.3">
      <c r="A7093" s="94">
        <v>7083</v>
      </c>
      <c r="B7093" s="51">
        <v>0.15070501096305955</v>
      </c>
      <c r="C7093" s="65">
        <f t="shared" si="111"/>
        <v>115070501.09630597</v>
      </c>
    </row>
    <row r="7094" spans="1:3" x14ac:dyDescent="0.3">
      <c r="A7094" s="94">
        <v>7084</v>
      </c>
      <c r="B7094" s="51">
        <v>-4.6683243458405133E-2</v>
      </c>
      <c r="C7094" s="65">
        <f t="shared" si="111"/>
        <v>95331675.654159486</v>
      </c>
    </row>
    <row r="7095" spans="1:3" x14ac:dyDescent="0.3">
      <c r="A7095" s="94">
        <v>7085</v>
      </c>
      <c r="B7095" s="51">
        <v>0.1724899300289533</v>
      </c>
      <c r="C7095" s="65">
        <f t="shared" si="111"/>
        <v>117248993.00289533</v>
      </c>
    </row>
    <row r="7096" spans="1:3" x14ac:dyDescent="0.3">
      <c r="A7096" s="94">
        <v>7086</v>
      </c>
      <c r="B7096" s="51">
        <v>9.1566795313174798E-2</v>
      </c>
      <c r="C7096" s="65">
        <f t="shared" si="111"/>
        <v>109156679.53131747</v>
      </c>
    </row>
    <row r="7097" spans="1:3" x14ac:dyDescent="0.3">
      <c r="A7097" s="94">
        <v>7087</v>
      </c>
      <c r="B7097" s="51">
        <v>0.24642817106625883</v>
      </c>
      <c r="C7097" s="65">
        <f t="shared" si="111"/>
        <v>124642817.10662588</v>
      </c>
    </row>
    <row r="7098" spans="1:3" x14ac:dyDescent="0.3">
      <c r="A7098" s="94">
        <v>7088</v>
      </c>
      <c r="B7098" s="51">
        <v>-0.11662627226253727</v>
      </c>
      <c r="C7098" s="65">
        <f t="shared" si="111"/>
        <v>88337372.773746267</v>
      </c>
    </row>
    <row r="7099" spans="1:3" x14ac:dyDescent="0.3">
      <c r="A7099" s="94">
        <v>7089</v>
      </c>
      <c r="B7099" s="51">
        <v>0.2178086019565072</v>
      </c>
      <c r="C7099" s="65">
        <f t="shared" si="111"/>
        <v>121780860.19565071</v>
      </c>
    </row>
    <row r="7100" spans="1:3" x14ac:dyDescent="0.3">
      <c r="A7100" s="94">
        <v>7090</v>
      </c>
      <c r="B7100" s="51">
        <v>-3.2016744506441389E-2</v>
      </c>
      <c r="C7100" s="65">
        <f t="shared" si="111"/>
        <v>96798325.54935585</v>
      </c>
    </row>
    <row r="7101" spans="1:3" x14ac:dyDescent="0.3">
      <c r="A7101" s="94">
        <v>7091</v>
      </c>
      <c r="B7101" s="51">
        <v>-5.3623657971054728E-2</v>
      </c>
      <c r="C7101" s="65">
        <f t="shared" si="111"/>
        <v>94637634.202894524</v>
      </c>
    </row>
    <row r="7102" spans="1:3" x14ac:dyDescent="0.3">
      <c r="A7102" s="94">
        <v>7092</v>
      </c>
      <c r="B7102" s="51">
        <v>0.20807667592698431</v>
      </c>
      <c r="C7102" s="65">
        <f t="shared" si="111"/>
        <v>120807667.59269843</v>
      </c>
    </row>
    <row r="7103" spans="1:3" x14ac:dyDescent="0.3">
      <c r="A7103" s="94">
        <v>7093</v>
      </c>
      <c r="B7103" s="51">
        <v>0.14060457512191171</v>
      </c>
      <c r="C7103" s="65">
        <f t="shared" si="111"/>
        <v>114060457.51219116</v>
      </c>
    </row>
    <row r="7104" spans="1:3" x14ac:dyDescent="0.3">
      <c r="A7104" s="94">
        <v>7094</v>
      </c>
      <c r="B7104" s="51">
        <v>0.17589419897590558</v>
      </c>
      <c r="C7104" s="65">
        <f t="shared" si="111"/>
        <v>117589419.89759055</v>
      </c>
    </row>
    <row r="7105" spans="1:3" x14ac:dyDescent="0.3">
      <c r="A7105" s="94">
        <v>7095</v>
      </c>
      <c r="B7105" s="51">
        <v>0.15930971614481559</v>
      </c>
      <c r="C7105" s="65">
        <f t="shared" si="111"/>
        <v>115930971.61448155</v>
      </c>
    </row>
    <row r="7106" spans="1:3" x14ac:dyDescent="0.3">
      <c r="A7106" s="94">
        <v>7096</v>
      </c>
      <c r="B7106" s="51">
        <v>-8.4076020766137238E-2</v>
      </c>
      <c r="C7106" s="65">
        <f t="shared" si="111"/>
        <v>91592397.923386276</v>
      </c>
    </row>
    <row r="7107" spans="1:3" x14ac:dyDescent="0.3">
      <c r="A7107" s="94">
        <v>7097</v>
      </c>
      <c r="B7107" s="51">
        <v>-7.708593449606374E-2</v>
      </c>
      <c r="C7107" s="65">
        <f t="shared" si="111"/>
        <v>92291406.550393626</v>
      </c>
    </row>
    <row r="7108" spans="1:3" x14ac:dyDescent="0.3">
      <c r="A7108" s="94">
        <v>7098</v>
      </c>
      <c r="B7108" s="51">
        <v>2.591400698441506E-2</v>
      </c>
      <c r="C7108" s="65">
        <f t="shared" si="111"/>
        <v>102591400.69844151</v>
      </c>
    </row>
    <row r="7109" spans="1:3" x14ac:dyDescent="0.3">
      <c r="A7109" s="94">
        <v>7099</v>
      </c>
      <c r="B7109" s="51">
        <v>0.10191979400920594</v>
      </c>
      <c r="C7109" s="65">
        <f t="shared" si="111"/>
        <v>110191979.4009206</v>
      </c>
    </row>
    <row r="7110" spans="1:3" x14ac:dyDescent="0.3">
      <c r="A7110" s="94">
        <v>7100</v>
      </c>
      <c r="B7110" s="51">
        <v>0.13770253095218216</v>
      </c>
      <c r="C7110" s="65">
        <f t="shared" si="111"/>
        <v>113770253.09521823</v>
      </c>
    </row>
    <row r="7111" spans="1:3" x14ac:dyDescent="0.3">
      <c r="A7111" s="94">
        <v>7101</v>
      </c>
      <c r="B7111" s="51">
        <v>-0.15547449368934935</v>
      </c>
      <c r="C7111" s="65">
        <f t="shared" si="111"/>
        <v>84452550.631065071</v>
      </c>
    </row>
    <row r="7112" spans="1:3" x14ac:dyDescent="0.3">
      <c r="A7112" s="94">
        <v>7102</v>
      </c>
      <c r="B7112" s="51">
        <v>0.2222121369860742</v>
      </c>
      <c r="C7112" s="65">
        <f t="shared" si="111"/>
        <v>122221213.69860741</v>
      </c>
    </row>
    <row r="7113" spans="1:3" x14ac:dyDescent="0.3">
      <c r="A7113" s="94">
        <v>7103</v>
      </c>
      <c r="B7113" s="51">
        <v>0.23206075711792742</v>
      </c>
      <c r="C7113" s="65">
        <f t="shared" si="111"/>
        <v>123206075.71179274</v>
      </c>
    </row>
    <row r="7114" spans="1:3" x14ac:dyDescent="0.3">
      <c r="A7114" s="94">
        <v>7104</v>
      </c>
      <c r="B7114" s="51">
        <v>0.22185338889938247</v>
      </c>
      <c r="C7114" s="65">
        <f t="shared" si="111"/>
        <v>122185338.88993825</v>
      </c>
    </row>
    <row r="7115" spans="1:3" x14ac:dyDescent="0.3">
      <c r="A7115" s="94">
        <v>7105</v>
      </c>
      <c r="B7115" s="51">
        <v>0.2933478493642897</v>
      </c>
      <c r="C7115" s="65">
        <f t="shared" si="111"/>
        <v>129334784.93642898</v>
      </c>
    </row>
    <row r="7116" spans="1:3" x14ac:dyDescent="0.3">
      <c r="A7116" s="94">
        <v>7106</v>
      </c>
      <c r="B7116" s="51">
        <v>0.24806652904340193</v>
      </c>
      <c r="C7116" s="65">
        <f t="shared" ref="C7116:C7179" si="112">$B$4*(1+B7116)</f>
        <v>124806652.90434019</v>
      </c>
    </row>
    <row r="7117" spans="1:3" x14ac:dyDescent="0.3">
      <c r="A7117" s="94">
        <v>7107</v>
      </c>
      <c r="B7117" s="51">
        <v>-1.1331100267002167E-2</v>
      </c>
      <c r="C7117" s="65">
        <f t="shared" si="112"/>
        <v>98866889.973299786</v>
      </c>
    </row>
    <row r="7118" spans="1:3" x14ac:dyDescent="0.3">
      <c r="A7118" s="94">
        <v>7108</v>
      </c>
      <c r="B7118" s="51">
        <v>-4.7580238050171419E-2</v>
      </c>
      <c r="C7118" s="65">
        <f t="shared" si="112"/>
        <v>95241976.194982857</v>
      </c>
    </row>
    <row r="7119" spans="1:3" x14ac:dyDescent="0.3">
      <c r="A7119" s="94">
        <v>7109</v>
      </c>
      <c r="B7119" s="51">
        <v>0.13439014520403159</v>
      </c>
      <c r="C7119" s="65">
        <f t="shared" si="112"/>
        <v>113439014.52040318</v>
      </c>
    </row>
    <row r="7120" spans="1:3" x14ac:dyDescent="0.3">
      <c r="A7120" s="94">
        <v>7110</v>
      </c>
      <c r="B7120" s="51">
        <v>8.7968707194369139E-2</v>
      </c>
      <c r="C7120" s="65">
        <f t="shared" si="112"/>
        <v>108796870.71943691</v>
      </c>
    </row>
    <row r="7121" spans="1:3" x14ac:dyDescent="0.3">
      <c r="A7121" s="94">
        <v>7111</v>
      </c>
      <c r="B7121" s="51">
        <v>0.17335949159182049</v>
      </c>
      <c r="C7121" s="65">
        <f t="shared" si="112"/>
        <v>117335949.15918204</v>
      </c>
    </row>
    <row r="7122" spans="1:3" x14ac:dyDescent="0.3">
      <c r="A7122" s="94">
        <v>7112</v>
      </c>
      <c r="B7122" s="51">
        <v>-0.17280470065761819</v>
      </c>
      <c r="C7122" s="65">
        <f t="shared" si="112"/>
        <v>82719529.934238181</v>
      </c>
    </row>
    <row r="7123" spans="1:3" x14ac:dyDescent="0.3">
      <c r="A7123" s="94">
        <v>7113</v>
      </c>
      <c r="B7123" s="51">
        <v>2.1111443694599122E-2</v>
      </c>
      <c r="C7123" s="65">
        <f t="shared" si="112"/>
        <v>102111144.36945991</v>
      </c>
    </row>
    <row r="7124" spans="1:3" x14ac:dyDescent="0.3">
      <c r="A7124" s="94">
        <v>7114</v>
      </c>
      <c r="B7124" s="51">
        <v>-3.2599707093638408E-2</v>
      </c>
      <c r="C7124" s="65">
        <f t="shared" si="112"/>
        <v>96740029.290636167</v>
      </c>
    </row>
    <row r="7125" spans="1:3" x14ac:dyDescent="0.3">
      <c r="A7125" s="94">
        <v>7115</v>
      </c>
      <c r="B7125" s="51">
        <v>0.20278524643984075</v>
      </c>
      <c r="C7125" s="65">
        <f t="shared" si="112"/>
        <v>120278524.64398408</v>
      </c>
    </row>
    <row r="7126" spans="1:3" x14ac:dyDescent="0.3">
      <c r="A7126" s="94">
        <v>7116</v>
      </c>
      <c r="B7126" s="51">
        <v>-3.8227346446570859E-3</v>
      </c>
      <c r="C7126" s="65">
        <f t="shared" si="112"/>
        <v>99617726.535534292</v>
      </c>
    </row>
    <row r="7127" spans="1:3" x14ac:dyDescent="0.3">
      <c r="A7127" s="94">
        <v>7117</v>
      </c>
      <c r="B7127" s="51">
        <v>-9.8854172998623063E-2</v>
      </c>
      <c r="C7127" s="65">
        <f t="shared" si="112"/>
        <v>90114582.70013769</v>
      </c>
    </row>
    <row r="7128" spans="1:3" x14ac:dyDescent="0.3">
      <c r="A7128" s="94">
        <v>7118</v>
      </c>
      <c r="B7128" s="51">
        <v>7.2013987858792344E-3</v>
      </c>
      <c r="C7128" s="65">
        <f t="shared" si="112"/>
        <v>100720139.87858792</v>
      </c>
    </row>
    <row r="7129" spans="1:3" x14ac:dyDescent="0.3">
      <c r="A7129" s="94">
        <v>7119</v>
      </c>
      <c r="B7129" s="51">
        <v>0.33015494693826619</v>
      </c>
      <c r="C7129" s="65">
        <f t="shared" si="112"/>
        <v>133015494.69382663</v>
      </c>
    </row>
    <row r="7130" spans="1:3" x14ac:dyDescent="0.3">
      <c r="A7130" s="94">
        <v>7120</v>
      </c>
      <c r="B7130" s="51">
        <v>0.15868286188910224</v>
      </c>
      <c r="C7130" s="65">
        <f t="shared" si="112"/>
        <v>115868286.18891023</v>
      </c>
    </row>
    <row r="7131" spans="1:3" x14ac:dyDescent="0.3">
      <c r="A7131" s="94">
        <v>7121</v>
      </c>
      <c r="B7131" s="51">
        <v>0.29633548135433585</v>
      </c>
      <c r="C7131" s="65">
        <f t="shared" si="112"/>
        <v>129633548.1354336</v>
      </c>
    </row>
    <row r="7132" spans="1:3" x14ac:dyDescent="0.3">
      <c r="A7132" s="94">
        <v>7122</v>
      </c>
      <c r="B7132" s="51">
        <v>0.20919458088667151</v>
      </c>
      <c r="C7132" s="65">
        <f t="shared" si="112"/>
        <v>120919458.08866715</v>
      </c>
    </row>
    <row r="7133" spans="1:3" x14ac:dyDescent="0.3">
      <c r="A7133" s="94">
        <v>7123</v>
      </c>
      <c r="B7133" s="51">
        <v>0.11356852274575266</v>
      </c>
      <c r="C7133" s="65">
        <f t="shared" si="112"/>
        <v>111356852.27457526</v>
      </c>
    </row>
    <row r="7134" spans="1:3" x14ac:dyDescent="0.3">
      <c r="A7134" s="94">
        <v>7124</v>
      </c>
      <c r="B7134" s="51">
        <v>-3.2048719267578657E-2</v>
      </c>
      <c r="C7134" s="65">
        <f t="shared" si="112"/>
        <v>96795128.073242128</v>
      </c>
    </row>
    <row r="7135" spans="1:3" x14ac:dyDescent="0.3">
      <c r="A7135" s="94">
        <v>7125</v>
      </c>
      <c r="B7135" s="51">
        <v>0.17837414367147042</v>
      </c>
      <c r="C7135" s="65">
        <f t="shared" si="112"/>
        <v>117837414.36714706</v>
      </c>
    </row>
    <row r="7136" spans="1:3" x14ac:dyDescent="0.3">
      <c r="A7136" s="94">
        <v>7126</v>
      </c>
      <c r="B7136" s="51">
        <v>0.30596749532617251</v>
      </c>
      <c r="C7136" s="65">
        <f t="shared" si="112"/>
        <v>130596749.53261724</v>
      </c>
    </row>
    <row r="7137" spans="1:3" x14ac:dyDescent="0.3">
      <c r="A7137" s="94">
        <v>7127</v>
      </c>
      <c r="B7137" s="51">
        <v>-3.1436331782092375E-2</v>
      </c>
      <c r="C7137" s="65">
        <f t="shared" si="112"/>
        <v>96856366.82179077</v>
      </c>
    </row>
    <row r="7138" spans="1:3" x14ac:dyDescent="0.3">
      <c r="A7138" s="94">
        <v>7128</v>
      </c>
      <c r="B7138" s="51">
        <v>0.2529510891100919</v>
      </c>
      <c r="C7138" s="65">
        <f t="shared" si="112"/>
        <v>125295108.91100919</v>
      </c>
    </row>
    <row r="7139" spans="1:3" x14ac:dyDescent="0.3">
      <c r="A7139" s="94">
        <v>7129</v>
      </c>
      <c r="B7139" s="51">
        <v>1.687058050011811E-2</v>
      </c>
      <c r="C7139" s="65">
        <f t="shared" si="112"/>
        <v>101687058.05001181</v>
      </c>
    </row>
    <row r="7140" spans="1:3" x14ac:dyDescent="0.3">
      <c r="A7140" s="94">
        <v>7130</v>
      </c>
      <c r="B7140" s="51">
        <v>0.10120929486790471</v>
      </c>
      <c r="C7140" s="65">
        <f t="shared" si="112"/>
        <v>110120929.48679046</v>
      </c>
    </row>
    <row r="7141" spans="1:3" x14ac:dyDescent="0.3">
      <c r="A7141" s="94">
        <v>7131</v>
      </c>
      <c r="B7141" s="51">
        <v>0.24278461730877068</v>
      </c>
      <c r="C7141" s="65">
        <f t="shared" si="112"/>
        <v>124278461.73087707</v>
      </c>
    </row>
    <row r="7142" spans="1:3" x14ac:dyDescent="0.3">
      <c r="A7142" s="94">
        <v>7132</v>
      </c>
      <c r="B7142" s="51">
        <v>0.12806509369099695</v>
      </c>
      <c r="C7142" s="65">
        <f t="shared" si="112"/>
        <v>112806509.36909971</v>
      </c>
    </row>
    <row r="7143" spans="1:3" x14ac:dyDescent="0.3">
      <c r="A7143" s="94">
        <v>7133</v>
      </c>
      <c r="B7143" s="51">
        <v>-0.22814621430952706</v>
      </c>
      <c r="C7143" s="65">
        <f t="shared" si="112"/>
        <v>77185378.569047287</v>
      </c>
    </row>
    <row r="7144" spans="1:3" x14ac:dyDescent="0.3">
      <c r="A7144" s="94">
        <v>7134</v>
      </c>
      <c r="B7144" s="51">
        <v>0.1267112146336076</v>
      </c>
      <c r="C7144" s="65">
        <f t="shared" si="112"/>
        <v>112671121.46336076</v>
      </c>
    </row>
    <row r="7145" spans="1:3" x14ac:dyDescent="0.3">
      <c r="A7145" s="94">
        <v>7135</v>
      </c>
      <c r="B7145" s="51">
        <v>0.10640243592006118</v>
      </c>
      <c r="C7145" s="65">
        <f t="shared" si="112"/>
        <v>110640243.59200613</v>
      </c>
    </row>
    <row r="7146" spans="1:3" x14ac:dyDescent="0.3">
      <c r="A7146" s="94">
        <v>7136</v>
      </c>
      <c r="B7146" s="51">
        <v>-9.0764830384873291E-2</v>
      </c>
      <c r="C7146" s="65">
        <f t="shared" si="112"/>
        <v>90923516.96151267</v>
      </c>
    </row>
    <row r="7147" spans="1:3" x14ac:dyDescent="0.3">
      <c r="A7147" s="94">
        <v>7137</v>
      </c>
      <c r="B7147" s="51">
        <v>5.1762824687853454E-2</v>
      </c>
      <c r="C7147" s="65">
        <f t="shared" si="112"/>
        <v>105176282.46878535</v>
      </c>
    </row>
    <row r="7148" spans="1:3" x14ac:dyDescent="0.3">
      <c r="A7148" s="94">
        <v>7138</v>
      </c>
      <c r="B7148" s="51">
        <v>-3.8133859586145152E-2</v>
      </c>
      <c r="C7148" s="65">
        <f t="shared" si="112"/>
        <v>96186614.041385487</v>
      </c>
    </row>
    <row r="7149" spans="1:3" x14ac:dyDescent="0.3">
      <c r="A7149" s="94">
        <v>7139</v>
      </c>
      <c r="B7149" s="51">
        <v>4.1091320504969241E-2</v>
      </c>
      <c r="C7149" s="65">
        <f t="shared" si="112"/>
        <v>104109132.05049692</v>
      </c>
    </row>
    <row r="7150" spans="1:3" x14ac:dyDescent="0.3">
      <c r="A7150" s="94">
        <v>7140</v>
      </c>
      <c r="B7150" s="51">
        <v>-7.8440023648985835E-2</v>
      </c>
      <c r="C7150" s="65">
        <f t="shared" si="112"/>
        <v>92155997.635101423</v>
      </c>
    </row>
    <row r="7151" spans="1:3" x14ac:dyDescent="0.3">
      <c r="A7151" s="94">
        <v>7141</v>
      </c>
      <c r="B7151" s="51">
        <v>0.19705225917671726</v>
      </c>
      <c r="C7151" s="65">
        <f t="shared" si="112"/>
        <v>119705225.91767173</v>
      </c>
    </row>
    <row r="7152" spans="1:3" x14ac:dyDescent="0.3">
      <c r="A7152" s="94">
        <v>7142</v>
      </c>
      <c r="B7152" s="51">
        <v>-0.11825082106967488</v>
      </c>
      <c r="C7152" s="65">
        <f t="shared" si="112"/>
        <v>88174917.893032506</v>
      </c>
    </row>
    <row r="7153" spans="1:3" x14ac:dyDescent="0.3">
      <c r="A7153" s="94">
        <v>7143</v>
      </c>
      <c r="B7153" s="51">
        <v>-1.3703892122904834E-2</v>
      </c>
      <c r="C7153" s="65">
        <f t="shared" si="112"/>
        <v>98629610.787709519</v>
      </c>
    </row>
    <row r="7154" spans="1:3" x14ac:dyDescent="0.3">
      <c r="A7154" s="94">
        <v>7144</v>
      </c>
      <c r="B7154" s="51">
        <v>4.9230138796136948E-2</v>
      </c>
      <c r="C7154" s="65">
        <f t="shared" si="112"/>
        <v>104923013.8796137</v>
      </c>
    </row>
    <row r="7155" spans="1:3" x14ac:dyDescent="0.3">
      <c r="A7155" s="94">
        <v>7145</v>
      </c>
      <c r="B7155" s="51">
        <v>0.21900979393903569</v>
      </c>
      <c r="C7155" s="65">
        <f t="shared" si="112"/>
        <v>121900979.39390357</v>
      </c>
    </row>
    <row r="7156" spans="1:3" x14ac:dyDescent="0.3">
      <c r="A7156" s="94">
        <v>7146</v>
      </c>
      <c r="B7156" s="51">
        <v>-3.3308360245396587E-2</v>
      </c>
      <c r="C7156" s="65">
        <f t="shared" si="112"/>
        <v>96669163.975460336</v>
      </c>
    </row>
    <row r="7157" spans="1:3" x14ac:dyDescent="0.3">
      <c r="A7157" s="94">
        <v>7147</v>
      </c>
      <c r="B7157" s="51">
        <v>8.7441057567434394E-2</v>
      </c>
      <c r="C7157" s="65">
        <f t="shared" si="112"/>
        <v>108744105.75674345</v>
      </c>
    </row>
    <row r="7158" spans="1:3" x14ac:dyDescent="0.3">
      <c r="A7158" s="94">
        <v>7148</v>
      </c>
      <c r="B7158" s="51">
        <v>9.6278102839883806E-2</v>
      </c>
      <c r="C7158" s="65">
        <f t="shared" si="112"/>
        <v>109627810.28398839</v>
      </c>
    </row>
    <row r="7159" spans="1:3" x14ac:dyDescent="0.3">
      <c r="A7159" s="94">
        <v>7149</v>
      </c>
      <c r="B7159" s="51">
        <v>0.11801789090914708</v>
      </c>
      <c r="C7159" s="65">
        <f t="shared" si="112"/>
        <v>111801789.09091471</v>
      </c>
    </row>
    <row r="7160" spans="1:3" x14ac:dyDescent="0.3">
      <c r="A7160" s="94">
        <v>7150</v>
      </c>
      <c r="B7160" s="51">
        <v>2.0730862604961958E-2</v>
      </c>
      <c r="C7160" s="65">
        <f t="shared" si="112"/>
        <v>102073086.2604962</v>
      </c>
    </row>
    <row r="7161" spans="1:3" x14ac:dyDescent="0.3">
      <c r="A7161" s="94">
        <v>7151</v>
      </c>
      <c r="B7161" s="51">
        <v>4.2946200940577883E-2</v>
      </c>
      <c r="C7161" s="65">
        <f t="shared" si="112"/>
        <v>104294620.09405778</v>
      </c>
    </row>
    <row r="7162" spans="1:3" x14ac:dyDescent="0.3">
      <c r="A7162" s="94">
        <v>7152</v>
      </c>
      <c r="B7162" s="51">
        <v>0.15181286722430687</v>
      </c>
      <c r="C7162" s="65">
        <f t="shared" si="112"/>
        <v>115181286.72243069</v>
      </c>
    </row>
    <row r="7163" spans="1:3" x14ac:dyDescent="0.3">
      <c r="A7163" s="94">
        <v>7153</v>
      </c>
      <c r="B7163" s="51">
        <v>8.5685659305424169E-2</v>
      </c>
      <c r="C7163" s="65">
        <f t="shared" si="112"/>
        <v>108568565.93054242</v>
      </c>
    </row>
    <row r="7164" spans="1:3" x14ac:dyDescent="0.3">
      <c r="A7164" s="94">
        <v>7154</v>
      </c>
      <c r="B7164" s="51">
        <v>-0.12968398768387812</v>
      </c>
      <c r="C7164" s="65">
        <f t="shared" si="112"/>
        <v>87031601.231612191</v>
      </c>
    </row>
    <row r="7165" spans="1:3" x14ac:dyDescent="0.3">
      <c r="A7165" s="94">
        <v>7155</v>
      </c>
      <c r="B7165" s="51">
        <v>0.17905964038941719</v>
      </c>
      <c r="C7165" s="65">
        <f t="shared" si="112"/>
        <v>117905964.03894171</v>
      </c>
    </row>
    <row r="7166" spans="1:3" x14ac:dyDescent="0.3">
      <c r="A7166" s="94">
        <v>7156</v>
      </c>
      <c r="B7166" s="51">
        <v>-3.8917348583272532E-2</v>
      </c>
      <c r="C7166" s="65">
        <f t="shared" si="112"/>
        <v>96108265.141672745</v>
      </c>
    </row>
    <row r="7167" spans="1:3" x14ac:dyDescent="0.3">
      <c r="A7167" s="94">
        <v>7157</v>
      </c>
      <c r="B7167" s="51">
        <v>7.0112795121725455E-2</v>
      </c>
      <c r="C7167" s="65">
        <f t="shared" si="112"/>
        <v>107011279.51217255</v>
      </c>
    </row>
    <row r="7168" spans="1:3" x14ac:dyDescent="0.3">
      <c r="A7168" s="94">
        <v>7158</v>
      </c>
      <c r="B7168" s="51">
        <v>0.26093682335052448</v>
      </c>
      <c r="C7168" s="65">
        <f t="shared" si="112"/>
        <v>126093682.33505245</v>
      </c>
    </row>
    <row r="7169" spans="1:3" x14ac:dyDescent="0.3">
      <c r="A7169" s="94">
        <v>7159</v>
      </c>
      <c r="B7169" s="51">
        <v>0.13804728807620056</v>
      </c>
      <c r="C7169" s="65">
        <f t="shared" si="112"/>
        <v>113804728.80762005</v>
      </c>
    </row>
    <row r="7170" spans="1:3" x14ac:dyDescent="0.3">
      <c r="A7170" s="94">
        <v>7160</v>
      </c>
      <c r="B7170" s="51">
        <v>0.1774797688274723</v>
      </c>
      <c r="C7170" s="65">
        <f t="shared" si="112"/>
        <v>117747976.88274723</v>
      </c>
    </row>
    <row r="7171" spans="1:3" x14ac:dyDescent="0.3">
      <c r="A7171" s="94">
        <v>7161</v>
      </c>
      <c r="B7171" s="51">
        <v>0.18883452962162622</v>
      </c>
      <c r="C7171" s="65">
        <f t="shared" si="112"/>
        <v>118883452.96216263</v>
      </c>
    </row>
    <row r="7172" spans="1:3" x14ac:dyDescent="0.3">
      <c r="A7172" s="94">
        <v>7162</v>
      </c>
      <c r="B7172" s="51">
        <v>-2.6996220365380963E-2</v>
      </c>
      <c r="C7172" s="65">
        <f t="shared" si="112"/>
        <v>97300377.963461906</v>
      </c>
    </row>
    <row r="7173" spans="1:3" x14ac:dyDescent="0.3">
      <c r="A7173" s="94">
        <v>7163</v>
      </c>
      <c r="B7173" s="51">
        <v>1.7449634898063546E-2</v>
      </c>
      <c r="C7173" s="65">
        <f t="shared" si="112"/>
        <v>101744963.48980635</v>
      </c>
    </row>
    <row r="7174" spans="1:3" x14ac:dyDescent="0.3">
      <c r="A7174" s="94">
        <v>7164</v>
      </c>
      <c r="B7174" s="51">
        <v>5.811007464716289E-2</v>
      </c>
      <c r="C7174" s="65">
        <f t="shared" si="112"/>
        <v>105811007.46471627</v>
      </c>
    </row>
    <row r="7175" spans="1:3" x14ac:dyDescent="0.3">
      <c r="A7175" s="94">
        <v>7165</v>
      </c>
      <c r="B7175" s="51">
        <v>0.17177909004798825</v>
      </c>
      <c r="C7175" s="65">
        <f t="shared" si="112"/>
        <v>117177909.00479883</v>
      </c>
    </row>
    <row r="7176" spans="1:3" x14ac:dyDescent="0.3">
      <c r="A7176" s="94">
        <v>7166</v>
      </c>
      <c r="B7176" s="51">
        <v>-0.24872176845991492</v>
      </c>
      <c r="C7176" s="65">
        <f t="shared" si="112"/>
        <v>75127823.154008508</v>
      </c>
    </row>
    <row r="7177" spans="1:3" x14ac:dyDescent="0.3">
      <c r="A7177" s="94">
        <v>7167</v>
      </c>
      <c r="B7177" s="51">
        <v>0.19151140342364031</v>
      </c>
      <c r="C7177" s="65">
        <f t="shared" si="112"/>
        <v>119151140.34236403</v>
      </c>
    </row>
    <row r="7178" spans="1:3" x14ac:dyDescent="0.3">
      <c r="A7178" s="94">
        <v>7168</v>
      </c>
      <c r="B7178" s="51">
        <v>-3.8470064094268661E-2</v>
      </c>
      <c r="C7178" s="65">
        <f t="shared" si="112"/>
        <v>96152993.590573132</v>
      </c>
    </row>
    <row r="7179" spans="1:3" x14ac:dyDescent="0.3">
      <c r="A7179" s="94">
        <v>7169</v>
      </c>
      <c r="B7179" s="51">
        <v>5.6182431358049317E-2</v>
      </c>
      <c r="C7179" s="65">
        <f t="shared" si="112"/>
        <v>105618243.13580492</v>
      </c>
    </row>
    <row r="7180" spans="1:3" x14ac:dyDescent="0.3">
      <c r="A7180" s="94">
        <v>7170</v>
      </c>
      <c r="B7180" s="51">
        <v>0.11098690194915359</v>
      </c>
      <c r="C7180" s="65">
        <f t="shared" ref="C7180:C7243" si="113">$B$4*(1+B7180)</f>
        <v>111098690.19491535</v>
      </c>
    </row>
    <row r="7181" spans="1:3" x14ac:dyDescent="0.3">
      <c r="A7181" s="94">
        <v>7171</v>
      </c>
      <c r="B7181" s="51">
        <v>7.7584787241136585E-2</v>
      </c>
      <c r="C7181" s="65">
        <f t="shared" si="113"/>
        <v>107758478.72411366</v>
      </c>
    </row>
    <row r="7182" spans="1:3" x14ac:dyDescent="0.3">
      <c r="A7182" s="94">
        <v>7172</v>
      </c>
      <c r="B7182" s="51">
        <v>0.37140748290065884</v>
      </c>
      <c r="C7182" s="65">
        <f t="shared" si="113"/>
        <v>137140748.29006588</v>
      </c>
    </row>
    <row r="7183" spans="1:3" x14ac:dyDescent="0.3">
      <c r="A7183" s="94">
        <v>7173</v>
      </c>
      <c r="B7183" s="51">
        <v>5.5068729008562918E-2</v>
      </c>
      <c r="C7183" s="65">
        <f t="shared" si="113"/>
        <v>105506872.9008563</v>
      </c>
    </row>
    <row r="7184" spans="1:3" x14ac:dyDescent="0.3">
      <c r="A7184" s="94">
        <v>7174</v>
      </c>
      <c r="B7184" s="51">
        <v>5.6941448506424526E-2</v>
      </c>
      <c r="C7184" s="65">
        <f t="shared" si="113"/>
        <v>105694144.85064246</v>
      </c>
    </row>
    <row r="7185" spans="1:3" x14ac:dyDescent="0.3">
      <c r="A7185" s="94">
        <v>7175</v>
      </c>
      <c r="B7185" s="51">
        <v>0.16732734291480264</v>
      </c>
      <c r="C7185" s="65">
        <f t="shared" si="113"/>
        <v>116732734.29148026</v>
      </c>
    </row>
    <row r="7186" spans="1:3" x14ac:dyDescent="0.3">
      <c r="A7186" s="94">
        <v>7176</v>
      </c>
      <c r="B7186" s="51">
        <v>0.10866664254780806</v>
      </c>
      <c r="C7186" s="65">
        <f t="shared" si="113"/>
        <v>110866664.2547808</v>
      </c>
    </row>
    <row r="7187" spans="1:3" x14ac:dyDescent="0.3">
      <c r="A7187" s="94">
        <v>7177</v>
      </c>
      <c r="B7187" s="51">
        <v>0.1716899733644511</v>
      </c>
      <c r="C7187" s="65">
        <f t="shared" si="113"/>
        <v>117168997.33644511</v>
      </c>
    </row>
    <row r="7188" spans="1:3" x14ac:dyDescent="0.3">
      <c r="A7188" s="94">
        <v>7178</v>
      </c>
      <c r="B7188" s="51">
        <v>8.6137314930345196E-2</v>
      </c>
      <c r="C7188" s="65">
        <f t="shared" si="113"/>
        <v>108613731.49303453</v>
      </c>
    </row>
    <row r="7189" spans="1:3" x14ac:dyDescent="0.3">
      <c r="A7189" s="94">
        <v>7179</v>
      </c>
      <c r="B7189" s="51">
        <v>-4.8543783828485093E-2</v>
      </c>
      <c r="C7189" s="65">
        <f t="shared" si="113"/>
        <v>95145621.617151484</v>
      </c>
    </row>
    <row r="7190" spans="1:3" x14ac:dyDescent="0.3">
      <c r="A7190" s="94">
        <v>7180</v>
      </c>
      <c r="B7190" s="51">
        <v>3.3763028733825536E-2</v>
      </c>
      <c r="C7190" s="65">
        <f t="shared" si="113"/>
        <v>103376302.87338255</v>
      </c>
    </row>
    <row r="7191" spans="1:3" x14ac:dyDescent="0.3">
      <c r="A7191" s="94">
        <v>7181</v>
      </c>
      <c r="B7191" s="51">
        <v>-4.7609977977588008E-2</v>
      </c>
      <c r="C7191" s="65">
        <f t="shared" si="113"/>
        <v>95239002.202241197</v>
      </c>
    </row>
    <row r="7192" spans="1:3" x14ac:dyDescent="0.3">
      <c r="A7192" s="94">
        <v>7182</v>
      </c>
      <c r="B7192" s="51">
        <v>0.21895253855939792</v>
      </c>
      <c r="C7192" s="65">
        <f t="shared" si="113"/>
        <v>121895253.85593981</v>
      </c>
    </row>
    <row r="7193" spans="1:3" x14ac:dyDescent="0.3">
      <c r="A7193" s="94">
        <v>7183</v>
      </c>
      <c r="B7193" s="51">
        <v>0.10090708534200377</v>
      </c>
      <c r="C7193" s="65">
        <f t="shared" si="113"/>
        <v>110090708.53420037</v>
      </c>
    </row>
    <row r="7194" spans="1:3" x14ac:dyDescent="0.3">
      <c r="A7194" s="94">
        <v>7184</v>
      </c>
      <c r="B7194" s="51">
        <v>6.7925107119376354E-2</v>
      </c>
      <c r="C7194" s="65">
        <f t="shared" si="113"/>
        <v>106792510.71193762</v>
      </c>
    </row>
    <row r="7195" spans="1:3" x14ac:dyDescent="0.3">
      <c r="A7195" s="94">
        <v>7185</v>
      </c>
      <c r="B7195" s="51">
        <v>-5.5383151498763411E-2</v>
      </c>
      <c r="C7195" s="65">
        <f t="shared" si="113"/>
        <v>94461684.850123659</v>
      </c>
    </row>
    <row r="7196" spans="1:3" x14ac:dyDescent="0.3">
      <c r="A7196" s="94">
        <v>7186</v>
      </c>
      <c r="B7196" s="51">
        <v>0.13242504698952171</v>
      </c>
      <c r="C7196" s="65">
        <f t="shared" si="113"/>
        <v>113242504.69895217</v>
      </c>
    </row>
    <row r="7197" spans="1:3" x14ac:dyDescent="0.3">
      <c r="A7197" s="94">
        <v>7187</v>
      </c>
      <c r="B7197" s="51">
        <v>-9.2832520375829369E-2</v>
      </c>
      <c r="C7197" s="65">
        <f t="shared" si="113"/>
        <v>90716747.962417066</v>
      </c>
    </row>
    <row r="7198" spans="1:3" x14ac:dyDescent="0.3">
      <c r="A7198" s="94">
        <v>7188</v>
      </c>
      <c r="B7198" s="51">
        <v>4.6146113227164005E-2</v>
      </c>
      <c r="C7198" s="65">
        <f t="shared" si="113"/>
        <v>104614611.32271641</v>
      </c>
    </row>
    <row r="7199" spans="1:3" x14ac:dyDescent="0.3">
      <c r="A7199" s="94">
        <v>7189</v>
      </c>
      <c r="B7199" s="51">
        <v>0.25434696477523089</v>
      </c>
      <c r="C7199" s="65">
        <f t="shared" si="113"/>
        <v>125434696.47752307</v>
      </c>
    </row>
    <row r="7200" spans="1:3" x14ac:dyDescent="0.3">
      <c r="A7200" s="94">
        <v>7190</v>
      </c>
      <c r="B7200" s="51">
        <v>6.2925189226721551E-2</v>
      </c>
      <c r="C7200" s="65">
        <f t="shared" si="113"/>
        <v>106292518.92267215</v>
      </c>
    </row>
    <row r="7201" spans="1:3" x14ac:dyDescent="0.3">
      <c r="A7201" s="94">
        <v>7191</v>
      </c>
      <c r="B7201" s="51">
        <v>0.14223490187146015</v>
      </c>
      <c r="C7201" s="65">
        <f t="shared" si="113"/>
        <v>114223490.18714601</v>
      </c>
    </row>
    <row r="7202" spans="1:3" x14ac:dyDescent="0.3">
      <c r="A7202" s="94">
        <v>7192</v>
      </c>
      <c r="B7202" s="51">
        <v>0.16030637084314941</v>
      </c>
      <c r="C7202" s="65">
        <f t="shared" si="113"/>
        <v>116030637.08431494</v>
      </c>
    </row>
    <row r="7203" spans="1:3" x14ac:dyDescent="0.3">
      <c r="A7203" s="94">
        <v>7193</v>
      </c>
      <c r="B7203" s="51">
        <v>0.11529435672001292</v>
      </c>
      <c r="C7203" s="65">
        <f t="shared" si="113"/>
        <v>111529435.67200129</v>
      </c>
    </row>
    <row r="7204" spans="1:3" x14ac:dyDescent="0.3">
      <c r="A7204" s="94">
        <v>7194</v>
      </c>
      <c r="B7204" s="51">
        <v>0.13849003666962811</v>
      </c>
      <c r="C7204" s="65">
        <f t="shared" si="113"/>
        <v>113849003.66696282</v>
      </c>
    </row>
    <row r="7205" spans="1:3" x14ac:dyDescent="0.3">
      <c r="A7205" s="94">
        <v>7195</v>
      </c>
      <c r="B7205" s="51">
        <v>-0.19368760812069755</v>
      </c>
      <c r="C7205" s="65">
        <f t="shared" si="113"/>
        <v>80631239.187930241</v>
      </c>
    </row>
    <row r="7206" spans="1:3" x14ac:dyDescent="0.3">
      <c r="A7206" s="94">
        <v>7196</v>
      </c>
      <c r="B7206" s="51">
        <v>0.19605832564793152</v>
      </c>
      <c r="C7206" s="65">
        <f t="shared" si="113"/>
        <v>119605832.56479315</v>
      </c>
    </row>
    <row r="7207" spans="1:3" x14ac:dyDescent="0.3">
      <c r="A7207" s="94">
        <v>7197</v>
      </c>
      <c r="B7207" s="51">
        <v>0.1557239039632054</v>
      </c>
      <c r="C7207" s="65">
        <f t="shared" si="113"/>
        <v>115572390.39632055</v>
      </c>
    </row>
    <row r="7208" spans="1:3" x14ac:dyDescent="0.3">
      <c r="A7208" s="94">
        <v>7198</v>
      </c>
      <c r="B7208" s="51">
        <v>6.877682140487236E-2</v>
      </c>
      <c r="C7208" s="65">
        <f t="shared" si="113"/>
        <v>106877682.14048722</v>
      </c>
    </row>
    <row r="7209" spans="1:3" x14ac:dyDescent="0.3">
      <c r="A7209" s="94">
        <v>7199</v>
      </c>
      <c r="B7209" s="51">
        <v>0.28355682350657541</v>
      </c>
      <c r="C7209" s="65">
        <f t="shared" si="113"/>
        <v>128355682.35065752</v>
      </c>
    </row>
    <row r="7210" spans="1:3" x14ac:dyDescent="0.3">
      <c r="A7210" s="94">
        <v>7200</v>
      </c>
      <c r="B7210" s="51">
        <v>-2.7013924442795142E-2</v>
      </c>
      <c r="C7210" s="65">
        <f t="shared" si="113"/>
        <v>97298607.555720478</v>
      </c>
    </row>
    <row r="7211" spans="1:3" x14ac:dyDescent="0.3">
      <c r="A7211" s="94">
        <v>7201</v>
      </c>
      <c r="B7211" s="51">
        <v>-0.16784051415608323</v>
      </c>
      <c r="C7211" s="65">
        <f t="shared" si="113"/>
        <v>83215948.584391668</v>
      </c>
    </row>
    <row r="7212" spans="1:3" x14ac:dyDescent="0.3">
      <c r="A7212" s="94">
        <v>7202</v>
      </c>
      <c r="B7212" s="51">
        <v>-2.0844054510818361E-3</v>
      </c>
      <c r="C7212" s="65">
        <f t="shared" si="113"/>
        <v>99791559.454891816</v>
      </c>
    </row>
    <row r="7213" spans="1:3" x14ac:dyDescent="0.3">
      <c r="A7213" s="94">
        <v>7203</v>
      </c>
      <c r="B7213" s="51">
        <v>-9.4430575361391378E-2</v>
      </c>
      <c r="C7213" s="65">
        <f t="shared" si="113"/>
        <v>90556942.463860855</v>
      </c>
    </row>
    <row r="7214" spans="1:3" x14ac:dyDescent="0.3">
      <c r="A7214" s="94">
        <v>7204</v>
      </c>
      <c r="B7214" s="51">
        <v>-6.3061909359189483E-2</v>
      </c>
      <c r="C7214" s="65">
        <f t="shared" si="113"/>
        <v>93693809.064081043</v>
      </c>
    </row>
    <row r="7215" spans="1:3" x14ac:dyDescent="0.3">
      <c r="A7215" s="94">
        <v>7205</v>
      </c>
      <c r="B7215" s="51">
        <v>1.5047475515481537E-2</v>
      </c>
      <c r="C7215" s="65">
        <f t="shared" si="113"/>
        <v>101504747.55154815</v>
      </c>
    </row>
    <row r="7216" spans="1:3" x14ac:dyDescent="0.3">
      <c r="A7216" s="94">
        <v>7206</v>
      </c>
      <c r="B7216" s="51">
        <v>0.23817031846211031</v>
      </c>
      <c r="C7216" s="65">
        <f t="shared" si="113"/>
        <v>123817031.84621102</v>
      </c>
    </row>
    <row r="7217" spans="1:3" x14ac:dyDescent="0.3">
      <c r="A7217" s="94">
        <v>7207</v>
      </c>
      <c r="B7217" s="51">
        <v>0.27105773704645131</v>
      </c>
      <c r="C7217" s="65">
        <f t="shared" si="113"/>
        <v>127105773.70464513</v>
      </c>
    </row>
    <row r="7218" spans="1:3" x14ac:dyDescent="0.3">
      <c r="A7218" s="94">
        <v>7208</v>
      </c>
      <c r="B7218" s="51">
        <v>3.6500721016955139E-2</v>
      </c>
      <c r="C7218" s="65">
        <f t="shared" si="113"/>
        <v>103650072.10169552</v>
      </c>
    </row>
    <row r="7219" spans="1:3" x14ac:dyDescent="0.3">
      <c r="A7219" s="94">
        <v>7209</v>
      </c>
      <c r="B7219" s="51">
        <v>9.5888883998567528E-2</v>
      </c>
      <c r="C7219" s="65">
        <f t="shared" si="113"/>
        <v>109588888.39985675</v>
      </c>
    </row>
    <row r="7220" spans="1:3" x14ac:dyDescent="0.3">
      <c r="A7220" s="94">
        <v>7210</v>
      </c>
      <c r="B7220" s="51">
        <v>0.24039167523331148</v>
      </c>
      <c r="C7220" s="65">
        <f t="shared" si="113"/>
        <v>124039167.52333115</v>
      </c>
    </row>
    <row r="7221" spans="1:3" x14ac:dyDescent="0.3">
      <c r="A7221" s="94">
        <v>7211</v>
      </c>
      <c r="B7221" s="51">
        <v>0.13610414260536657</v>
      </c>
      <c r="C7221" s="65">
        <f t="shared" si="113"/>
        <v>113610414.26053666</v>
      </c>
    </row>
    <row r="7222" spans="1:3" x14ac:dyDescent="0.3">
      <c r="A7222" s="94">
        <v>7212</v>
      </c>
      <c r="B7222" s="51">
        <v>-8.6283744142319763E-2</v>
      </c>
      <c r="C7222" s="65">
        <f t="shared" si="113"/>
        <v>91371625.585768029</v>
      </c>
    </row>
    <row r="7223" spans="1:3" x14ac:dyDescent="0.3">
      <c r="A7223" s="94">
        <v>7213</v>
      </c>
      <c r="B7223" s="51">
        <v>0.42322571251613783</v>
      </c>
      <c r="C7223" s="65">
        <f t="shared" si="113"/>
        <v>142322571.2516138</v>
      </c>
    </row>
    <row r="7224" spans="1:3" x14ac:dyDescent="0.3">
      <c r="A7224" s="94">
        <v>7214</v>
      </c>
      <c r="B7224" s="51">
        <v>-9.9870934492026053E-2</v>
      </c>
      <c r="C7224" s="65">
        <f t="shared" si="113"/>
        <v>90012906.550797388</v>
      </c>
    </row>
    <row r="7225" spans="1:3" x14ac:dyDescent="0.3">
      <c r="A7225" s="94">
        <v>7215</v>
      </c>
      <c r="B7225" s="51">
        <v>3.2124241719404797E-2</v>
      </c>
      <c r="C7225" s="65">
        <f t="shared" si="113"/>
        <v>103212424.17194048</v>
      </c>
    </row>
    <row r="7226" spans="1:3" x14ac:dyDescent="0.3">
      <c r="A7226" s="94">
        <v>7216</v>
      </c>
      <c r="B7226" s="51">
        <v>-9.3916794624050975E-2</v>
      </c>
      <c r="C7226" s="65">
        <f t="shared" si="113"/>
        <v>90608320.5375949</v>
      </c>
    </row>
    <row r="7227" spans="1:3" x14ac:dyDescent="0.3">
      <c r="A7227" s="94">
        <v>7217</v>
      </c>
      <c r="B7227" s="51">
        <v>-0.10706345450821211</v>
      </c>
      <c r="C7227" s="65">
        <f t="shared" si="113"/>
        <v>89293654.549178794</v>
      </c>
    </row>
    <row r="7228" spans="1:3" x14ac:dyDescent="0.3">
      <c r="A7228" s="94">
        <v>7218</v>
      </c>
      <c r="B7228" s="51">
        <v>9.8287783172346682E-2</v>
      </c>
      <c r="C7228" s="65">
        <f t="shared" si="113"/>
        <v>109828778.31723468</v>
      </c>
    </row>
    <row r="7229" spans="1:3" x14ac:dyDescent="0.3">
      <c r="A7229" s="94">
        <v>7219</v>
      </c>
      <c r="B7229" s="51">
        <v>0.22296385018157114</v>
      </c>
      <c r="C7229" s="65">
        <f t="shared" si="113"/>
        <v>122296385.01815711</v>
      </c>
    </row>
    <row r="7230" spans="1:3" x14ac:dyDescent="0.3">
      <c r="A7230" s="94">
        <v>7220</v>
      </c>
      <c r="B7230" s="51">
        <v>0.17143168191378763</v>
      </c>
      <c r="C7230" s="65">
        <f t="shared" si="113"/>
        <v>117143168.19137876</v>
      </c>
    </row>
    <row r="7231" spans="1:3" x14ac:dyDescent="0.3">
      <c r="A7231" s="94">
        <v>7221</v>
      </c>
      <c r="B7231" s="51">
        <v>3.2060198639835905E-2</v>
      </c>
      <c r="C7231" s="65">
        <f t="shared" si="113"/>
        <v>103206019.86398359</v>
      </c>
    </row>
    <row r="7232" spans="1:3" x14ac:dyDescent="0.3">
      <c r="A7232" s="94">
        <v>7222</v>
      </c>
      <c r="B7232" s="51">
        <v>-4.02439840542472E-3</v>
      </c>
      <c r="C7232" s="65">
        <f t="shared" si="113"/>
        <v>99597560.159457535</v>
      </c>
    </row>
    <row r="7233" spans="1:3" x14ac:dyDescent="0.3">
      <c r="A7233" s="94">
        <v>7223</v>
      </c>
      <c r="B7233" s="51">
        <v>-4.3078914017306846E-4</v>
      </c>
      <c r="C7233" s="65">
        <f t="shared" si="113"/>
        <v>99956921.085982695</v>
      </c>
    </row>
    <row r="7234" spans="1:3" x14ac:dyDescent="0.3">
      <c r="A7234" s="94">
        <v>7224</v>
      </c>
      <c r="B7234" s="51">
        <v>-0.16534585117235187</v>
      </c>
      <c r="C7234" s="65">
        <f t="shared" si="113"/>
        <v>83465414.882764816</v>
      </c>
    </row>
    <row r="7235" spans="1:3" x14ac:dyDescent="0.3">
      <c r="A7235" s="94">
        <v>7225</v>
      </c>
      <c r="B7235" s="51">
        <v>0.31231703037446035</v>
      </c>
      <c r="C7235" s="65">
        <f t="shared" si="113"/>
        <v>131231703.03744605</v>
      </c>
    </row>
    <row r="7236" spans="1:3" x14ac:dyDescent="0.3">
      <c r="A7236" s="94">
        <v>7226</v>
      </c>
      <c r="B7236" s="51">
        <v>0.17077044957087958</v>
      </c>
      <c r="C7236" s="65">
        <f t="shared" si="113"/>
        <v>117077044.95708795</v>
      </c>
    </row>
    <row r="7237" spans="1:3" x14ac:dyDescent="0.3">
      <c r="A7237" s="94">
        <v>7227</v>
      </c>
      <c r="B7237" s="51">
        <v>0.30891812759735382</v>
      </c>
      <c r="C7237" s="65">
        <f t="shared" si="113"/>
        <v>130891812.75973538</v>
      </c>
    </row>
    <row r="7238" spans="1:3" x14ac:dyDescent="0.3">
      <c r="A7238" s="94">
        <v>7228</v>
      </c>
      <c r="B7238" s="51">
        <v>7.6893215373299059E-2</v>
      </c>
      <c r="C7238" s="65">
        <f t="shared" si="113"/>
        <v>107689321.53732991</v>
      </c>
    </row>
    <row r="7239" spans="1:3" x14ac:dyDescent="0.3">
      <c r="A7239" s="94">
        <v>7229</v>
      </c>
      <c r="B7239" s="51">
        <v>0.16461627029564979</v>
      </c>
      <c r="C7239" s="65">
        <f t="shared" si="113"/>
        <v>116461627.02956498</v>
      </c>
    </row>
    <row r="7240" spans="1:3" x14ac:dyDescent="0.3">
      <c r="A7240" s="94">
        <v>7230</v>
      </c>
      <c r="B7240" s="51">
        <v>0.2322187949337654</v>
      </c>
      <c r="C7240" s="65">
        <f t="shared" si="113"/>
        <v>123221879.49337655</v>
      </c>
    </row>
    <row r="7241" spans="1:3" x14ac:dyDescent="0.3">
      <c r="A7241" s="94">
        <v>7231</v>
      </c>
      <c r="B7241" s="51">
        <v>-0.14281804564467157</v>
      </c>
      <c r="C7241" s="65">
        <f t="shared" si="113"/>
        <v>85718195.435532838</v>
      </c>
    </row>
    <row r="7242" spans="1:3" x14ac:dyDescent="0.3">
      <c r="A7242" s="94">
        <v>7232</v>
      </c>
      <c r="B7242" s="51">
        <v>-3.7307758998850402E-2</v>
      </c>
      <c r="C7242" s="65">
        <f t="shared" si="113"/>
        <v>96269224.100114956</v>
      </c>
    </row>
    <row r="7243" spans="1:3" x14ac:dyDescent="0.3">
      <c r="A7243" s="94">
        <v>7233</v>
      </c>
      <c r="B7243" s="51">
        <v>-1.9075300577463761E-2</v>
      </c>
      <c r="C7243" s="65">
        <f t="shared" si="113"/>
        <v>98092469.942253619</v>
      </c>
    </row>
    <row r="7244" spans="1:3" x14ac:dyDescent="0.3">
      <c r="A7244" s="94">
        <v>7234</v>
      </c>
      <c r="B7244" s="51">
        <v>3.1943205984094031E-2</v>
      </c>
      <c r="C7244" s="65">
        <f t="shared" ref="C7244:C7307" si="114">$B$4*(1+B7244)</f>
        <v>103194320.5984094</v>
      </c>
    </row>
    <row r="7245" spans="1:3" x14ac:dyDescent="0.3">
      <c r="A7245" s="94">
        <v>7235</v>
      </c>
      <c r="B7245" s="51">
        <v>0.18691311849751879</v>
      </c>
      <c r="C7245" s="65">
        <f t="shared" si="114"/>
        <v>118691311.84975187</v>
      </c>
    </row>
    <row r="7246" spans="1:3" x14ac:dyDescent="0.3">
      <c r="A7246" s="94">
        <v>7236</v>
      </c>
      <c r="B7246" s="51">
        <v>-3.9351371502740207E-2</v>
      </c>
      <c r="C7246" s="65">
        <f t="shared" si="114"/>
        <v>96064862.849725977</v>
      </c>
    </row>
    <row r="7247" spans="1:3" x14ac:dyDescent="0.3">
      <c r="A7247" s="94">
        <v>7237</v>
      </c>
      <c r="B7247" s="51">
        <v>0.32497860659530214</v>
      </c>
      <c r="C7247" s="65">
        <f t="shared" si="114"/>
        <v>132497860.65953022</v>
      </c>
    </row>
    <row r="7248" spans="1:3" x14ac:dyDescent="0.3">
      <c r="A7248" s="94">
        <v>7238</v>
      </c>
      <c r="B7248" s="51">
        <v>4.7151845787457049E-2</v>
      </c>
      <c r="C7248" s="65">
        <f t="shared" si="114"/>
        <v>104715184.57874571</v>
      </c>
    </row>
    <row r="7249" spans="1:3" x14ac:dyDescent="0.3">
      <c r="A7249" s="94">
        <v>7239</v>
      </c>
      <c r="B7249" s="51">
        <v>-0.12277934459141834</v>
      </c>
      <c r="C7249" s="65">
        <f t="shared" si="114"/>
        <v>87722065.540858164</v>
      </c>
    </row>
    <row r="7250" spans="1:3" x14ac:dyDescent="0.3">
      <c r="A7250" s="94">
        <v>7240</v>
      </c>
      <c r="B7250" s="51">
        <v>-1.9294313195108534E-2</v>
      </c>
      <c r="C7250" s="65">
        <f t="shared" si="114"/>
        <v>98070568.680489153</v>
      </c>
    </row>
    <row r="7251" spans="1:3" x14ac:dyDescent="0.3">
      <c r="A7251" s="94">
        <v>7241</v>
      </c>
      <c r="B7251" s="51">
        <v>6.6713645570145308E-2</v>
      </c>
      <c r="C7251" s="65">
        <f t="shared" si="114"/>
        <v>106671364.55701454</v>
      </c>
    </row>
    <row r="7252" spans="1:3" x14ac:dyDescent="0.3">
      <c r="A7252" s="94">
        <v>7242</v>
      </c>
      <c r="B7252" s="51">
        <v>4.882032892621934E-2</v>
      </c>
      <c r="C7252" s="65">
        <f t="shared" si="114"/>
        <v>104882032.89262192</v>
      </c>
    </row>
    <row r="7253" spans="1:3" x14ac:dyDescent="0.3">
      <c r="A7253" s="94">
        <v>7243</v>
      </c>
      <c r="B7253" s="51">
        <v>0.23255416288610625</v>
      </c>
      <c r="C7253" s="65">
        <f t="shared" si="114"/>
        <v>123255416.28861064</v>
      </c>
    </row>
    <row r="7254" spans="1:3" x14ac:dyDescent="0.3">
      <c r="A7254" s="94">
        <v>7244</v>
      </c>
      <c r="B7254" s="51">
        <v>0.29811207411272139</v>
      </c>
      <c r="C7254" s="65">
        <f t="shared" si="114"/>
        <v>129811207.41127214</v>
      </c>
    </row>
    <row r="7255" spans="1:3" x14ac:dyDescent="0.3">
      <c r="A7255" s="94">
        <v>7245</v>
      </c>
      <c r="B7255" s="51">
        <v>0.11281788487846026</v>
      </c>
      <c r="C7255" s="65">
        <f t="shared" si="114"/>
        <v>111281788.48784602</v>
      </c>
    </row>
    <row r="7256" spans="1:3" x14ac:dyDescent="0.3">
      <c r="A7256" s="94">
        <v>7246</v>
      </c>
      <c r="B7256" s="51">
        <v>-0.27247785183411743</v>
      </c>
      <c r="C7256" s="65">
        <f t="shared" si="114"/>
        <v>72752214.816588253</v>
      </c>
    </row>
    <row r="7257" spans="1:3" x14ac:dyDescent="0.3">
      <c r="A7257" s="94">
        <v>7247</v>
      </c>
      <c r="B7257" s="51">
        <v>0.24372266573830104</v>
      </c>
      <c r="C7257" s="65">
        <f t="shared" si="114"/>
        <v>124372266.5738301</v>
      </c>
    </row>
    <row r="7258" spans="1:3" x14ac:dyDescent="0.3">
      <c r="A7258" s="94">
        <v>7248</v>
      </c>
      <c r="B7258" s="51">
        <v>0.10243136903992907</v>
      </c>
      <c r="C7258" s="65">
        <f t="shared" si="114"/>
        <v>110243136.90399291</v>
      </c>
    </row>
    <row r="7259" spans="1:3" x14ac:dyDescent="0.3">
      <c r="A7259" s="94">
        <v>7249</v>
      </c>
      <c r="B7259" s="51">
        <v>6.2056880309897311E-2</v>
      </c>
      <c r="C7259" s="65">
        <f t="shared" si="114"/>
        <v>106205688.03098974</v>
      </c>
    </row>
    <row r="7260" spans="1:3" x14ac:dyDescent="0.3">
      <c r="A7260" s="94">
        <v>7250</v>
      </c>
      <c r="B7260" s="51">
        <v>0.4510422970577419</v>
      </c>
      <c r="C7260" s="65">
        <f t="shared" si="114"/>
        <v>145104229.70577419</v>
      </c>
    </row>
    <row r="7261" spans="1:3" x14ac:dyDescent="0.3">
      <c r="A7261" s="94">
        <v>7251</v>
      </c>
      <c r="B7261" s="51">
        <v>0.10654676219175364</v>
      </c>
      <c r="C7261" s="65">
        <f t="shared" si="114"/>
        <v>110654676.21917537</v>
      </c>
    </row>
    <row r="7262" spans="1:3" x14ac:dyDescent="0.3">
      <c r="A7262" s="94">
        <v>7252</v>
      </c>
      <c r="B7262" s="51">
        <v>-2.0834701372504649E-3</v>
      </c>
      <c r="C7262" s="65">
        <f t="shared" si="114"/>
        <v>99791652.986274943</v>
      </c>
    </row>
    <row r="7263" spans="1:3" x14ac:dyDescent="0.3">
      <c r="A7263" s="94">
        <v>7253</v>
      </c>
      <c r="B7263" s="51">
        <v>-0.18036426757717591</v>
      </c>
      <c r="C7263" s="65">
        <f t="shared" si="114"/>
        <v>81963573.242282405</v>
      </c>
    </row>
    <row r="7264" spans="1:3" x14ac:dyDescent="0.3">
      <c r="A7264" s="94">
        <v>7254</v>
      </c>
      <c r="B7264" s="51">
        <v>-3.2406106224368292E-4</v>
      </c>
      <c r="C7264" s="65">
        <f t="shared" si="114"/>
        <v>99967593.893775627</v>
      </c>
    </row>
    <row r="7265" spans="1:3" x14ac:dyDescent="0.3">
      <c r="A7265" s="94">
        <v>7255</v>
      </c>
      <c r="B7265" s="51">
        <v>5.0564872695294368E-2</v>
      </c>
      <c r="C7265" s="65">
        <f t="shared" si="114"/>
        <v>105056487.26952943</v>
      </c>
    </row>
    <row r="7266" spans="1:3" x14ac:dyDescent="0.3">
      <c r="A7266" s="94">
        <v>7256</v>
      </c>
      <c r="B7266" s="51">
        <v>9.493290000835107E-2</v>
      </c>
      <c r="C7266" s="65">
        <f t="shared" si="114"/>
        <v>109493290.00083509</v>
      </c>
    </row>
    <row r="7267" spans="1:3" x14ac:dyDescent="0.3">
      <c r="A7267" s="94">
        <v>7257</v>
      </c>
      <c r="B7267" s="51">
        <v>0.21777485012895945</v>
      </c>
      <c r="C7267" s="65">
        <f t="shared" si="114"/>
        <v>121777485.01289594</v>
      </c>
    </row>
    <row r="7268" spans="1:3" x14ac:dyDescent="0.3">
      <c r="A7268" s="94">
        <v>7258</v>
      </c>
      <c r="B7268" s="51">
        <v>-0.13903270490335318</v>
      </c>
      <c r="C7268" s="65">
        <f t="shared" si="114"/>
        <v>86096729.509664685</v>
      </c>
    </row>
    <row r="7269" spans="1:3" x14ac:dyDescent="0.3">
      <c r="A7269" s="94">
        <v>7259</v>
      </c>
      <c r="B7269" s="51">
        <v>-0.14557702480501328</v>
      </c>
      <c r="C7269" s="65">
        <f t="shared" si="114"/>
        <v>85442297.519498676</v>
      </c>
    </row>
    <row r="7270" spans="1:3" x14ac:dyDescent="0.3">
      <c r="A7270" s="94">
        <v>7260</v>
      </c>
      <c r="B7270" s="51">
        <v>0.27394333993031467</v>
      </c>
      <c r="C7270" s="65">
        <f t="shared" si="114"/>
        <v>127394333.99303146</v>
      </c>
    </row>
    <row r="7271" spans="1:3" x14ac:dyDescent="0.3">
      <c r="A7271" s="94">
        <v>7261</v>
      </c>
      <c r="B7271" s="51">
        <v>-3.6980060596326317E-2</v>
      </c>
      <c r="C7271" s="65">
        <f t="shared" si="114"/>
        <v>96301993.940367371</v>
      </c>
    </row>
    <row r="7272" spans="1:3" x14ac:dyDescent="0.3">
      <c r="A7272" s="94">
        <v>7262</v>
      </c>
      <c r="B7272" s="51">
        <v>3.2552574261087354E-2</v>
      </c>
      <c r="C7272" s="65">
        <f t="shared" si="114"/>
        <v>103255257.42610873</v>
      </c>
    </row>
    <row r="7273" spans="1:3" x14ac:dyDescent="0.3">
      <c r="A7273" s="94">
        <v>7263</v>
      </c>
      <c r="B7273" s="51">
        <v>3.2415906717810639E-3</v>
      </c>
      <c r="C7273" s="65">
        <f t="shared" si="114"/>
        <v>100324159.06717812</v>
      </c>
    </row>
    <row r="7274" spans="1:3" x14ac:dyDescent="0.3">
      <c r="A7274" s="94">
        <v>7264</v>
      </c>
      <c r="B7274" s="51">
        <v>-0.13322729733141242</v>
      </c>
      <c r="C7274" s="65">
        <f t="shared" si="114"/>
        <v>86677270.266858757</v>
      </c>
    </row>
    <row r="7275" spans="1:3" x14ac:dyDescent="0.3">
      <c r="A7275" s="94">
        <v>7265</v>
      </c>
      <c r="B7275" s="51">
        <v>0.32914364631006632</v>
      </c>
      <c r="C7275" s="65">
        <f t="shared" si="114"/>
        <v>132914364.63100663</v>
      </c>
    </row>
    <row r="7276" spans="1:3" x14ac:dyDescent="0.3">
      <c r="A7276" s="94">
        <v>7266</v>
      </c>
      <c r="B7276" s="51">
        <v>-1.9306727579749661E-2</v>
      </c>
      <c r="C7276" s="65">
        <f t="shared" si="114"/>
        <v>98069327.242025033</v>
      </c>
    </row>
    <row r="7277" spans="1:3" x14ac:dyDescent="0.3">
      <c r="A7277" s="94">
        <v>7267</v>
      </c>
      <c r="B7277" s="51">
        <v>-9.0233224941749124E-2</v>
      </c>
      <c r="C7277" s="65">
        <f t="shared" si="114"/>
        <v>90976677.505825087</v>
      </c>
    </row>
    <row r="7278" spans="1:3" x14ac:dyDescent="0.3">
      <c r="A7278" s="94">
        <v>7268</v>
      </c>
      <c r="B7278" s="51">
        <v>-6.5272224329145895E-2</v>
      </c>
      <c r="C7278" s="65">
        <f t="shared" si="114"/>
        <v>93472777.567085415</v>
      </c>
    </row>
    <row r="7279" spans="1:3" x14ac:dyDescent="0.3">
      <c r="A7279" s="94">
        <v>7269</v>
      </c>
      <c r="B7279" s="51">
        <v>-0.11059368993914265</v>
      </c>
      <c r="C7279" s="65">
        <f t="shared" si="114"/>
        <v>88940631.006085739</v>
      </c>
    </row>
    <row r="7280" spans="1:3" x14ac:dyDescent="0.3">
      <c r="A7280" s="94">
        <v>7270</v>
      </c>
      <c r="B7280" s="51">
        <v>4.0053634753585143E-3</v>
      </c>
      <c r="C7280" s="65">
        <f t="shared" si="114"/>
        <v>100400536.34753585</v>
      </c>
    </row>
    <row r="7281" spans="1:3" x14ac:dyDescent="0.3">
      <c r="A7281" s="94">
        <v>7271</v>
      </c>
      <c r="B7281" s="51">
        <v>0.12718002935989686</v>
      </c>
      <c r="C7281" s="65">
        <f t="shared" si="114"/>
        <v>112718002.93598968</v>
      </c>
    </row>
    <row r="7282" spans="1:3" x14ac:dyDescent="0.3">
      <c r="A7282" s="94">
        <v>7272</v>
      </c>
      <c r="B7282" s="51">
        <v>2.1543095714519983E-2</v>
      </c>
      <c r="C7282" s="65">
        <f t="shared" si="114"/>
        <v>102154309.57145199</v>
      </c>
    </row>
    <row r="7283" spans="1:3" x14ac:dyDescent="0.3">
      <c r="A7283" s="94">
        <v>7273</v>
      </c>
      <c r="B7283" s="51">
        <v>6.230584400606333E-2</v>
      </c>
      <c r="C7283" s="65">
        <f t="shared" si="114"/>
        <v>106230584.40060633</v>
      </c>
    </row>
    <row r="7284" spans="1:3" x14ac:dyDescent="0.3">
      <c r="A7284" s="94">
        <v>7274</v>
      </c>
      <c r="B7284" s="51">
        <v>0.12966794955313149</v>
      </c>
      <c r="C7284" s="65">
        <f t="shared" si="114"/>
        <v>112966794.95531315</v>
      </c>
    </row>
    <row r="7285" spans="1:3" x14ac:dyDescent="0.3">
      <c r="A7285" s="94">
        <v>7275</v>
      </c>
      <c r="B7285" s="51">
        <v>7.6130212463399891E-2</v>
      </c>
      <c r="C7285" s="65">
        <f t="shared" si="114"/>
        <v>107613021.24633998</v>
      </c>
    </row>
    <row r="7286" spans="1:3" x14ac:dyDescent="0.3">
      <c r="A7286" s="94">
        <v>7276</v>
      </c>
      <c r="B7286" s="51">
        <v>0.20516784688542622</v>
      </c>
      <c r="C7286" s="65">
        <f t="shared" si="114"/>
        <v>120516784.6885426</v>
      </c>
    </row>
    <row r="7287" spans="1:3" x14ac:dyDescent="0.3">
      <c r="A7287" s="94">
        <v>7277</v>
      </c>
      <c r="B7287" s="51">
        <v>0.16730688681114056</v>
      </c>
      <c r="C7287" s="65">
        <f t="shared" si="114"/>
        <v>116730688.68111405</v>
      </c>
    </row>
    <row r="7288" spans="1:3" x14ac:dyDescent="0.3">
      <c r="A7288" s="94">
        <v>7278</v>
      </c>
      <c r="B7288" s="51">
        <v>0.12299523175766389</v>
      </c>
      <c r="C7288" s="65">
        <f t="shared" si="114"/>
        <v>112299523.17576639</v>
      </c>
    </row>
    <row r="7289" spans="1:3" x14ac:dyDescent="0.3">
      <c r="A7289" s="94">
        <v>7279</v>
      </c>
      <c r="B7289" s="51">
        <v>-7.3080693774162681E-2</v>
      </c>
      <c r="C7289" s="65">
        <f t="shared" si="114"/>
        <v>92691930.622583732</v>
      </c>
    </row>
    <row r="7290" spans="1:3" x14ac:dyDescent="0.3">
      <c r="A7290" s="94">
        <v>7280</v>
      </c>
      <c r="B7290" s="51">
        <v>0.21305113727246724</v>
      </c>
      <c r="C7290" s="65">
        <f t="shared" si="114"/>
        <v>121305113.72724673</v>
      </c>
    </row>
    <row r="7291" spans="1:3" x14ac:dyDescent="0.3">
      <c r="A7291" s="94">
        <v>7281</v>
      </c>
      <c r="B7291" s="51">
        <v>5.4417866936096897E-2</v>
      </c>
      <c r="C7291" s="65">
        <f t="shared" si="114"/>
        <v>105441786.69360968</v>
      </c>
    </row>
    <row r="7292" spans="1:3" x14ac:dyDescent="0.3">
      <c r="A7292" s="94">
        <v>7282</v>
      </c>
      <c r="B7292" s="51">
        <v>-0.14146692290250185</v>
      </c>
      <c r="C7292" s="65">
        <f t="shared" si="114"/>
        <v>85853307.709749818</v>
      </c>
    </row>
    <row r="7293" spans="1:3" x14ac:dyDescent="0.3">
      <c r="A7293" s="94">
        <v>7283</v>
      </c>
      <c r="B7293" s="51">
        <v>0.1506861391355552</v>
      </c>
      <c r="C7293" s="65">
        <f t="shared" si="114"/>
        <v>115068613.91355552</v>
      </c>
    </row>
    <row r="7294" spans="1:3" x14ac:dyDescent="0.3">
      <c r="A7294" s="94">
        <v>7284</v>
      </c>
      <c r="B7294" s="51">
        <v>-0.12246271422729416</v>
      </c>
      <c r="C7294" s="65">
        <f t="shared" si="114"/>
        <v>87753728.577270582</v>
      </c>
    </row>
    <row r="7295" spans="1:3" x14ac:dyDescent="0.3">
      <c r="A7295" s="94">
        <v>7285</v>
      </c>
      <c r="B7295" s="51">
        <v>-1.0041627999935507E-2</v>
      </c>
      <c r="C7295" s="65">
        <f t="shared" si="114"/>
        <v>98995837.200006455</v>
      </c>
    </row>
    <row r="7296" spans="1:3" x14ac:dyDescent="0.3">
      <c r="A7296" s="94">
        <v>7286</v>
      </c>
      <c r="B7296" s="51">
        <v>7.6285690110403162E-2</v>
      </c>
      <c r="C7296" s="65">
        <f t="shared" si="114"/>
        <v>107628569.01104032</v>
      </c>
    </row>
    <row r="7297" spans="1:3" x14ac:dyDescent="0.3">
      <c r="A7297" s="94">
        <v>7287</v>
      </c>
      <c r="B7297" s="51">
        <v>-2.8278981098918826E-2</v>
      </c>
      <c r="C7297" s="65">
        <f t="shared" si="114"/>
        <v>97172101.890108123</v>
      </c>
    </row>
    <row r="7298" spans="1:3" x14ac:dyDescent="0.3">
      <c r="A7298" s="94">
        <v>7288</v>
      </c>
      <c r="B7298" s="51">
        <v>0.26815022528934684</v>
      </c>
      <c r="C7298" s="65">
        <f t="shared" si="114"/>
        <v>126815022.52893469</v>
      </c>
    </row>
    <row r="7299" spans="1:3" x14ac:dyDescent="0.3">
      <c r="A7299" s="94">
        <v>7289</v>
      </c>
      <c r="B7299" s="51">
        <v>0.19046983617536473</v>
      </c>
      <c r="C7299" s="65">
        <f t="shared" si="114"/>
        <v>119046983.61753647</v>
      </c>
    </row>
    <row r="7300" spans="1:3" x14ac:dyDescent="0.3">
      <c r="A7300" s="94">
        <v>7290</v>
      </c>
      <c r="B7300" s="51">
        <v>2.4531614595910738E-2</v>
      </c>
      <c r="C7300" s="65">
        <f t="shared" si="114"/>
        <v>102453161.45959108</v>
      </c>
    </row>
    <row r="7301" spans="1:3" x14ac:dyDescent="0.3">
      <c r="A7301" s="94">
        <v>7291</v>
      </c>
      <c r="B7301" s="51">
        <v>-0.11664584329791414</v>
      </c>
      <c r="C7301" s="65">
        <f t="shared" si="114"/>
        <v>88335415.670208588</v>
      </c>
    </row>
    <row r="7302" spans="1:3" x14ac:dyDescent="0.3">
      <c r="A7302" s="94">
        <v>7292</v>
      </c>
      <c r="B7302" s="51">
        <v>-6.7145129142846344E-2</v>
      </c>
      <c r="C7302" s="65">
        <f t="shared" si="114"/>
        <v>93285487.085715368</v>
      </c>
    </row>
    <row r="7303" spans="1:3" x14ac:dyDescent="0.3">
      <c r="A7303" s="94">
        <v>7293</v>
      </c>
      <c r="B7303" s="51">
        <v>-8.3584811925700025E-3</v>
      </c>
      <c r="C7303" s="65">
        <f t="shared" si="114"/>
        <v>99164151.880742997</v>
      </c>
    </row>
    <row r="7304" spans="1:3" x14ac:dyDescent="0.3">
      <c r="A7304" s="94">
        <v>7294</v>
      </c>
      <c r="B7304" s="51">
        <v>-1.9094199836363679E-2</v>
      </c>
      <c r="C7304" s="65">
        <f t="shared" si="114"/>
        <v>98090580.016363636</v>
      </c>
    </row>
    <row r="7305" spans="1:3" x14ac:dyDescent="0.3">
      <c r="A7305" s="94">
        <v>7295</v>
      </c>
      <c r="B7305" s="51">
        <v>0.21423259677958367</v>
      </c>
      <c r="C7305" s="65">
        <f t="shared" si="114"/>
        <v>121423259.67795837</v>
      </c>
    </row>
    <row r="7306" spans="1:3" x14ac:dyDescent="0.3">
      <c r="A7306" s="94">
        <v>7296</v>
      </c>
      <c r="B7306" s="51">
        <v>0.35317431785151376</v>
      </c>
      <c r="C7306" s="65">
        <f t="shared" si="114"/>
        <v>135317431.78515136</v>
      </c>
    </row>
    <row r="7307" spans="1:3" x14ac:dyDescent="0.3">
      <c r="A7307" s="94">
        <v>7297</v>
      </c>
      <c r="B7307" s="51">
        <v>-4.2112514206715107E-2</v>
      </c>
      <c r="C7307" s="65">
        <f t="shared" si="114"/>
        <v>95788748.579328492</v>
      </c>
    </row>
    <row r="7308" spans="1:3" x14ac:dyDescent="0.3">
      <c r="A7308" s="94">
        <v>7298</v>
      </c>
      <c r="B7308" s="51">
        <v>0.15744258959025723</v>
      </c>
      <c r="C7308" s="65">
        <f t="shared" ref="C7308:C7371" si="115">$B$4*(1+B7308)</f>
        <v>115744258.95902571</v>
      </c>
    </row>
    <row r="7309" spans="1:3" x14ac:dyDescent="0.3">
      <c r="A7309" s="94">
        <v>7299</v>
      </c>
      <c r="B7309" s="51">
        <v>0.17539204497530675</v>
      </c>
      <c r="C7309" s="65">
        <f t="shared" si="115"/>
        <v>117539204.49753068</v>
      </c>
    </row>
    <row r="7310" spans="1:3" x14ac:dyDescent="0.3">
      <c r="A7310" s="94">
        <v>7300</v>
      </c>
      <c r="B7310" s="51">
        <v>7.9087216269854155E-2</v>
      </c>
      <c r="C7310" s="65">
        <f t="shared" si="115"/>
        <v>107908721.62698542</v>
      </c>
    </row>
    <row r="7311" spans="1:3" x14ac:dyDescent="0.3">
      <c r="A7311" s="94">
        <v>7301</v>
      </c>
      <c r="B7311" s="51">
        <v>0.12695903480440268</v>
      </c>
      <c r="C7311" s="65">
        <f t="shared" si="115"/>
        <v>112695903.48044027</v>
      </c>
    </row>
    <row r="7312" spans="1:3" x14ac:dyDescent="0.3">
      <c r="A7312" s="94">
        <v>7302</v>
      </c>
      <c r="B7312" s="51">
        <v>-2.31200065722897E-2</v>
      </c>
      <c r="C7312" s="65">
        <f t="shared" si="115"/>
        <v>97687999.342771024</v>
      </c>
    </row>
    <row r="7313" spans="1:3" x14ac:dyDescent="0.3">
      <c r="A7313" s="94">
        <v>7303</v>
      </c>
      <c r="B7313" s="51">
        <v>4.670295330660975E-2</v>
      </c>
      <c r="C7313" s="65">
        <f t="shared" si="115"/>
        <v>104670295.33066097</v>
      </c>
    </row>
    <row r="7314" spans="1:3" x14ac:dyDescent="0.3">
      <c r="A7314" s="94">
        <v>7304</v>
      </c>
      <c r="B7314" s="51">
        <v>-4.096588509959595E-2</v>
      </c>
      <c r="C7314" s="65">
        <f t="shared" si="115"/>
        <v>95903411.490040407</v>
      </c>
    </row>
    <row r="7315" spans="1:3" x14ac:dyDescent="0.3">
      <c r="A7315" s="94">
        <v>7305</v>
      </c>
      <c r="B7315" s="51">
        <v>-3.2912968645814791E-2</v>
      </c>
      <c r="C7315" s="65">
        <f t="shared" si="115"/>
        <v>96708703.135418519</v>
      </c>
    </row>
    <row r="7316" spans="1:3" x14ac:dyDescent="0.3">
      <c r="A7316" s="94">
        <v>7306</v>
      </c>
      <c r="B7316" s="51">
        <v>5.9992570431499082E-2</v>
      </c>
      <c r="C7316" s="65">
        <f t="shared" si="115"/>
        <v>105999257.04314992</v>
      </c>
    </row>
    <row r="7317" spans="1:3" x14ac:dyDescent="0.3">
      <c r="A7317" s="94">
        <v>7307</v>
      </c>
      <c r="B7317" s="51">
        <v>6.6366567683839625E-2</v>
      </c>
      <c r="C7317" s="65">
        <f t="shared" si="115"/>
        <v>106636656.76838396</v>
      </c>
    </row>
    <row r="7318" spans="1:3" x14ac:dyDescent="0.3">
      <c r="A7318" s="94">
        <v>7308</v>
      </c>
      <c r="B7318" s="51">
        <v>0.48727120180173022</v>
      </c>
      <c r="C7318" s="65">
        <f t="shared" si="115"/>
        <v>148727120.18017301</v>
      </c>
    </row>
    <row r="7319" spans="1:3" x14ac:dyDescent="0.3">
      <c r="A7319" s="94">
        <v>7309</v>
      </c>
      <c r="B7319" s="51">
        <v>2.9442633895605579E-2</v>
      </c>
      <c r="C7319" s="65">
        <f t="shared" si="115"/>
        <v>102944263.38956055</v>
      </c>
    </row>
    <row r="7320" spans="1:3" x14ac:dyDescent="0.3">
      <c r="A7320" s="94">
        <v>7310</v>
      </c>
      <c r="B7320" s="51">
        <v>0.18356867920274916</v>
      </c>
      <c r="C7320" s="65">
        <f t="shared" si="115"/>
        <v>118356867.92027491</v>
      </c>
    </row>
    <row r="7321" spans="1:3" x14ac:dyDescent="0.3">
      <c r="A7321" s="94">
        <v>7311</v>
      </c>
      <c r="B7321" s="51">
        <v>-2.5791929405285033E-2</v>
      </c>
      <c r="C7321" s="65">
        <f t="shared" si="115"/>
        <v>97420807.059471488</v>
      </c>
    </row>
    <row r="7322" spans="1:3" x14ac:dyDescent="0.3">
      <c r="A7322" s="94">
        <v>7312</v>
      </c>
      <c r="B7322" s="51">
        <v>0.24910201575297031</v>
      </c>
      <c r="C7322" s="65">
        <f t="shared" si="115"/>
        <v>124910201.57529701</v>
      </c>
    </row>
    <row r="7323" spans="1:3" x14ac:dyDescent="0.3">
      <c r="A7323" s="94">
        <v>7313</v>
      </c>
      <c r="B7323" s="51">
        <v>0.32389852543898667</v>
      </c>
      <c r="C7323" s="65">
        <f t="shared" si="115"/>
        <v>132389852.54389867</v>
      </c>
    </row>
    <row r="7324" spans="1:3" x14ac:dyDescent="0.3">
      <c r="A7324" s="94">
        <v>7314</v>
      </c>
      <c r="B7324" s="51">
        <v>0.10268199873927576</v>
      </c>
      <c r="C7324" s="65">
        <f t="shared" si="115"/>
        <v>110268199.87392758</v>
      </c>
    </row>
    <row r="7325" spans="1:3" x14ac:dyDescent="0.3">
      <c r="A7325" s="94">
        <v>7315</v>
      </c>
      <c r="B7325" s="51">
        <v>-0.12092175066677655</v>
      </c>
      <c r="C7325" s="65">
        <f t="shared" si="115"/>
        <v>87907824.93332234</v>
      </c>
    </row>
    <row r="7326" spans="1:3" x14ac:dyDescent="0.3">
      <c r="A7326" s="94">
        <v>7316</v>
      </c>
      <c r="B7326" s="51">
        <v>8.0305144922986363E-2</v>
      </c>
      <c r="C7326" s="65">
        <f t="shared" si="115"/>
        <v>108030514.49229863</v>
      </c>
    </row>
    <row r="7327" spans="1:3" x14ac:dyDescent="0.3">
      <c r="A7327" s="94">
        <v>7317</v>
      </c>
      <c r="B7327" s="51">
        <v>0.13208869558157971</v>
      </c>
      <c r="C7327" s="65">
        <f t="shared" si="115"/>
        <v>113208869.55815797</v>
      </c>
    </row>
    <row r="7328" spans="1:3" x14ac:dyDescent="0.3">
      <c r="A7328" s="94">
        <v>7318</v>
      </c>
      <c r="B7328" s="51">
        <v>0.13859967854413374</v>
      </c>
      <c r="C7328" s="65">
        <f t="shared" si="115"/>
        <v>113859967.85441338</v>
      </c>
    </row>
    <row r="7329" spans="1:3" x14ac:dyDescent="0.3">
      <c r="A7329" s="94">
        <v>7319</v>
      </c>
      <c r="B7329" s="51">
        <v>0.22203742650236608</v>
      </c>
      <c r="C7329" s="65">
        <f t="shared" si="115"/>
        <v>122203742.65023661</v>
      </c>
    </row>
    <row r="7330" spans="1:3" x14ac:dyDescent="0.3">
      <c r="A7330" s="94">
        <v>7320</v>
      </c>
      <c r="B7330" s="51">
        <v>-1.5271897654817818E-2</v>
      </c>
      <c r="C7330" s="65">
        <f t="shared" si="115"/>
        <v>98472810.234518215</v>
      </c>
    </row>
    <row r="7331" spans="1:3" x14ac:dyDescent="0.3">
      <c r="A7331" s="94">
        <v>7321</v>
      </c>
      <c r="B7331" s="51">
        <v>6.8109978353335182E-2</v>
      </c>
      <c r="C7331" s="65">
        <f t="shared" si="115"/>
        <v>106810997.83533353</v>
      </c>
    </row>
    <row r="7332" spans="1:3" x14ac:dyDescent="0.3">
      <c r="A7332" s="94">
        <v>7322</v>
      </c>
      <c r="B7332" s="51">
        <v>-0.10374197455051795</v>
      </c>
      <c r="C7332" s="65">
        <f t="shared" si="115"/>
        <v>89625802.544948205</v>
      </c>
    </row>
    <row r="7333" spans="1:3" x14ac:dyDescent="0.3">
      <c r="A7333" s="94">
        <v>7323</v>
      </c>
      <c r="B7333" s="51">
        <v>8.3223339914232128E-2</v>
      </c>
      <c r="C7333" s="65">
        <f t="shared" si="115"/>
        <v>108322333.99142322</v>
      </c>
    </row>
    <row r="7334" spans="1:3" x14ac:dyDescent="0.3">
      <c r="A7334" s="94">
        <v>7324</v>
      </c>
      <c r="B7334" s="51">
        <v>0.12598795725591311</v>
      </c>
      <c r="C7334" s="65">
        <f t="shared" si="115"/>
        <v>112598795.7255913</v>
      </c>
    </row>
    <row r="7335" spans="1:3" x14ac:dyDescent="0.3">
      <c r="A7335" s="94">
        <v>7325</v>
      </c>
      <c r="B7335" s="51">
        <v>0.14325740911859547</v>
      </c>
      <c r="C7335" s="65">
        <f t="shared" si="115"/>
        <v>114325740.91185954</v>
      </c>
    </row>
    <row r="7336" spans="1:3" x14ac:dyDescent="0.3">
      <c r="A7336" s="94">
        <v>7326</v>
      </c>
      <c r="B7336" s="51">
        <v>0.30712476871729899</v>
      </c>
      <c r="C7336" s="65">
        <f t="shared" si="115"/>
        <v>130712476.87172991</v>
      </c>
    </row>
    <row r="7337" spans="1:3" x14ac:dyDescent="0.3">
      <c r="A7337" s="94">
        <v>7327</v>
      </c>
      <c r="B7337" s="51">
        <v>-4.0975268216868227E-2</v>
      </c>
      <c r="C7337" s="65">
        <f t="shared" si="115"/>
        <v>95902473.178313181</v>
      </c>
    </row>
    <row r="7338" spans="1:3" x14ac:dyDescent="0.3">
      <c r="A7338" s="94">
        <v>7328</v>
      </c>
      <c r="B7338" s="51">
        <v>3.1417112264587134E-2</v>
      </c>
      <c r="C7338" s="65">
        <f t="shared" si="115"/>
        <v>103141711.22645873</v>
      </c>
    </row>
    <row r="7339" spans="1:3" x14ac:dyDescent="0.3">
      <c r="A7339" s="94">
        <v>7329</v>
      </c>
      <c r="B7339" s="51">
        <v>0.16503393384969051</v>
      </c>
      <c r="C7339" s="65">
        <f t="shared" si="115"/>
        <v>116503393.38496904</v>
      </c>
    </row>
    <row r="7340" spans="1:3" x14ac:dyDescent="0.3">
      <c r="A7340" s="94">
        <v>7330</v>
      </c>
      <c r="B7340" s="51">
        <v>0.18248879148504521</v>
      </c>
      <c r="C7340" s="65">
        <f t="shared" si="115"/>
        <v>118248879.14850453</v>
      </c>
    </row>
    <row r="7341" spans="1:3" x14ac:dyDescent="0.3">
      <c r="A7341" s="94">
        <v>7331</v>
      </c>
      <c r="B7341" s="51">
        <v>0.31398717014587524</v>
      </c>
      <c r="C7341" s="65">
        <f t="shared" si="115"/>
        <v>131398717.01458752</v>
      </c>
    </row>
    <row r="7342" spans="1:3" x14ac:dyDescent="0.3">
      <c r="A7342" s="94">
        <v>7332</v>
      </c>
      <c r="B7342" s="51">
        <v>0.10010011154586143</v>
      </c>
      <c r="C7342" s="65">
        <f t="shared" si="115"/>
        <v>110010011.15458615</v>
      </c>
    </row>
    <row r="7343" spans="1:3" x14ac:dyDescent="0.3">
      <c r="A7343" s="94">
        <v>7333</v>
      </c>
      <c r="B7343" s="51">
        <v>-0.33028490500118968</v>
      </c>
      <c r="C7343" s="65">
        <f t="shared" si="115"/>
        <v>66971509.499881029</v>
      </c>
    </row>
    <row r="7344" spans="1:3" x14ac:dyDescent="0.3">
      <c r="A7344" s="94">
        <v>7334</v>
      </c>
      <c r="B7344" s="51">
        <v>0.14179842778005078</v>
      </c>
      <c r="C7344" s="65">
        <f t="shared" si="115"/>
        <v>114179842.77800508</v>
      </c>
    </row>
    <row r="7345" spans="1:3" x14ac:dyDescent="0.3">
      <c r="A7345" s="94">
        <v>7335</v>
      </c>
      <c r="B7345" s="51">
        <v>0.23225104265193758</v>
      </c>
      <c r="C7345" s="65">
        <f t="shared" si="115"/>
        <v>123225104.26519375</v>
      </c>
    </row>
    <row r="7346" spans="1:3" x14ac:dyDescent="0.3">
      <c r="A7346" s="94">
        <v>7336</v>
      </c>
      <c r="B7346" s="51">
        <v>0.25852721220909769</v>
      </c>
      <c r="C7346" s="65">
        <f t="shared" si="115"/>
        <v>125852721.22090977</v>
      </c>
    </row>
    <row r="7347" spans="1:3" x14ac:dyDescent="0.3">
      <c r="A7347" s="94">
        <v>7337</v>
      </c>
      <c r="B7347" s="51">
        <v>-0.14427705395029719</v>
      </c>
      <c r="C7347" s="65">
        <f t="shared" si="115"/>
        <v>85572294.604970276</v>
      </c>
    </row>
    <row r="7348" spans="1:3" x14ac:dyDescent="0.3">
      <c r="A7348" s="94">
        <v>7338</v>
      </c>
      <c r="B7348" s="51">
        <v>0.11703124935747447</v>
      </c>
      <c r="C7348" s="65">
        <f t="shared" si="115"/>
        <v>111703124.93574746</v>
      </c>
    </row>
    <row r="7349" spans="1:3" x14ac:dyDescent="0.3">
      <c r="A7349" s="94">
        <v>7339</v>
      </c>
      <c r="B7349" s="51">
        <v>7.6761682245614818E-2</v>
      </c>
      <c r="C7349" s="65">
        <f t="shared" si="115"/>
        <v>107676168.22456147</v>
      </c>
    </row>
    <row r="7350" spans="1:3" x14ac:dyDescent="0.3">
      <c r="A7350" s="94">
        <v>7340</v>
      </c>
      <c r="B7350" s="51">
        <v>0.17208694404261518</v>
      </c>
      <c r="C7350" s="65">
        <f t="shared" si="115"/>
        <v>117208694.40426151</v>
      </c>
    </row>
    <row r="7351" spans="1:3" x14ac:dyDescent="0.3">
      <c r="A7351" s="94">
        <v>7341</v>
      </c>
      <c r="B7351" s="51">
        <v>0.11647533031861709</v>
      </c>
      <c r="C7351" s="65">
        <f t="shared" si="115"/>
        <v>111647533.03186171</v>
      </c>
    </row>
    <row r="7352" spans="1:3" x14ac:dyDescent="0.3">
      <c r="A7352" s="94">
        <v>7342</v>
      </c>
      <c r="B7352" s="51">
        <v>-0.12277670069744637</v>
      </c>
      <c r="C7352" s="65">
        <f t="shared" si="115"/>
        <v>87722329.930255353</v>
      </c>
    </row>
    <row r="7353" spans="1:3" x14ac:dyDescent="0.3">
      <c r="A7353" s="94">
        <v>7343</v>
      </c>
      <c r="B7353" s="51">
        <v>0.14164352655348791</v>
      </c>
      <c r="C7353" s="65">
        <f t="shared" si="115"/>
        <v>114164352.65534879</v>
      </c>
    </row>
    <row r="7354" spans="1:3" x14ac:dyDescent="0.3">
      <c r="A7354" s="94">
        <v>7344</v>
      </c>
      <c r="B7354" s="51">
        <v>7.454035991622171E-2</v>
      </c>
      <c r="C7354" s="65">
        <f t="shared" si="115"/>
        <v>107454035.99162218</v>
      </c>
    </row>
    <row r="7355" spans="1:3" x14ac:dyDescent="0.3">
      <c r="A7355" s="94">
        <v>7345</v>
      </c>
      <c r="B7355" s="51">
        <v>7.1734794555868772E-2</v>
      </c>
      <c r="C7355" s="65">
        <f t="shared" si="115"/>
        <v>107173479.45558688</v>
      </c>
    </row>
    <row r="7356" spans="1:3" x14ac:dyDescent="0.3">
      <c r="A7356" s="94">
        <v>7346</v>
      </c>
      <c r="B7356" s="51">
        <v>0.16849333864307325</v>
      </c>
      <c r="C7356" s="65">
        <f t="shared" si="115"/>
        <v>116849333.86430733</v>
      </c>
    </row>
    <row r="7357" spans="1:3" x14ac:dyDescent="0.3">
      <c r="A7357" s="94">
        <v>7347</v>
      </c>
      <c r="B7357" s="51">
        <v>5.6573589403831059E-2</v>
      </c>
      <c r="C7357" s="65">
        <f t="shared" si="115"/>
        <v>105657358.94038311</v>
      </c>
    </row>
    <row r="7358" spans="1:3" x14ac:dyDescent="0.3">
      <c r="A7358" s="94">
        <v>7348</v>
      </c>
      <c r="B7358" s="51">
        <v>-8.8502610924594688E-2</v>
      </c>
      <c r="C7358" s="65">
        <f t="shared" si="115"/>
        <v>91149738.90754053</v>
      </c>
    </row>
    <row r="7359" spans="1:3" x14ac:dyDescent="0.3">
      <c r="A7359" s="94">
        <v>7349</v>
      </c>
      <c r="B7359" s="51">
        <v>0.2763757678268845</v>
      </c>
      <c r="C7359" s="65">
        <f t="shared" si="115"/>
        <v>127637576.78268845</v>
      </c>
    </row>
    <row r="7360" spans="1:3" x14ac:dyDescent="0.3">
      <c r="A7360" s="94">
        <v>7350</v>
      </c>
      <c r="B7360" s="51">
        <v>-3.9655602486361047E-3</v>
      </c>
      <c r="C7360" s="65">
        <f t="shared" si="115"/>
        <v>99603443.975136384</v>
      </c>
    </row>
    <row r="7361" spans="1:3" x14ac:dyDescent="0.3">
      <c r="A7361" s="94">
        <v>7351</v>
      </c>
      <c r="B7361" s="51">
        <v>0.38960685336121026</v>
      </c>
      <c r="C7361" s="65">
        <f t="shared" si="115"/>
        <v>138960685.33612102</v>
      </c>
    </row>
    <row r="7362" spans="1:3" x14ac:dyDescent="0.3">
      <c r="A7362" s="94">
        <v>7352</v>
      </c>
      <c r="B7362" s="51">
        <v>-0.21519035580021448</v>
      </c>
      <c r="C7362" s="65">
        <f t="shared" si="115"/>
        <v>78480964.419978544</v>
      </c>
    </row>
    <row r="7363" spans="1:3" x14ac:dyDescent="0.3">
      <c r="A7363" s="94">
        <v>7353</v>
      </c>
      <c r="B7363" s="51">
        <v>-6.0074894261921058E-2</v>
      </c>
      <c r="C7363" s="65">
        <f t="shared" si="115"/>
        <v>93992510.573807895</v>
      </c>
    </row>
    <row r="7364" spans="1:3" x14ac:dyDescent="0.3">
      <c r="A7364" s="94">
        <v>7354</v>
      </c>
      <c r="B7364" s="51">
        <v>6.7828107735999468E-2</v>
      </c>
      <c r="C7364" s="65">
        <f t="shared" si="115"/>
        <v>106782810.77359995</v>
      </c>
    </row>
    <row r="7365" spans="1:3" x14ac:dyDescent="0.3">
      <c r="A7365" s="94">
        <v>7355</v>
      </c>
      <c r="B7365" s="51">
        <v>-3.1705749817802761E-2</v>
      </c>
      <c r="C7365" s="65">
        <f t="shared" si="115"/>
        <v>96829425.018219724</v>
      </c>
    </row>
    <row r="7366" spans="1:3" x14ac:dyDescent="0.3">
      <c r="A7366" s="94">
        <v>7356</v>
      </c>
      <c r="B7366" s="51">
        <v>-2.3774614912209377E-2</v>
      </c>
      <c r="C7366" s="65">
        <f t="shared" si="115"/>
        <v>97622538.508779064</v>
      </c>
    </row>
    <row r="7367" spans="1:3" x14ac:dyDescent="0.3">
      <c r="A7367" s="94">
        <v>7357</v>
      </c>
      <c r="B7367" s="51">
        <v>0.11820344421059506</v>
      </c>
      <c r="C7367" s="65">
        <f t="shared" si="115"/>
        <v>111820344.4210595</v>
      </c>
    </row>
    <row r="7368" spans="1:3" x14ac:dyDescent="0.3">
      <c r="A7368" s="94">
        <v>7358</v>
      </c>
      <c r="B7368" s="51">
        <v>-0.12065404798283449</v>
      </c>
      <c r="C7368" s="65">
        <f t="shared" si="115"/>
        <v>87934595.201716542</v>
      </c>
    </row>
    <row r="7369" spans="1:3" x14ac:dyDescent="0.3">
      <c r="A7369" s="94">
        <v>7359</v>
      </c>
      <c r="B7369" s="51">
        <v>0.17904833442266721</v>
      </c>
      <c r="C7369" s="65">
        <f t="shared" si="115"/>
        <v>117904833.44226672</v>
      </c>
    </row>
    <row r="7370" spans="1:3" x14ac:dyDescent="0.3">
      <c r="A7370" s="94">
        <v>7360</v>
      </c>
      <c r="B7370" s="51">
        <v>0.23762832820889276</v>
      </c>
      <c r="C7370" s="65">
        <f t="shared" si="115"/>
        <v>123762832.82088926</v>
      </c>
    </row>
    <row r="7371" spans="1:3" x14ac:dyDescent="0.3">
      <c r="A7371" s="94">
        <v>7361</v>
      </c>
      <c r="B7371" s="51">
        <v>0.14966870439918517</v>
      </c>
      <c r="C7371" s="65">
        <f t="shared" si="115"/>
        <v>114966870.43991852</v>
      </c>
    </row>
    <row r="7372" spans="1:3" x14ac:dyDescent="0.3">
      <c r="A7372" s="94">
        <v>7362</v>
      </c>
      <c r="B7372" s="51">
        <v>0.10607837915002929</v>
      </c>
      <c r="C7372" s="65">
        <f t="shared" ref="C7372:C7435" si="116">$B$4*(1+B7372)</f>
        <v>110607837.91500293</v>
      </c>
    </row>
    <row r="7373" spans="1:3" x14ac:dyDescent="0.3">
      <c r="A7373" s="94">
        <v>7363</v>
      </c>
      <c r="B7373" s="51">
        <v>0.20321453493131708</v>
      </c>
      <c r="C7373" s="65">
        <f t="shared" si="116"/>
        <v>120321453.4931317</v>
      </c>
    </row>
    <row r="7374" spans="1:3" x14ac:dyDescent="0.3">
      <c r="A7374" s="94">
        <v>7364</v>
      </c>
      <c r="B7374" s="51">
        <v>0.16454055294406106</v>
      </c>
      <c r="C7374" s="65">
        <f t="shared" si="116"/>
        <v>116454055.29440612</v>
      </c>
    </row>
    <row r="7375" spans="1:3" x14ac:dyDescent="0.3">
      <c r="A7375" s="94">
        <v>7365</v>
      </c>
      <c r="B7375" s="51">
        <v>4.31799967403729E-2</v>
      </c>
      <c r="C7375" s="65">
        <f t="shared" si="116"/>
        <v>104317999.67403729</v>
      </c>
    </row>
    <row r="7376" spans="1:3" x14ac:dyDescent="0.3">
      <c r="A7376" s="94">
        <v>7366</v>
      </c>
      <c r="B7376" s="51">
        <v>-3.5638995224677561E-2</v>
      </c>
      <c r="C7376" s="65">
        <f t="shared" si="116"/>
        <v>96436100.477532238</v>
      </c>
    </row>
    <row r="7377" spans="1:3" x14ac:dyDescent="0.3">
      <c r="A7377" s="94">
        <v>7367</v>
      </c>
      <c r="B7377" s="51">
        <v>-3.6242487303774509E-2</v>
      </c>
      <c r="C7377" s="65">
        <f t="shared" si="116"/>
        <v>96375751.269622549</v>
      </c>
    </row>
    <row r="7378" spans="1:3" x14ac:dyDescent="0.3">
      <c r="A7378" s="94">
        <v>7368</v>
      </c>
      <c r="B7378" s="51">
        <v>0.38851521212248008</v>
      </c>
      <c r="C7378" s="65">
        <f t="shared" si="116"/>
        <v>138851521.212248</v>
      </c>
    </row>
    <row r="7379" spans="1:3" x14ac:dyDescent="0.3">
      <c r="A7379" s="94">
        <v>7369</v>
      </c>
      <c r="B7379" s="51">
        <v>0.15790328261517617</v>
      </c>
      <c r="C7379" s="65">
        <f t="shared" si="116"/>
        <v>115790328.26151763</v>
      </c>
    </row>
    <row r="7380" spans="1:3" x14ac:dyDescent="0.3">
      <c r="A7380" s="94">
        <v>7370</v>
      </c>
      <c r="B7380" s="51">
        <v>0.25540979789245177</v>
      </c>
      <c r="C7380" s="65">
        <f t="shared" si="116"/>
        <v>125540979.78924519</v>
      </c>
    </row>
    <row r="7381" spans="1:3" x14ac:dyDescent="0.3">
      <c r="A7381" s="94">
        <v>7371</v>
      </c>
      <c r="B7381" s="51">
        <v>8.7793194777079364E-3</v>
      </c>
      <c r="C7381" s="65">
        <f t="shared" si="116"/>
        <v>100877931.94777079</v>
      </c>
    </row>
    <row r="7382" spans="1:3" x14ac:dyDescent="0.3">
      <c r="A7382" s="94">
        <v>7372</v>
      </c>
      <c r="B7382" s="51">
        <v>0.14853068546210413</v>
      </c>
      <c r="C7382" s="65">
        <f t="shared" si="116"/>
        <v>114853068.54621041</v>
      </c>
    </row>
    <row r="7383" spans="1:3" x14ac:dyDescent="0.3">
      <c r="A7383" s="94">
        <v>7373</v>
      </c>
      <c r="B7383" s="51">
        <v>-0.10267264162638462</v>
      </c>
      <c r="C7383" s="65">
        <f t="shared" si="116"/>
        <v>89732735.837361544</v>
      </c>
    </row>
    <row r="7384" spans="1:3" x14ac:dyDescent="0.3">
      <c r="A7384" s="94">
        <v>7374</v>
      </c>
      <c r="B7384" s="51">
        <v>-0.1455317949559288</v>
      </c>
      <c r="C7384" s="65">
        <f t="shared" si="116"/>
        <v>85446820.504407123</v>
      </c>
    </row>
    <row r="7385" spans="1:3" x14ac:dyDescent="0.3">
      <c r="A7385" s="94">
        <v>7375</v>
      </c>
      <c r="B7385" s="51">
        <v>-0.24339521153046409</v>
      </c>
      <c r="C7385" s="65">
        <f t="shared" si="116"/>
        <v>75660478.846953601</v>
      </c>
    </row>
    <row r="7386" spans="1:3" x14ac:dyDescent="0.3">
      <c r="A7386" s="94">
        <v>7376</v>
      </c>
      <c r="B7386" s="51">
        <v>0.13066602936403687</v>
      </c>
      <c r="C7386" s="65">
        <f t="shared" si="116"/>
        <v>113066602.93640369</v>
      </c>
    </row>
    <row r="7387" spans="1:3" x14ac:dyDescent="0.3">
      <c r="A7387" s="94">
        <v>7377</v>
      </c>
      <c r="B7387" s="51">
        <v>-5.4971065230019212E-3</v>
      </c>
      <c r="C7387" s="65">
        <f t="shared" si="116"/>
        <v>99450289.347699806</v>
      </c>
    </row>
    <row r="7388" spans="1:3" x14ac:dyDescent="0.3">
      <c r="A7388" s="94">
        <v>7378</v>
      </c>
      <c r="B7388" s="51">
        <v>2.1999080660284845E-2</v>
      </c>
      <c r="C7388" s="65">
        <f t="shared" si="116"/>
        <v>102199908.06602848</v>
      </c>
    </row>
    <row r="7389" spans="1:3" x14ac:dyDescent="0.3">
      <c r="A7389" s="94">
        <v>7379</v>
      </c>
      <c r="B7389" s="51">
        <v>0.29696017346879588</v>
      </c>
      <c r="C7389" s="65">
        <f t="shared" si="116"/>
        <v>129696017.34687959</v>
      </c>
    </row>
    <row r="7390" spans="1:3" x14ac:dyDescent="0.3">
      <c r="A7390" s="94">
        <v>7380</v>
      </c>
      <c r="B7390" s="51">
        <v>0.13145557039512798</v>
      </c>
      <c r="C7390" s="65">
        <f t="shared" si="116"/>
        <v>113145557.03951278</v>
      </c>
    </row>
    <row r="7391" spans="1:3" x14ac:dyDescent="0.3">
      <c r="A7391" s="94">
        <v>7381</v>
      </c>
      <c r="B7391" s="51">
        <v>-6.6656237503986887E-2</v>
      </c>
      <c r="C7391" s="65">
        <f t="shared" si="116"/>
        <v>93334376.249601319</v>
      </c>
    </row>
    <row r="7392" spans="1:3" x14ac:dyDescent="0.3">
      <c r="A7392" s="94">
        <v>7382</v>
      </c>
      <c r="B7392" s="51">
        <v>-4.8522417458632838E-2</v>
      </c>
      <c r="C7392" s="65">
        <f t="shared" si="116"/>
        <v>95147758.254136711</v>
      </c>
    </row>
    <row r="7393" spans="1:3" x14ac:dyDescent="0.3">
      <c r="A7393" s="94">
        <v>7383</v>
      </c>
      <c r="B7393" s="51">
        <v>-8.8571211720234827E-2</v>
      </c>
      <c r="C7393" s="65">
        <f t="shared" si="116"/>
        <v>91142878.82797651</v>
      </c>
    </row>
    <row r="7394" spans="1:3" x14ac:dyDescent="0.3">
      <c r="A7394" s="94">
        <v>7384</v>
      </c>
      <c r="B7394" s="51">
        <v>0.1821695071747288</v>
      </c>
      <c r="C7394" s="65">
        <f t="shared" si="116"/>
        <v>118216950.7174729</v>
      </c>
    </row>
    <row r="7395" spans="1:3" x14ac:dyDescent="0.3">
      <c r="A7395" s="94">
        <v>7385</v>
      </c>
      <c r="B7395" s="51">
        <v>4.7097755093817709E-2</v>
      </c>
      <c r="C7395" s="65">
        <f t="shared" si="116"/>
        <v>104709775.50938177</v>
      </c>
    </row>
    <row r="7396" spans="1:3" x14ac:dyDescent="0.3">
      <c r="A7396" s="94">
        <v>7386</v>
      </c>
      <c r="B7396" s="51">
        <v>-0.12129602571245504</v>
      </c>
      <c r="C7396" s="65">
        <f t="shared" si="116"/>
        <v>87870397.428754494</v>
      </c>
    </row>
    <row r="7397" spans="1:3" x14ac:dyDescent="0.3">
      <c r="A7397" s="94">
        <v>7387</v>
      </c>
      <c r="B7397" s="51">
        <v>0.16855341322943437</v>
      </c>
      <c r="C7397" s="65">
        <f t="shared" si="116"/>
        <v>116855341.32294343</v>
      </c>
    </row>
    <row r="7398" spans="1:3" x14ac:dyDescent="0.3">
      <c r="A7398" s="94">
        <v>7388</v>
      </c>
      <c r="B7398" s="51">
        <v>3.1040171594597911E-2</v>
      </c>
      <c r="C7398" s="65">
        <f t="shared" si="116"/>
        <v>103104017.15945978</v>
      </c>
    </row>
    <row r="7399" spans="1:3" x14ac:dyDescent="0.3">
      <c r="A7399" s="94">
        <v>7389</v>
      </c>
      <c r="B7399" s="51">
        <v>0.10050312537279067</v>
      </c>
      <c r="C7399" s="65">
        <f t="shared" si="116"/>
        <v>110050312.53727905</v>
      </c>
    </row>
    <row r="7400" spans="1:3" x14ac:dyDescent="0.3">
      <c r="A7400" s="94">
        <v>7390</v>
      </c>
      <c r="B7400" s="51">
        <v>-1.8880854532762989E-2</v>
      </c>
      <c r="C7400" s="65">
        <f t="shared" si="116"/>
        <v>98111914.546723694</v>
      </c>
    </row>
    <row r="7401" spans="1:3" x14ac:dyDescent="0.3">
      <c r="A7401" s="94">
        <v>7391</v>
      </c>
      <c r="B7401" s="51">
        <v>-0.19386970192739791</v>
      </c>
      <c r="C7401" s="65">
        <f t="shared" si="116"/>
        <v>80613029.8072602</v>
      </c>
    </row>
    <row r="7402" spans="1:3" x14ac:dyDescent="0.3">
      <c r="A7402" s="94">
        <v>7392</v>
      </c>
      <c r="B7402" s="51">
        <v>-4.8401848290052341E-2</v>
      </c>
      <c r="C7402" s="65">
        <f t="shared" si="116"/>
        <v>95159815.170994759</v>
      </c>
    </row>
    <row r="7403" spans="1:3" x14ac:dyDescent="0.3">
      <c r="A7403" s="94">
        <v>7393</v>
      </c>
      <c r="B7403" s="51">
        <v>5.0496325654065054E-2</v>
      </c>
      <c r="C7403" s="65">
        <f t="shared" si="116"/>
        <v>105049632.56540652</v>
      </c>
    </row>
    <row r="7404" spans="1:3" x14ac:dyDescent="0.3">
      <c r="A7404" s="94">
        <v>7394</v>
      </c>
      <c r="B7404" s="51">
        <v>0.18827304713621229</v>
      </c>
      <c r="C7404" s="65">
        <f t="shared" si="116"/>
        <v>118827304.71362124</v>
      </c>
    </row>
    <row r="7405" spans="1:3" x14ac:dyDescent="0.3">
      <c r="A7405" s="94">
        <v>7395</v>
      </c>
      <c r="B7405" s="51">
        <v>-0.11172567428500674</v>
      </c>
      <c r="C7405" s="65">
        <f t="shared" si="116"/>
        <v>88827432.571499318</v>
      </c>
    </row>
    <row r="7406" spans="1:3" x14ac:dyDescent="0.3">
      <c r="A7406" s="94">
        <v>7396</v>
      </c>
      <c r="B7406" s="51">
        <v>0.29109477512236948</v>
      </c>
      <c r="C7406" s="65">
        <f t="shared" si="116"/>
        <v>129109477.51223695</v>
      </c>
    </row>
    <row r="7407" spans="1:3" x14ac:dyDescent="0.3">
      <c r="A7407" s="94">
        <v>7397</v>
      </c>
      <c r="B7407" s="51">
        <v>-0.15221839118882577</v>
      </c>
      <c r="C7407" s="65">
        <f t="shared" si="116"/>
        <v>84778160.881117433</v>
      </c>
    </row>
    <row r="7408" spans="1:3" x14ac:dyDescent="0.3">
      <c r="A7408" s="94">
        <v>7398</v>
      </c>
      <c r="B7408" s="51">
        <v>0.38735005872731565</v>
      </c>
      <c r="C7408" s="65">
        <f t="shared" si="116"/>
        <v>138735005.87273157</v>
      </c>
    </row>
    <row r="7409" spans="1:3" x14ac:dyDescent="0.3">
      <c r="A7409" s="94">
        <v>7399</v>
      </c>
      <c r="B7409" s="51">
        <v>2.9408562006510278E-2</v>
      </c>
      <c r="C7409" s="65">
        <f t="shared" si="116"/>
        <v>102940856.20065103</v>
      </c>
    </row>
    <row r="7410" spans="1:3" x14ac:dyDescent="0.3">
      <c r="A7410" s="94">
        <v>7400</v>
      </c>
      <c r="B7410" s="51">
        <v>0.21552438465288543</v>
      </c>
      <c r="C7410" s="65">
        <f t="shared" si="116"/>
        <v>121552438.46528853</v>
      </c>
    </row>
    <row r="7411" spans="1:3" x14ac:dyDescent="0.3">
      <c r="A7411" s="94">
        <v>7401</v>
      </c>
      <c r="B7411" s="51">
        <v>0.26474254218236415</v>
      </c>
      <c r="C7411" s="65">
        <f t="shared" si="116"/>
        <v>126474254.21823642</v>
      </c>
    </row>
    <row r="7412" spans="1:3" x14ac:dyDescent="0.3">
      <c r="A7412" s="94">
        <v>7402</v>
      </c>
      <c r="B7412" s="51">
        <v>-0.26683891213665789</v>
      </c>
      <c r="C7412" s="65">
        <f t="shared" si="116"/>
        <v>73316108.786334217</v>
      </c>
    </row>
    <row r="7413" spans="1:3" x14ac:dyDescent="0.3">
      <c r="A7413" s="94">
        <v>7403</v>
      </c>
      <c r="B7413" s="51">
        <v>0.15830710096296857</v>
      </c>
      <c r="C7413" s="65">
        <f t="shared" si="116"/>
        <v>115830710.09629686</v>
      </c>
    </row>
    <row r="7414" spans="1:3" x14ac:dyDescent="0.3">
      <c r="A7414" s="94">
        <v>7404</v>
      </c>
      <c r="B7414" s="51">
        <v>0.10716175528255145</v>
      </c>
      <c r="C7414" s="65">
        <f t="shared" si="116"/>
        <v>110716175.52825515</v>
      </c>
    </row>
    <row r="7415" spans="1:3" x14ac:dyDescent="0.3">
      <c r="A7415" s="94">
        <v>7405</v>
      </c>
      <c r="B7415" s="51">
        <v>-0.1451545982228932</v>
      </c>
      <c r="C7415" s="65">
        <f t="shared" si="116"/>
        <v>85484540.177710682</v>
      </c>
    </row>
    <row r="7416" spans="1:3" x14ac:dyDescent="0.3">
      <c r="A7416" s="94">
        <v>7406</v>
      </c>
      <c r="B7416" s="51">
        <v>5.2770748894575593E-2</v>
      </c>
      <c r="C7416" s="65">
        <f t="shared" si="116"/>
        <v>105277074.88945757</v>
      </c>
    </row>
    <row r="7417" spans="1:3" x14ac:dyDescent="0.3">
      <c r="A7417" s="94">
        <v>7407</v>
      </c>
      <c r="B7417" s="51">
        <v>8.7440334725084515E-2</v>
      </c>
      <c r="C7417" s="65">
        <f t="shared" si="116"/>
        <v>108744033.47250845</v>
      </c>
    </row>
    <row r="7418" spans="1:3" x14ac:dyDescent="0.3">
      <c r="A7418" s="94">
        <v>7408</v>
      </c>
      <c r="B7418" s="51">
        <v>0.17771612584350649</v>
      </c>
      <c r="C7418" s="65">
        <f t="shared" si="116"/>
        <v>117771612.58435065</v>
      </c>
    </row>
    <row r="7419" spans="1:3" x14ac:dyDescent="0.3">
      <c r="A7419" s="94">
        <v>7409</v>
      </c>
      <c r="B7419" s="51">
        <v>0.10148725325136804</v>
      </c>
      <c r="C7419" s="65">
        <f t="shared" si="116"/>
        <v>110148725.3251368</v>
      </c>
    </row>
    <row r="7420" spans="1:3" x14ac:dyDescent="0.3">
      <c r="A7420" s="94">
        <v>7410</v>
      </c>
      <c r="B7420" s="51">
        <v>0.16826957448436114</v>
      </c>
      <c r="C7420" s="65">
        <f t="shared" si="116"/>
        <v>116826957.44843613</v>
      </c>
    </row>
    <row r="7421" spans="1:3" x14ac:dyDescent="0.3">
      <c r="A7421" s="94">
        <v>7411</v>
      </c>
      <c r="B7421" s="51">
        <v>4.8684211410500375E-2</v>
      </c>
      <c r="C7421" s="65">
        <f t="shared" si="116"/>
        <v>104868421.14105004</v>
      </c>
    </row>
    <row r="7422" spans="1:3" x14ac:dyDescent="0.3">
      <c r="A7422" s="94">
        <v>7412</v>
      </c>
      <c r="B7422" s="51">
        <v>-4.6862956751559021E-2</v>
      </c>
      <c r="C7422" s="65">
        <f t="shared" si="116"/>
        <v>95313704.324844092</v>
      </c>
    </row>
    <row r="7423" spans="1:3" x14ac:dyDescent="0.3">
      <c r="A7423" s="94">
        <v>7413</v>
      </c>
      <c r="B7423" s="51">
        <v>-2.7979871303795867E-2</v>
      </c>
      <c r="C7423" s="65">
        <f t="shared" si="116"/>
        <v>97202012.869620413</v>
      </c>
    </row>
    <row r="7424" spans="1:3" x14ac:dyDescent="0.3">
      <c r="A7424" s="94">
        <v>7414</v>
      </c>
      <c r="B7424" s="51">
        <v>0.63675798225759928</v>
      </c>
      <c r="C7424" s="65">
        <f t="shared" si="116"/>
        <v>163675798.22575992</v>
      </c>
    </row>
    <row r="7425" spans="1:3" x14ac:dyDescent="0.3">
      <c r="A7425" s="94">
        <v>7415</v>
      </c>
      <c r="B7425" s="51">
        <v>0.16073031029018786</v>
      </c>
      <c r="C7425" s="65">
        <f t="shared" si="116"/>
        <v>116073031.02901877</v>
      </c>
    </row>
    <row r="7426" spans="1:3" x14ac:dyDescent="0.3">
      <c r="A7426" s="94">
        <v>7416</v>
      </c>
      <c r="B7426" s="51">
        <v>0.17248332630363766</v>
      </c>
      <c r="C7426" s="65">
        <f t="shared" si="116"/>
        <v>117248332.63036376</v>
      </c>
    </row>
    <row r="7427" spans="1:3" x14ac:dyDescent="0.3">
      <c r="A7427" s="94">
        <v>7417</v>
      </c>
      <c r="B7427" s="51">
        <v>-5.8570342718168272E-2</v>
      </c>
      <c r="C7427" s="65">
        <f t="shared" si="116"/>
        <v>94142965.728183165</v>
      </c>
    </row>
    <row r="7428" spans="1:3" x14ac:dyDescent="0.3">
      <c r="A7428" s="94">
        <v>7418</v>
      </c>
      <c r="B7428" s="51">
        <v>-2.4128986277215922E-2</v>
      </c>
      <c r="C7428" s="65">
        <f t="shared" si="116"/>
        <v>97587101.372278407</v>
      </c>
    </row>
    <row r="7429" spans="1:3" x14ac:dyDescent="0.3">
      <c r="A7429" s="94">
        <v>7419</v>
      </c>
      <c r="B7429" s="51">
        <v>-2.8701320110344986E-2</v>
      </c>
      <c r="C7429" s="65">
        <f t="shared" si="116"/>
        <v>97129867.988965496</v>
      </c>
    </row>
    <row r="7430" spans="1:3" x14ac:dyDescent="0.3">
      <c r="A7430" s="94">
        <v>7420</v>
      </c>
      <c r="B7430" s="51">
        <v>-9.1420295227594872E-2</v>
      </c>
      <c r="C7430" s="65">
        <f t="shared" si="116"/>
        <v>90857970.477240518</v>
      </c>
    </row>
    <row r="7431" spans="1:3" x14ac:dyDescent="0.3">
      <c r="A7431" s="94">
        <v>7421</v>
      </c>
      <c r="B7431" s="51">
        <v>0.32031932891196679</v>
      </c>
      <c r="C7431" s="65">
        <f t="shared" si="116"/>
        <v>132031932.89119668</v>
      </c>
    </row>
    <row r="7432" spans="1:3" x14ac:dyDescent="0.3">
      <c r="A7432" s="94">
        <v>7422</v>
      </c>
      <c r="B7432" s="51">
        <v>-0.100164581605167</v>
      </c>
      <c r="C7432" s="65">
        <f t="shared" si="116"/>
        <v>89983541.839483291</v>
      </c>
    </row>
    <row r="7433" spans="1:3" x14ac:dyDescent="0.3">
      <c r="A7433" s="94">
        <v>7423</v>
      </c>
      <c r="B7433" s="51">
        <v>-5.9796368210201595E-2</v>
      </c>
      <c r="C7433" s="65">
        <f t="shared" si="116"/>
        <v>94020363.178979844</v>
      </c>
    </row>
    <row r="7434" spans="1:3" x14ac:dyDescent="0.3">
      <c r="A7434" s="94">
        <v>7424</v>
      </c>
      <c r="B7434" s="51">
        <v>3.9459195070791063E-2</v>
      </c>
      <c r="C7434" s="65">
        <f t="shared" si="116"/>
        <v>103945919.50707909</v>
      </c>
    </row>
    <row r="7435" spans="1:3" x14ac:dyDescent="0.3">
      <c r="A7435" s="94">
        <v>7425</v>
      </c>
      <c r="B7435" s="51">
        <v>0.30528900685201177</v>
      </c>
      <c r="C7435" s="65">
        <f t="shared" si="116"/>
        <v>130528900.68520118</v>
      </c>
    </row>
    <row r="7436" spans="1:3" x14ac:dyDescent="0.3">
      <c r="A7436" s="94">
        <v>7426</v>
      </c>
      <c r="B7436" s="51">
        <v>-2.7818538192592751E-2</v>
      </c>
      <c r="C7436" s="65">
        <f t="shared" ref="C7436:C7499" si="117">$B$4*(1+B7436)</f>
        <v>97218146.180740729</v>
      </c>
    </row>
    <row r="7437" spans="1:3" x14ac:dyDescent="0.3">
      <c r="A7437" s="94">
        <v>7427</v>
      </c>
      <c r="B7437" s="51">
        <v>0.26463779683818806</v>
      </c>
      <c r="C7437" s="65">
        <f t="shared" si="117"/>
        <v>126463779.68381882</v>
      </c>
    </row>
    <row r="7438" spans="1:3" x14ac:dyDescent="0.3">
      <c r="A7438" s="94">
        <v>7428</v>
      </c>
      <c r="B7438" s="51">
        <v>0.29044061719496095</v>
      </c>
      <c r="C7438" s="65">
        <f t="shared" si="117"/>
        <v>129044061.7194961</v>
      </c>
    </row>
    <row r="7439" spans="1:3" x14ac:dyDescent="0.3">
      <c r="A7439" s="94">
        <v>7429</v>
      </c>
      <c r="B7439" s="51">
        <v>0.15451572868636493</v>
      </c>
      <c r="C7439" s="65">
        <f t="shared" si="117"/>
        <v>115451572.8686365</v>
      </c>
    </row>
    <row r="7440" spans="1:3" x14ac:dyDescent="0.3">
      <c r="A7440" s="94">
        <v>7430</v>
      </c>
      <c r="B7440" s="51">
        <v>-4.9796075971052178E-2</v>
      </c>
      <c r="C7440" s="65">
        <f t="shared" si="117"/>
        <v>95020392.40289478</v>
      </c>
    </row>
    <row r="7441" spans="1:3" x14ac:dyDescent="0.3">
      <c r="A7441" s="94">
        <v>7431</v>
      </c>
      <c r="B7441" s="51">
        <v>0.30680532184475284</v>
      </c>
      <c r="C7441" s="65">
        <f t="shared" si="117"/>
        <v>130680532.18447529</v>
      </c>
    </row>
    <row r="7442" spans="1:3" x14ac:dyDescent="0.3">
      <c r="A7442" s="94">
        <v>7432</v>
      </c>
      <c r="B7442" s="51">
        <v>-0.22014252191686443</v>
      </c>
      <c r="C7442" s="65">
        <f t="shared" si="117"/>
        <v>77985747.808313549</v>
      </c>
    </row>
    <row r="7443" spans="1:3" x14ac:dyDescent="0.3">
      <c r="A7443" s="94">
        <v>7433</v>
      </c>
      <c r="B7443" s="51">
        <v>0.19386772818359632</v>
      </c>
      <c r="C7443" s="65">
        <f t="shared" si="117"/>
        <v>119386772.81835963</v>
      </c>
    </row>
    <row r="7444" spans="1:3" x14ac:dyDescent="0.3">
      <c r="A7444" s="94">
        <v>7434</v>
      </c>
      <c r="B7444" s="51">
        <v>0.22025224034467053</v>
      </c>
      <c r="C7444" s="65">
        <f t="shared" si="117"/>
        <v>122025224.03446706</v>
      </c>
    </row>
    <row r="7445" spans="1:3" x14ac:dyDescent="0.3">
      <c r="A7445" s="94">
        <v>7435</v>
      </c>
      <c r="B7445" s="51">
        <v>1.6117999002759759E-3</v>
      </c>
      <c r="C7445" s="65">
        <f t="shared" si="117"/>
        <v>100161179.99002761</v>
      </c>
    </row>
    <row r="7446" spans="1:3" x14ac:dyDescent="0.3">
      <c r="A7446" s="94">
        <v>7436</v>
      </c>
      <c r="B7446" s="51">
        <v>-0.11760429303835146</v>
      </c>
      <c r="C7446" s="65">
        <f t="shared" si="117"/>
        <v>88239570.696164861</v>
      </c>
    </row>
    <row r="7447" spans="1:3" x14ac:dyDescent="0.3">
      <c r="A7447" s="94">
        <v>7437</v>
      </c>
      <c r="B7447" s="51">
        <v>6.6986379757850656E-2</v>
      </c>
      <c r="C7447" s="65">
        <f t="shared" si="117"/>
        <v>106698637.97578508</v>
      </c>
    </row>
    <row r="7448" spans="1:3" x14ac:dyDescent="0.3">
      <c r="A7448" s="94">
        <v>7438</v>
      </c>
      <c r="B7448" s="51">
        <v>0.25350451830388032</v>
      </c>
      <c r="C7448" s="65">
        <f t="shared" si="117"/>
        <v>125350451.83038802</v>
      </c>
    </row>
    <row r="7449" spans="1:3" x14ac:dyDescent="0.3">
      <c r="A7449" s="94">
        <v>7439</v>
      </c>
      <c r="B7449" s="51">
        <v>0.15239749655489485</v>
      </c>
      <c r="C7449" s="65">
        <f t="shared" si="117"/>
        <v>115239749.65548949</v>
      </c>
    </row>
    <row r="7450" spans="1:3" x14ac:dyDescent="0.3">
      <c r="A7450" s="94">
        <v>7440</v>
      </c>
      <c r="B7450" s="51">
        <v>-1.9500054241146023E-2</v>
      </c>
      <c r="C7450" s="65">
        <f t="shared" si="117"/>
        <v>98049994.5758854</v>
      </c>
    </row>
    <row r="7451" spans="1:3" x14ac:dyDescent="0.3">
      <c r="A7451" s="94">
        <v>7441</v>
      </c>
      <c r="B7451" s="51">
        <v>9.7460328073425695E-2</v>
      </c>
      <c r="C7451" s="65">
        <f t="shared" si="117"/>
        <v>109746032.80734256</v>
      </c>
    </row>
    <row r="7452" spans="1:3" x14ac:dyDescent="0.3">
      <c r="A7452" s="94">
        <v>7442</v>
      </c>
      <c r="B7452" s="51">
        <v>-1.0932471445093656E-2</v>
      </c>
      <c r="C7452" s="65">
        <f t="shared" si="117"/>
        <v>98906752.855490625</v>
      </c>
    </row>
    <row r="7453" spans="1:3" x14ac:dyDescent="0.3">
      <c r="A7453" s="94">
        <v>7443</v>
      </c>
      <c r="B7453" s="51">
        <v>0.30188468994375683</v>
      </c>
      <c r="C7453" s="65">
        <f t="shared" si="117"/>
        <v>130188468.99437569</v>
      </c>
    </row>
    <row r="7454" spans="1:3" x14ac:dyDescent="0.3">
      <c r="A7454" s="94">
        <v>7444</v>
      </c>
      <c r="B7454" s="51">
        <v>0.14626761307280767</v>
      </c>
      <c r="C7454" s="65">
        <f t="shared" si="117"/>
        <v>114626761.30728075</v>
      </c>
    </row>
    <row r="7455" spans="1:3" x14ac:dyDescent="0.3">
      <c r="A7455" s="94">
        <v>7445</v>
      </c>
      <c r="B7455" s="51">
        <v>-3.1683545688340156E-2</v>
      </c>
      <c r="C7455" s="65">
        <f t="shared" si="117"/>
        <v>96831645.431165978</v>
      </c>
    </row>
    <row r="7456" spans="1:3" x14ac:dyDescent="0.3">
      <c r="A7456" s="94">
        <v>7446</v>
      </c>
      <c r="B7456" s="51">
        <v>0.13184472689683108</v>
      </c>
      <c r="C7456" s="65">
        <f t="shared" si="117"/>
        <v>113184472.68968311</v>
      </c>
    </row>
    <row r="7457" spans="1:3" x14ac:dyDescent="0.3">
      <c r="A7457" s="94">
        <v>7447</v>
      </c>
      <c r="B7457" s="51">
        <v>0.20487768343760607</v>
      </c>
      <c r="C7457" s="65">
        <f t="shared" si="117"/>
        <v>120487768.34376061</v>
      </c>
    </row>
    <row r="7458" spans="1:3" x14ac:dyDescent="0.3">
      <c r="A7458" s="94">
        <v>7448</v>
      </c>
      <c r="B7458" s="51">
        <v>1.0708744260717093E-2</v>
      </c>
      <c r="C7458" s="65">
        <f t="shared" si="117"/>
        <v>101070874.4260717</v>
      </c>
    </row>
    <row r="7459" spans="1:3" x14ac:dyDescent="0.3">
      <c r="A7459" s="94">
        <v>7449</v>
      </c>
      <c r="B7459" s="51">
        <v>0.201704438579135</v>
      </c>
      <c r="C7459" s="65">
        <f t="shared" si="117"/>
        <v>120170443.85791351</v>
      </c>
    </row>
    <row r="7460" spans="1:3" x14ac:dyDescent="0.3">
      <c r="A7460" s="94">
        <v>7450</v>
      </c>
      <c r="B7460" s="51">
        <v>3.9523204673366369E-3</v>
      </c>
      <c r="C7460" s="65">
        <f t="shared" si="117"/>
        <v>100395232.04673366</v>
      </c>
    </row>
    <row r="7461" spans="1:3" x14ac:dyDescent="0.3">
      <c r="A7461" s="94">
        <v>7451</v>
      </c>
      <c r="B7461" s="51">
        <v>1.4299538607982637E-3</v>
      </c>
      <c r="C7461" s="65">
        <f t="shared" si="117"/>
        <v>100142995.38607982</v>
      </c>
    </row>
    <row r="7462" spans="1:3" x14ac:dyDescent="0.3">
      <c r="A7462" s="94">
        <v>7452</v>
      </c>
      <c r="B7462" s="51">
        <v>-5.5235774693220246E-2</v>
      </c>
      <c r="C7462" s="65">
        <f t="shared" si="117"/>
        <v>94476422.530677974</v>
      </c>
    </row>
    <row r="7463" spans="1:3" x14ac:dyDescent="0.3">
      <c r="A7463" s="94">
        <v>7453</v>
      </c>
      <c r="B7463" s="51">
        <v>0.25733875486518409</v>
      </c>
      <c r="C7463" s="65">
        <f t="shared" si="117"/>
        <v>125733875.4865184</v>
      </c>
    </row>
    <row r="7464" spans="1:3" x14ac:dyDescent="0.3">
      <c r="A7464" s="94">
        <v>7454</v>
      </c>
      <c r="B7464" s="51">
        <v>-3.6602699297711178E-2</v>
      </c>
      <c r="C7464" s="65">
        <f t="shared" si="117"/>
        <v>96339730.070228875</v>
      </c>
    </row>
    <row r="7465" spans="1:3" x14ac:dyDescent="0.3">
      <c r="A7465" s="94">
        <v>7455</v>
      </c>
      <c r="B7465" s="51">
        <v>8.2644250381710777E-2</v>
      </c>
      <c r="C7465" s="65">
        <f t="shared" si="117"/>
        <v>108264425.03817108</v>
      </c>
    </row>
    <row r="7466" spans="1:3" x14ac:dyDescent="0.3">
      <c r="A7466" s="94">
        <v>7456</v>
      </c>
      <c r="B7466" s="51">
        <v>-7.3824301668601239E-2</v>
      </c>
      <c r="C7466" s="65">
        <f t="shared" si="117"/>
        <v>92617569.833139881</v>
      </c>
    </row>
    <row r="7467" spans="1:3" x14ac:dyDescent="0.3">
      <c r="A7467" s="94">
        <v>7457</v>
      </c>
      <c r="B7467" s="51">
        <v>6.4556891950144218E-2</v>
      </c>
      <c r="C7467" s="65">
        <f t="shared" si="117"/>
        <v>106455689.19501442</v>
      </c>
    </row>
    <row r="7468" spans="1:3" x14ac:dyDescent="0.3">
      <c r="A7468" s="94">
        <v>7458</v>
      </c>
      <c r="B7468" s="51">
        <v>4.0419351865154655E-2</v>
      </c>
      <c r="C7468" s="65">
        <f t="shared" si="117"/>
        <v>104041935.18651545</v>
      </c>
    </row>
    <row r="7469" spans="1:3" x14ac:dyDescent="0.3">
      <c r="A7469" s="94">
        <v>7459</v>
      </c>
      <c r="B7469" s="51">
        <v>-5.8947409833074838E-2</v>
      </c>
      <c r="C7469" s="65">
        <f t="shared" si="117"/>
        <v>94105259.016692504</v>
      </c>
    </row>
    <row r="7470" spans="1:3" x14ac:dyDescent="0.3">
      <c r="A7470" s="94">
        <v>7460</v>
      </c>
      <c r="B7470" s="51">
        <v>0.2152102806932156</v>
      </c>
      <c r="C7470" s="65">
        <f t="shared" si="117"/>
        <v>121521028.06932157</v>
      </c>
    </row>
    <row r="7471" spans="1:3" x14ac:dyDescent="0.3">
      <c r="A7471" s="94">
        <v>7461</v>
      </c>
      <c r="B7471" s="51">
        <v>3.451624555354077E-2</v>
      </c>
      <c r="C7471" s="65">
        <f t="shared" si="117"/>
        <v>103451624.55535409</v>
      </c>
    </row>
    <row r="7472" spans="1:3" x14ac:dyDescent="0.3">
      <c r="A7472" s="94">
        <v>7462</v>
      </c>
      <c r="B7472" s="51">
        <v>4.5379932318191624E-2</v>
      </c>
      <c r="C7472" s="65">
        <f t="shared" si="117"/>
        <v>104537993.23181915</v>
      </c>
    </row>
    <row r="7473" spans="1:3" x14ac:dyDescent="0.3">
      <c r="A7473" s="94">
        <v>7463</v>
      </c>
      <c r="B7473" s="51">
        <v>0.12605563725979901</v>
      </c>
      <c r="C7473" s="65">
        <f t="shared" si="117"/>
        <v>112605563.72597989</v>
      </c>
    </row>
    <row r="7474" spans="1:3" x14ac:dyDescent="0.3">
      <c r="A7474" s="94">
        <v>7464</v>
      </c>
      <c r="B7474" s="51">
        <v>2.749182688129348E-3</v>
      </c>
      <c r="C7474" s="65">
        <f t="shared" si="117"/>
        <v>100274918.26881294</v>
      </c>
    </row>
    <row r="7475" spans="1:3" x14ac:dyDescent="0.3">
      <c r="A7475" s="94">
        <v>7465</v>
      </c>
      <c r="B7475" s="51">
        <v>-4.6189717658488144E-3</v>
      </c>
      <c r="C7475" s="65">
        <f t="shared" si="117"/>
        <v>99538102.823415115</v>
      </c>
    </row>
    <row r="7476" spans="1:3" x14ac:dyDescent="0.3">
      <c r="A7476" s="94">
        <v>7466</v>
      </c>
      <c r="B7476" s="51">
        <v>0.18532036696931031</v>
      </c>
      <c r="C7476" s="65">
        <f t="shared" si="117"/>
        <v>118532036.69693105</v>
      </c>
    </row>
    <row r="7477" spans="1:3" x14ac:dyDescent="0.3">
      <c r="A7477" s="94">
        <v>7467</v>
      </c>
      <c r="B7477" s="51">
        <v>5.0155024304167073E-3</v>
      </c>
      <c r="C7477" s="65">
        <f t="shared" si="117"/>
        <v>100501550.24304166</v>
      </c>
    </row>
    <row r="7478" spans="1:3" x14ac:dyDescent="0.3">
      <c r="A7478" s="94">
        <v>7468</v>
      </c>
      <c r="B7478" s="51">
        <v>0.26669933037377513</v>
      </c>
      <c r="C7478" s="65">
        <f t="shared" si="117"/>
        <v>126669933.03737751</v>
      </c>
    </row>
    <row r="7479" spans="1:3" x14ac:dyDescent="0.3">
      <c r="A7479" s="94">
        <v>7469</v>
      </c>
      <c r="B7479" s="51">
        <v>0.1723698739440489</v>
      </c>
      <c r="C7479" s="65">
        <f t="shared" si="117"/>
        <v>117236987.39440489</v>
      </c>
    </row>
    <row r="7480" spans="1:3" x14ac:dyDescent="0.3">
      <c r="A7480" s="94">
        <v>7470</v>
      </c>
      <c r="B7480" s="51">
        <v>1.3465090213030689E-2</v>
      </c>
      <c r="C7480" s="65">
        <f t="shared" si="117"/>
        <v>101346509.02130307</v>
      </c>
    </row>
    <row r="7481" spans="1:3" x14ac:dyDescent="0.3">
      <c r="A7481" s="94">
        <v>7471</v>
      </c>
      <c r="B7481" s="51">
        <v>8.8492464302209778E-2</v>
      </c>
      <c r="C7481" s="65">
        <f t="shared" si="117"/>
        <v>108849246.43022098</v>
      </c>
    </row>
    <row r="7482" spans="1:3" x14ac:dyDescent="0.3">
      <c r="A7482" s="94">
        <v>7472</v>
      </c>
      <c r="B7482" s="51">
        <v>-8.5869012120032007E-3</v>
      </c>
      <c r="C7482" s="65">
        <f t="shared" si="117"/>
        <v>99141309.878799677</v>
      </c>
    </row>
    <row r="7483" spans="1:3" x14ac:dyDescent="0.3">
      <c r="A7483" s="94">
        <v>7473</v>
      </c>
      <c r="B7483" s="51">
        <v>0.14438700232717452</v>
      </c>
      <c r="C7483" s="65">
        <f t="shared" si="117"/>
        <v>114438700.23271745</v>
      </c>
    </row>
    <row r="7484" spans="1:3" x14ac:dyDescent="0.3">
      <c r="A7484" s="94">
        <v>7474</v>
      </c>
      <c r="B7484" s="51">
        <v>-6.4663245795556851E-2</v>
      </c>
      <c r="C7484" s="65">
        <f t="shared" si="117"/>
        <v>93533675.420444325</v>
      </c>
    </row>
    <row r="7485" spans="1:3" x14ac:dyDescent="0.3">
      <c r="A7485" s="94">
        <v>7475</v>
      </c>
      <c r="B7485" s="51">
        <v>0.17192142662950799</v>
      </c>
      <c r="C7485" s="65">
        <f t="shared" si="117"/>
        <v>117192142.6629508</v>
      </c>
    </row>
    <row r="7486" spans="1:3" x14ac:dyDescent="0.3">
      <c r="A7486" s="94">
        <v>7476</v>
      </c>
      <c r="B7486" s="51">
        <v>3.1573586427339997E-2</v>
      </c>
      <c r="C7486" s="65">
        <f t="shared" si="117"/>
        <v>103157358.64273401</v>
      </c>
    </row>
    <row r="7487" spans="1:3" x14ac:dyDescent="0.3">
      <c r="A7487" s="94">
        <v>7477</v>
      </c>
      <c r="B7487" s="51">
        <v>5.9736325763738579E-2</v>
      </c>
      <c r="C7487" s="65">
        <f t="shared" si="117"/>
        <v>105973632.57637386</v>
      </c>
    </row>
    <row r="7488" spans="1:3" x14ac:dyDescent="0.3">
      <c r="A7488" s="94">
        <v>7478</v>
      </c>
      <c r="B7488" s="51">
        <v>-9.3295456853042052E-2</v>
      </c>
      <c r="C7488" s="65">
        <f t="shared" si="117"/>
        <v>90670454.31469579</v>
      </c>
    </row>
    <row r="7489" spans="1:3" x14ac:dyDescent="0.3">
      <c r="A7489" s="94">
        <v>7479</v>
      </c>
      <c r="B7489" s="51">
        <v>0.31037337476589089</v>
      </c>
      <c r="C7489" s="65">
        <f t="shared" si="117"/>
        <v>131037337.4765891</v>
      </c>
    </row>
    <row r="7490" spans="1:3" x14ac:dyDescent="0.3">
      <c r="A7490" s="94">
        <v>7480</v>
      </c>
      <c r="B7490" s="51">
        <v>6.0266466520600456E-2</v>
      </c>
      <c r="C7490" s="65">
        <f t="shared" si="117"/>
        <v>106026646.65206005</v>
      </c>
    </row>
    <row r="7491" spans="1:3" x14ac:dyDescent="0.3">
      <c r="A7491" s="94">
        <v>7481</v>
      </c>
      <c r="B7491" s="51">
        <v>0.14648627696553759</v>
      </c>
      <c r="C7491" s="65">
        <f t="shared" si="117"/>
        <v>114648627.69655375</v>
      </c>
    </row>
    <row r="7492" spans="1:3" x14ac:dyDescent="0.3">
      <c r="A7492" s="94">
        <v>7482</v>
      </c>
      <c r="B7492" s="51">
        <v>6.513517016626609E-2</v>
      </c>
      <c r="C7492" s="65">
        <f t="shared" si="117"/>
        <v>106513517.01662661</v>
      </c>
    </row>
    <row r="7493" spans="1:3" x14ac:dyDescent="0.3">
      <c r="A7493" s="94">
        <v>7483</v>
      </c>
      <c r="B7493" s="51">
        <v>0.15340185903693648</v>
      </c>
      <c r="C7493" s="65">
        <f t="shared" si="117"/>
        <v>115340185.90369363</v>
      </c>
    </row>
    <row r="7494" spans="1:3" x14ac:dyDescent="0.3">
      <c r="A7494" s="94">
        <v>7484</v>
      </c>
      <c r="B7494" s="51">
        <v>-2.6918884924342135E-2</v>
      </c>
      <c r="C7494" s="65">
        <f t="shared" si="117"/>
        <v>97308111.507565781</v>
      </c>
    </row>
    <row r="7495" spans="1:3" x14ac:dyDescent="0.3">
      <c r="A7495" s="94">
        <v>7485</v>
      </c>
      <c r="B7495" s="51">
        <v>0.13193030601426003</v>
      </c>
      <c r="C7495" s="65">
        <f t="shared" si="117"/>
        <v>113193030.60142601</v>
      </c>
    </row>
    <row r="7496" spans="1:3" x14ac:dyDescent="0.3">
      <c r="A7496" s="94">
        <v>7486</v>
      </c>
      <c r="B7496" s="51">
        <v>0.23244665759247302</v>
      </c>
      <c r="C7496" s="65">
        <f t="shared" si="117"/>
        <v>123244665.7592473</v>
      </c>
    </row>
    <row r="7497" spans="1:3" x14ac:dyDescent="0.3">
      <c r="A7497" s="94">
        <v>7487</v>
      </c>
      <c r="B7497" s="51">
        <v>0.19226326424522464</v>
      </c>
      <c r="C7497" s="65">
        <f t="shared" si="117"/>
        <v>119226326.42452246</v>
      </c>
    </row>
    <row r="7498" spans="1:3" x14ac:dyDescent="0.3">
      <c r="A7498" s="94">
        <v>7488</v>
      </c>
      <c r="B7498" s="51">
        <v>0.15879230415063106</v>
      </c>
      <c r="C7498" s="65">
        <f t="shared" si="117"/>
        <v>115879230.4150631</v>
      </c>
    </row>
    <row r="7499" spans="1:3" x14ac:dyDescent="0.3">
      <c r="A7499" s="94">
        <v>7489</v>
      </c>
      <c r="B7499" s="51">
        <v>2.015235649826308E-2</v>
      </c>
      <c r="C7499" s="65">
        <f t="shared" si="117"/>
        <v>102015235.6498263</v>
      </c>
    </row>
    <row r="7500" spans="1:3" x14ac:dyDescent="0.3">
      <c r="A7500" s="94">
        <v>7490</v>
      </c>
      <c r="B7500" s="51">
        <v>0.18291150558964531</v>
      </c>
      <c r="C7500" s="65">
        <f t="shared" ref="C7500:C7563" si="118">$B$4*(1+B7500)</f>
        <v>118291150.55896454</v>
      </c>
    </row>
    <row r="7501" spans="1:3" x14ac:dyDescent="0.3">
      <c r="A7501" s="94">
        <v>7491</v>
      </c>
      <c r="B7501" s="51">
        <v>-1.7695587671634802E-2</v>
      </c>
      <c r="C7501" s="65">
        <f t="shared" si="118"/>
        <v>98230441.232836515</v>
      </c>
    </row>
    <row r="7502" spans="1:3" x14ac:dyDescent="0.3">
      <c r="A7502" s="94">
        <v>7492</v>
      </c>
      <c r="B7502" s="51">
        <v>0.15422234539682075</v>
      </c>
      <c r="C7502" s="65">
        <f t="shared" si="118"/>
        <v>115422234.53968208</v>
      </c>
    </row>
    <row r="7503" spans="1:3" x14ac:dyDescent="0.3">
      <c r="A7503" s="94">
        <v>7493</v>
      </c>
      <c r="B7503" s="51">
        <v>-0.14005788525430854</v>
      </c>
      <c r="C7503" s="65">
        <f t="shared" si="118"/>
        <v>85994211.474569142</v>
      </c>
    </row>
    <row r="7504" spans="1:3" x14ac:dyDescent="0.3">
      <c r="A7504" s="94">
        <v>7494</v>
      </c>
      <c r="B7504" s="51">
        <v>-3.7198386137954759E-2</v>
      </c>
      <c r="C7504" s="65">
        <f t="shared" si="118"/>
        <v>96280161.386204526</v>
      </c>
    </row>
    <row r="7505" spans="1:3" x14ac:dyDescent="0.3">
      <c r="A7505" s="94">
        <v>7495</v>
      </c>
      <c r="B7505" s="51">
        <v>-0.17493452234601733</v>
      </c>
      <c r="C7505" s="65">
        <f t="shared" si="118"/>
        <v>82506547.765398264</v>
      </c>
    </row>
    <row r="7506" spans="1:3" x14ac:dyDescent="0.3">
      <c r="A7506" s="94">
        <v>7496</v>
      </c>
      <c r="B7506" s="51">
        <v>2.4917361050137803E-2</v>
      </c>
      <c r="C7506" s="65">
        <f t="shared" si="118"/>
        <v>102491736.10501379</v>
      </c>
    </row>
    <row r="7507" spans="1:3" x14ac:dyDescent="0.3">
      <c r="A7507" s="94">
        <v>7497</v>
      </c>
      <c r="B7507" s="51">
        <v>0.1395887356282928</v>
      </c>
      <c r="C7507" s="65">
        <f t="shared" si="118"/>
        <v>113958873.56282927</v>
      </c>
    </row>
    <row r="7508" spans="1:3" x14ac:dyDescent="0.3">
      <c r="A7508" s="94">
        <v>7498</v>
      </c>
      <c r="B7508" s="51">
        <v>-4.9737991332041293E-3</v>
      </c>
      <c r="C7508" s="65">
        <f t="shared" si="118"/>
        <v>99502620.086679578</v>
      </c>
    </row>
    <row r="7509" spans="1:3" x14ac:dyDescent="0.3">
      <c r="A7509" s="94">
        <v>7499</v>
      </c>
      <c r="B7509" s="51">
        <v>0.31904849405014074</v>
      </c>
      <c r="C7509" s="65">
        <f t="shared" si="118"/>
        <v>131904849.40501408</v>
      </c>
    </row>
    <row r="7510" spans="1:3" x14ac:dyDescent="0.3">
      <c r="A7510" s="94">
        <v>7500</v>
      </c>
      <c r="B7510" s="51">
        <v>0.10947988867260863</v>
      </c>
      <c r="C7510" s="65">
        <f t="shared" si="118"/>
        <v>110947988.86726087</v>
      </c>
    </row>
    <row r="7511" spans="1:3" x14ac:dyDescent="0.3">
      <c r="A7511" s="94">
        <v>7501</v>
      </c>
      <c r="B7511" s="51">
        <v>0.25505791545851009</v>
      </c>
      <c r="C7511" s="65">
        <f t="shared" si="118"/>
        <v>125505791.54585102</v>
      </c>
    </row>
    <row r="7512" spans="1:3" x14ac:dyDescent="0.3">
      <c r="A7512" s="94">
        <v>7502</v>
      </c>
      <c r="B7512" s="51">
        <v>0.16802309612278699</v>
      </c>
      <c r="C7512" s="65">
        <f t="shared" si="118"/>
        <v>116802309.61227868</v>
      </c>
    </row>
    <row r="7513" spans="1:3" x14ac:dyDescent="0.3">
      <c r="A7513" s="94">
        <v>7503</v>
      </c>
      <c r="B7513" s="51">
        <v>-3.5836831721135665E-2</v>
      </c>
      <c r="C7513" s="65">
        <f t="shared" si="118"/>
        <v>96416316.827886432</v>
      </c>
    </row>
    <row r="7514" spans="1:3" x14ac:dyDescent="0.3">
      <c r="A7514" s="94">
        <v>7504</v>
      </c>
      <c r="B7514" s="51">
        <v>0.13205492335245728</v>
      </c>
      <c r="C7514" s="65">
        <f t="shared" si="118"/>
        <v>113205492.33524573</v>
      </c>
    </row>
    <row r="7515" spans="1:3" x14ac:dyDescent="0.3">
      <c r="A7515" s="94">
        <v>7505</v>
      </c>
      <c r="B7515" s="51">
        <v>4.441166488695078E-2</v>
      </c>
      <c r="C7515" s="65">
        <f t="shared" si="118"/>
        <v>104441166.48869509</v>
      </c>
    </row>
    <row r="7516" spans="1:3" x14ac:dyDescent="0.3">
      <c r="A7516" s="94">
        <v>7506</v>
      </c>
      <c r="B7516" s="51">
        <v>0.27324786748209673</v>
      </c>
      <c r="C7516" s="65">
        <f t="shared" si="118"/>
        <v>127324786.74820969</v>
      </c>
    </row>
    <row r="7517" spans="1:3" x14ac:dyDescent="0.3">
      <c r="A7517" s="94">
        <v>7507</v>
      </c>
      <c r="B7517" s="51">
        <v>4.4058669126552714E-2</v>
      </c>
      <c r="C7517" s="65">
        <f t="shared" si="118"/>
        <v>104405866.91265528</v>
      </c>
    </row>
    <row r="7518" spans="1:3" x14ac:dyDescent="0.3">
      <c r="A7518" s="94">
        <v>7508</v>
      </c>
      <c r="B7518" s="51">
        <v>-9.743227022478157E-2</v>
      </c>
      <c r="C7518" s="65">
        <f t="shared" si="118"/>
        <v>90256772.977521837</v>
      </c>
    </row>
    <row r="7519" spans="1:3" x14ac:dyDescent="0.3">
      <c r="A7519" s="94">
        <v>7509</v>
      </c>
      <c r="B7519" s="51">
        <v>2.7982839639537328E-2</v>
      </c>
      <c r="C7519" s="65">
        <f t="shared" si="118"/>
        <v>102798283.96395373</v>
      </c>
    </row>
    <row r="7520" spans="1:3" x14ac:dyDescent="0.3">
      <c r="A7520" s="94">
        <v>7510</v>
      </c>
      <c r="B7520" s="51">
        <v>-8.6829709626094514E-2</v>
      </c>
      <c r="C7520" s="65">
        <f t="shared" si="118"/>
        <v>91317029.037390545</v>
      </c>
    </row>
    <row r="7521" spans="1:3" x14ac:dyDescent="0.3">
      <c r="A7521" s="94">
        <v>7511</v>
      </c>
      <c r="B7521" s="51">
        <v>0.21616823831518564</v>
      </c>
      <c r="C7521" s="65">
        <f t="shared" si="118"/>
        <v>121616823.83151858</v>
      </c>
    </row>
    <row r="7522" spans="1:3" x14ac:dyDescent="0.3">
      <c r="A7522" s="94">
        <v>7512</v>
      </c>
      <c r="B7522" s="51">
        <v>-2.8471388448810669E-2</v>
      </c>
      <c r="C7522" s="65">
        <f t="shared" si="118"/>
        <v>97152861.155118927</v>
      </c>
    </row>
    <row r="7523" spans="1:3" x14ac:dyDescent="0.3">
      <c r="A7523" s="94">
        <v>7513</v>
      </c>
      <c r="B7523" s="51">
        <v>0.24516817879701761</v>
      </c>
      <c r="C7523" s="65">
        <f t="shared" si="118"/>
        <v>124516817.87970176</v>
      </c>
    </row>
    <row r="7524" spans="1:3" x14ac:dyDescent="0.3">
      <c r="A7524" s="94">
        <v>7514</v>
      </c>
      <c r="B7524" s="51">
        <v>0.16734830514067917</v>
      </c>
      <c r="C7524" s="65">
        <f t="shared" si="118"/>
        <v>116734830.51406792</v>
      </c>
    </row>
    <row r="7525" spans="1:3" x14ac:dyDescent="0.3">
      <c r="A7525" s="94">
        <v>7515</v>
      </c>
      <c r="B7525" s="51">
        <v>0.28255604958257274</v>
      </c>
      <c r="C7525" s="65">
        <f t="shared" si="118"/>
        <v>128255604.95825727</v>
      </c>
    </row>
    <row r="7526" spans="1:3" x14ac:dyDescent="0.3">
      <c r="A7526" s="94">
        <v>7516</v>
      </c>
      <c r="B7526" s="51">
        <v>0.16539603399324565</v>
      </c>
      <c r="C7526" s="65">
        <f t="shared" si="118"/>
        <v>116539603.39932457</v>
      </c>
    </row>
    <row r="7527" spans="1:3" x14ac:dyDescent="0.3">
      <c r="A7527" s="94">
        <v>7517</v>
      </c>
      <c r="B7527" s="51">
        <v>-3.3206903194397619E-2</v>
      </c>
      <c r="C7527" s="65">
        <f t="shared" si="118"/>
        <v>96679309.680560246</v>
      </c>
    </row>
    <row r="7528" spans="1:3" x14ac:dyDescent="0.3">
      <c r="A7528" s="94">
        <v>7518</v>
      </c>
      <c r="B7528" s="51">
        <v>4.0168145052084166E-2</v>
      </c>
      <c r="C7528" s="65">
        <f t="shared" si="118"/>
        <v>104016814.5052084</v>
      </c>
    </row>
    <row r="7529" spans="1:3" x14ac:dyDescent="0.3">
      <c r="A7529" s="94">
        <v>7519</v>
      </c>
      <c r="B7529" s="51">
        <v>0.28286043374477476</v>
      </c>
      <c r="C7529" s="65">
        <f t="shared" si="118"/>
        <v>128286043.37447746</v>
      </c>
    </row>
    <row r="7530" spans="1:3" x14ac:dyDescent="0.3">
      <c r="A7530" s="94">
        <v>7520</v>
      </c>
      <c r="B7530" s="51">
        <v>-0.12644154628220361</v>
      </c>
      <c r="C7530" s="65">
        <f t="shared" si="118"/>
        <v>87355845.371779636</v>
      </c>
    </row>
    <row r="7531" spans="1:3" x14ac:dyDescent="0.3">
      <c r="A7531" s="94">
        <v>7521</v>
      </c>
      <c r="B7531" s="51">
        <v>8.9574766094504502E-2</v>
      </c>
      <c r="C7531" s="65">
        <f t="shared" si="118"/>
        <v>108957476.60945046</v>
      </c>
    </row>
    <row r="7532" spans="1:3" x14ac:dyDescent="0.3">
      <c r="A7532" s="94">
        <v>7522</v>
      </c>
      <c r="B7532" s="51">
        <v>1.0891391359676164E-2</v>
      </c>
      <c r="C7532" s="65">
        <f t="shared" si="118"/>
        <v>101089139.13596763</v>
      </c>
    </row>
    <row r="7533" spans="1:3" x14ac:dyDescent="0.3">
      <c r="A7533" s="94">
        <v>7523</v>
      </c>
      <c r="B7533" s="51">
        <v>0.11848676935385294</v>
      </c>
      <c r="C7533" s="65">
        <f t="shared" si="118"/>
        <v>111848676.93538529</v>
      </c>
    </row>
    <row r="7534" spans="1:3" x14ac:dyDescent="0.3">
      <c r="A7534" s="94">
        <v>7524</v>
      </c>
      <c r="B7534" s="51">
        <v>0.19152261781208541</v>
      </c>
      <c r="C7534" s="65">
        <f t="shared" si="118"/>
        <v>119152261.78120854</v>
      </c>
    </row>
    <row r="7535" spans="1:3" x14ac:dyDescent="0.3">
      <c r="A7535" s="94">
        <v>7525</v>
      </c>
      <c r="B7535" s="51">
        <v>3.0320025097214535E-2</v>
      </c>
      <c r="C7535" s="65">
        <f t="shared" si="118"/>
        <v>103032002.50972144</v>
      </c>
    </row>
    <row r="7536" spans="1:3" x14ac:dyDescent="0.3">
      <c r="A7536" s="94">
        <v>7526</v>
      </c>
      <c r="B7536" s="51">
        <v>0.2290613321840661</v>
      </c>
      <c r="C7536" s="65">
        <f t="shared" si="118"/>
        <v>122906133.21840662</v>
      </c>
    </row>
    <row r="7537" spans="1:3" x14ac:dyDescent="0.3">
      <c r="A7537" s="94">
        <v>7527</v>
      </c>
      <c r="B7537" s="51">
        <v>0.21826755843216028</v>
      </c>
      <c r="C7537" s="65">
        <f t="shared" si="118"/>
        <v>121826755.84321603</v>
      </c>
    </row>
    <row r="7538" spans="1:3" x14ac:dyDescent="0.3">
      <c r="A7538" s="94">
        <v>7528</v>
      </c>
      <c r="B7538" s="51">
        <v>0.27615589624337744</v>
      </c>
      <c r="C7538" s="65">
        <f t="shared" si="118"/>
        <v>127615589.62433775</v>
      </c>
    </row>
    <row r="7539" spans="1:3" x14ac:dyDescent="0.3">
      <c r="A7539" s="94">
        <v>7529</v>
      </c>
      <c r="B7539" s="51">
        <v>0.20106451388414598</v>
      </c>
      <c r="C7539" s="65">
        <f t="shared" si="118"/>
        <v>120106451.38841461</v>
      </c>
    </row>
    <row r="7540" spans="1:3" x14ac:dyDescent="0.3">
      <c r="A7540" s="94">
        <v>7530</v>
      </c>
      <c r="B7540" s="51">
        <v>-8.0568309979102332E-2</v>
      </c>
      <c r="C7540" s="65">
        <f t="shared" si="118"/>
        <v>91943169.002089769</v>
      </c>
    </row>
    <row r="7541" spans="1:3" x14ac:dyDescent="0.3">
      <c r="A7541" s="94">
        <v>7531</v>
      </c>
      <c r="B7541" s="51">
        <v>0.15874396470838242</v>
      </c>
      <c r="C7541" s="65">
        <f t="shared" si="118"/>
        <v>115874396.47083823</v>
      </c>
    </row>
    <row r="7542" spans="1:3" x14ac:dyDescent="0.3">
      <c r="A7542" s="94">
        <v>7532</v>
      </c>
      <c r="B7542" s="51">
        <v>0.30993773373971434</v>
      </c>
      <c r="C7542" s="65">
        <f t="shared" si="118"/>
        <v>130993773.37397145</v>
      </c>
    </row>
    <row r="7543" spans="1:3" x14ac:dyDescent="0.3">
      <c r="A7543" s="94">
        <v>7533</v>
      </c>
      <c r="B7543" s="51">
        <v>0.35886365421261601</v>
      </c>
      <c r="C7543" s="65">
        <f t="shared" si="118"/>
        <v>135886365.42126161</v>
      </c>
    </row>
    <row r="7544" spans="1:3" x14ac:dyDescent="0.3">
      <c r="A7544" s="94">
        <v>7534</v>
      </c>
      <c r="B7544" s="51">
        <v>3.7132870321124299E-2</v>
      </c>
      <c r="C7544" s="65">
        <f t="shared" si="118"/>
        <v>103713287.03211242</v>
      </c>
    </row>
    <row r="7545" spans="1:3" x14ac:dyDescent="0.3">
      <c r="A7545" s="94">
        <v>7535</v>
      </c>
      <c r="B7545" s="51">
        <v>-0.14808334149610416</v>
      </c>
      <c r="C7545" s="65">
        <f t="shared" si="118"/>
        <v>85191665.850389585</v>
      </c>
    </row>
    <row r="7546" spans="1:3" x14ac:dyDescent="0.3">
      <c r="A7546" s="94">
        <v>7536</v>
      </c>
      <c r="B7546" s="51">
        <v>0.18488372023045885</v>
      </c>
      <c r="C7546" s="65">
        <f t="shared" si="118"/>
        <v>118488372.0230459</v>
      </c>
    </row>
    <row r="7547" spans="1:3" x14ac:dyDescent="0.3">
      <c r="A7547" s="94">
        <v>7537</v>
      </c>
      <c r="B7547" s="51">
        <v>0.29024869289355582</v>
      </c>
      <c r="C7547" s="65">
        <f t="shared" si="118"/>
        <v>129024869.28935559</v>
      </c>
    </row>
    <row r="7548" spans="1:3" x14ac:dyDescent="0.3">
      <c r="A7548" s="94">
        <v>7538</v>
      </c>
      <c r="B7548" s="51">
        <v>5.8744928219808687E-2</v>
      </c>
      <c r="C7548" s="65">
        <f t="shared" si="118"/>
        <v>105874492.82198086</v>
      </c>
    </row>
    <row r="7549" spans="1:3" x14ac:dyDescent="0.3">
      <c r="A7549" s="94">
        <v>7539</v>
      </c>
      <c r="B7549" s="51">
        <v>0.10019933932052966</v>
      </c>
      <c r="C7549" s="65">
        <f t="shared" si="118"/>
        <v>110019933.93205296</v>
      </c>
    </row>
    <row r="7550" spans="1:3" x14ac:dyDescent="0.3">
      <c r="A7550" s="94">
        <v>7540</v>
      </c>
      <c r="B7550" s="51">
        <v>-7.8639383444624344E-2</v>
      </c>
      <c r="C7550" s="65">
        <f t="shared" si="118"/>
        <v>92136061.655537561</v>
      </c>
    </row>
    <row r="7551" spans="1:3" x14ac:dyDescent="0.3">
      <c r="A7551" s="94">
        <v>7541</v>
      </c>
      <c r="B7551" s="51">
        <v>-0.145360441203192</v>
      </c>
      <c r="C7551" s="65">
        <f t="shared" si="118"/>
        <v>85463955.879680797</v>
      </c>
    </row>
    <row r="7552" spans="1:3" x14ac:dyDescent="0.3">
      <c r="A7552" s="94">
        <v>7542</v>
      </c>
      <c r="B7552" s="51">
        <v>6.7270684853169477E-2</v>
      </c>
      <c r="C7552" s="65">
        <f t="shared" si="118"/>
        <v>106727068.48531695</v>
      </c>
    </row>
    <row r="7553" spans="1:3" x14ac:dyDescent="0.3">
      <c r="A7553" s="94">
        <v>7543</v>
      </c>
      <c r="B7553" s="51">
        <v>0.1141370348815772</v>
      </c>
      <c r="C7553" s="65">
        <f t="shared" si="118"/>
        <v>111413703.4881577</v>
      </c>
    </row>
    <row r="7554" spans="1:3" x14ac:dyDescent="0.3">
      <c r="A7554" s="94">
        <v>7544</v>
      </c>
      <c r="B7554" s="51">
        <v>3.8801784854009418E-2</v>
      </c>
      <c r="C7554" s="65">
        <f t="shared" si="118"/>
        <v>103880178.48540094</v>
      </c>
    </row>
    <row r="7555" spans="1:3" x14ac:dyDescent="0.3">
      <c r="A7555" s="94">
        <v>7545</v>
      </c>
      <c r="B7555" s="51">
        <v>0.16182096059318379</v>
      </c>
      <c r="C7555" s="65">
        <f t="shared" si="118"/>
        <v>116182096.05931838</v>
      </c>
    </row>
    <row r="7556" spans="1:3" x14ac:dyDescent="0.3">
      <c r="A7556" s="94">
        <v>7546</v>
      </c>
      <c r="B7556" s="51">
        <v>0.1526675333330299</v>
      </c>
      <c r="C7556" s="65">
        <f t="shared" si="118"/>
        <v>115266753.33330299</v>
      </c>
    </row>
    <row r="7557" spans="1:3" x14ac:dyDescent="0.3">
      <c r="A7557" s="94">
        <v>7547</v>
      </c>
      <c r="B7557" s="51">
        <v>0.28965881232088853</v>
      </c>
      <c r="C7557" s="65">
        <f t="shared" si="118"/>
        <v>128965881.23208885</v>
      </c>
    </row>
    <row r="7558" spans="1:3" x14ac:dyDescent="0.3">
      <c r="A7558" s="94">
        <v>7548</v>
      </c>
      <c r="B7558" s="51">
        <v>-2.957803457263633E-2</v>
      </c>
      <c r="C7558" s="65">
        <f t="shared" si="118"/>
        <v>97042196.542736366</v>
      </c>
    </row>
    <row r="7559" spans="1:3" x14ac:dyDescent="0.3">
      <c r="A7559" s="94">
        <v>7549</v>
      </c>
      <c r="B7559" s="51">
        <v>7.9887222107338313E-2</v>
      </c>
      <c r="C7559" s="65">
        <f t="shared" si="118"/>
        <v>107988722.21073383</v>
      </c>
    </row>
    <row r="7560" spans="1:3" x14ac:dyDescent="0.3">
      <c r="A7560" s="94">
        <v>7550</v>
      </c>
      <c r="B7560" s="51">
        <v>-0.14822135850935869</v>
      </c>
      <c r="C7560" s="65">
        <f t="shared" si="118"/>
        <v>85177864.149064124</v>
      </c>
    </row>
    <row r="7561" spans="1:3" x14ac:dyDescent="0.3">
      <c r="A7561" s="94">
        <v>7551</v>
      </c>
      <c r="B7561" s="51">
        <v>0.11438539636310563</v>
      </c>
      <c r="C7561" s="65">
        <f t="shared" si="118"/>
        <v>111438539.63631056</v>
      </c>
    </row>
    <row r="7562" spans="1:3" x14ac:dyDescent="0.3">
      <c r="A7562" s="94">
        <v>7552</v>
      </c>
      <c r="B7562" s="51">
        <v>0.12182036625469581</v>
      </c>
      <c r="C7562" s="65">
        <f t="shared" si="118"/>
        <v>112182036.62546957</v>
      </c>
    </row>
    <row r="7563" spans="1:3" x14ac:dyDescent="0.3">
      <c r="A7563" s="94">
        <v>7553</v>
      </c>
      <c r="B7563" s="51">
        <v>0.30285675295986514</v>
      </c>
      <c r="C7563" s="65">
        <f t="shared" si="118"/>
        <v>130285675.29598652</v>
      </c>
    </row>
    <row r="7564" spans="1:3" x14ac:dyDescent="0.3">
      <c r="A7564" s="94">
        <v>7554</v>
      </c>
      <c r="B7564" s="51">
        <v>-9.0538365586149055E-2</v>
      </c>
      <c r="C7564" s="65">
        <f t="shared" ref="C7564:C7627" si="119">$B$4*(1+B7564)</f>
        <v>90946163.44138509</v>
      </c>
    </row>
    <row r="7565" spans="1:3" x14ac:dyDescent="0.3">
      <c r="A7565" s="94">
        <v>7555</v>
      </c>
      <c r="B7565" s="51">
        <v>0.13802697847180062</v>
      </c>
      <c r="C7565" s="65">
        <f t="shared" si="119"/>
        <v>113802697.84718007</v>
      </c>
    </row>
    <row r="7566" spans="1:3" x14ac:dyDescent="0.3">
      <c r="A7566" s="94">
        <v>7556</v>
      </c>
      <c r="B7566" s="51">
        <v>-8.2532264494509955E-2</v>
      </c>
      <c r="C7566" s="65">
        <f t="shared" si="119"/>
        <v>91746773.550549015</v>
      </c>
    </row>
    <row r="7567" spans="1:3" x14ac:dyDescent="0.3">
      <c r="A7567" s="94">
        <v>7557</v>
      </c>
      <c r="B7567" s="51">
        <v>2.7375628626608556E-2</v>
      </c>
      <c r="C7567" s="65">
        <f t="shared" si="119"/>
        <v>102737562.86266084</v>
      </c>
    </row>
    <row r="7568" spans="1:3" x14ac:dyDescent="0.3">
      <c r="A7568" s="94">
        <v>7558</v>
      </c>
      <c r="B7568" s="51">
        <v>-2.9916610278541089E-2</v>
      </c>
      <c r="C7568" s="65">
        <f t="shared" si="119"/>
        <v>97008338.972145885</v>
      </c>
    </row>
    <row r="7569" spans="1:3" x14ac:dyDescent="0.3">
      <c r="A7569" s="94">
        <v>7559</v>
      </c>
      <c r="B7569" s="51">
        <v>0.21941400399759298</v>
      </c>
      <c r="C7569" s="65">
        <f t="shared" si="119"/>
        <v>121941400.39975929</v>
      </c>
    </row>
    <row r="7570" spans="1:3" x14ac:dyDescent="0.3">
      <c r="A7570" s="94">
        <v>7560</v>
      </c>
      <c r="B7570" s="51">
        <v>2.7840249662062666E-2</v>
      </c>
      <c r="C7570" s="65">
        <f t="shared" si="119"/>
        <v>102784024.96620627</v>
      </c>
    </row>
    <row r="7571" spans="1:3" x14ac:dyDescent="0.3">
      <c r="A7571" s="94">
        <v>7561</v>
      </c>
      <c r="B7571" s="51">
        <v>0.13512799890530477</v>
      </c>
      <c r="C7571" s="65">
        <f t="shared" si="119"/>
        <v>113512799.89053047</v>
      </c>
    </row>
    <row r="7572" spans="1:3" x14ac:dyDescent="0.3">
      <c r="A7572" s="94">
        <v>7562</v>
      </c>
      <c r="B7572" s="51">
        <v>4.919429434413685E-2</v>
      </c>
      <c r="C7572" s="65">
        <f t="shared" si="119"/>
        <v>104919429.43441369</v>
      </c>
    </row>
    <row r="7573" spans="1:3" x14ac:dyDescent="0.3">
      <c r="A7573" s="94">
        <v>7563</v>
      </c>
      <c r="B7573" s="51">
        <v>0.13644957075775782</v>
      </c>
      <c r="C7573" s="65">
        <f t="shared" si="119"/>
        <v>113644957.07577577</v>
      </c>
    </row>
    <row r="7574" spans="1:3" x14ac:dyDescent="0.3">
      <c r="A7574" s="94">
        <v>7564</v>
      </c>
      <c r="B7574" s="51">
        <v>0.35246454815619177</v>
      </c>
      <c r="C7574" s="65">
        <f t="shared" si="119"/>
        <v>135246454.8156192</v>
      </c>
    </row>
    <row r="7575" spans="1:3" x14ac:dyDescent="0.3">
      <c r="A7575" s="94">
        <v>7565</v>
      </c>
      <c r="B7575" s="51">
        <v>0.16800554389202454</v>
      </c>
      <c r="C7575" s="65">
        <f t="shared" si="119"/>
        <v>116800554.38920245</v>
      </c>
    </row>
    <row r="7576" spans="1:3" x14ac:dyDescent="0.3">
      <c r="A7576" s="94">
        <v>7566</v>
      </c>
      <c r="B7576" s="51">
        <v>0.11633625862200034</v>
      </c>
      <c r="C7576" s="65">
        <f t="shared" si="119"/>
        <v>111633625.86220002</v>
      </c>
    </row>
    <row r="7577" spans="1:3" x14ac:dyDescent="0.3">
      <c r="A7577" s="94">
        <v>7567</v>
      </c>
      <c r="B7577" s="51">
        <v>1.956362728250538E-2</v>
      </c>
      <c r="C7577" s="65">
        <f t="shared" si="119"/>
        <v>101956362.72825053</v>
      </c>
    </row>
    <row r="7578" spans="1:3" x14ac:dyDescent="0.3">
      <c r="A7578" s="94">
        <v>7568</v>
      </c>
      <c r="B7578" s="51">
        <v>0.27309492170750427</v>
      </c>
      <c r="C7578" s="65">
        <f t="shared" si="119"/>
        <v>127309492.17075042</v>
      </c>
    </row>
    <row r="7579" spans="1:3" x14ac:dyDescent="0.3">
      <c r="A7579" s="94">
        <v>7569</v>
      </c>
      <c r="B7579" s="51">
        <v>0.10181544715436493</v>
      </c>
      <c r="C7579" s="65">
        <f t="shared" si="119"/>
        <v>110181544.71543649</v>
      </c>
    </row>
    <row r="7580" spans="1:3" x14ac:dyDescent="0.3">
      <c r="A7580" s="94">
        <v>7570</v>
      </c>
      <c r="B7580" s="51">
        <v>-7.6305486391675947E-2</v>
      </c>
      <c r="C7580" s="65">
        <f t="shared" si="119"/>
        <v>92369451.360832408</v>
      </c>
    </row>
    <row r="7581" spans="1:3" x14ac:dyDescent="0.3">
      <c r="A7581" s="94">
        <v>7571</v>
      </c>
      <c r="B7581" s="51">
        <v>-0.14607938339490012</v>
      </c>
      <c r="C7581" s="65">
        <f t="shared" si="119"/>
        <v>85392061.660509989</v>
      </c>
    </row>
    <row r="7582" spans="1:3" x14ac:dyDescent="0.3">
      <c r="A7582" s="94">
        <v>7572</v>
      </c>
      <c r="B7582" s="51">
        <v>-3.9261645499042735E-2</v>
      </c>
      <c r="C7582" s="65">
        <f t="shared" si="119"/>
        <v>96073835.450095728</v>
      </c>
    </row>
    <row r="7583" spans="1:3" x14ac:dyDescent="0.3">
      <c r="A7583" s="94">
        <v>7573</v>
      </c>
      <c r="B7583" s="51">
        <v>5.9913162647190682E-2</v>
      </c>
      <c r="C7583" s="65">
        <f t="shared" si="119"/>
        <v>105991316.26471907</v>
      </c>
    </row>
    <row r="7584" spans="1:3" x14ac:dyDescent="0.3">
      <c r="A7584" s="94">
        <v>7574</v>
      </c>
      <c r="B7584" s="51">
        <v>-7.2071903169754925E-2</v>
      </c>
      <c r="C7584" s="65">
        <f t="shared" si="119"/>
        <v>92792809.683024496</v>
      </c>
    </row>
    <row r="7585" spans="1:3" x14ac:dyDescent="0.3">
      <c r="A7585" s="94">
        <v>7575</v>
      </c>
      <c r="B7585" s="51">
        <v>0.1239637266013334</v>
      </c>
      <c r="C7585" s="65">
        <f t="shared" si="119"/>
        <v>112396372.66013333</v>
      </c>
    </row>
    <row r="7586" spans="1:3" x14ac:dyDescent="0.3">
      <c r="A7586" s="94">
        <v>7576</v>
      </c>
      <c r="B7586" s="51">
        <v>0.20622028676550824</v>
      </c>
      <c r="C7586" s="65">
        <f t="shared" si="119"/>
        <v>120622028.67655084</v>
      </c>
    </row>
    <row r="7587" spans="1:3" x14ac:dyDescent="0.3">
      <c r="A7587" s="94">
        <v>7577</v>
      </c>
      <c r="B7587" s="51">
        <v>-0.12482609373481576</v>
      </c>
      <c r="C7587" s="65">
        <f t="shared" si="119"/>
        <v>87517390.626518428</v>
      </c>
    </row>
    <row r="7588" spans="1:3" x14ac:dyDescent="0.3">
      <c r="A7588" s="94">
        <v>7578</v>
      </c>
      <c r="B7588" s="51">
        <v>0.18914643737838299</v>
      </c>
      <c r="C7588" s="65">
        <f t="shared" si="119"/>
        <v>118914643.73783828</v>
      </c>
    </row>
    <row r="7589" spans="1:3" x14ac:dyDescent="0.3">
      <c r="A7589" s="94">
        <v>7579</v>
      </c>
      <c r="B7589" s="51">
        <v>0.18648710527162021</v>
      </c>
      <c r="C7589" s="65">
        <f t="shared" si="119"/>
        <v>118648710.52716202</v>
      </c>
    </row>
    <row r="7590" spans="1:3" x14ac:dyDescent="0.3">
      <c r="A7590" s="94">
        <v>7580</v>
      </c>
      <c r="B7590" s="51">
        <v>0.20837052958006497</v>
      </c>
      <c r="C7590" s="65">
        <f t="shared" si="119"/>
        <v>120837052.9580065</v>
      </c>
    </row>
    <row r="7591" spans="1:3" x14ac:dyDescent="0.3">
      <c r="A7591" s="94">
        <v>7581</v>
      </c>
      <c r="B7591" s="51">
        <v>-3.8802476582492029E-2</v>
      </c>
      <c r="C7591" s="65">
        <f t="shared" si="119"/>
        <v>96119752.341750801</v>
      </c>
    </row>
    <row r="7592" spans="1:3" x14ac:dyDescent="0.3">
      <c r="A7592" s="94">
        <v>7582</v>
      </c>
      <c r="B7592" s="51">
        <v>1.512779563166157E-2</v>
      </c>
      <c r="C7592" s="65">
        <f t="shared" si="119"/>
        <v>101512779.56316616</v>
      </c>
    </row>
    <row r="7593" spans="1:3" x14ac:dyDescent="0.3">
      <c r="A7593" s="94">
        <v>7583</v>
      </c>
      <c r="B7593" s="51">
        <v>0.13946040682501049</v>
      </c>
      <c r="C7593" s="65">
        <f t="shared" si="119"/>
        <v>113946040.68250105</v>
      </c>
    </row>
    <row r="7594" spans="1:3" x14ac:dyDescent="0.3">
      <c r="A7594" s="94">
        <v>7584</v>
      </c>
      <c r="B7594" s="51">
        <v>-9.552988637163648E-2</v>
      </c>
      <c r="C7594" s="65">
        <f t="shared" si="119"/>
        <v>90447011.362836346</v>
      </c>
    </row>
    <row r="7595" spans="1:3" x14ac:dyDescent="0.3">
      <c r="A7595" s="94">
        <v>7585</v>
      </c>
      <c r="B7595" s="51">
        <v>0.15951285602838158</v>
      </c>
      <c r="C7595" s="65">
        <f t="shared" si="119"/>
        <v>115951285.60283816</v>
      </c>
    </row>
    <row r="7596" spans="1:3" x14ac:dyDescent="0.3">
      <c r="A7596" s="94">
        <v>7586</v>
      </c>
      <c r="B7596" s="51">
        <v>3.3239802053520465E-2</v>
      </c>
      <c r="C7596" s="65">
        <f t="shared" si="119"/>
        <v>103323980.20535205</v>
      </c>
    </row>
    <row r="7597" spans="1:3" x14ac:dyDescent="0.3">
      <c r="A7597" s="94">
        <v>7587</v>
      </c>
      <c r="B7597" s="51">
        <v>5.8469978549893095E-2</v>
      </c>
      <c r="C7597" s="65">
        <f t="shared" si="119"/>
        <v>105846997.85498931</v>
      </c>
    </row>
    <row r="7598" spans="1:3" x14ac:dyDescent="0.3">
      <c r="A7598" s="94">
        <v>7588</v>
      </c>
      <c r="B7598" s="51">
        <v>5.0763231186062713E-3</v>
      </c>
      <c r="C7598" s="65">
        <f t="shared" si="119"/>
        <v>100507632.31186062</v>
      </c>
    </row>
    <row r="7599" spans="1:3" x14ac:dyDescent="0.3">
      <c r="A7599" s="94">
        <v>7589</v>
      </c>
      <c r="B7599" s="51">
        <v>8.6148407416201583E-2</v>
      </c>
      <c r="C7599" s="65">
        <f t="shared" si="119"/>
        <v>108614840.74162015</v>
      </c>
    </row>
    <row r="7600" spans="1:3" x14ac:dyDescent="0.3">
      <c r="A7600" s="94">
        <v>7590</v>
      </c>
      <c r="B7600" s="51">
        <v>-1.8724116903268764E-2</v>
      </c>
      <c r="C7600" s="65">
        <f t="shared" si="119"/>
        <v>98127588.309673116</v>
      </c>
    </row>
    <row r="7601" spans="1:3" x14ac:dyDescent="0.3">
      <c r="A7601" s="94">
        <v>7591</v>
      </c>
      <c r="B7601" s="51">
        <v>-5.5569461188539504E-2</v>
      </c>
      <c r="C7601" s="65">
        <f t="shared" si="119"/>
        <v>94443053.881146044</v>
      </c>
    </row>
    <row r="7602" spans="1:3" x14ac:dyDescent="0.3">
      <c r="A7602" s="94">
        <v>7592</v>
      </c>
      <c r="B7602" s="51">
        <v>8.1449591837188889E-2</v>
      </c>
      <c r="C7602" s="65">
        <f t="shared" si="119"/>
        <v>108144959.18371889</v>
      </c>
    </row>
    <row r="7603" spans="1:3" x14ac:dyDescent="0.3">
      <c r="A7603" s="94">
        <v>7593</v>
      </c>
      <c r="B7603" s="51">
        <v>8.6518812336343384E-2</v>
      </c>
      <c r="C7603" s="65">
        <f t="shared" si="119"/>
        <v>108651881.23363434</v>
      </c>
    </row>
    <row r="7604" spans="1:3" x14ac:dyDescent="0.3">
      <c r="A7604" s="94">
        <v>7594</v>
      </c>
      <c r="B7604" s="51">
        <v>0.37311853681995066</v>
      </c>
      <c r="C7604" s="65">
        <f t="shared" si="119"/>
        <v>137311853.68199506</v>
      </c>
    </row>
    <row r="7605" spans="1:3" x14ac:dyDescent="0.3">
      <c r="A7605" s="94">
        <v>7595</v>
      </c>
      <c r="B7605" s="51">
        <v>5.7474409418602657E-2</v>
      </c>
      <c r="C7605" s="65">
        <f t="shared" si="119"/>
        <v>105747440.94186026</v>
      </c>
    </row>
    <row r="7606" spans="1:3" x14ac:dyDescent="0.3">
      <c r="A7606" s="94">
        <v>7596</v>
      </c>
      <c r="B7606" s="51">
        <v>-0.25807535584640118</v>
      </c>
      <c r="C7606" s="65">
        <f t="shared" si="119"/>
        <v>74192464.415359885</v>
      </c>
    </row>
    <row r="7607" spans="1:3" x14ac:dyDescent="0.3">
      <c r="A7607" s="94">
        <v>7597</v>
      </c>
      <c r="B7607" s="51">
        <v>-6.6147134882714786E-2</v>
      </c>
      <c r="C7607" s="65">
        <f t="shared" si="119"/>
        <v>93385286.511728525</v>
      </c>
    </row>
    <row r="7608" spans="1:3" x14ac:dyDescent="0.3">
      <c r="A7608" s="94">
        <v>7598</v>
      </c>
      <c r="B7608" s="51">
        <v>0.32235663598735209</v>
      </c>
      <c r="C7608" s="65">
        <f t="shared" si="119"/>
        <v>132235663.59873521</v>
      </c>
    </row>
    <row r="7609" spans="1:3" x14ac:dyDescent="0.3">
      <c r="A7609" s="94">
        <v>7599</v>
      </c>
      <c r="B7609" s="51">
        <v>-9.8375697942567508E-2</v>
      </c>
      <c r="C7609" s="65">
        <f t="shared" si="119"/>
        <v>90162430.205743253</v>
      </c>
    </row>
    <row r="7610" spans="1:3" x14ac:dyDescent="0.3">
      <c r="A7610" s="94">
        <v>7600</v>
      </c>
      <c r="B7610" s="51">
        <v>9.896376144782898E-2</v>
      </c>
      <c r="C7610" s="65">
        <f t="shared" si="119"/>
        <v>109896376.14478289</v>
      </c>
    </row>
    <row r="7611" spans="1:3" x14ac:dyDescent="0.3">
      <c r="A7611" s="94">
        <v>7601</v>
      </c>
      <c r="B7611" s="51">
        <v>0.2407688346104673</v>
      </c>
      <c r="C7611" s="65">
        <f t="shared" si="119"/>
        <v>124076883.46104673</v>
      </c>
    </row>
    <row r="7612" spans="1:3" x14ac:dyDescent="0.3">
      <c r="A7612" s="94">
        <v>7602</v>
      </c>
      <c r="B7612" s="51">
        <v>0.10411253842101889</v>
      </c>
      <c r="C7612" s="65">
        <f t="shared" si="119"/>
        <v>110411253.84210189</v>
      </c>
    </row>
    <row r="7613" spans="1:3" x14ac:dyDescent="0.3">
      <c r="A7613" s="94">
        <v>7603</v>
      </c>
      <c r="B7613" s="51">
        <v>-1.762698721117073E-2</v>
      </c>
      <c r="C7613" s="65">
        <f t="shared" si="119"/>
        <v>98237301.278882921</v>
      </c>
    </row>
    <row r="7614" spans="1:3" x14ac:dyDescent="0.3">
      <c r="A7614" s="94">
        <v>7604</v>
      </c>
      <c r="B7614" s="51">
        <v>9.6066407133111542E-2</v>
      </c>
      <c r="C7614" s="65">
        <f t="shared" si="119"/>
        <v>109606640.71331117</v>
      </c>
    </row>
    <row r="7615" spans="1:3" x14ac:dyDescent="0.3">
      <c r="A7615" s="94">
        <v>7605</v>
      </c>
      <c r="B7615" s="51">
        <v>-0.12789257786738642</v>
      </c>
      <c r="C7615" s="65">
        <f t="shared" si="119"/>
        <v>87210742.213261366</v>
      </c>
    </row>
    <row r="7616" spans="1:3" x14ac:dyDescent="0.3">
      <c r="A7616" s="94">
        <v>7606</v>
      </c>
      <c r="B7616" s="51">
        <v>-3.431378369259247E-3</v>
      </c>
      <c r="C7616" s="65">
        <f t="shared" si="119"/>
        <v>99656862.163074076</v>
      </c>
    </row>
    <row r="7617" spans="1:3" x14ac:dyDescent="0.3">
      <c r="A7617" s="94">
        <v>7607</v>
      </c>
      <c r="B7617" s="51">
        <v>1.2921053806081634E-2</v>
      </c>
      <c r="C7617" s="65">
        <f t="shared" si="119"/>
        <v>101292105.38060816</v>
      </c>
    </row>
    <row r="7618" spans="1:3" x14ac:dyDescent="0.3">
      <c r="A7618" s="94">
        <v>7608</v>
      </c>
      <c r="B7618" s="51">
        <v>0.18028545264518184</v>
      </c>
      <c r="C7618" s="65">
        <f t="shared" si="119"/>
        <v>118028545.26451819</v>
      </c>
    </row>
    <row r="7619" spans="1:3" x14ac:dyDescent="0.3">
      <c r="A7619" s="94">
        <v>7609</v>
      </c>
      <c r="B7619" s="51">
        <v>2.4923350445414244E-3</v>
      </c>
      <c r="C7619" s="65">
        <f t="shared" si="119"/>
        <v>100249233.50445414</v>
      </c>
    </row>
    <row r="7620" spans="1:3" x14ac:dyDescent="0.3">
      <c r="A7620" s="94">
        <v>7610</v>
      </c>
      <c r="B7620" s="51">
        <v>-4.5612464172887696E-2</v>
      </c>
      <c r="C7620" s="65">
        <f t="shared" si="119"/>
        <v>95438753.582711235</v>
      </c>
    </row>
    <row r="7621" spans="1:3" x14ac:dyDescent="0.3">
      <c r="A7621" s="94">
        <v>7611</v>
      </c>
      <c r="B7621" s="51">
        <v>0.14641185828967151</v>
      </c>
      <c r="C7621" s="65">
        <f t="shared" si="119"/>
        <v>114641185.82896714</v>
      </c>
    </row>
    <row r="7622" spans="1:3" x14ac:dyDescent="0.3">
      <c r="A7622" s="94">
        <v>7612</v>
      </c>
      <c r="B7622" s="51">
        <v>9.7185522267695362E-2</v>
      </c>
      <c r="C7622" s="65">
        <f t="shared" si="119"/>
        <v>109718552.22676954</v>
      </c>
    </row>
    <row r="7623" spans="1:3" x14ac:dyDescent="0.3">
      <c r="A7623" s="94">
        <v>7613</v>
      </c>
      <c r="B7623" s="51">
        <v>-8.6821856001778219E-2</v>
      </c>
      <c r="C7623" s="65">
        <f t="shared" si="119"/>
        <v>91317814.39982219</v>
      </c>
    </row>
    <row r="7624" spans="1:3" x14ac:dyDescent="0.3">
      <c r="A7624" s="94">
        <v>7614</v>
      </c>
      <c r="B7624" s="51">
        <v>-0.29998286044952394</v>
      </c>
      <c r="C7624" s="65">
        <f t="shared" si="119"/>
        <v>70001713.955047607</v>
      </c>
    </row>
    <row r="7625" spans="1:3" x14ac:dyDescent="0.3">
      <c r="A7625" s="94">
        <v>7615</v>
      </c>
      <c r="B7625" s="51">
        <v>5.1495364525533598E-2</v>
      </c>
      <c r="C7625" s="65">
        <f t="shared" si="119"/>
        <v>105149536.45255336</v>
      </c>
    </row>
    <row r="7626" spans="1:3" x14ac:dyDescent="0.3">
      <c r="A7626" s="94">
        <v>7616</v>
      </c>
      <c r="B7626" s="51">
        <v>-4.4686054996730867E-2</v>
      </c>
      <c r="C7626" s="65">
        <f t="shared" si="119"/>
        <v>95531394.500326917</v>
      </c>
    </row>
    <row r="7627" spans="1:3" x14ac:dyDescent="0.3">
      <c r="A7627" s="94">
        <v>7617</v>
      </c>
      <c r="B7627" s="51">
        <v>-8.9770760124538246E-2</v>
      </c>
      <c r="C7627" s="65">
        <f t="shared" si="119"/>
        <v>91022923.987546176</v>
      </c>
    </row>
    <row r="7628" spans="1:3" x14ac:dyDescent="0.3">
      <c r="A7628" s="94">
        <v>7618</v>
      </c>
      <c r="B7628" s="51">
        <v>0.32207068028828861</v>
      </c>
      <c r="C7628" s="65">
        <f t="shared" ref="C7628:C7691" si="120">$B$4*(1+B7628)</f>
        <v>132207068.02882887</v>
      </c>
    </row>
    <row r="7629" spans="1:3" x14ac:dyDescent="0.3">
      <c r="A7629" s="94">
        <v>7619</v>
      </c>
      <c r="B7629" s="51">
        <v>-0.16636571688018423</v>
      </c>
      <c r="C7629" s="65">
        <f t="shared" si="120"/>
        <v>83363428.311981574</v>
      </c>
    </row>
    <row r="7630" spans="1:3" x14ac:dyDescent="0.3">
      <c r="A7630" s="94">
        <v>7620</v>
      </c>
      <c r="B7630" s="51">
        <v>-0.13038175567494839</v>
      </c>
      <c r="C7630" s="65">
        <f t="shared" si="120"/>
        <v>86961824.432505161</v>
      </c>
    </row>
    <row r="7631" spans="1:3" x14ac:dyDescent="0.3">
      <c r="A7631" s="94">
        <v>7621</v>
      </c>
      <c r="B7631" s="51">
        <v>9.9887553742632057E-3</v>
      </c>
      <c r="C7631" s="65">
        <f t="shared" si="120"/>
        <v>100998875.53742632</v>
      </c>
    </row>
    <row r="7632" spans="1:3" x14ac:dyDescent="0.3">
      <c r="A7632" s="94">
        <v>7622</v>
      </c>
      <c r="B7632" s="51">
        <v>5.1523582481325367E-2</v>
      </c>
      <c r="C7632" s="65">
        <f t="shared" si="120"/>
        <v>105152358.24813254</v>
      </c>
    </row>
    <row r="7633" spans="1:3" x14ac:dyDescent="0.3">
      <c r="A7633" s="94">
        <v>7623</v>
      </c>
      <c r="B7633" s="51">
        <v>2.6010365558624952E-2</v>
      </c>
      <c r="C7633" s="65">
        <f t="shared" si="120"/>
        <v>102601036.5558625</v>
      </c>
    </row>
    <row r="7634" spans="1:3" x14ac:dyDescent="0.3">
      <c r="A7634" s="94">
        <v>7624</v>
      </c>
      <c r="B7634" s="51">
        <v>-7.5517849259875647E-2</v>
      </c>
      <c r="C7634" s="65">
        <f t="shared" si="120"/>
        <v>92448215.074012443</v>
      </c>
    </row>
    <row r="7635" spans="1:3" x14ac:dyDescent="0.3">
      <c r="A7635" s="94">
        <v>7625</v>
      </c>
      <c r="B7635" s="51">
        <v>0.20851098422214059</v>
      </c>
      <c r="C7635" s="65">
        <f t="shared" si="120"/>
        <v>120851098.42221406</v>
      </c>
    </row>
    <row r="7636" spans="1:3" x14ac:dyDescent="0.3">
      <c r="A7636" s="94">
        <v>7626</v>
      </c>
      <c r="B7636" s="51">
        <v>-7.9308769700496579E-2</v>
      </c>
      <c r="C7636" s="65">
        <f t="shared" si="120"/>
        <v>92069123.029950336</v>
      </c>
    </row>
    <row r="7637" spans="1:3" x14ac:dyDescent="0.3">
      <c r="A7637" s="94">
        <v>7627</v>
      </c>
      <c r="B7637" s="51">
        <v>-3.9172032107703189E-2</v>
      </c>
      <c r="C7637" s="65">
        <f t="shared" si="120"/>
        <v>96082796.789229691</v>
      </c>
    </row>
    <row r="7638" spans="1:3" x14ac:dyDescent="0.3">
      <c r="A7638" s="94">
        <v>7628</v>
      </c>
      <c r="B7638" s="51">
        <v>0.2098365089595865</v>
      </c>
      <c r="C7638" s="65">
        <f t="shared" si="120"/>
        <v>120983650.89595866</v>
      </c>
    </row>
    <row r="7639" spans="1:3" x14ac:dyDescent="0.3">
      <c r="A7639" s="94">
        <v>7629</v>
      </c>
      <c r="B7639" s="51">
        <v>0.43520580010380017</v>
      </c>
      <c r="C7639" s="65">
        <f t="shared" si="120"/>
        <v>143520580.01038003</v>
      </c>
    </row>
    <row r="7640" spans="1:3" x14ac:dyDescent="0.3">
      <c r="A7640" s="94">
        <v>7630</v>
      </c>
      <c r="B7640" s="51">
        <v>7.8933475735671263E-2</v>
      </c>
      <c r="C7640" s="65">
        <f t="shared" si="120"/>
        <v>107893347.57356712</v>
      </c>
    </row>
    <row r="7641" spans="1:3" x14ac:dyDescent="0.3">
      <c r="A7641" s="94">
        <v>7631</v>
      </c>
      <c r="B7641" s="51">
        <v>2.676976790919864E-2</v>
      </c>
      <c r="C7641" s="65">
        <f t="shared" si="120"/>
        <v>102676976.79091987</v>
      </c>
    </row>
    <row r="7642" spans="1:3" x14ac:dyDescent="0.3">
      <c r="A7642" s="94">
        <v>7632</v>
      </c>
      <c r="B7642" s="51">
        <v>-9.7987477961833241E-3</v>
      </c>
      <c r="C7642" s="65">
        <f t="shared" si="120"/>
        <v>99020125.220381677</v>
      </c>
    </row>
    <row r="7643" spans="1:3" x14ac:dyDescent="0.3">
      <c r="A7643" s="94">
        <v>7633</v>
      </c>
      <c r="B7643" s="51">
        <v>2.6744853502041366E-2</v>
      </c>
      <c r="C7643" s="65">
        <f t="shared" si="120"/>
        <v>102674485.35020414</v>
      </c>
    </row>
    <row r="7644" spans="1:3" x14ac:dyDescent="0.3">
      <c r="A7644" s="94">
        <v>7634</v>
      </c>
      <c r="B7644" s="51">
        <v>0.11385656758117586</v>
      </c>
      <c r="C7644" s="65">
        <f t="shared" si="120"/>
        <v>111385656.75811759</v>
      </c>
    </row>
    <row r="7645" spans="1:3" x14ac:dyDescent="0.3">
      <c r="A7645" s="94">
        <v>7635</v>
      </c>
      <c r="B7645" s="51">
        <v>-0.16412107393500205</v>
      </c>
      <c r="C7645" s="65">
        <f t="shared" si="120"/>
        <v>83587892.606499791</v>
      </c>
    </row>
    <row r="7646" spans="1:3" x14ac:dyDescent="0.3">
      <c r="A7646" s="94">
        <v>7636</v>
      </c>
      <c r="B7646" s="51">
        <v>0.12778279206957763</v>
      </c>
      <c r="C7646" s="65">
        <f t="shared" si="120"/>
        <v>112778279.20695776</v>
      </c>
    </row>
    <row r="7647" spans="1:3" x14ac:dyDescent="0.3">
      <c r="A7647" s="94">
        <v>7637</v>
      </c>
      <c r="B7647" s="51">
        <v>-9.8815238761223861E-2</v>
      </c>
      <c r="C7647" s="65">
        <f t="shared" si="120"/>
        <v>90118476.123877615</v>
      </c>
    </row>
    <row r="7648" spans="1:3" x14ac:dyDescent="0.3">
      <c r="A7648" s="94">
        <v>7638</v>
      </c>
      <c r="B7648" s="51">
        <v>5.2949647620723322E-2</v>
      </c>
      <c r="C7648" s="65">
        <f t="shared" si="120"/>
        <v>105294964.76207234</v>
      </c>
    </row>
    <row r="7649" spans="1:3" x14ac:dyDescent="0.3">
      <c r="A7649" s="94">
        <v>7639</v>
      </c>
      <c r="B7649" s="51">
        <v>6.8224264455582745E-2</v>
      </c>
      <c r="C7649" s="65">
        <f t="shared" si="120"/>
        <v>106822426.44555828</v>
      </c>
    </row>
    <row r="7650" spans="1:3" x14ac:dyDescent="0.3">
      <c r="A7650" s="94">
        <v>7640</v>
      </c>
      <c r="B7650" s="51">
        <v>-0.28092663305767418</v>
      </c>
      <c r="C7650" s="65">
        <f t="shared" si="120"/>
        <v>71907336.694232583</v>
      </c>
    </row>
    <row r="7651" spans="1:3" x14ac:dyDescent="0.3">
      <c r="A7651" s="94">
        <v>7641</v>
      </c>
      <c r="B7651" s="51">
        <v>0.19775794130653032</v>
      </c>
      <c r="C7651" s="65">
        <f t="shared" si="120"/>
        <v>119775794.13065302</v>
      </c>
    </row>
    <row r="7652" spans="1:3" x14ac:dyDescent="0.3">
      <c r="A7652" s="94">
        <v>7642</v>
      </c>
      <c r="B7652" s="51">
        <v>8.7573320832977308E-2</v>
      </c>
      <c r="C7652" s="65">
        <f t="shared" si="120"/>
        <v>108757332.08329774</v>
      </c>
    </row>
    <row r="7653" spans="1:3" x14ac:dyDescent="0.3">
      <c r="A7653" s="94">
        <v>7643</v>
      </c>
      <c r="B7653" s="51">
        <v>-2.526836136497955E-2</v>
      </c>
      <c r="C7653" s="65">
        <f t="shared" si="120"/>
        <v>97473163.863502041</v>
      </c>
    </row>
    <row r="7654" spans="1:3" x14ac:dyDescent="0.3">
      <c r="A7654" s="94">
        <v>7644</v>
      </c>
      <c r="B7654" s="51">
        <v>0.23146936991238609</v>
      </c>
      <c r="C7654" s="65">
        <f t="shared" si="120"/>
        <v>123146936.99123862</v>
      </c>
    </row>
    <row r="7655" spans="1:3" x14ac:dyDescent="0.3">
      <c r="A7655" s="94">
        <v>7645</v>
      </c>
      <c r="B7655" s="51">
        <v>1.2428432636499884E-2</v>
      </c>
      <c r="C7655" s="65">
        <f t="shared" si="120"/>
        <v>101242843.26364999</v>
      </c>
    </row>
    <row r="7656" spans="1:3" x14ac:dyDescent="0.3">
      <c r="A7656" s="94">
        <v>7646</v>
      </c>
      <c r="B7656" s="51">
        <v>-4.8563567654001022E-2</v>
      </c>
      <c r="C7656" s="65">
        <f t="shared" si="120"/>
        <v>95143643.234599888</v>
      </c>
    </row>
    <row r="7657" spans="1:3" x14ac:dyDescent="0.3">
      <c r="A7657" s="94">
        <v>7647</v>
      </c>
      <c r="B7657" s="51">
        <v>-2.4650760395857979E-2</v>
      </c>
      <c r="C7657" s="65">
        <f t="shared" si="120"/>
        <v>97534923.960414201</v>
      </c>
    </row>
    <row r="7658" spans="1:3" x14ac:dyDescent="0.3">
      <c r="A7658" s="94">
        <v>7648</v>
      </c>
      <c r="B7658" s="51">
        <v>0.44331484112871977</v>
      </c>
      <c r="C7658" s="65">
        <f t="shared" si="120"/>
        <v>144331484.11287197</v>
      </c>
    </row>
    <row r="7659" spans="1:3" x14ac:dyDescent="0.3">
      <c r="A7659" s="94">
        <v>7649</v>
      </c>
      <c r="B7659" s="51">
        <v>0.21104739549599744</v>
      </c>
      <c r="C7659" s="65">
        <f t="shared" si="120"/>
        <v>121104739.54959975</v>
      </c>
    </row>
    <row r="7660" spans="1:3" x14ac:dyDescent="0.3">
      <c r="A7660" s="94">
        <v>7650</v>
      </c>
      <c r="B7660" s="51">
        <v>0.13474584337148335</v>
      </c>
      <c r="C7660" s="65">
        <f t="shared" si="120"/>
        <v>113474584.33714834</v>
      </c>
    </row>
    <row r="7661" spans="1:3" x14ac:dyDescent="0.3">
      <c r="A7661" s="94">
        <v>7651</v>
      </c>
      <c r="B7661" s="51">
        <v>0.22799203756301145</v>
      </c>
      <c r="C7661" s="65">
        <f t="shared" si="120"/>
        <v>122799203.75630113</v>
      </c>
    </row>
    <row r="7662" spans="1:3" x14ac:dyDescent="0.3">
      <c r="A7662" s="94">
        <v>7652</v>
      </c>
      <c r="B7662" s="51">
        <v>-0.20434261468194956</v>
      </c>
      <c r="C7662" s="65">
        <f t="shared" si="120"/>
        <v>79565738.531805038</v>
      </c>
    </row>
    <row r="7663" spans="1:3" x14ac:dyDescent="0.3">
      <c r="A7663" s="94">
        <v>7653</v>
      </c>
      <c r="B7663" s="51">
        <v>6.3711330977003683E-2</v>
      </c>
      <c r="C7663" s="65">
        <f t="shared" si="120"/>
        <v>106371133.09770037</v>
      </c>
    </row>
    <row r="7664" spans="1:3" x14ac:dyDescent="0.3">
      <c r="A7664" s="94">
        <v>7654</v>
      </c>
      <c r="B7664" s="51">
        <v>9.2028596504729165E-2</v>
      </c>
      <c r="C7664" s="65">
        <f t="shared" si="120"/>
        <v>109202859.65047291</v>
      </c>
    </row>
    <row r="7665" spans="1:3" x14ac:dyDescent="0.3">
      <c r="A7665" s="94">
        <v>7655</v>
      </c>
      <c r="B7665" s="51">
        <v>6.1245776913951916E-2</v>
      </c>
      <c r="C7665" s="65">
        <f t="shared" si="120"/>
        <v>106124577.69139518</v>
      </c>
    </row>
    <row r="7666" spans="1:3" x14ac:dyDescent="0.3">
      <c r="A7666" s="94">
        <v>7656</v>
      </c>
      <c r="B7666" s="51">
        <v>8.7539321032499465E-2</v>
      </c>
      <c r="C7666" s="65">
        <f t="shared" si="120"/>
        <v>108753932.10324995</v>
      </c>
    </row>
    <row r="7667" spans="1:3" x14ac:dyDescent="0.3">
      <c r="A7667" s="94">
        <v>7657</v>
      </c>
      <c r="B7667" s="51">
        <v>0.14419041651142242</v>
      </c>
      <c r="C7667" s="65">
        <f t="shared" si="120"/>
        <v>114419041.65114225</v>
      </c>
    </row>
    <row r="7668" spans="1:3" x14ac:dyDescent="0.3">
      <c r="A7668" s="94">
        <v>7658</v>
      </c>
      <c r="B7668" s="51">
        <v>0.30751655907490227</v>
      </c>
      <c r="C7668" s="65">
        <f t="shared" si="120"/>
        <v>130751655.90749022</v>
      </c>
    </row>
    <row r="7669" spans="1:3" x14ac:dyDescent="0.3">
      <c r="A7669" s="94">
        <v>7659</v>
      </c>
      <c r="B7669" s="51">
        <v>-1.6366285061606478E-2</v>
      </c>
      <c r="C7669" s="65">
        <f t="shared" si="120"/>
        <v>98363371.493839353</v>
      </c>
    </row>
    <row r="7670" spans="1:3" x14ac:dyDescent="0.3">
      <c r="A7670" s="94">
        <v>7660</v>
      </c>
      <c r="B7670" s="51">
        <v>2.2166541325771727E-2</v>
      </c>
      <c r="C7670" s="65">
        <f t="shared" si="120"/>
        <v>102216654.13257717</v>
      </c>
    </row>
    <row r="7671" spans="1:3" x14ac:dyDescent="0.3">
      <c r="A7671" s="94">
        <v>7661</v>
      </c>
      <c r="B7671" s="51">
        <v>0.18081492962608406</v>
      </c>
      <c r="C7671" s="65">
        <f t="shared" si="120"/>
        <v>118081492.96260841</v>
      </c>
    </row>
    <row r="7672" spans="1:3" x14ac:dyDescent="0.3">
      <c r="A7672" s="94">
        <v>7662</v>
      </c>
      <c r="B7672" s="51">
        <v>-5.9086146312066518E-2</v>
      </c>
      <c r="C7672" s="65">
        <f t="shared" si="120"/>
        <v>94091385.368793339</v>
      </c>
    </row>
    <row r="7673" spans="1:3" x14ac:dyDescent="0.3">
      <c r="A7673" s="94">
        <v>7663</v>
      </c>
      <c r="B7673" s="51">
        <v>0.12303272599041423</v>
      </c>
      <c r="C7673" s="65">
        <f t="shared" si="120"/>
        <v>112303272.59904143</v>
      </c>
    </row>
    <row r="7674" spans="1:3" x14ac:dyDescent="0.3">
      <c r="A7674" s="94">
        <v>7664</v>
      </c>
      <c r="B7674" s="51">
        <v>-9.1588827669261574E-2</v>
      </c>
      <c r="C7674" s="65">
        <f t="shared" si="120"/>
        <v>90841117.233073846</v>
      </c>
    </row>
    <row r="7675" spans="1:3" x14ac:dyDescent="0.3">
      <c r="A7675" s="94">
        <v>7665</v>
      </c>
      <c r="B7675" s="51">
        <v>9.1020040430370472E-2</v>
      </c>
      <c r="C7675" s="65">
        <f t="shared" si="120"/>
        <v>109102004.04303704</v>
      </c>
    </row>
    <row r="7676" spans="1:3" x14ac:dyDescent="0.3">
      <c r="A7676" s="94">
        <v>7666</v>
      </c>
      <c r="B7676" s="51">
        <v>5.1070797816548878E-2</v>
      </c>
      <c r="C7676" s="65">
        <f t="shared" si="120"/>
        <v>105107079.78165488</v>
      </c>
    </row>
    <row r="7677" spans="1:3" x14ac:dyDescent="0.3">
      <c r="A7677" s="94">
        <v>7667</v>
      </c>
      <c r="B7677" s="51">
        <v>6.3337344368777998E-2</v>
      </c>
      <c r="C7677" s="65">
        <f t="shared" si="120"/>
        <v>106333734.43687779</v>
      </c>
    </row>
    <row r="7678" spans="1:3" x14ac:dyDescent="0.3">
      <c r="A7678" s="94">
        <v>7668</v>
      </c>
      <c r="B7678" s="51">
        <v>0.2477096623597474</v>
      </c>
      <c r="C7678" s="65">
        <f t="shared" si="120"/>
        <v>124770966.23597474</v>
      </c>
    </row>
    <row r="7679" spans="1:3" x14ac:dyDescent="0.3">
      <c r="A7679" s="94">
        <v>7669</v>
      </c>
      <c r="B7679" s="51">
        <v>0.24254407214740548</v>
      </c>
      <c r="C7679" s="65">
        <f t="shared" si="120"/>
        <v>124254407.21474054</v>
      </c>
    </row>
    <row r="7680" spans="1:3" x14ac:dyDescent="0.3">
      <c r="A7680" s="94">
        <v>7670</v>
      </c>
      <c r="B7680" s="51">
        <v>-2.5199307540188912E-2</v>
      </c>
      <c r="C7680" s="65">
        <f t="shared" si="120"/>
        <v>97480069.245981097</v>
      </c>
    </row>
    <row r="7681" spans="1:3" x14ac:dyDescent="0.3">
      <c r="A7681" s="94">
        <v>7671</v>
      </c>
      <c r="B7681" s="51">
        <v>0.26855164730155151</v>
      </c>
      <c r="C7681" s="65">
        <f t="shared" si="120"/>
        <v>126855164.73015514</v>
      </c>
    </row>
    <row r="7682" spans="1:3" x14ac:dyDescent="0.3">
      <c r="A7682" s="94">
        <v>7672</v>
      </c>
      <c r="B7682" s="51">
        <v>-1.0454999891016364E-2</v>
      </c>
      <c r="C7682" s="65">
        <f t="shared" si="120"/>
        <v>98954500.010898367</v>
      </c>
    </row>
    <row r="7683" spans="1:3" x14ac:dyDescent="0.3">
      <c r="A7683" s="94">
        <v>7673</v>
      </c>
      <c r="B7683" s="51">
        <v>0.21949158645576616</v>
      </c>
      <c r="C7683" s="65">
        <f t="shared" si="120"/>
        <v>121949158.64557663</v>
      </c>
    </row>
    <row r="7684" spans="1:3" x14ac:dyDescent="0.3">
      <c r="A7684" s="94">
        <v>7674</v>
      </c>
      <c r="B7684" s="51">
        <v>9.4074417229077931E-2</v>
      </c>
      <c r="C7684" s="65">
        <f t="shared" si="120"/>
        <v>109407441.7229078</v>
      </c>
    </row>
    <row r="7685" spans="1:3" x14ac:dyDescent="0.3">
      <c r="A7685" s="94">
        <v>7675</v>
      </c>
      <c r="B7685" s="51">
        <v>1.4301715778928886E-2</v>
      </c>
      <c r="C7685" s="65">
        <f t="shared" si="120"/>
        <v>101430171.57789288</v>
      </c>
    </row>
    <row r="7686" spans="1:3" x14ac:dyDescent="0.3">
      <c r="A7686" s="94">
        <v>7676</v>
      </c>
      <c r="B7686" s="51">
        <v>0.18998760608226456</v>
      </c>
      <c r="C7686" s="65">
        <f t="shared" si="120"/>
        <v>118998760.60822645</v>
      </c>
    </row>
    <row r="7687" spans="1:3" x14ac:dyDescent="0.3">
      <c r="A7687" s="94">
        <v>7677</v>
      </c>
      <c r="B7687" s="51">
        <v>0.14861003661834932</v>
      </c>
      <c r="C7687" s="65">
        <f t="shared" si="120"/>
        <v>114861003.66183494</v>
      </c>
    </row>
    <row r="7688" spans="1:3" x14ac:dyDescent="0.3">
      <c r="A7688" s="94">
        <v>7678</v>
      </c>
      <c r="B7688" s="51">
        <v>8.0956284987183602E-2</v>
      </c>
      <c r="C7688" s="65">
        <f t="shared" si="120"/>
        <v>108095628.49871837</v>
      </c>
    </row>
    <row r="7689" spans="1:3" x14ac:dyDescent="0.3">
      <c r="A7689" s="94">
        <v>7679</v>
      </c>
      <c r="B7689" s="51">
        <v>0.12905114189848299</v>
      </c>
      <c r="C7689" s="65">
        <f t="shared" si="120"/>
        <v>112905114.1898483</v>
      </c>
    </row>
    <row r="7690" spans="1:3" x14ac:dyDescent="0.3">
      <c r="A7690" s="94">
        <v>7680</v>
      </c>
      <c r="B7690" s="51">
        <v>-0.17882713601100883</v>
      </c>
      <c r="C7690" s="65">
        <f t="shared" si="120"/>
        <v>82117286.398899108</v>
      </c>
    </row>
    <row r="7691" spans="1:3" x14ac:dyDescent="0.3">
      <c r="A7691" s="94">
        <v>7681</v>
      </c>
      <c r="B7691" s="51">
        <v>0.12344689712234355</v>
      </c>
      <c r="C7691" s="65">
        <f t="shared" si="120"/>
        <v>112344689.71223435</v>
      </c>
    </row>
    <row r="7692" spans="1:3" x14ac:dyDescent="0.3">
      <c r="A7692" s="94">
        <v>7682</v>
      </c>
      <c r="B7692" s="51">
        <v>-0.14299259161345723</v>
      </c>
      <c r="C7692" s="65">
        <f t="shared" ref="C7692:C7755" si="121">$B$4*(1+B7692)</f>
        <v>85700740.83865428</v>
      </c>
    </row>
    <row r="7693" spans="1:3" x14ac:dyDescent="0.3">
      <c r="A7693" s="94">
        <v>7683</v>
      </c>
      <c r="B7693" s="51">
        <v>0.41569898339961986</v>
      </c>
      <c r="C7693" s="65">
        <f t="shared" si="121"/>
        <v>141569898.33996198</v>
      </c>
    </row>
    <row r="7694" spans="1:3" x14ac:dyDescent="0.3">
      <c r="A7694" s="94">
        <v>7684</v>
      </c>
      <c r="B7694" s="51">
        <v>9.6984781283899063E-3</v>
      </c>
      <c r="C7694" s="65">
        <f t="shared" si="121"/>
        <v>100969847.812839</v>
      </c>
    </row>
    <row r="7695" spans="1:3" x14ac:dyDescent="0.3">
      <c r="A7695" s="94">
        <v>7685</v>
      </c>
      <c r="B7695" s="51">
        <v>0.10840230075933475</v>
      </c>
      <c r="C7695" s="65">
        <f t="shared" si="121"/>
        <v>110840230.07593347</v>
      </c>
    </row>
    <row r="7696" spans="1:3" x14ac:dyDescent="0.3">
      <c r="A7696" s="94">
        <v>7686</v>
      </c>
      <c r="B7696" s="51">
        <v>3.3436160968796161E-2</v>
      </c>
      <c r="C7696" s="65">
        <f t="shared" si="121"/>
        <v>103343616.09687962</v>
      </c>
    </row>
    <row r="7697" spans="1:3" x14ac:dyDescent="0.3">
      <c r="A7697" s="94">
        <v>7687</v>
      </c>
      <c r="B7697" s="51">
        <v>4.8533032512026474E-2</v>
      </c>
      <c r="C7697" s="65">
        <f t="shared" si="121"/>
        <v>104853303.25120266</v>
      </c>
    </row>
    <row r="7698" spans="1:3" x14ac:dyDescent="0.3">
      <c r="A7698" s="94">
        <v>7688</v>
      </c>
      <c r="B7698" s="51">
        <v>0.18564485755143736</v>
      </c>
      <c r="C7698" s="65">
        <f t="shared" si="121"/>
        <v>118564485.75514373</v>
      </c>
    </row>
    <row r="7699" spans="1:3" x14ac:dyDescent="0.3">
      <c r="A7699" s="94">
        <v>7689</v>
      </c>
      <c r="B7699" s="51">
        <v>9.2575154892545419E-2</v>
      </c>
      <c r="C7699" s="65">
        <f t="shared" si="121"/>
        <v>109257515.48925455</v>
      </c>
    </row>
    <row r="7700" spans="1:3" x14ac:dyDescent="0.3">
      <c r="A7700" s="94">
        <v>7690</v>
      </c>
      <c r="B7700" s="51">
        <v>8.2935859857637351E-2</v>
      </c>
      <c r="C7700" s="65">
        <f t="shared" si="121"/>
        <v>108293585.98576373</v>
      </c>
    </row>
    <row r="7701" spans="1:3" x14ac:dyDescent="0.3">
      <c r="A7701" s="94">
        <v>7691</v>
      </c>
      <c r="B7701" s="51">
        <v>-6.6931197230333417E-2</v>
      </c>
      <c r="C7701" s="65">
        <f t="shared" si="121"/>
        <v>93306880.276966646</v>
      </c>
    </row>
    <row r="7702" spans="1:3" x14ac:dyDescent="0.3">
      <c r="A7702" s="94">
        <v>7692</v>
      </c>
      <c r="B7702" s="51">
        <v>-9.5810231985407196E-2</v>
      </c>
      <c r="C7702" s="65">
        <f t="shared" si="121"/>
        <v>90418976.801459283</v>
      </c>
    </row>
    <row r="7703" spans="1:3" x14ac:dyDescent="0.3">
      <c r="A7703" s="94">
        <v>7693</v>
      </c>
      <c r="B7703" s="51">
        <v>0.27039506031978761</v>
      </c>
      <c r="C7703" s="65">
        <f t="shared" si="121"/>
        <v>127039506.03197876</v>
      </c>
    </row>
    <row r="7704" spans="1:3" x14ac:dyDescent="0.3">
      <c r="A7704" s="94">
        <v>7694</v>
      </c>
      <c r="B7704" s="51">
        <v>0.24768009056249377</v>
      </c>
      <c r="C7704" s="65">
        <f t="shared" si="121"/>
        <v>124768009.05624938</v>
      </c>
    </row>
    <row r="7705" spans="1:3" x14ac:dyDescent="0.3">
      <c r="A7705" s="94">
        <v>7695</v>
      </c>
      <c r="B7705" s="51">
        <v>9.5071056296780837E-2</v>
      </c>
      <c r="C7705" s="65">
        <f t="shared" si="121"/>
        <v>109507105.62967809</v>
      </c>
    </row>
    <row r="7706" spans="1:3" x14ac:dyDescent="0.3">
      <c r="A7706" s="94">
        <v>7696</v>
      </c>
      <c r="B7706" s="51">
        <v>0.22666898163397547</v>
      </c>
      <c r="C7706" s="65">
        <f t="shared" si="121"/>
        <v>122666898.16339755</v>
      </c>
    </row>
    <row r="7707" spans="1:3" x14ac:dyDescent="0.3">
      <c r="A7707" s="94">
        <v>7697</v>
      </c>
      <c r="B7707" s="51">
        <v>0.17356589191936073</v>
      </c>
      <c r="C7707" s="65">
        <f t="shared" si="121"/>
        <v>117356589.19193608</v>
      </c>
    </row>
    <row r="7708" spans="1:3" x14ac:dyDescent="0.3">
      <c r="A7708" s="94">
        <v>7698</v>
      </c>
      <c r="B7708" s="51">
        <v>-1.9779475828465787E-2</v>
      </c>
      <c r="C7708" s="65">
        <f t="shared" si="121"/>
        <v>98022052.417153433</v>
      </c>
    </row>
    <row r="7709" spans="1:3" x14ac:dyDescent="0.3">
      <c r="A7709" s="94">
        <v>7699</v>
      </c>
      <c r="B7709" s="51">
        <v>3.3496477495645723E-2</v>
      </c>
      <c r="C7709" s="65">
        <f t="shared" si="121"/>
        <v>103349647.74956457</v>
      </c>
    </row>
    <row r="7710" spans="1:3" x14ac:dyDescent="0.3">
      <c r="A7710" s="94">
        <v>7700</v>
      </c>
      <c r="B7710" s="51">
        <v>0.2336369855335837</v>
      </c>
      <c r="C7710" s="65">
        <f t="shared" si="121"/>
        <v>123363698.55335838</v>
      </c>
    </row>
    <row r="7711" spans="1:3" x14ac:dyDescent="0.3">
      <c r="A7711" s="94">
        <v>7701</v>
      </c>
      <c r="B7711" s="51">
        <v>0.27555521079120271</v>
      </c>
      <c r="C7711" s="65">
        <f t="shared" si="121"/>
        <v>127555521.07912028</v>
      </c>
    </row>
    <row r="7712" spans="1:3" x14ac:dyDescent="0.3">
      <c r="A7712" s="94">
        <v>7702</v>
      </c>
      <c r="B7712" s="51">
        <v>-0.11987028784194731</v>
      </c>
      <c r="C7712" s="65">
        <f t="shared" si="121"/>
        <v>88012971.215805262</v>
      </c>
    </row>
    <row r="7713" spans="1:3" x14ac:dyDescent="0.3">
      <c r="A7713" s="94">
        <v>7703</v>
      </c>
      <c r="B7713" s="51">
        <v>0.34771775501231106</v>
      </c>
      <c r="C7713" s="65">
        <f t="shared" si="121"/>
        <v>134771775.5012311</v>
      </c>
    </row>
    <row r="7714" spans="1:3" x14ac:dyDescent="0.3">
      <c r="A7714" s="94">
        <v>7704</v>
      </c>
      <c r="B7714" s="51">
        <v>0.10773868410005158</v>
      </c>
      <c r="C7714" s="65">
        <f t="shared" si="121"/>
        <v>110773868.41000517</v>
      </c>
    </row>
    <row r="7715" spans="1:3" x14ac:dyDescent="0.3">
      <c r="A7715" s="94">
        <v>7705</v>
      </c>
      <c r="B7715" s="51">
        <v>0.16306610606797378</v>
      </c>
      <c r="C7715" s="65">
        <f t="shared" si="121"/>
        <v>116306610.60679737</v>
      </c>
    </row>
    <row r="7716" spans="1:3" x14ac:dyDescent="0.3">
      <c r="A7716" s="94">
        <v>7706</v>
      </c>
      <c r="B7716" s="51">
        <v>6.7140704795633846E-2</v>
      </c>
      <c r="C7716" s="65">
        <f t="shared" si="121"/>
        <v>106714070.47956339</v>
      </c>
    </row>
    <row r="7717" spans="1:3" x14ac:dyDescent="0.3">
      <c r="A7717" s="94">
        <v>7707</v>
      </c>
      <c r="B7717" s="51">
        <v>0.12654046990348683</v>
      </c>
      <c r="C7717" s="65">
        <f t="shared" si="121"/>
        <v>112654046.99034868</v>
      </c>
    </row>
    <row r="7718" spans="1:3" x14ac:dyDescent="0.3">
      <c r="A7718" s="94">
        <v>7708</v>
      </c>
      <c r="B7718" s="51">
        <v>-9.8644376843534415E-2</v>
      </c>
      <c r="C7718" s="65">
        <f t="shared" si="121"/>
        <v>90135562.315646559</v>
      </c>
    </row>
    <row r="7719" spans="1:3" x14ac:dyDescent="0.3">
      <c r="A7719" s="94">
        <v>7709</v>
      </c>
      <c r="B7719" s="51">
        <v>-8.1064533407742584E-2</v>
      </c>
      <c r="C7719" s="65">
        <f t="shared" si="121"/>
        <v>91893546.659225747</v>
      </c>
    </row>
    <row r="7720" spans="1:3" x14ac:dyDescent="0.3">
      <c r="A7720" s="94">
        <v>7710</v>
      </c>
      <c r="B7720" s="51">
        <v>-1.4691383376515488E-2</v>
      </c>
      <c r="C7720" s="65">
        <f t="shared" si="121"/>
        <v>98530861.662348464</v>
      </c>
    </row>
    <row r="7721" spans="1:3" x14ac:dyDescent="0.3">
      <c r="A7721" s="94">
        <v>7711</v>
      </c>
      <c r="B7721" s="51">
        <v>-1.6866161937385007E-2</v>
      </c>
      <c r="C7721" s="65">
        <f t="shared" si="121"/>
        <v>98313383.806261495</v>
      </c>
    </row>
    <row r="7722" spans="1:3" x14ac:dyDescent="0.3">
      <c r="A7722" s="94">
        <v>7712</v>
      </c>
      <c r="B7722" s="51">
        <v>-5.8719043119302539E-2</v>
      </c>
      <c r="C7722" s="65">
        <f t="shared" si="121"/>
        <v>94128095.688069746</v>
      </c>
    </row>
    <row r="7723" spans="1:3" x14ac:dyDescent="0.3">
      <c r="A7723" s="94">
        <v>7713</v>
      </c>
      <c r="B7723" s="51">
        <v>-6.2066262931224081E-2</v>
      </c>
      <c r="C7723" s="65">
        <f t="shared" si="121"/>
        <v>93793373.706877589</v>
      </c>
    </row>
    <row r="7724" spans="1:3" x14ac:dyDescent="0.3">
      <c r="A7724" s="94">
        <v>7714</v>
      </c>
      <c r="B7724" s="51">
        <v>0.11311366212307791</v>
      </c>
      <c r="C7724" s="65">
        <f t="shared" si="121"/>
        <v>111311366.2123078</v>
      </c>
    </row>
    <row r="7725" spans="1:3" x14ac:dyDescent="0.3">
      <c r="A7725" s="94">
        <v>7715</v>
      </c>
      <c r="B7725" s="51">
        <v>-0.16057536280828932</v>
      </c>
      <c r="C7725" s="65">
        <f t="shared" si="121"/>
        <v>83942463.719171062</v>
      </c>
    </row>
    <row r="7726" spans="1:3" x14ac:dyDescent="0.3">
      <c r="A7726" s="94">
        <v>7716</v>
      </c>
      <c r="B7726" s="51">
        <v>-2.4751748240989829E-2</v>
      </c>
      <c r="C7726" s="65">
        <f t="shared" si="121"/>
        <v>97524825.175901026</v>
      </c>
    </row>
    <row r="7727" spans="1:3" x14ac:dyDescent="0.3">
      <c r="A7727" s="94">
        <v>7717</v>
      </c>
      <c r="B7727" s="51">
        <v>0.15033908840328308</v>
      </c>
      <c r="C7727" s="65">
        <f t="shared" si="121"/>
        <v>115033908.84032832</v>
      </c>
    </row>
    <row r="7728" spans="1:3" x14ac:dyDescent="0.3">
      <c r="A7728" s="94">
        <v>7718</v>
      </c>
      <c r="B7728" s="51">
        <v>-4.3129504166365518E-2</v>
      </c>
      <c r="C7728" s="65">
        <f t="shared" si="121"/>
        <v>95687049.583363444</v>
      </c>
    </row>
    <row r="7729" spans="1:3" x14ac:dyDescent="0.3">
      <c r="A7729" s="94">
        <v>7719</v>
      </c>
      <c r="B7729" s="51">
        <v>0.18687033935749608</v>
      </c>
      <c r="C7729" s="65">
        <f t="shared" si="121"/>
        <v>118687033.93574962</v>
      </c>
    </row>
    <row r="7730" spans="1:3" x14ac:dyDescent="0.3">
      <c r="A7730" s="94">
        <v>7720</v>
      </c>
      <c r="B7730" s="51">
        <v>0.2246990555866393</v>
      </c>
      <c r="C7730" s="65">
        <f t="shared" si="121"/>
        <v>122469905.55866393</v>
      </c>
    </row>
    <row r="7731" spans="1:3" x14ac:dyDescent="0.3">
      <c r="A7731" s="94">
        <v>7721</v>
      </c>
      <c r="B7731" s="51">
        <v>8.8332794232892031E-2</v>
      </c>
      <c r="C7731" s="65">
        <f t="shared" si="121"/>
        <v>108833279.42328919</v>
      </c>
    </row>
    <row r="7732" spans="1:3" x14ac:dyDescent="0.3">
      <c r="A7732" s="94">
        <v>7722</v>
      </c>
      <c r="B7732" s="51">
        <v>0.30442170105100341</v>
      </c>
      <c r="C7732" s="65">
        <f t="shared" si="121"/>
        <v>130442170.10510035</v>
      </c>
    </row>
    <row r="7733" spans="1:3" x14ac:dyDescent="0.3">
      <c r="A7733" s="94">
        <v>7723</v>
      </c>
      <c r="B7733" s="51">
        <v>2.4308378691923357E-2</v>
      </c>
      <c r="C7733" s="65">
        <f t="shared" si="121"/>
        <v>102430837.86919233</v>
      </c>
    </row>
    <row r="7734" spans="1:3" x14ac:dyDescent="0.3">
      <c r="A7734" s="94">
        <v>7724</v>
      </c>
      <c r="B7734" s="51">
        <v>0.1056924861769396</v>
      </c>
      <c r="C7734" s="65">
        <f t="shared" si="121"/>
        <v>110569248.61769395</v>
      </c>
    </row>
    <row r="7735" spans="1:3" x14ac:dyDescent="0.3">
      <c r="A7735" s="94">
        <v>7725</v>
      </c>
      <c r="B7735" s="51">
        <v>0.10358073121007416</v>
      </c>
      <c r="C7735" s="65">
        <f t="shared" si="121"/>
        <v>110358073.12100743</v>
      </c>
    </row>
    <row r="7736" spans="1:3" x14ac:dyDescent="0.3">
      <c r="A7736" s="94">
        <v>7726</v>
      </c>
      <c r="B7736" s="51">
        <v>0.20310098165514082</v>
      </c>
      <c r="C7736" s="65">
        <f t="shared" si="121"/>
        <v>120310098.16551408</v>
      </c>
    </row>
    <row r="7737" spans="1:3" x14ac:dyDescent="0.3">
      <c r="A7737" s="94">
        <v>7727</v>
      </c>
      <c r="B7737" s="51">
        <v>6.2609355344205656E-2</v>
      </c>
      <c r="C7737" s="65">
        <f t="shared" si="121"/>
        <v>106260935.53442058</v>
      </c>
    </row>
    <row r="7738" spans="1:3" x14ac:dyDescent="0.3">
      <c r="A7738" s="94">
        <v>7728</v>
      </c>
      <c r="B7738" s="51">
        <v>-0.11014694092836277</v>
      </c>
      <c r="C7738" s="65">
        <f t="shared" si="121"/>
        <v>88985305.907163724</v>
      </c>
    </row>
    <row r="7739" spans="1:3" x14ac:dyDescent="0.3">
      <c r="A7739" s="94">
        <v>7729</v>
      </c>
      <c r="B7739" s="51">
        <v>-0.1193895811446502</v>
      </c>
      <c r="C7739" s="65">
        <f t="shared" si="121"/>
        <v>88061041.885534987</v>
      </c>
    </row>
    <row r="7740" spans="1:3" x14ac:dyDescent="0.3">
      <c r="A7740" s="94">
        <v>7730</v>
      </c>
      <c r="B7740" s="51">
        <v>8.2973502680731323E-2</v>
      </c>
      <c r="C7740" s="65">
        <f t="shared" si="121"/>
        <v>108297350.26807313</v>
      </c>
    </row>
    <row r="7741" spans="1:3" x14ac:dyDescent="0.3">
      <c r="A7741" s="94">
        <v>7731</v>
      </c>
      <c r="B7741" s="51">
        <v>0.18752545411302052</v>
      </c>
      <c r="C7741" s="65">
        <f t="shared" si="121"/>
        <v>118752545.41130204</v>
      </c>
    </row>
    <row r="7742" spans="1:3" x14ac:dyDescent="0.3">
      <c r="A7742" s="94">
        <v>7732</v>
      </c>
      <c r="B7742" s="51">
        <v>0.10508772069031649</v>
      </c>
      <c r="C7742" s="65">
        <f t="shared" si="121"/>
        <v>110508772.06903164</v>
      </c>
    </row>
    <row r="7743" spans="1:3" x14ac:dyDescent="0.3">
      <c r="A7743" s="94">
        <v>7733</v>
      </c>
      <c r="B7743" s="51">
        <v>5.1526535941640854E-2</v>
      </c>
      <c r="C7743" s="65">
        <f t="shared" si="121"/>
        <v>105152653.59416407</v>
      </c>
    </row>
    <row r="7744" spans="1:3" x14ac:dyDescent="0.3">
      <c r="A7744" s="94">
        <v>7734</v>
      </c>
      <c r="B7744" s="51">
        <v>1.1267763401188693E-2</v>
      </c>
      <c r="C7744" s="65">
        <f t="shared" si="121"/>
        <v>101126776.34011886</v>
      </c>
    </row>
    <row r="7745" spans="1:3" x14ac:dyDescent="0.3">
      <c r="A7745" s="94">
        <v>7735</v>
      </c>
      <c r="B7745" s="51">
        <v>6.9282100671647223E-2</v>
      </c>
      <c r="C7745" s="65">
        <f t="shared" si="121"/>
        <v>106928210.06716473</v>
      </c>
    </row>
    <row r="7746" spans="1:3" x14ac:dyDescent="0.3">
      <c r="A7746" s="94">
        <v>7736</v>
      </c>
      <c r="B7746" s="51">
        <v>0.26302485376300999</v>
      </c>
      <c r="C7746" s="65">
        <f t="shared" si="121"/>
        <v>126302485.37630101</v>
      </c>
    </row>
    <row r="7747" spans="1:3" x14ac:dyDescent="0.3">
      <c r="A7747" s="94">
        <v>7737</v>
      </c>
      <c r="B7747" s="51">
        <v>0.10527552326806409</v>
      </c>
      <c r="C7747" s="65">
        <f t="shared" si="121"/>
        <v>110527552.3268064</v>
      </c>
    </row>
    <row r="7748" spans="1:3" x14ac:dyDescent="0.3">
      <c r="A7748" s="94">
        <v>7738</v>
      </c>
      <c r="B7748" s="51">
        <v>3.1943315253251885E-2</v>
      </c>
      <c r="C7748" s="65">
        <f t="shared" si="121"/>
        <v>103194331.52532518</v>
      </c>
    </row>
    <row r="7749" spans="1:3" x14ac:dyDescent="0.3">
      <c r="A7749" s="94">
        <v>7739</v>
      </c>
      <c r="B7749" s="51">
        <v>7.3686225379690884E-2</v>
      </c>
      <c r="C7749" s="65">
        <f t="shared" si="121"/>
        <v>107368622.53796908</v>
      </c>
    </row>
    <row r="7750" spans="1:3" x14ac:dyDescent="0.3">
      <c r="A7750" s="94">
        <v>7740</v>
      </c>
      <c r="B7750" s="51">
        <v>9.7948650964441872E-2</v>
      </c>
      <c r="C7750" s="65">
        <f t="shared" si="121"/>
        <v>109794865.09644419</v>
      </c>
    </row>
    <row r="7751" spans="1:3" x14ac:dyDescent="0.3">
      <c r="A7751" s="94">
        <v>7741</v>
      </c>
      <c r="B7751" s="51">
        <v>0.1840487100914715</v>
      </c>
      <c r="C7751" s="65">
        <f t="shared" si="121"/>
        <v>118404871.00914717</v>
      </c>
    </row>
    <row r="7752" spans="1:3" x14ac:dyDescent="0.3">
      <c r="A7752" s="94">
        <v>7742</v>
      </c>
      <c r="B7752" s="51">
        <v>5.0753390151745584E-2</v>
      </c>
      <c r="C7752" s="65">
        <f t="shared" si="121"/>
        <v>105075339.01517457</v>
      </c>
    </row>
    <row r="7753" spans="1:3" x14ac:dyDescent="0.3">
      <c r="A7753" s="94">
        <v>7743</v>
      </c>
      <c r="B7753" s="51">
        <v>2.7334838797550484E-2</v>
      </c>
      <c r="C7753" s="65">
        <f t="shared" si="121"/>
        <v>102733483.87975505</v>
      </c>
    </row>
    <row r="7754" spans="1:3" x14ac:dyDescent="0.3">
      <c r="A7754" s="94">
        <v>7744</v>
      </c>
      <c r="B7754" s="51">
        <v>-1.7712263699346614E-2</v>
      </c>
      <c r="C7754" s="65">
        <f t="shared" si="121"/>
        <v>98228773.630065337</v>
      </c>
    </row>
    <row r="7755" spans="1:3" x14ac:dyDescent="0.3">
      <c r="A7755" s="94">
        <v>7745</v>
      </c>
      <c r="B7755" s="51">
        <v>0.28403278152971878</v>
      </c>
      <c r="C7755" s="65">
        <f t="shared" si="121"/>
        <v>128403278.15297188</v>
      </c>
    </row>
    <row r="7756" spans="1:3" x14ac:dyDescent="0.3">
      <c r="A7756" s="94">
        <v>7746</v>
      </c>
      <c r="B7756" s="51">
        <v>-3.5844190414674626E-2</v>
      </c>
      <c r="C7756" s="65">
        <f t="shared" ref="C7756:C7819" si="122">$B$4*(1+B7756)</f>
        <v>96415580.958532527</v>
      </c>
    </row>
    <row r="7757" spans="1:3" x14ac:dyDescent="0.3">
      <c r="A7757" s="94">
        <v>7747</v>
      </c>
      <c r="B7757" s="51">
        <v>0.11859442549516981</v>
      </c>
      <c r="C7757" s="65">
        <f t="shared" si="122"/>
        <v>111859442.54951699</v>
      </c>
    </row>
    <row r="7758" spans="1:3" x14ac:dyDescent="0.3">
      <c r="A7758" s="94">
        <v>7748</v>
      </c>
      <c r="B7758" s="51">
        <v>0.17034145920505289</v>
      </c>
      <c r="C7758" s="65">
        <f t="shared" si="122"/>
        <v>117034145.9205053</v>
      </c>
    </row>
    <row r="7759" spans="1:3" x14ac:dyDescent="0.3">
      <c r="A7759" s="94">
        <v>7749</v>
      </c>
      <c r="B7759" s="51">
        <v>0.31813188393659031</v>
      </c>
      <c r="C7759" s="65">
        <f t="shared" si="122"/>
        <v>131813188.39365903</v>
      </c>
    </row>
    <row r="7760" spans="1:3" x14ac:dyDescent="0.3">
      <c r="A7760" s="94">
        <v>7750</v>
      </c>
      <c r="B7760" s="51">
        <v>-0.26593656949324418</v>
      </c>
      <c r="C7760" s="65">
        <f t="shared" si="122"/>
        <v>73406343.050675586</v>
      </c>
    </row>
    <row r="7761" spans="1:3" x14ac:dyDescent="0.3">
      <c r="A7761" s="94">
        <v>7751</v>
      </c>
      <c r="B7761" s="51">
        <v>-0.24524240813661272</v>
      </c>
      <c r="C7761" s="65">
        <f t="shared" si="122"/>
        <v>75475759.186338738</v>
      </c>
    </row>
    <row r="7762" spans="1:3" x14ac:dyDescent="0.3">
      <c r="A7762" s="94">
        <v>7752</v>
      </c>
      <c r="B7762" s="51">
        <v>-0.1036386399082902</v>
      </c>
      <c r="C7762" s="65">
        <f t="shared" si="122"/>
        <v>89636136.009170979</v>
      </c>
    </row>
    <row r="7763" spans="1:3" x14ac:dyDescent="0.3">
      <c r="A7763" s="94">
        <v>7753</v>
      </c>
      <c r="B7763" s="51">
        <v>0.22906000404505117</v>
      </c>
      <c r="C7763" s="65">
        <f t="shared" si="122"/>
        <v>122906000.40450512</v>
      </c>
    </row>
    <row r="7764" spans="1:3" x14ac:dyDescent="0.3">
      <c r="A7764" s="94">
        <v>7754</v>
      </c>
      <c r="B7764" s="51">
        <v>-8.8676060613247926E-2</v>
      </c>
      <c r="C7764" s="65">
        <f t="shared" si="122"/>
        <v>91132393.93867521</v>
      </c>
    </row>
    <row r="7765" spans="1:3" x14ac:dyDescent="0.3">
      <c r="A7765" s="94">
        <v>7755</v>
      </c>
      <c r="B7765" s="51">
        <v>0.15645109804223656</v>
      </c>
      <c r="C7765" s="65">
        <f t="shared" si="122"/>
        <v>115645109.80422367</v>
      </c>
    </row>
    <row r="7766" spans="1:3" x14ac:dyDescent="0.3">
      <c r="A7766" s="94">
        <v>7756</v>
      </c>
      <c r="B7766" s="51">
        <v>0.11837426365166095</v>
      </c>
      <c r="C7766" s="65">
        <f t="shared" si="122"/>
        <v>111837426.3651661</v>
      </c>
    </row>
    <row r="7767" spans="1:3" x14ac:dyDescent="0.3">
      <c r="A7767" s="94">
        <v>7757</v>
      </c>
      <c r="B7767" s="51">
        <v>0.12752405576334144</v>
      </c>
      <c r="C7767" s="65">
        <f t="shared" si="122"/>
        <v>112752405.57633415</v>
      </c>
    </row>
    <row r="7768" spans="1:3" x14ac:dyDescent="0.3">
      <c r="A7768" s="94">
        <v>7758</v>
      </c>
      <c r="B7768" s="51">
        <v>3.1635071724868284E-2</v>
      </c>
      <c r="C7768" s="65">
        <f t="shared" si="122"/>
        <v>103163507.17248684</v>
      </c>
    </row>
    <row r="7769" spans="1:3" x14ac:dyDescent="0.3">
      <c r="A7769" s="94">
        <v>7759</v>
      </c>
      <c r="B7769" s="51">
        <v>6.5924611437019318E-2</v>
      </c>
      <c r="C7769" s="65">
        <f t="shared" si="122"/>
        <v>106592461.14370193</v>
      </c>
    </row>
    <row r="7770" spans="1:3" x14ac:dyDescent="0.3">
      <c r="A7770" s="94">
        <v>7760</v>
      </c>
      <c r="B7770" s="51">
        <v>0.25433990328933054</v>
      </c>
      <c r="C7770" s="65">
        <f t="shared" si="122"/>
        <v>125433990.32893306</v>
      </c>
    </row>
    <row r="7771" spans="1:3" x14ac:dyDescent="0.3">
      <c r="A7771" s="94">
        <v>7761</v>
      </c>
      <c r="B7771" s="51">
        <v>0.21366376773945245</v>
      </c>
      <c r="C7771" s="65">
        <f t="shared" si="122"/>
        <v>121366376.77394524</v>
      </c>
    </row>
    <row r="7772" spans="1:3" x14ac:dyDescent="0.3">
      <c r="A7772" s="94">
        <v>7762</v>
      </c>
      <c r="B7772" s="51">
        <v>7.7486155449657576E-2</v>
      </c>
      <c r="C7772" s="65">
        <f t="shared" si="122"/>
        <v>107748615.54496576</v>
      </c>
    </row>
    <row r="7773" spans="1:3" x14ac:dyDescent="0.3">
      <c r="A7773" s="94">
        <v>7763</v>
      </c>
      <c r="B7773" s="51">
        <v>0.13417028460150826</v>
      </c>
      <c r="C7773" s="65">
        <f t="shared" si="122"/>
        <v>113417028.46015082</v>
      </c>
    </row>
    <row r="7774" spans="1:3" x14ac:dyDescent="0.3">
      <c r="A7774" s="94">
        <v>7764</v>
      </c>
      <c r="B7774" s="51">
        <v>0.15468446520955931</v>
      </c>
      <c r="C7774" s="65">
        <f t="shared" si="122"/>
        <v>115468446.52095594</v>
      </c>
    </row>
    <row r="7775" spans="1:3" x14ac:dyDescent="0.3">
      <c r="A7775" s="94">
        <v>7765</v>
      </c>
      <c r="B7775" s="51">
        <v>0.2632537209833134</v>
      </c>
      <c r="C7775" s="65">
        <f t="shared" si="122"/>
        <v>126325372.09833135</v>
      </c>
    </row>
    <row r="7776" spans="1:3" x14ac:dyDescent="0.3">
      <c r="A7776" s="94">
        <v>7766</v>
      </c>
      <c r="B7776" s="51">
        <v>0.28962389654201065</v>
      </c>
      <c r="C7776" s="65">
        <f t="shared" si="122"/>
        <v>128962389.65420106</v>
      </c>
    </row>
    <row r="7777" spans="1:3" x14ac:dyDescent="0.3">
      <c r="A7777" s="94">
        <v>7767</v>
      </c>
      <c r="B7777" s="51">
        <v>-3.8374309913918256E-2</v>
      </c>
      <c r="C7777" s="65">
        <f t="shared" si="122"/>
        <v>96162569.008608177</v>
      </c>
    </row>
    <row r="7778" spans="1:3" x14ac:dyDescent="0.3">
      <c r="A7778" s="94">
        <v>7768</v>
      </c>
      <c r="B7778" s="51">
        <v>7.0116888858467979E-2</v>
      </c>
      <c r="C7778" s="65">
        <f t="shared" si="122"/>
        <v>107011688.88584679</v>
      </c>
    </row>
    <row r="7779" spans="1:3" x14ac:dyDescent="0.3">
      <c r="A7779" s="94">
        <v>7769</v>
      </c>
      <c r="B7779" s="51">
        <v>-1.2830691899129054E-2</v>
      </c>
      <c r="C7779" s="65">
        <f t="shared" si="122"/>
        <v>98716930.8100871</v>
      </c>
    </row>
    <row r="7780" spans="1:3" x14ac:dyDescent="0.3">
      <c r="A7780" s="94">
        <v>7770</v>
      </c>
      <c r="B7780" s="51">
        <v>0.15109398869867946</v>
      </c>
      <c r="C7780" s="65">
        <f t="shared" si="122"/>
        <v>115109398.86986795</v>
      </c>
    </row>
    <row r="7781" spans="1:3" x14ac:dyDescent="0.3">
      <c r="A7781" s="94">
        <v>7771</v>
      </c>
      <c r="B7781" s="51">
        <v>-0.1398896317223712</v>
      </c>
      <c r="C7781" s="65">
        <f t="shared" si="122"/>
        <v>86011036.827762872</v>
      </c>
    </row>
    <row r="7782" spans="1:3" x14ac:dyDescent="0.3">
      <c r="A7782" s="94">
        <v>7772</v>
      </c>
      <c r="B7782" s="51">
        <v>-9.1666064783250595E-2</v>
      </c>
      <c r="C7782" s="65">
        <f t="shared" si="122"/>
        <v>90833393.521674946</v>
      </c>
    </row>
    <row r="7783" spans="1:3" x14ac:dyDescent="0.3">
      <c r="A7783" s="94">
        <v>7773</v>
      </c>
      <c r="B7783" s="51">
        <v>0.26992779268430395</v>
      </c>
      <c r="C7783" s="65">
        <f t="shared" si="122"/>
        <v>126992779.2684304</v>
      </c>
    </row>
    <row r="7784" spans="1:3" x14ac:dyDescent="0.3">
      <c r="A7784" s="94">
        <v>7774</v>
      </c>
      <c r="B7784" s="51">
        <v>0.11126358514036561</v>
      </c>
      <c r="C7784" s="65">
        <f t="shared" si="122"/>
        <v>111126358.51403657</v>
      </c>
    </row>
    <row r="7785" spans="1:3" x14ac:dyDescent="0.3">
      <c r="A7785" s="94">
        <v>7775</v>
      </c>
      <c r="B7785" s="51">
        <v>0.14531634337410121</v>
      </c>
      <c r="C7785" s="65">
        <f t="shared" si="122"/>
        <v>114531634.33741012</v>
      </c>
    </row>
    <row r="7786" spans="1:3" x14ac:dyDescent="0.3">
      <c r="A7786" s="94">
        <v>7776</v>
      </c>
      <c r="B7786" s="51">
        <v>0.23913343732004561</v>
      </c>
      <c r="C7786" s="65">
        <f t="shared" si="122"/>
        <v>123913343.73200455</v>
      </c>
    </row>
    <row r="7787" spans="1:3" x14ac:dyDescent="0.3">
      <c r="A7787" s="94">
        <v>7777</v>
      </c>
      <c r="B7787" s="51">
        <v>-4.0735865575377783E-2</v>
      </c>
      <c r="C7787" s="65">
        <f t="shared" si="122"/>
        <v>95926413.442462221</v>
      </c>
    </row>
    <row r="7788" spans="1:3" x14ac:dyDescent="0.3">
      <c r="A7788" s="94">
        <v>7778</v>
      </c>
      <c r="B7788" s="51">
        <v>0.140609795814057</v>
      </c>
      <c r="C7788" s="65">
        <f t="shared" si="122"/>
        <v>114060979.58140571</v>
      </c>
    </row>
    <row r="7789" spans="1:3" x14ac:dyDescent="0.3">
      <c r="A7789" s="94">
        <v>7779</v>
      </c>
      <c r="B7789" s="51">
        <v>0.1003767432894983</v>
      </c>
      <c r="C7789" s="65">
        <f t="shared" si="122"/>
        <v>110037674.32894982</v>
      </c>
    </row>
    <row r="7790" spans="1:3" x14ac:dyDescent="0.3">
      <c r="A7790" s="94">
        <v>7780</v>
      </c>
      <c r="B7790" s="51">
        <v>0.21639490196331523</v>
      </c>
      <c r="C7790" s="65">
        <f t="shared" si="122"/>
        <v>121639490.19633153</v>
      </c>
    </row>
    <row r="7791" spans="1:3" x14ac:dyDescent="0.3">
      <c r="A7791" s="94">
        <v>7781</v>
      </c>
      <c r="B7791" s="51">
        <v>4.9682229697685945E-2</v>
      </c>
      <c r="C7791" s="65">
        <f t="shared" si="122"/>
        <v>104968222.9697686</v>
      </c>
    </row>
    <row r="7792" spans="1:3" x14ac:dyDescent="0.3">
      <c r="A7792" s="94">
        <v>7782</v>
      </c>
      <c r="B7792" s="51">
        <v>7.4297177392915026E-2</v>
      </c>
      <c r="C7792" s="65">
        <f t="shared" si="122"/>
        <v>107429717.7392915</v>
      </c>
    </row>
    <row r="7793" spans="1:3" x14ac:dyDescent="0.3">
      <c r="A7793" s="94">
        <v>7783</v>
      </c>
      <c r="B7793" s="51">
        <v>-0.14623677068138191</v>
      </c>
      <c r="C7793" s="65">
        <f t="shared" si="122"/>
        <v>85376322.931861818</v>
      </c>
    </row>
    <row r="7794" spans="1:3" x14ac:dyDescent="0.3">
      <c r="A7794" s="94">
        <v>7784</v>
      </c>
      <c r="B7794" s="51">
        <v>0.22292804385599319</v>
      </c>
      <c r="C7794" s="65">
        <f t="shared" si="122"/>
        <v>122292804.3855993</v>
      </c>
    </row>
    <row r="7795" spans="1:3" x14ac:dyDescent="0.3">
      <c r="A7795" s="94">
        <v>7785</v>
      </c>
      <c r="B7795" s="51">
        <v>4.361645347870341E-2</v>
      </c>
      <c r="C7795" s="65">
        <f t="shared" si="122"/>
        <v>104361645.34787033</v>
      </c>
    </row>
    <row r="7796" spans="1:3" x14ac:dyDescent="0.3">
      <c r="A7796" s="94">
        <v>7786</v>
      </c>
      <c r="B7796" s="51">
        <v>-1.5433385531980606E-2</v>
      </c>
      <c r="C7796" s="65">
        <f t="shared" si="122"/>
        <v>98456661.446801946</v>
      </c>
    </row>
    <row r="7797" spans="1:3" x14ac:dyDescent="0.3">
      <c r="A7797" s="94">
        <v>7787</v>
      </c>
      <c r="B7797" s="51">
        <v>0.25471441908392023</v>
      </c>
      <c r="C7797" s="65">
        <f t="shared" si="122"/>
        <v>125471441.90839203</v>
      </c>
    </row>
    <row r="7798" spans="1:3" x14ac:dyDescent="0.3">
      <c r="A7798" s="94">
        <v>7788</v>
      </c>
      <c r="B7798" s="51">
        <v>0.25145152809867422</v>
      </c>
      <c r="C7798" s="65">
        <f t="shared" si="122"/>
        <v>125145152.80986743</v>
      </c>
    </row>
    <row r="7799" spans="1:3" x14ac:dyDescent="0.3">
      <c r="A7799" s="94">
        <v>7789</v>
      </c>
      <c r="B7799" s="51">
        <v>3.0571759087197344E-2</v>
      </c>
      <c r="C7799" s="65">
        <f t="shared" si="122"/>
        <v>103057175.90871975</v>
      </c>
    </row>
    <row r="7800" spans="1:3" x14ac:dyDescent="0.3">
      <c r="A7800" s="94">
        <v>7790</v>
      </c>
      <c r="B7800" s="51">
        <v>0.2927690045772412</v>
      </c>
      <c r="C7800" s="65">
        <f t="shared" si="122"/>
        <v>129276900.45772411</v>
      </c>
    </row>
    <row r="7801" spans="1:3" x14ac:dyDescent="0.3">
      <c r="A7801" s="94">
        <v>7791</v>
      </c>
      <c r="B7801" s="51">
        <v>-0.16560447953334648</v>
      </c>
      <c r="C7801" s="65">
        <f t="shared" si="122"/>
        <v>83439552.046665356</v>
      </c>
    </row>
    <row r="7802" spans="1:3" x14ac:dyDescent="0.3">
      <c r="A7802" s="94">
        <v>7792</v>
      </c>
      <c r="B7802" s="51">
        <v>-0.19700728264997883</v>
      </c>
      <c r="C7802" s="65">
        <f t="shared" si="122"/>
        <v>80299271.735002115</v>
      </c>
    </row>
    <row r="7803" spans="1:3" x14ac:dyDescent="0.3">
      <c r="A7803" s="94">
        <v>7793</v>
      </c>
      <c r="B7803" s="51">
        <v>0.31240047468990073</v>
      </c>
      <c r="C7803" s="65">
        <f t="shared" si="122"/>
        <v>131240047.46899007</v>
      </c>
    </row>
    <row r="7804" spans="1:3" x14ac:dyDescent="0.3">
      <c r="A7804" s="94">
        <v>7794</v>
      </c>
      <c r="B7804" s="51">
        <v>0.13197360602518665</v>
      </c>
      <c r="C7804" s="65">
        <f t="shared" si="122"/>
        <v>113197360.60251866</v>
      </c>
    </row>
    <row r="7805" spans="1:3" x14ac:dyDescent="0.3">
      <c r="A7805" s="94">
        <v>7795</v>
      </c>
      <c r="B7805" s="51">
        <v>-0.30894981301880153</v>
      </c>
      <c r="C7805" s="65">
        <f t="shared" si="122"/>
        <v>69105018.698119849</v>
      </c>
    </row>
    <row r="7806" spans="1:3" x14ac:dyDescent="0.3">
      <c r="A7806" s="94">
        <v>7796</v>
      </c>
      <c r="B7806" s="51">
        <v>-0.16393348115874412</v>
      </c>
      <c r="C7806" s="65">
        <f t="shared" si="122"/>
        <v>83606651.88412559</v>
      </c>
    </row>
    <row r="7807" spans="1:3" x14ac:dyDescent="0.3">
      <c r="A7807" s="94">
        <v>7797</v>
      </c>
      <c r="B7807" s="51">
        <v>-2.9909623092889609E-2</v>
      </c>
      <c r="C7807" s="65">
        <f t="shared" si="122"/>
        <v>97009037.690711036</v>
      </c>
    </row>
    <row r="7808" spans="1:3" x14ac:dyDescent="0.3">
      <c r="A7808" s="94">
        <v>7798</v>
      </c>
      <c r="B7808" s="51">
        <v>0.13649277667976539</v>
      </c>
      <c r="C7808" s="65">
        <f t="shared" si="122"/>
        <v>113649277.66797654</v>
      </c>
    </row>
    <row r="7809" spans="1:3" x14ac:dyDescent="0.3">
      <c r="A7809" s="94">
        <v>7799</v>
      </c>
      <c r="B7809" s="51">
        <v>-0.13748616849383585</v>
      </c>
      <c r="C7809" s="65">
        <f t="shared" si="122"/>
        <v>86251383.150616407</v>
      </c>
    </row>
    <row r="7810" spans="1:3" x14ac:dyDescent="0.3">
      <c r="A7810" s="94">
        <v>7800</v>
      </c>
      <c r="B7810" s="51">
        <v>0.1656957056092217</v>
      </c>
      <c r="C7810" s="65">
        <f t="shared" si="122"/>
        <v>116569570.56092216</v>
      </c>
    </row>
    <row r="7811" spans="1:3" x14ac:dyDescent="0.3">
      <c r="A7811" s="94">
        <v>7801</v>
      </c>
      <c r="B7811" s="51">
        <v>2.6502744631199449E-2</v>
      </c>
      <c r="C7811" s="65">
        <f t="shared" si="122"/>
        <v>102650274.46311994</v>
      </c>
    </row>
    <row r="7812" spans="1:3" x14ac:dyDescent="0.3">
      <c r="A7812" s="94">
        <v>7802</v>
      </c>
      <c r="B7812" s="51">
        <v>-0.18076216516375285</v>
      </c>
      <c r="C7812" s="65">
        <f t="shared" si="122"/>
        <v>81923783.483624712</v>
      </c>
    </row>
    <row r="7813" spans="1:3" x14ac:dyDescent="0.3">
      <c r="A7813" s="94">
        <v>7803</v>
      </c>
      <c r="B7813" s="51">
        <v>0.11364754158572776</v>
      </c>
      <c r="C7813" s="65">
        <f t="shared" si="122"/>
        <v>111364754.15857276</v>
      </c>
    </row>
    <row r="7814" spans="1:3" x14ac:dyDescent="0.3">
      <c r="A7814" s="94">
        <v>7804</v>
      </c>
      <c r="B7814" s="51">
        <v>0.1392973600418366</v>
      </c>
      <c r="C7814" s="65">
        <f t="shared" si="122"/>
        <v>113929736.00418365</v>
      </c>
    </row>
    <row r="7815" spans="1:3" x14ac:dyDescent="0.3">
      <c r="A7815" s="94">
        <v>7805</v>
      </c>
      <c r="B7815" s="51">
        <v>0.4136756045748341</v>
      </c>
      <c r="C7815" s="65">
        <f t="shared" si="122"/>
        <v>141367560.45748341</v>
      </c>
    </row>
    <row r="7816" spans="1:3" x14ac:dyDescent="0.3">
      <c r="A7816" s="94">
        <v>7806</v>
      </c>
      <c r="B7816" s="51">
        <v>-0.13093427158227428</v>
      </c>
      <c r="C7816" s="65">
        <f t="shared" si="122"/>
        <v>86906572.841772571</v>
      </c>
    </row>
    <row r="7817" spans="1:3" x14ac:dyDescent="0.3">
      <c r="A7817" s="94">
        <v>7807</v>
      </c>
      <c r="B7817" s="51">
        <v>0.32395876887404218</v>
      </c>
      <c r="C7817" s="65">
        <f t="shared" si="122"/>
        <v>132395876.88740422</v>
      </c>
    </row>
    <row r="7818" spans="1:3" x14ac:dyDescent="0.3">
      <c r="A7818" s="94">
        <v>7808</v>
      </c>
      <c r="B7818" s="51">
        <v>0.32241432930845548</v>
      </c>
      <c r="C7818" s="65">
        <f t="shared" si="122"/>
        <v>132241432.93084554</v>
      </c>
    </row>
    <row r="7819" spans="1:3" x14ac:dyDescent="0.3">
      <c r="A7819" s="94">
        <v>7809</v>
      </c>
      <c r="B7819" s="51">
        <v>0.21113680605662516</v>
      </c>
      <c r="C7819" s="65">
        <f t="shared" si="122"/>
        <v>121113680.60566252</v>
      </c>
    </row>
    <row r="7820" spans="1:3" x14ac:dyDescent="0.3">
      <c r="A7820" s="94">
        <v>7810</v>
      </c>
      <c r="B7820" s="51">
        <v>-5.0628634776841791E-2</v>
      </c>
      <c r="C7820" s="65">
        <f t="shared" ref="C7820:C7883" si="123">$B$4*(1+B7820)</f>
        <v>94937136.52231583</v>
      </c>
    </row>
    <row r="7821" spans="1:3" x14ac:dyDescent="0.3">
      <c r="A7821" s="94">
        <v>7811</v>
      </c>
      <c r="B7821" s="51">
        <v>0.28994292119635579</v>
      </c>
      <c r="C7821" s="65">
        <f t="shared" si="123"/>
        <v>128994292.11963558</v>
      </c>
    </row>
    <row r="7822" spans="1:3" x14ac:dyDescent="0.3">
      <c r="A7822" s="94">
        <v>7812</v>
      </c>
      <c r="B7822" s="51">
        <v>-0.16306331875730609</v>
      </c>
      <c r="C7822" s="65">
        <f t="shared" si="123"/>
        <v>83693668.124269396</v>
      </c>
    </row>
    <row r="7823" spans="1:3" x14ac:dyDescent="0.3">
      <c r="A7823" s="94">
        <v>7813</v>
      </c>
      <c r="B7823" s="51">
        <v>0.11326444463425039</v>
      </c>
      <c r="C7823" s="65">
        <f t="shared" si="123"/>
        <v>111326444.46342504</v>
      </c>
    </row>
    <row r="7824" spans="1:3" x14ac:dyDescent="0.3">
      <c r="A7824" s="94">
        <v>7814</v>
      </c>
      <c r="B7824" s="51">
        <v>-0.10578186378340101</v>
      </c>
      <c r="C7824" s="65">
        <f t="shared" si="123"/>
        <v>89421813.62165989</v>
      </c>
    </row>
    <row r="7825" spans="1:3" x14ac:dyDescent="0.3">
      <c r="A7825" s="94">
        <v>7815</v>
      </c>
      <c r="B7825" s="51">
        <v>0.11137744449850315</v>
      </c>
      <c r="C7825" s="65">
        <f t="shared" si="123"/>
        <v>111137744.44985032</v>
      </c>
    </row>
    <row r="7826" spans="1:3" x14ac:dyDescent="0.3">
      <c r="A7826" s="94">
        <v>7816</v>
      </c>
      <c r="B7826" s="51">
        <v>0.13547425990016504</v>
      </c>
      <c r="C7826" s="65">
        <f t="shared" si="123"/>
        <v>113547425.99001651</v>
      </c>
    </row>
    <row r="7827" spans="1:3" x14ac:dyDescent="0.3">
      <c r="A7827" s="94">
        <v>7817</v>
      </c>
      <c r="B7827" s="51">
        <v>-7.5577478428301065E-2</v>
      </c>
      <c r="C7827" s="65">
        <f t="shared" si="123"/>
        <v>92442252.157169893</v>
      </c>
    </row>
    <row r="7828" spans="1:3" x14ac:dyDescent="0.3">
      <c r="A7828" s="94">
        <v>7818</v>
      </c>
      <c r="B7828" s="51">
        <v>9.1456990552197109E-2</v>
      </c>
      <c r="C7828" s="65">
        <f t="shared" si="123"/>
        <v>109145699.05521971</v>
      </c>
    </row>
    <row r="7829" spans="1:3" x14ac:dyDescent="0.3">
      <c r="A7829" s="94">
        <v>7819</v>
      </c>
      <c r="B7829" s="51">
        <v>0.30333893887860786</v>
      </c>
      <c r="C7829" s="65">
        <f t="shared" si="123"/>
        <v>130333893.88786079</v>
      </c>
    </row>
    <row r="7830" spans="1:3" x14ac:dyDescent="0.3">
      <c r="A7830" s="94">
        <v>7820</v>
      </c>
      <c r="B7830" s="51">
        <v>3.937338112565545E-2</v>
      </c>
      <c r="C7830" s="65">
        <f t="shared" si="123"/>
        <v>103937338.11256553</v>
      </c>
    </row>
    <row r="7831" spans="1:3" x14ac:dyDescent="0.3">
      <c r="A7831" s="94">
        <v>7821</v>
      </c>
      <c r="B7831" s="51">
        <v>-6.811662832446444E-2</v>
      </c>
      <c r="C7831" s="65">
        <f t="shared" si="123"/>
        <v>93188337.167553559</v>
      </c>
    </row>
    <row r="7832" spans="1:3" x14ac:dyDescent="0.3">
      <c r="A7832" s="94">
        <v>7822</v>
      </c>
      <c r="B7832" s="51">
        <v>-0.12956550259187014</v>
      </c>
      <c r="C7832" s="65">
        <f t="shared" si="123"/>
        <v>87043449.740812987</v>
      </c>
    </row>
    <row r="7833" spans="1:3" x14ac:dyDescent="0.3">
      <c r="A7833" s="94">
        <v>7823</v>
      </c>
      <c r="B7833" s="51">
        <v>-2.7854581247934732E-2</v>
      </c>
      <c r="C7833" s="65">
        <f t="shared" si="123"/>
        <v>97214541.87520653</v>
      </c>
    </row>
    <row r="7834" spans="1:3" x14ac:dyDescent="0.3">
      <c r="A7834" s="94">
        <v>7824</v>
      </c>
      <c r="B7834" s="51">
        <v>4.1788356173795838E-3</v>
      </c>
      <c r="C7834" s="65">
        <f t="shared" si="123"/>
        <v>100417883.56173795</v>
      </c>
    </row>
    <row r="7835" spans="1:3" x14ac:dyDescent="0.3">
      <c r="A7835" s="94">
        <v>7825</v>
      </c>
      <c r="B7835" s="51">
        <v>0.3491154040878095</v>
      </c>
      <c r="C7835" s="65">
        <f t="shared" si="123"/>
        <v>134911540.40878096</v>
      </c>
    </row>
    <row r="7836" spans="1:3" x14ac:dyDescent="0.3">
      <c r="A7836" s="94">
        <v>7826</v>
      </c>
      <c r="B7836" s="51">
        <v>-9.6137965479629883E-3</v>
      </c>
      <c r="C7836" s="65">
        <f t="shared" si="123"/>
        <v>99038620.345203698</v>
      </c>
    </row>
    <row r="7837" spans="1:3" x14ac:dyDescent="0.3">
      <c r="A7837" s="94">
        <v>7827</v>
      </c>
      <c r="B7837" s="51">
        <v>0.27414740243509728</v>
      </c>
      <c r="C7837" s="65">
        <f t="shared" si="123"/>
        <v>127414740.24350974</v>
      </c>
    </row>
    <row r="7838" spans="1:3" x14ac:dyDescent="0.3">
      <c r="A7838" s="94">
        <v>7828</v>
      </c>
      <c r="B7838" s="51">
        <v>1.1015838847931336E-2</v>
      </c>
      <c r="C7838" s="65">
        <f t="shared" si="123"/>
        <v>101101583.88479313</v>
      </c>
    </row>
    <row r="7839" spans="1:3" x14ac:dyDescent="0.3">
      <c r="A7839" s="94">
        <v>7829</v>
      </c>
      <c r="B7839" s="51">
        <v>0.30241618570729711</v>
      </c>
      <c r="C7839" s="65">
        <f t="shared" si="123"/>
        <v>130241618.57072972</v>
      </c>
    </row>
    <row r="7840" spans="1:3" x14ac:dyDescent="0.3">
      <c r="A7840" s="94">
        <v>7830</v>
      </c>
      <c r="B7840" s="51">
        <v>0.23869054673321199</v>
      </c>
      <c r="C7840" s="65">
        <f t="shared" si="123"/>
        <v>123869054.67332122</v>
      </c>
    </row>
    <row r="7841" spans="1:3" x14ac:dyDescent="0.3">
      <c r="A7841" s="94">
        <v>7831</v>
      </c>
      <c r="B7841" s="51">
        <v>1.9015645076842863E-2</v>
      </c>
      <c r="C7841" s="65">
        <f t="shared" si="123"/>
        <v>101901564.50768429</v>
      </c>
    </row>
    <row r="7842" spans="1:3" x14ac:dyDescent="0.3">
      <c r="A7842" s="94">
        <v>7832</v>
      </c>
      <c r="B7842" s="51">
        <v>6.7135671131528823E-2</v>
      </c>
      <c r="C7842" s="65">
        <f t="shared" si="123"/>
        <v>106713567.11315288</v>
      </c>
    </row>
    <row r="7843" spans="1:3" x14ac:dyDescent="0.3">
      <c r="A7843" s="94">
        <v>7833</v>
      </c>
      <c r="B7843" s="51">
        <v>-2.6565063525468113E-2</v>
      </c>
      <c r="C7843" s="65">
        <f t="shared" si="123"/>
        <v>97343493.647453189</v>
      </c>
    </row>
    <row r="7844" spans="1:3" x14ac:dyDescent="0.3">
      <c r="A7844" s="94">
        <v>7834</v>
      </c>
      <c r="B7844" s="51">
        <v>0.15824140688545463</v>
      </c>
      <c r="C7844" s="65">
        <f t="shared" si="123"/>
        <v>115824140.68854545</v>
      </c>
    </row>
    <row r="7845" spans="1:3" x14ac:dyDescent="0.3">
      <c r="A7845" s="94">
        <v>7835</v>
      </c>
      <c r="B7845" s="51">
        <v>0.20623441798991909</v>
      </c>
      <c r="C7845" s="65">
        <f t="shared" si="123"/>
        <v>120623441.79899192</v>
      </c>
    </row>
    <row r="7846" spans="1:3" x14ac:dyDescent="0.3">
      <c r="A7846" s="94">
        <v>7836</v>
      </c>
      <c r="B7846" s="51">
        <v>3.447785279034879E-2</v>
      </c>
      <c r="C7846" s="65">
        <f t="shared" si="123"/>
        <v>103447785.27903488</v>
      </c>
    </row>
    <row r="7847" spans="1:3" x14ac:dyDescent="0.3">
      <c r="A7847" s="94">
        <v>7837</v>
      </c>
      <c r="B7847" s="51">
        <v>-0.10327974138771975</v>
      </c>
      <c r="C7847" s="65">
        <f t="shared" si="123"/>
        <v>89672025.861228019</v>
      </c>
    </row>
    <row r="7848" spans="1:3" x14ac:dyDescent="0.3">
      <c r="A7848" s="94">
        <v>7838</v>
      </c>
      <c r="B7848" s="51">
        <v>2.175519752652165E-2</v>
      </c>
      <c r="C7848" s="65">
        <f t="shared" si="123"/>
        <v>102175519.75265215</v>
      </c>
    </row>
    <row r="7849" spans="1:3" x14ac:dyDescent="0.3">
      <c r="A7849" s="94">
        <v>7839</v>
      </c>
      <c r="B7849" s="51">
        <v>0.1802664021055666</v>
      </c>
      <c r="C7849" s="65">
        <f t="shared" si="123"/>
        <v>118026640.21055667</v>
      </c>
    </row>
    <row r="7850" spans="1:3" x14ac:dyDescent="0.3">
      <c r="A7850" s="94">
        <v>7840</v>
      </c>
      <c r="B7850" s="51">
        <v>0.18039278964092204</v>
      </c>
      <c r="C7850" s="65">
        <f t="shared" si="123"/>
        <v>118039278.96409221</v>
      </c>
    </row>
    <row r="7851" spans="1:3" x14ac:dyDescent="0.3">
      <c r="A7851" s="94">
        <v>7841</v>
      </c>
      <c r="B7851" s="51">
        <v>-3.7619111170927852E-2</v>
      </c>
      <c r="C7851" s="65">
        <f t="shared" si="123"/>
        <v>96238088.882907212</v>
      </c>
    </row>
    <row r="7852" spans="1:3" x14ac:dyDescent="0.3">
      <c r="A7852" s="94">
        <v>7842</v>
      </c>
      <c r="B7852" s="51">
        <v>-7.8413048734343571E-2</v>
      </c>
      <c r="C7852" s="65">
        <f t="shared" si="123"/>
        <v>92158695.12656565</v>
      </c>
    </row>
    <row r="7853" spans="1:3" x14ac:dyDescent="0.3">
      <c r="A7853" s="94">
        <v>7843</v>
      </c>
      <c r="B7853" s="51">
        <v>0.32485754710543091</v>
      </c>
      <c r="C7853" s="65">
        <f t="shared" si="123"/>
        <v>132485754.7105431</v>
      </c>
    </row>
    <row r="7854" spans="1:3" x14ac:dyDescent="0.3">
      <c r="A7854" s="94">
        <v>7844</v>
      </c>
      <c r="B7854" s="51">
        <v>-0.11505862361791411</v>
      </c>
      <c r="C7854" s="65">
        <f t="shared" si="123"/>
        <v>88494137.638208598</v>
      </c>
    </row>
    <row r="7855" spans="1:3" x14ac:dyDescent="0.3">
      <c r="A7855" s="94">
        <v>7845</v>
      </c>
      <c r="B7855" s="51">
        <v>-2.0849429722052684E-2</v>
      </c>
      <c r="C7855" s="65">
        <f t="shared" si="123"/>
        <v>97915057.027794734</v>
      </c>
    </row>
    <row r="7856" spans="1:3" x14ac:dyDescent="0.3">
      <c r="A7856" s="94">
        <v>7846</v>
      </c>
      <c r="B7856" s="51">
        <v>-7.209857811151657E-2</v>
      </c>
      <c r="C7856" s="65">
        <f t="shared" si="123"/>
        <v>92790142.188848346</v>
      </c>
    </row>
    <row r="7857" spans="1:3" x14ac:dyDescent="0.3">
      <c r="A7857" s="94">
        <v>7847</v>
      </c>
      <c r="B7857" s="51">
        <v>7.7010028978347508E-2</v>
      </c>
      <c r="C7857" s="65">
        <f t="shared" si="123"/>
        <v>107701002.89783475</v>
      </c>
    </row>
    <row r="7858" spans="1:3" x14ac:dyDescent="0.3">
      <c r="A7858" s="94">
        <v>7848</v>
      </c>
      <c r="B7858" s="51">
        <v>0.3189810025722053</v>
      </c>
      <c r="C7858" s="65">
        <f t="shared" si="123"/>
        <v>131898100.25722054</v>
      </c>
    </row>
    <row r="7859" spans="1:3" x14ac:dyDescent="0.3">
      <c r="A7859" s="94">
        <v>7849</v>
      </c>
      <c r="B7859" s="51">
        <v>-0.26459227644178918</v>
      </c>
      <c r="C7859" s="65">
        <f t="shared" si="123"/>
        <v>73540772.355821088</v>
      </c>
    </row>
    <row r="7860" spans="1:3" x14ac:dyDescent="0.3">
      <c r="A7860" s="94">
        <v>7850</v>
      </c>
      <c r="B7860" s="51">
        <v>0.19552541789108907</v>
      </c>
      <c r="C7860" s="65">
        <f t="shared" si="123"/>
        <v>119552541.7891089</v>
      </c>
    </row>
    <row r="7861" spans="1:3" x14ac:dyDescent="0.3">
      <c r="A7861" s="94">
        <v>7851</v>
      </c>
      <c r="B7861" s="51">
        <v>0.36728616177244411</v>
      </c>
      <c r="C7861" s="65">
        <f t="shared" si="123"/>
        <v>136728616.17724442</v>
      </c>
    </row>
    <row r="7862" spans="1:3" x14ac:dyDescent="0.3">
      <c r="A7862" s="94">
        <v>7852</v>
      </c>
      <c r="B7862" s="51">
        <v>0.18917036114086361</v>
      </c>
      <c r="C7862" s="65">
        <f t="shared" si="123"/>
        <v>118917036.11408637</v>
      </c>
    </row>
    <row r="7863" spans="1:3" x14ac:dyDescent="0.3">
      <c r="A7863" s="94">
        <v>7853</v>
      </c>
      <c r="B7863" s="51">
        <v>3.9732413181877209E-2</v>
      </c>
      <c r="C7863" s="65">
        <f t="shared" si="123"/>
        <v>103973241.31818773</v>
      </c>
    </row>
    <row r="7864" spans="1:3" x14ac:dyDescent="0.3">
      <c r="A7864" s="94">
        <v>7854</v>
      </c>
      <c r="B7864" s="51">
        <v>0.14243943602597203</v>
      </c>
      <c r="C7864" s="65">
        <f t="shared" si="123"/>
        <v>114243943.60259719</v>
      </c>
    </row>
    <row r="7865" spans="1:3" x14ac:dyDescent="0.3">
      <c r="A7865" s="94">
        <v>7855</v>
      </c>
      <c r="B7865" s="51">
        <v>0.18834169347273244</v>
      </c>
      <c r="C7865" s="65">
        <f t="shared" si="123"/>
        <v>118834169.34727325</v>
      </c>
    </row>
    <row r="7866" spans="1:3" x14ac:dyDescent="0.3">
      <c r="A7866" s="94">
        <v>7856</v>
      </c>
      <c r="B7866" s="51">
        <v>7.5185076195899148E-2</v>
      </c>
      <c r="C7866" s="65">
        <f t="shared" si="123"/>
        <v>107518507.61958992</v>
      </c>
    </row>
    <row r="7867" spans="1:3" x14ac:dyDescent="0.3">
      <c r="A7867" s="94">
        <v>7857</v>
      </c>
      <c r="B7867" s="51">
        <v>0.16537570141450303</v>
      </c>
      <c r="C7867" s="65">
        <f t="shared" si="123"/>
        <v>116537570.1414503</v>
      </c>
    </row>
    <row r="7868" spans="1:3" x14ac:dyDescent="0.3">
      <c r="A7868" s="94">
        <v>7858</v>
      </c>
      <c r="B7868" s="51">
        <v>-4.1064301231624883E-3</v>
      </c>
      <c r="C7868" s="65">
        <f t="shared" si="123"/>
        <v>99589356.987683758</v>
      </c>
    </row>
    <row r="7869" spans="1:3" x14ac:dyDescent="0.3">
      <c r="A7869" s="94">
        <v>7859</v>
      </c>
      <c r="B7869" s="51">
        <v>8.5327490818718599E-2</v>
      </c>
      <c r="C7869" s="65">
        <f t="shared" si="123"/>
        <v>108532749.08187185</v>
      </c>
    </row>
    <row r="7870" spans="1:3" x14ac:dyDescent="0.3">
      <c r="A7870" s="94">
        <v>7860</v>
      </c>
      <c r="B7870" s="51">
        <v>-0.12883713534127181</v>
      </c>
      <c r="C7870" s="65">
        <f t="shared" si="123"/>
        <v>87116286.465872809</v>
      </c>
    </row>
    <row r="7871" spans="1:3" x14ac:dyDescent="0.3">
      <c r="A7871" s="94">
        <v>7861</v>
      </c>
      <c r="B7871" s="51">
        <v>0.22908670866928732</v>
      </c>
      <c r="C7871" s="65">
        <f t="shared" si="123"/>
        <v>122908670.86692874</v>
      </c>
    </row>
    <row r="7872" spans="1:3" x14ac:dyDescent="0.3">
      <c r="A7872" s="94">
        <v>7862</v>
      </c>
      <c r="B7872" s="51">
        <v>1.8328560786035869E-2</v>
      </c>
      <c r="C7872" s="65">
        <f t="shared" si="123"/>
        <v>101832856.0786036</v>
      </c>
    </row>
    <row r="7873" spans="1:3" x14ac:dyDescent="0.3">
      <c r="A7873" s="94">
        <v>7863</v>
      </c>
      <c r="B7873" s="51">
        <v>0.270334997767612</v>
      </c>
      <c r="C7873" s="65">
        <f t="shared" si="123"/>
        <v>127033499.77676119</v>
      </c>
    </row>
    <row r="7874" spans="1:3" x14ac:dyDescent="0.3">
      <c r="A7874" s="94">
        <v>7864</v>
      </c>
      <c r="B7874" s="51">
        <v>9.1851488008583934E-2</v>
      </c>
      <c r="C7874" s="65">
        <f t="shared" si="123"/>
        <v>109185148.80085839</v>
      </c>
    </row>
    <row r="7875" spans="1:3" x14ac:dyDescent="0.3">
      <c r="A7875" s="94">
        <v>7865</v>
      </c>
      <c r="B7875" s="51">
        <v>6.0196821460198814E-2</v>
      </c>
      <c r="C7875" s="65">
        <f t="shared" si="123"/>
        <v>106019682.14601989</v>
      </c>
    </row>
    <row r="7876" spans="1:3" x14ac:dyDescent="0.3">
      <c r="A7876" s="94">
        <v>7866</v>
      </c>
      <c r="B7876" s="51">
        <v>0.39455304732274699</v>
      </c>
      <c r="C7876" s="65">
        <f t="shared" si="123"/>
        <v>139455304.73227471</v>
      </c>
    </row>
    <row r="7877" spans="1:3" x14ac:dyDescent="0.3">
      <c r="A7877" s="94">
        <v>7867</v>
      </c>
      <c r="B7877" s="51">
        <v>8.0731871278890158E-2</v>
      </c>
      <c r="C7877" s="65">
        <f t="shared" si="123"/>
        <v>108073187.12788902</v>
      </c>
    </row>
    <row r="7878" spans="1:3" x14ac:dyDescent="0.3">
      <c r="A7878" s="94">
        <v>7868</v>
      </c>
      <c r="B7878" s="51">
        <v>1.2953047762871289E-2</v>
      </c>
      <c r="C7878" s="65">
        <f t="shared" si="123"/>
        <v>101295304.77628712</v>
      </c>
    </row>
    <row r="7879" spans="1:3" x14ac:dyDescent="0.3">
      <c r="A7879" s="94">
        <v>7869</v>
      </c>
      <c r="B7879" s="51">
        <v>8.4619253741335096E-2</v>
      </c>
      <c r="C7879" s="65">
        <f t="shared" si="123"/>
        <v>108461925.37413351</v>
      </c>
    </row>
    <row r="7880" spans="1:3" x14ac:dyDescent="0.3">
      <c r="A7880" s="94">
        <v>7870</v>
      </c>
      <c r="B7880" s="51">
        <v>0.24666068565606614</v>
      </c>
      <c r="C7880" s="65">
        <f t="shared" si="123"/>
        <v>124666068.56560661</v>
      </c>
    </row>
    <row r="7881" spans="1:3" x14ac:dyDescent="0.3">
      <c r="A7881" s="94">
        <v>7871</v>
      </c>
      <c r="B7881" s="51">
        <v>0.19933684082845449</v>
      </c>
      <c r="C7881" s="65">
        <f t="shared" si="123"/>
        <v>119933684.08284546</v>
      </c>
    </row>
    <row r="7882" spans="1:3" x14ac:dyDescent="0.3">
      <c r="A7882" s="94">
        <v>7872</v>
      </c>
      <c r="B7882" s="51">
        <v>0.12329849680593419</v>
      </c>
      <c r="C7882" s="65">
        <f t="shared" si="123"/>
        <v>112329849.68059343</v>
      </c>
    </row>
    <row r="7883" spans="1:3" x14ac:dyDescent="0.3">
      <c r="A7883" s="94">
        <v>7873</v>
      </c>
      <c r="B7883" s="51">
        <v>0.19460659145609227</v>
      </c>
      <c r="C7883" s="65">
        <f t="shared" si="123"/>
        <v>119460659.14560924</v>
      </c>
    </row>
    <row r="7884" spans="1:3" x14ac:dyDescent="0.3">
      <c r="A7884" s="94">
        <v>7874</v>
      </c>
      <c r="B7884" s="51">
        <v>0.1322350042053273</v>
      </c>
      <c r="C7884" s="65">
        <f t="shared" ref="C7884:C7947" si="124">$B$4*(1+B7884)</f>
        <v>113223500.42053273</v>
      </c>
    </row>
    <row r="7885" spans="1:3" x14ac:dyDescent="0.3">
      <c r="A7885" s="94">
        <v>7875</v>
      </c>
      <c r="B7885" s="51">
        <v>0.14969487232595885</v>
      </c>
      <c r="C7885" s="65">
        <f t="shared" si="124"/>
        <v>114969487.23259588</v>
      </c>
    </row>
    <row r="7886" spans="1:3" x14ac:dyDescent="0.3">
      <c r="A7886" s="94">
        <v>7876</v>
      </c>
      <c r="B7886" s="51">
        <v>-0.149450854290198</v>
      </c>
      <c r="C7886" s="65">
        <f t="shared" si="124"/>
        <v>85054914.570980206</v>
      </c>
    </row>
    <row r="7887" spans="1:3" x14ac:dyDescent="0.3">
      <c r="A7887" s="94">
        <v>7877</v>
      </c>
      <c r="B7887" s="51">
        <v>3.9895589962311781E-2</v>
      </c>
      <c r="C7887" s="65">
        <f t="shared" si="124"/>
        <v>103989558.99623117</v>
      </c>
    </row>
    <row r="7888" spans="1:3" x14ac:dyDescent="0.3">
      <c r="A7888" s="94">
        <v>7878</v>
      </c>
      <c r="B7888" s="51">
        <v>0.16481621709078306</v>
      </c>
      <c r="C7888" s="65">
        <f t="shared" si="124"/>
        <v>116481621.7090783</v>
      </c>
    </row>
    <row r="7889" spans="1:3" x14ac:dyDescent="0.3">
      <c r="A7889" s="94">
        <v>7879</v>
      </c>
      <c r="B7889" s="51">
        <v>0.33460918398443895</v>
      </c>
      <c r="C7889" s="65">
        <f t="shared" si="124"/>
        <v>133460918.39844389</v>
      </c>
    </row>
    <row r="7890" spans="1:3" x14ac:dyDescent="0.3">
      <c r="A7890" s="94">
        <v>7880</v>
      </c>
      <c r="B7890" s="51">
        <v>0.25788330732864873</v>
      </c>
      <c r="C7890" s="65">
        <f t="shared" si="124"/>
        <v>125788330.73286489</v>
      </c>
    </row>
    <row r="7891" spans="1:3" x14ac:dyDescent="0.3">
      <c r="A7891" s="94">
        <v>7881</v>
      </c>
      <c r="B7891" s="51">
        <v>7.6062849241447641E-2</v>
      </c>
      <c r="C7891" s="65">
        <f t="shared" si="124"/>
        <v>107606284.92414477</v>
      </c>
    </row>
    <row r="7892" spans="1:3" x14ac:dyDescent="0.3">
      <c r="A7892" s="94">
        <v>7882</v>
      </c>
      <c r="B7892" s="51">
        <v>0.3344169080881137</v>
      </c>
      <c r="C7892" s="65">
        <f t="shared" si="124"/>
        <v>133441690.80881137</v>
      </c>
    </row>
    <row r="7893" spans="1:3" x14ac:dyDescent="0.3">
      <c r="A7893" s="94">
        <v>7883</v>
      </c>
      <c r="B7893" s="51">
        <v>5.9923454169499846E-4</v>
      </c>
      <c r="C7893" s="65">
        <f t="shared" si="124"/>
        <v>100059923.4541695</v>
      </c>
    </row>
    <row r="7894" spans="1:3" x14ac:dyDescent="0.3">
      <c r="A7894" s="94">
        <v>7884</v>
      </c>
      <c r="B7894" s="51">
        <v>-3.0429663627094788E-2</v>
      </c>
      <c r="C7894" s="65">
        <f t="shared" si="124"/>
        <v>96957033.637290522</v>
      </c>
    </row>
    <row r="7895" spans="1:3" x14ac:dyDescent="0.3">
      <c r="A7895" s="94">
        <v>7885</v>
      </c>
      <c r="B7895" s="51">
        <v>9.9515415738604077E-2</v>
      </c>
      <c r="C7895" s="65">
        <f t="shared" si="124"/>
        <v>109951541.57386041</v>
      </c>
    </row>
    <row r="7896" spans="1:3" x14ac:dyDescent="0.3">
      <c r="A7896" s="94">
        <v>7886</v>
      </c>
      <c r="B7896" s="51">
        <v>0.35898893246795349</v>
      </c>
      <c r="C7896" s="65">
        <f t="shared" si="124"/>
        <v>135898893.24679536</v>
      </c>
    </row>
    <row r="7897" spans="1:3" x14ac:dyDescent="0.3">
      <c r="A7897" s="94">
        <v>7887</v>
      </c>
      <c r="B7897" s="51">
        <v>-0.12206584105614068</v>
      </c>
      <c r="C7897" s="65">
        <f t="shared" si="124"/>
        <v>87793415.894385934</v>
      </c>
    </row>
    <row r="7898" spans="1:3" x14ac:dyDescent="0.3">
      <c r="A7898" s="94">
        <v>7888</v>
      </c>
      <c r="B7898" s="51">
        <v>7.8389243233561168E-3</v>
      </c>
      <c r="C7898" s="65">
        <f t="shared" si="124"/>
        <v>100783892.43233562</v>
      </c>
    </row>
    <row r="7899" spans="1:3" x14ac:dyDescent="0.3">
      <c r="A7899" s="94">
        <v>7889</v>
      </c>
      <c r="B7899" s="51">
        <v>0.16187214526039401</v>
      </c>
      <c r="C7899" s="65">
        <f t="shared" si="124"/>
        <v>116187214.52603939</v>
      </c>
    </row>
    <row r="7900" spans="1:3" x14ac:dyDescent="0.3">
      <c r="A7900" s="94">
        <v>7890</v>
      </c>
      <c r="B7900" s="51">
        <v>-8.5484365688033748E-2</v>
      </c>
      <c r="C7900" s="65">
        <f t="shared" si="124"/>
        <v>91451563.43119663</v>
      </c>
    </row>
    <row r="7901" spans="1:3" x14ac:dyDescent="0.3">
      <c r="A7901" s="94">
        <v>7891</v>
      </c>
      <c r="B7901" s="51">
        <v>8.4083011022566989E-2</v>
      </c>
      <c r="C7901" s="65">
        <f t="shared" si="124"/>
        <v>108408301.1022567</v>
      </c>
    </row>
    <row r="7902" spans="1:3" x14ac:dyDescent="0.3">
      <c r="A7902" s="94">
        <v>7892</v>
      </c>
      <c r="B7902" s="51">
        <v>0.25533939738931766</v>
      </c>
      <c r="C7902" s="65">
        <f t="shared" si="124"/>
        <v>125533939.73893176</v>
      </c>
    </row>
    <row r="7903" spans="1:3" x14ac:dyDescent="0.3">
      <c r="A7903" s="94">
        <v>7893</v>
      </c>
      <c r="B7903" s="51">
        <v>-8.7614958237778873E-3</v>
      </c>
      <c r="C7903" s="65">
        <f t="shared" si="124"/>
        <v>99123850.417622223</v>
      </c>
    </row>
    <row r="7904" spans="1:3" x14ac:dyDescent="0.3">
      <c r="A7904" s="94">
        <v>7894</v>
      </c>
      <c r="B7904" s="51">
        <v>0.10112291011189699</v>
      </c>
      <c r="C7904" s="65">
        <f t="shared" si="124"/>
        <v>110112291.01118968</v>
      </c>
    </row>
    <row r="7905" spans="1:3" x14ac:dyDescent="0.3">
      <c r="A7905" s="94">
        <v>7895</v>
      </c>
      <c r="B7905" s="51">
        <v>-3.9473372299478116E-2</v>
      </c>
      <c r="C7905" s="65">
        <f t="shared" si="124"/>
        <v>96052662.770052195</v>
      </c>
    </row>
    <row r="7906" spans="1:3" x14ac:dyDescent="0.3">
      <c r="A7906" s="94">
        <v>7896</v>
      </c>
      <c r="B7906" s="51">
        <v>0.23818125375569529</v>
      </c>
      <c r="C7906" s="65">
        <f t="shared" si="124"/>
        <v>123818125.37556954</v>
      </c>
    </row>
    <row r="7907" spans="1:3" x14ac:dyDescent="0.3">
      <c r="A7907" s="94">
        <v>7897</v>
      </c>
      <c r="B7907" s="51">
        <v>0.22963333279957224</v>
      </c>
      <c r="C7907" s="65">
        <f t="shared" si="124"/>
        <v>122963333.27995723</v>
      </c>
    </row>
    <row r="7908" spans="1:3" x14ac:dyDescent="0.3">
      <c r="A7908" s="94">
        <v>7898</v>
      </c>
      <c r="B7908" s="51">
        <v>4.7541062916168025E-2</v>
      </c>
      <c r="C7908" s="65">
        <f t="shared" si="124"/>
        <v>104754106.29161681</v>
      </c>
    </row>
    <row r="7909" spans="1:3" x14ac:dyDescent="0.3">
      <c r="A7909" s="94">
        <v>7899</v>
      </c>
      <c r="B7909" s="51">
        <v>6.8673927981708516E-2</v>
      </c>
      <c r="C7909" s="65">
        <f t="shared" si="124"/>
        <v>106867392.79817085</v>
      </c>
    </row>
    <row r="7910" spans="1:3" x14ac:dyDescent="0.3">
      <c r="A7910" s="94">
        <v>7900</v>
      </c>
      <c r="B7910" s="51">
        <v>-0.17504896579006332</v>
      </c>
      <c r="C7910" s="65">
        <f t="shared" si="124"/>
        <v>82495103.420993671</v>
      </c>
    </row>
    <row r="7911" spans="1:3" x14ac:dyDescent="0.3">
      <c r="A7911" s="94">
        <v>7901</v>
      </c>
      <c r="B7911" s="51">
        <v>0.14388252219807801</v>
      </c>
      <c r="C7911" s="65">
        <f t="shared" si="124"/>
        <v>114388252.21980779</v>
      </c>
    </row>
    <row r="7912" spans="1:3" x14ac:dyDescent="0.3">
      <c r="A7912" s="94">
        <v>7902</v>
      </c>
      <c r="B7912" s="51">
        <v>-0.15529434655388447</v>
      </c>
      <c r="C7912" s="65">
        <f t="shared" si="124"/>
        <v>84470565.34461154</v>
      </c>
    </row>
    <row r="7913" spans="1:3" x14ac:dyDescent="0.3">
      <c r="A7913" s="94">
        <v>7903</v>
      </c>
      <c r="B7913" s="51">
        <v>0.24759818313619397</v>
      </c>
      <c r="C7913" s="65">
        <f t="shared" si="124"/>
        <v>124759818.31361939</v>
      </c>
    </row>
    <row r="7914" spans="1:3" x14ac:dyDescent="0.3">
      <c r="A7914" s="94">
        <v>7904</v>
      </c>
      <c r="B7914" s="51">
        <v>0.34701436082306147</v>
      </c>
      <c r="C7914" s="65">
        <f t="shared" si="124"/>
        <v>134701436.08230615</v>
      </c>
    </row>
    <row r="7915" spans="1:3" x14ac:dyDescent="0.3">
      <c r="A7915" s="94">
        <v>7905</v>
      </c>
      <c r="B7915" s="51">
        <v>-7.7541693162869879E-2</v>
      </c>
      <c r="C7915" s="65">
        <f t="shared" si="124"/>
        <v>92245830.683713019</v>
      </c>
    </row>
    <row r="7916" spans="1:3" x14ac:dyDescent="0.3">
      <c r="A7916" s="94">
        <v>7906</v>
      </c>
      <c r="B7916" s="51">
        <v>-0.10792860963145115</v>
      </c>
      <c r="C7916" s="65">
        <f t="shared" si="124"/>
        <v>89207139.036854893</v>
      </c>
    </row>
    <row r="7917" spans="1:3" x14ac:dyDescent="0.3">
      <c r="A7917" s="94">
        <v>7907</v>
      </c>
      <c r="B7917" s="51">
        <v>0.32325075011618554</v>
      </c>
      <c r="C7917" s="65">
        <f t="shared" si="124"/>
        <v>132325075.01161854</v>
      </c>
    </row>
    <row r="7918" spans="1:3" x14ac:dyDescent="0.3">
      <c r="A7918" s="94">
        <v>7908</v>
      </c>
      <c r="B7918" s="51">
        <v>-0.29301490146045706</v>
      </c>
      <c r="C7918" s="65">
        <f t="shared" si="124"/>
        <v>70698509.8539543</v>
      </c>
    </row>
    <row r="7919" spans="1:3" x14ac:dyDescent="0.3">
      <c r="A7919" s="94">
        <v>7909</v>
      </c>
      <c r="B7919" s="51">
        <v>-9.7397715431169651E-2</v>
      </c>
      <c r="C7919" s="65">
        <f t="shared" si="124"/>
        <v>90260228.456883043</v>
      </c>
    </row>
    <row r="7920" spans="1:3" x14ac:dyDescent="0.3">
      <c r="A7920" s="94">
        <v>7910</v>
      </c>
      <c r="B7920" s="51">
        <v>0.14816540282415877</v>
      </c>
      <c r="C7920" s="65">
        <f t="shared" si="124"/>
        <v>114816540.28241588</v>
      </c>
    </row>
    <row r="7921" spans="1:3" x14ac:dyDescent="0.3">
      <c r="A7921" s="94">
        <v>7911</v>
      </c>
      <c r="B7921" s="51">
        <v>-8.754967774932032E-2</v>
      </c>
      <c r="C7921" s="65">
        <f t="shared" si="124"/>
        <v>91245032.225067973</v>
      </c>
    </row>
    <row r="7922" spans="1:3" x14ac:dyDescent="0.3">
      <c r="A7922" s="94">
        <v>7912</v>
      </c>
      <c r="B7922" s="51">
        <v>-1.7142629668711717E-2</v>
      </c>
      <c r="C7922" s="65">
        <f t="shared" si="124"/>
        <v>98285737.033128828</v>
      </c>
    </row>
    <row r="7923" spans="1:3" x14ac:dyDescent="0.3">
      <c r="A7923" s="94">
        <v>7913</v>
      </c>
      <c r="B7923" s="51">
        <v>0.11338786494200565</v>
      </c>
      <c r="C7923" s="65">
        <f t="shared" si="124"/>
        <v>111338786.49420057</v>
      </c>
    </row>
    <row r="7924" spans="1:3" x14ac:dyDescent="0.3">
      <c r="A7924" s="94">
        <v>7914</v>
      </c>
      <c r="B7924" s="51">
        <v>0.17219856129281971</v>
      </c>
      <c r="C7924" s="65">
        <f t="shared" si="124"/>
        <v>117219856.12928197</v>
      </c>
    </row>
    <row r="7925" spans="1:3" x14ac:dyDescent="0.3">
      <c r="A7925" s="94">
        <v>7915</v>
      </c>
      <c r="B7925" s="51">
        <v>9.1245659501005966E-2</v>
      </c>
      <c r="C7925" s="65">
        <f t="shared" si="124"/>
        <v>109124565.9501006</v>
      </c>
    </row>
    <row r="7926" spans="1:3" x14ac:dyDescent="0.3">
      <c r="A7926" s="94">
        <v>7916</v>
      </c>
      <c r="B7926" s="51">
        <v>0.12923476446138113</v>
      </c>
      <c r="C7926" s="65">
        <f t="shared" si="124"/>
        <v>112923476.44613811</v>
      </c>
    </row>
    <row r="7927" spans="1:3" x14ac:dyDescent="0.3">
      <c r="A7927" s="94">
        <v>7917</v>
      </c>
      <c r="B7927" s="51">
        <v>-0.10192086514178952</v>
      </c>
      <c r="C7927" s="65">
        <f t="shared" si="124"/>
        <v>89807913.485821038</v>
      </c>
    </row>
    <row r="7928" spans="1:3" x14ac:dyDescent="0.3">
      <c r="A7928" s="94">
        <v>7918</v>
      </c>
      <c r="B7928" s="51">
        <v>4.0524716856269925E-2</v>
      </c>
      <c r="C7928" s="65">
        <f t="shared" si="124"/>
        <v>104052471.68562698</v>
      </c>
    </row>
    <row r="7929" spans="1:3" x14ac:dyDescent="0.3">
      <c r="A7929" s="94">
        <v>7919</v>
      </c>
      <c r="B7929" s="51">
        <v>5.4167583752742873E-2</v>
      </c>
      <c r="C7929" s="65">
        <f t="shared" si="124"/>
        <v>105416758.37527429</v>
      </c>
    </row>
    <row r="7930" spans="1:3" x14ac:dyDescent="0.3">
      <c r="A7930" s="94">
        <v>7920</v>
      </c>
      <c r="B7930" s="51">
        <v>2.8242141991205824E-2</v>
      </c>
      <c r="C7930" s="65">
        <f t="shared" si="124"/>
        <v>102824214.19912058</v>
      </c>
    </row>
    <row r="7931" spans="1:3" x14ac:dyDescent="0.3">
      <c r="A7931" s="94">
        <v>7921</v>
      </c>
      <c r="B7931" s="51">
        <v>3.8865569637255792E-2</v>
      </c>
      <c r="C7931" s="65">
        <f t="shared" si="124"/>
        <v>103886556.96372557</v>
      </c>
    </row>
    <row r="7932" spans="1:3" x14ac:dyDescent="0.3">
      <c r="A7932" s="94">
        <v>7922</v>
      </c>
      <c r="B7932" s="51">
        <v>-8.4194605340530027E-2</v>
      </c>
      <c r="C7932" s="65">
        <f t="shared" si="124"/>
        <v>91580539.465947002</v>
      </c>
    </row>
    <row r="7933" spans="1:3" x14ac:dyDescent="0.3">
      <c r="A7933" s="94">
        <v>7923</v>
      </c>
      <c r="B7933" s="51">
        <v>-5.2385203019792853E-2</v>
      </c>
      <c r="C7933" s="65">
        <f t="shared" si="124"/>
        <v>94761479.698020712</v>
      </c>
    </row>
    <row r="7934" spans="1:3" x14ac:dyDescent="0.3">
      <c r="A7934" s="94">
        <v>7924</v>
      </c>
      <c r="B7934" s="51">
        <v>4.4273819131804282E-2</v>
      </c>
      <c r="C7934" s="65">
        <f t="shared" si="124"/>
        <v>104427381.91318041</v>
      </c>
    </row>
    <row r="7935" spans="1:3" x14ac:dyDescent="0.3">
      <c r="A7935" s="94">
        <v>7925</v>
      </c>
      <c r="B7935" s="51">
        <v>-0.15951034209520687</v>
      </c>
      <c r="C7935" s="65">
        <f t="shared" si="124"/>
        <v>84048965.790479317</v>
      </c>
    </row>
    <row r="7936" spans="1:3" x14ac:dyDescent="0.3">
      <c r="A7936" s="94">
        <v>7926</v>
      </c>
      <c r="B7936" s="51">
        <v>0.28469062626776853</v>
      </c>
      <c r="C7936" s="65">
        <f t="shared" si="124"/>
        <v>128469062.62677686</v>
      </c>
    </row>
    <row r="7937" spans="1:3" x14ac:dyDescent="0.3">
      <c r="A7937" s="94">
        <v>7927</v>
      </c>
      <c r="B7937" s="51">
        <v>0.26740341949950608</v>
      </c>
      <c r="C7937" s="65">
        <f t="shared" si="124"/>
        <v>126740341.94995061</v>
      </c>
    </row>
    <row r="7938" spans="1:3" x14ac:dyDescent="0.3">
      <c r="A7938" s="94">
        <v>7928</v>
      </c>
      <c r="B7938" s="51">
        <v>0.14935039615721463</v>
      </c>
      <c r="C7938" s="65">
        <f t="shared" si="124"/>
        <v>114935039.61572146</v>
      </c>
    </row>
    <row r="7939" spans="1:3" x14ac:dyDescent="0.3">
      <c r="A7939" s="94">
        <v>7929</v>
      </c>
      <c r="B7939" s="51">
        <v>9.0448541281646727E-2</v>
      </c>
      <c r="C7939" s="65">
        <f t="shared" si="124"/>
        <v>109044854.12816466</v>
      </c>
    </row>
    <row r="7940" spans="1:3" x14ac:dyDescent="0.3">
      <c r="A7940" s="94">
        <v>7930</v>
      </c>
      <c r="B7940" s="51">
        <v>-3.1213240597423891E-2</v>
      </c>
      <c r="C7940" s="65">
        <f t="shared" si="124"/>
        <v>96878675.940257609</v>
      </c>
    </row>
    <row r="7941" spans="1:3" x14ac:dyDescent="0.3">
      <c r="A7941" s="94">
        <v>7931</v>
      </c>
      <c r="B7941" s="51">
        <v>0.11856838128048586</v>
      </c>
      <c r="C7941" s="65">
        <f t="shared" si="124"/>
        <v>111856838.12804858</v>
      </c>
    </row>
    <row r="7942" spans="1:3" x14ac:dyDescent="0.3">
      <c r="A7942" s="94">
        <v>7932</v>
      </c>
      <c r="B7942" s="51">
        <v>0.19638764144332249</v>
      </c>
      <c r="C7942" s="65">
        <f t="shared" si="124"/>
        <v>119638764.14433226</v>
      </c>
    </row>
    <row r="7943" spans="1:3" x14ac:dyDescent="0.3">
      <c r="A7943" s="94">
        <v>7933</v>
      </c>
      <c r="B7943" s="51">
        <v>-0.14951902730952205</v>
      </c>
      <c r="C7943" s="65">
        <f t="shared" si="124"/>
        <v>85048097.269047797</v>
      </c>
    </row>
    <row r="7944" spans="1:3" x14ac:dyDescent="0.3">
      <c r="A7944" s="94">
        <v>7934</v>
      </c>
      <c r="B7944" s="51">
        <v>5.2317700116569693E-2</v>
      </c>
      <c r="C7944" s="65">
        <f t="shared" si="124"/>
        <v>105231770.01165698</v>
      </c>
    </row>
    <row r="7945" spans="1:3" x14ac:dyDescent="0.3">
      <c r="A7945" s="94">
        <v>7935</v>
      </c>
      <c r="B7945" s="51">
        <v>8.2851415373029105E-2</v>
      </c>
      <c r="C7945" s="65">
        <f t="shared" si="124"/>
        <v>108285141.53730291</v>
      </c>
    </row>
    <row r="7946" spans="1:3" x14ac:dyDescent="0.3">
      <c r="A7946" s="94">
        <v>7936</v>
      </c>
      <c r="B7946" s="51">
        <v>-8.3798074968511299E-2</v>
      </c>
      <c r="C7946" s="65">
        <f t="shared" si="124"/>
        <v>91620192.503148869</v>
      </c>
    </row>
    <row r="7947" spans="1:3" x14ac:dyDescent="0.3">
      <c r="A7947" s="94">
        <v>7937</v>
      </c>
      <c r="B7947" s="51">
        <v>0.14680645141718937</v>
      </c>
      <c r="C7947" s="65">
        <f t="shared" si="124"/>
        <v>114680645.14171894</v>
      </c>
    </row>
    <row r="7948" spans="1:3" x14ac:dyDescent="0.3">
      <c r="A7948" s="94">
        <v>7938</v>
      </c>
      <c r="B7948" s="51">
        <v>-5.1841584076905534E-2</v>
      </c>
      <c r="C7948" s="65">
        <f t="shared" ref="C7948:C8011" si="125">$B$4*(1+B7948)</f>
        <v>94815841.592309445</v>
      </c>
    </row>
    <row r="7949" spans="1:3" x14ac:dyDescent="0.3">
      <c r="A7949" s="94">
        <v>7939</v>
      </c>
      <c r="B7949" s="51">
        <v>0.15146022299447667</v>
      </c>
      <c r="C7949" s="65">
        <f t="shared" si="125"/>
        <v>115146022.29944766</v>
      </c>
    </row>
    <row r="7950" spans="1:3" x14ac:dyDescent="0.3">
      <c r="A7950" s="94">
        <v>7940</v>
      </c>
      <c r="B7950" s="51">
        <v>0.12393005167998321</v>
      </c>
      <c r="C7950" s="65">
        <f t="shared" si="125"/>
        <v>112393005.16799833</v>
      </c>
    </row>
    <row r="7951" spans="1:3" x14ac:dyDescent="0.3">
      <c r="A7951" s="94">
        <v>7941</v>
      </c>
      <c r="B7951" s="51">
        <v>-7.1031410232522851E-2</v>
      </c>
      <c r="C7951" s="65">
        <f t="shared" si="125"/>
        <v>92896858.976747707</v>
      </c>
    </row>
    <row r="7952" spans="1:3" x14ac:dyDescent="0.3">
      <c r="A7952" s="94">
        <v>7942</v>
      </c>
      <c r="B7952" s="51">
        <v>-0.1468498356523221</v>
      </c>
      <c r="C7952" s="65">
        <f t="shared" si="125"/>
        <v>85315016.434767783</v>
      </c>
    </row>
    <row r="7953" spans="1:3" x14ac:dyDescent="0.3">
      <c r="A7953" s="94">
        <v>7943</v>
      </c>
      <c r="B7953" s="51">
        <v>0.25309205614397967</v>
      </c>
      <c r="C7953" s="65">
        <f t="shared" si="125"/>
        <v>125309205.61439797</v>
      </c>
    </row>
    <row r="7954" spans="1:3" x14ac:dyDescent="0.3">
      <c r="A7954" s="94">
        <v>7944</v>
      </c>
      <c r="B7954" s="51">
        <v>5.8033494906739785E-2</v>
      </c>
      <c r="C7954" s="65">
        <f t="shared" si="125"/>
        <v>105803349.49067397</v>
      </c>
    </row>
    <row r="7955" spans="1:3" x14ac:dyDescent="0.3">
      <c r="A7955" s="94">
        <v>7945</v>
      </c>
      <c r="B7955" s="51">
        <v>0.11182291505548358</v>
      </c>
      <c r="C7955" s="65">
        <f t="shared" si="125"/>
        <v>111182291.50554834</v>
      </c>
    </row>
    <row r="7956" spans="1:3" x14ac:dyDescent="0.3">
      <c r="A7956" s="94">
        <v>7946</v>
      </c>
      <c r="B7956" s="51">
        <v>-5.3552899767724454E-2</v>
      </c>
      <c r="C7956" s="65">
        <f t="shared" si="125"/>
        <v>94644710.023227558</v>
      </c>
    </row>
    <row r="7957" spans="1:3" x14ac:dyDescent="0.3">
      <c r="A7957" s="94">
        <v>7947</v>
      </c>
      <c r="B7957" s="51">
        <v>7.6150686007668084E-2</v>
      </c>
      <c r="C7957" s="65">
        <f t="shared" si="125"/>
        <v>107615068.60076682</v>
      </c>
    </row>
    <row r="7958" spans="1:3" x14ac:dyDescent="0.3">
      <c r="A7958" s="94">
        <v>7948</v>
      </c>
      <c r="B7958" s="51">
        <v>-1.0265696626713228E-2</v>
      </c>
      <c r="C7958" s="65">
        <f t="shared" si="125"/>
        <v>98973430.337328687</v>
      </c>
    </row>
    <row r="7959" spans="1:3" x14ac:dyDescent="0.3">
      <c r="A7959" s="94">
        <v>7949</v>
      </c>
      <c r="B7959" s="51">
        <v>6.9785098267139065E-2</v>
      </c>
      <c r="C7959" s="65">
        <f t="shared" si="125"/>
        <v>106978509.8267139</v>
      </c>
    </row>
    <row r="7960" spans="1:3" x14ac:dyDescent="0.3">
      <c r="A7960" s="94">
        <v>7950</v>
      </c>
      <c r="B7960" s="51">
        <v>-9.6157390185167196E-2</v>
      </c>
      <c r="C7960" s="65">
        <f t="shared" si="125"/>
        <v>90384260.981483281</v>
      </c>
    </row>
    <row r="7961" spans="1:3" x14ac:dyDescent="0.3">
      <c r="A7961" s="94">
        <v>7951</v>
      </c>
      <c r="B7961" s="51">
        <v>-7.367565619932781E-2</v>
      </c>
      <c r="C7961" s="65">
        <f t="shared" si="125"/>
        <v>92632434.380067214</v>
      </c>
    </row>
    <row r="7962" spans="1:3" x14ac:dyDescent="0.3">
      <c r="A7962" s="94">
        <v>7952</v>
      </c>
      <c r="B7962" s="51">
        <v>9.8416763611814409E-2</v>
      </c>
      <c r="C7962" s="65">
        <f t="shared" si="125"/>
        <v>109841676.36118145</v>
      </c>
    </row>
    <row r="7963" spans="1:3" x14ac:dyDescent="0.3">
      <c r="A7963" s="94">
        <v>7953</v>
      </c>
      <c r="B7963" s="51">
        <v>3.210571093668324E-2</v>
      </c>
      <c r="C7963" s="65">
        <f t="shared" si="125"/>
        <v>103210571.09366834</v>
      </c>
    </row>
    <row r="7964" spans="1:3" x14ac:dyDescent="0.3">
      <c r="A7964" s="94">
        <v>7954</v>
      </c>
      <c r="B7964" s="51">
        <v>0.18976071993115576</v>
      </c>
      <c r="C7964" s="65">
        <f t="shared" si="125"/>
        <v>118976071.99311557</v>
      </c>
    </row>
    <row r="7965" spans="1:3" x14ac:dyDescent="0.3">
      <c r="A7965" s="94">
        <v>7955</v>
      </c>
      <c r="B7965" s="51">
        <v>-4.6200465439138749E-2</v>
      </c>
      <c r="C7965" s="65">
        <f t="shared" si="125"/>
        <v>95379953.456086114</v>
      </c>
    </row>
    <row r="7966" spans="1:3" x14ac:dyDescent="0.3">
      <c r="A7966" s="94">
        <v>7956</v>
      </c>
      <c r="B7966" s="51">
        <v>-9.0373324399957156E-2</v>
      </c>
      <c r="C7966" s="65">
        <f t="shared" si="125"/>
        <v>90962667.560004279</v>
      </c>
    </row>
    <row r="7967" spans="1:3" x14ac:dyDescent="0.3">
      <c r="A7967" s="94">
        <v>7957</v>
      </c>
      <c r="B7967" s="51">
        <v>0.1172845725760277</v>
      </c>
      <c r="C7967" s="65">
        <f t="shared" si="125"/>
        <v>111728457.25760277</v>
      </c>
    </row>
    <row r="7968" spans="1:3" x14ac:dyDescent="0.3">
      <c r="A7968" s="94">
        <v>7958</v>
      </c>
      <c r="B7968" s="51">
        <v>0.34905007693236356</v>
      </c>
      <c r="C7968" s="65">
        <f t="shared" si="125"/>
        <v>134905007.69323638</v>
      </c>
    </row>
    <row r="7969" spans="1:3" x14ac:dyDescent="0.3">
      <c r="A7969" s="94">
        <v>7959</v>
      </c>
      <c r="B7969" s="51">
        <v>0.12350940264645222</v>
      </c>
      <c r="C7969" s="65">
        <f t="shared" si="125"/>
        <v>112350940.26464523</v>
      </c>
    </row>
    <row r="7970" spans="1:3" x14ac:dyDescent="0.3">
      <c r="A7970" s="94">
        <v>7960</v>
      </c>
      <c r="B7970" s="51">
        <v>5.1698218221161878E-2</v>
      </c>
      <c r="C7970" s="65">
        <f t="shared" si="125"/>
        <v>105169821.82211618</v>
      </c>
    </row>
    <row r="7971" spans="1:3" x14ac:dyDescent="0.3">
      <c r="A7971" s="94">
        <v>7961</v>
      </c>
      <c r="B7971" s="51">
        <v>1.0066345480779643E-3</v>
      </c>
      <c r="C7971" s="65">
        <f t="shared" si="125"/>
        <v>100100663.45480779</v>
      </c>
    </row>
    <row r="7972" spans="1:3" x14ac:dyDescent="0.3">
      <c r="A7972" s="94">
        <v>7962</v>
      </c>
      <c r="B7972" s="51">
        <v>-3.5904098306790075E-2</v>
      </c>
      <c r="C7972" s="65">
        <f t="shared" si="125"/>
        <v>96409590.169320986</v>
      </c>
    </row>
    <row r="7973" spans="1:3" x14ac:dyDescent="0.3">
      <c r="A7973" s="94">
        <v>7963</v>
      </c>
      <c r="B7973" s="51">
        <v>0.23391774621797778</v>
      </c>
      <c r="C7973" s="65">
        <f t="shared" si="125"/>
        <v>123391774.62179779</v>
      </c>
    </row>
    <row r="7974" spans="1:3" x14ac:dyDescent="0.3">
      <c r="A7974" s="94">
        <v>7964</v>
      </c>
      <c r="B7974" s="51">
        <v>0.14713328124853198</v>
      </c>
      <c r="C7974" s="65">
        <f t="shared" si="125"/>
        <v>114713328.12485319</v>
      </c>
    </row>
    <row r="7975" spans="1:3" x14ac:dyDescent="0.3">
      <c r="A7975" s="94">
        <v>7965</v>
      </c>
      <c r="B7975" s="51">
        <v>3.0909646195638497E-2</v>
      </c>
      <c r="C7975" s="65">
        <f t="shared" si="125"/>
        <v>103090964.61956385</v>
      </c>
    </row>
    <row r="7976" spans="1:3" x14ac:dyDescent="0.3">
      <c r="A7976" s="94">
        <v>7966</v>
      </c>
      <c r="B7976" s="51">
        <v>0.30827125804670602</v>
      </c>
      <c r="C7976" s="65">
        <f t="shared" si="125"/>
        <v>130827125.8046706</v>
      </c>
    </row>
    <row r="7977" spans="1:3" x14ac:dyDescent="0.3">
      <c r="A7977" s="94">
        <v>7967</v>
      </c>
      <c r="B7977" s="51">
        <v>0.12619385895785429</v>
      </c>
      <c r="C7977" s="65">
        <f t="shared" si="125"/>
        <v>112619385.89578544</v>
      </c>
    </row>
    <row r="7978" spans="1:3" x14ac:dyDescent="0.3">
      <c r="A7978" s="94">
        <v>7968</v>
      </c>
      <c r="B7978" s="51">
        <v>-0.13275938945048527</v>
      </c>
      <c r="C7978" s="65">
        <f t="shared" si="125"/>
        <v>86724061.054951474</v>
      </c>
    </row>
    <row r="7979" spans="1:3" x14ac:dyDescent="0.3">
      <c r="A7979" s="94">
        <v>7969</v>
      </c>
      <c r="B7979" s="51">
        <v>0.15810902468126573</v>
      </c>
      <c r="C7979" s="65">
        <f t="shared" si="125"/>
        <v>115810902.46812658</v>
      </c>
    </row>
    <row r="7980" spans="1:3" x14ac:dyDescent="0.3">
      <c r="A7980" s="94">
        <v>7970</v>
      </c>
      <c r="B7980" s="51">
        <v>9.0290136567379567E-2</v>
      </c>
      <c r="C7980" s="65">
        <f t="shared" si="125"/>
        <v>109029013.65673795</v>
      </c>
    </row>
    <row r="7981" spans="1:3" x14ac:dyDescent="0.3">
      <c r="A7981" s="94">
        <v>7971</v>
      </c>
      <c r="B7981" s="51">
        <v>0.30823935818724624</v>
      </c>
      <c r="C7981" s="65">
        <f t="shared" si="125"/>
        <v>130823935.81872462</v>
      </c>
    </row>
    <row r="7982" spans="1:3" x14ac:dyDescent="0.3">
      <c r="A7982" s="94">
        <v>7972</v>
      </c>
      <c r="B7982" s="51">
        <v>-0.17465145726764716</v>
      </c>
      <c r="C7982" s="65">
        <f t="shared" si="125"/>
        <v>82534854.273235276</v>
      </c>
    </row>
    <row r="7983" spans="1:3" x14ac:dyDescent="0.3">
      <c r="A7983" s="94">
        <v>7973</v>
      </c>
      <c r="B7983" s="51">
        <v>0.22622199019152675</v>
      </c>
      <c r="C7983" s="65">
        <f t="shared" si="125"/>
        <v>122622199.01915267</v>
      </c>
    </row>
    <row r="7984" spans="1:3" x14ac:dyDescent="0.3">
      <c r="A7984" s="94">
        <v>7974</v>
      </c>
      <c r="B7984" s="51">
        <v>0.20636900315925744</v>
      </c>
      <c r="C7984" s="65">
        <f t="shared" si="125"/>
        <v>120636900.31592573</v>
      </c>
    </row>
    <row r="7985" spans="1:3" x14ac:dyDescent="0.3">
      <c r="A7985" s="94">
        <v>7975</v>
      </c>
      <c r="B7985" s="51">
        <v>8.6622742527865865E-2</v>
      </c>
      <c r="C7985" s="65">
        <f t="shared" si="125"/>
        <v>108662274.25278658</v>
      </c>
    </row>
    <row r="7986" spans="1:3" x14ac:dyDescent="0.3">
      <c r="A7986" s="94">
        <v>7976</v>
      </c>
      <c r="B7986" s="51">
        <v>8.0301706913139925E-2</v>
      </c>
      <c r="C7986" s="65">
        <f t="shared" si="125"/>
        <v>108030170.691314</v>
      </c>
    </row>
    <row r="7987" spans="1:3" x14ac:dyDescent="0.3">
      <c r="A7987" s="94">
        <v>7977</v>
      </c>
      <c r="B7987" s="51">
        <v>6.0914158766608835E-2</v>
      </c>
      <c r="C7987" s="65">
        <f t="shared" si="125"/>
        <v>106091415.87666088</v>
      </c>
    </row>
    <row r="7988" spans="1:3" x14ac:dyDescent="0.3">
      <c r="A7988" s="94">
        <v>7978</v>
      </c>
      <c r="B7988" s="51">
        <v>-0.11648493753192787</v>
      </c>
      <c r="C7988" s="65">
        <f t="shared" si="125"/>
        <v>88351506.246807203</v>
      </c>
    </row>
    <row r="7989" spans="1:3" x14ac:dyDescent="0.3">
      <c r="A7989" s="94">
        <v>7979</v>
      </c>
      <c r="B7989" s="51">
        <v>0.14494061522248974</v>
      </c>
      <c r="C7989" s="65">
        <f t="shared" si="125"/>
        <v>114494061.52224897</v>
      </c>
    </row>
    <row r="7990" spans="1:3" x14ac:dyDescent="0.3">
      <c r="A7990" s="94">
        <v>7980</v>
      </c>
      <c r="B7990" s="51">
        <v>3.0825632463417123E-2</v>
      </c>
      <c r="C7990" s="65">
        <f t="shared" si="125"/>
        <v>103082563.24634171</v>
      </c>
    </row>
    <row r="7991" spans="1:3" x14ac:dyDescent="0.3">
      <c r="A7991" s="94">
        <v>7981</v>
      </c>
      <c r="B7991" s="51">
        <v>-3.4634850112100171E-2</v>
      </c>
      <c r="C7991" s="65">
        <f t="shared" si="125"/>
        <v>96536514.988789976</v>
      </c>
    </row>
    <row r="7992" spans="1:3" x14ac:dyDescent="0.3">
      <c r="A7992" s="94">
        <v>7982</v>
      </c>
      <c r="B7992" s="51">
        <v>-8.2635638571985748E-2</v>
      </c>
      <c r="C7992" s="65">
        <f t="shared" si="125"/>
        <v>91736436.142801419</v>
      </c>
    </row>
    <row r="7993" spans="1:3" x14ac:dyDescent="0.3">
      <c r="A7993" s="94">
        <v>7983</v>
      </c>
      <c r="B7993" s="51">
        <v>-0.18990063659723441</v>
      </c>
      <c r="C7993" s="65">
        <f t="shared" si="125"/>
        <v>81009936.340276554</v>
      </c>
    </row>
    <row r="7994" spans="1:3" x14ac:dyDescent="0.3">
      <c r="A7994" s="94">
        <v>7984</v>
      </c>
      <c r="B7994" s="51">
        <v>0.14163887001347761</v>
      </c>
      <c r="C7994" s="65">
        <f t="shared" si="125"/>
        <v>114163887.00134777</v>
      </c>
    </row>
    <row r="7995" spans="1:3" x14ac:dyDescent="0.3">
      <c r="A7995" s="94">
        <v>7985</v>
      </c>
      <c r="B7995" s="51">
        <v>9.7659471913344231E-2</v>
      </c>
      <c r="C7995" s="65">
        <f t="shared" si="125"/>
        <v>109765947.19133441</v>
      </c>
    </row>
    <row r="7996" spans="1:3" x14ac:dyDescent="0.3">
      <c r="A7996" s="94">
        <v>7986</v>
      </c>
      <c r="B7996" s="51">
        <v>-9.7341567744515939E-3</v>
      </c>
      <c r="C7996" s="65">
        <f t="shared" si="125"/>
        <v>99026584.322554842</v>
      </c>
    </row>
    <row r="7997" spans="1:3" x14ac:dyDescent="0.3">
      <c r="A7997" s="94">
        <v>7987</v>
      </c>
      <c r="B7997" s="51">
        <v>6.6210951247585526E-2</v>
      </c>
      <c r="C7997" s="65">
        <f t="shared" si="125"/>
        <v>106621095.12475854</v>
      </c>
    </row>
    <row r="7998" spans="1:3" x14ac:dyDescent="0.3">
      <c r="A7998" s="94">
        <v>7988</v>
      </c>
      <c r="B7998" s="51">
        <v>0.29227412681697051</v>
      </c>
      <c r="C7998" s="65">
        <f t="shared" si="125"/>
        <v>129227412.68169706</v>
      </c>
    </row>
    <row r="7999" spans="1:3" x14ac:dyDescent="0.3">
      <c r="A7999" s="94">
        <v>7989</v>
      </c>
      <c r="B7999" s="51">
        <v>0.18256116733642103</v>
      </c>
      <c r="C7999" s="65">
        <f t="shared" si="125"/>
        <v>118256116.73364209</v>
      </c>
    </row>
    <row r="8000" spans="1:3" x14ac:dyDescent="0.3">
      <c r="A8000" s="94">
        <v>7990</v>
      </c>
      <c r="B8000" s="51">
        <v>0.17111332865510279</v>
      </c>
      <c r="C8000" s="65">
        <f t="shared" si="125"/>
        <v>117111332.86551027</v>
      </c>
    </row>
    <row r="8001" spans="1:3" x14ac:dyDescent="0.3">
      <c r="A8001" s="94">
        <v>7991</v>
      </c>
      <c r="B8001" s="51">
        <v>8.8085003442869278E-2</v>
      </c>
      <c r="C8001" s="65">
        <f t="shared" si="125"/>
        <v>108808500.34428693</v>
      </c>
    </row>
    <row r="8002" spans="1:3" x14ac:dyDescent="0.3">
      <c r="A8002" s="94">
        <v>7992</v>
      </c>
      <c r="B8002" s="51">
        <v>-9.3988856649937336E-2</v>
      </c>
      <c r="C8002" s="65">
        <f t="shared" si="125"/>
        <v>90601114.335006267</v>
      </c>
    </row>
    <row r="8003" spans="1:3" x14ac:dyDescent="0.3">
      <c r="A8003" s="94">
        <v>7993</v>
      </c>
      <c r="B8003" s="51">
        <v>0.22088169025455412</v>
      </c>
      <c r="C8003" s="65">
        <f t="shared" si="125"/>
        <v>122088169.0254554</v>
      </c>
    </row>
    <row r="8004" spans="1:3" x14ac:dyDescent="0.3">
      <c r="A8004" s="94">
        <v>7994</v>
      </c>
      <c r="B8004" s="51">
        <v>0.21507420272989264</v>
      </c>
      <c r="C8004" s="65">
        <f t="shared" si="125"/>
        <v>121507420.27298926</v>
      </c>
    </row>
    <row r="8005" spans="1:3" x14ac:dyDescent="0.3">
      <c r="A8005" s="94">
        <v>7995</v>
      </c>
      <c r="B8005" s="51">
        <v>0.23284665842546035</v>
      </c>
      <c r="C8005" s="65">
        <f t="shared" si="125"/>
        <v>123284665.84254603</v>
      </c>
    </row>
    <row r="8006" spans="1:3" x14ac:dyDescent="0.3">
      <c r="A8006" s="94">
        <v>7996</v>
      </c>
      <c r="B8006" s="51">
        <v>0.19135347868823793</v>
      </c>
      <c r="C8006" s="65">
        <f t="shared" si="125"/>
        <v>119135347.86882378</v>
      </c>
    </row>
    <row r="8007" spans="1:3" x14ac:dyDescent="0.3">
      <c r="A8007" s="94">
        <v>7997</v>
      </c>
      <c r="B8007" s="51">
        <v>0.30296841157286081</v>
      </c>
      <c r="C8007" s="65">
        <f t="shared" si="125"/>
        <v>130296841.15728608</v>
      </c>
    </row>
    <row r="8008" spans="1:3" x14ac:dyDescent="0.3">
      <c r="A8008" s="94">
        <v>7998</v>
      </c>
      <c r="B8008" s="51">
        <v>-1.4158959060236828E-2</v>
      </c>
      <c r="C8008" s="65">
        <f t="shared" si="125"/>
        <v>98584104.093976319</v>
      </c>
    </row>
    <row r="8009" spans="1:3" x14ac:dyDescent="0.3">
      <c r="A8009" s="94">
        <v>7999</v>
      </c>
      <c r="B8009" s="51">
        <v>1.7886180493673826E-2</v>
      </c>
      <c r="C8009" s="65">
        <f t="shared" si="125"/>
        <v>101788618.04936738</v>
      </c>
    </row>
    <row r="8010" spans="1:3" x14ac:dyDescent="0.3">
      <c r="A8010" s="94">
        <v>8000</v>
      </c>
      <c r="B8010" s="51">
        <v>0.36015258674463224</v>
      </c>
      <c r="C8010" s="65">
        <f t="shared" si="125"/>
        <v>136015258.67446321</v>
      </c>
    </row>
    <row r="8011" spans="1:3" x14ac:dyDescent="0.3">
      <c r="A8011" s="94">
        <v>8001</v>
      </c>
      <c r="B8011" s="51">
        <v>0.13201153100899501</v>
      </c>
      <c r="C8011" s="65">
        <f t="shared" si="125"/>
        <v>113201153.1008995</v>
      </c>
    </row>
    <row r="8012" spans="1:3" x14ac:dyDescent="0.3">
      <c r="A8012" s="94">
        <v>8002</v>
      </c>
      <c r="B8012" s="51">
        <v>0.14307272204062466</v>
      </c>
      <c r="C8012" s="65">
        <f t="shared" ref="C8012:C8075" si="126">$B$4*(1+B8012)</f>
        <v>114307272.20406248</v>
      </c>
    </row>
    <row r="8013" spans="1:3" x14ac:dyDescent="0.3">
      <c r="A8013" s="94">
        <v>8003</v>
      </c>
      <c r="B8013" s="51">
        <v>0.26411908434068571</v>
      </c>
      <c r="C8013" s="65">
        <f t="shared" si="126"/>
        <v>126411908.43406858</v>
      </c>
    </row>
    <row r="8014" spans="1:3" x14ac:dyDescent="0.3">
      <c r="A8014" s="94">
        <v>8004</v>
      </c>
      <c r="B8014" s="51">
        <v>2.8538047948570233E-2</v>
      </c>
      <c r="C8014" s="65">
        <f t="shared" si="126"/>
        <v>102853804.79485703</v>
      </c>
    </row>
    <row r="8015" spans="1:3" x14ac:dyDescent="0.3">
      <c r="A8015" s="94">
        <v>8005</v>
      </c>
      <c r="B8015" s="51">
        <v>8.0408418608083426E-2</v>
      </c>
      <c r="C8015" s="65">
        <f t="shared" si="126"/>
        <v>108040841.86080833</v>
      </c>
    </row>
    <row r="8016" spans="1:3" x14ac:dyDescent="0.3">
      <c r="A8016" s="94">
        <v>8006</v>
      </c>
      <c r="B8016" s="51">
        <v>4.3389487115322693E-2</v>
      </c>
      <c r="C8016" s="65">
        <f t="shared" si="126"/>
        <v>104338948.71153226</v>
      </c>
    </row>
    <row r="8017" spans="1:3" x14ac:dyDescent="0.3">
      <c r="A8017" s="94">
        <v>8007</v>
      </c>
      <c r="B8017" s="51">
        <v>0.25848795717264361</v>
      </c>
      <c r="C8017" s="65">
        <f t="shared" si="126"/>
        <v>125848795.71726435</v>
      </c>
    </row>
    <row r="8018" spans="1:3" x14ac:dyDescent="0.3">
      <c r="A8018" s="94">
        <v>8008</v>
      </c>
      <c r="B8018" s="51">
        <v>-3.5871103819775665E-2</v>
      </c>
      <c r="C8018" s="65">
        <f t="shared" si="126"/>
        <v>96412889.618022442</v>
      </c>
    </row>
    <row r="8019" spans="1:3" x14ac:dyDescent="0.3">
      <c r="A8019" s="94">
        <v>8009</v>
      </c>
      <c r="B8019" s="51">
        <v>0.10074818778406923</v>
      </c>
      <c r="C8019" s="65">
        <f t="shared" si="126"/>
        <v>110074818.77840692</v>
      </c>
    </row>
    <row r="8020" spans="1:3" x14ac:dyDescent="0.3">
      <c r="A8020" s="94">
        <v>8010</v>
      </c>
      <c r="B8020" s="51">
        <v>0.29212223951801153</v>
      </c>
      <c r="C8020" s="65">
        <f t="shared" si="126"/>
        <v>129212223.95180117</v>
      </c>
    </row>
    <row r="8021" spans="1:3" x14ac:dyDescent="0.3">
      <c r="A8021" s="94">
        <v>8011</v>
      </c>
      <c r="B8021" s="51">
        <v>-0.10640828011427669</v>
      </c>
      <c r="C8021" s="65">
        <f t="shared" si="126"/>
        <v>89359171.988572329</v>
      </c>
    </row>
    <row r="8022" spans="1:3" x14ac:dyDescent="0.3">
      <c r="A8022" s="94">
        <v>8012</v>
      </c>
      <c r="B8022" s="51">
        <v>-0.13644704655691528</v>
      </c>
      <c r="C8022" s="65">
        <f t="shared" si="126"/>
        <v>86355295.344308466</v>
      </c>
    </row>
    <row r="8023" spans="1:3" x14ac:dyDescent="0.3">
      <c r="A8023" s="94">
        <v>8013</v>
      </c>
      <c r="B8023" s="51">
        <v>0.21986743854572952</v>
      </c>
      <c r="C8023" s="65">
        <f t="shared" si="126"/>
        <v>121986743.85457295</v>
      </c>
    </row>
    <row r="8024" spans="1:3" x14ac:dyDescent="0.3">
      <c r="A8024" s="94">
        <v>8014</v>
      </c>
      <c r="B8024" s="51">
        <v>5.1439180789568759E-2</v>
      </c>
      <c r="C8024" s="65">
        <f t="shared" si="126"/>
        <v>105143918.07895687</v>
      </c>
    </row>
    <row r="8025" spans="1:3" x14ac:dyDescent="0.3">
      <c r="A8025" s="94">
        <v>8015</v>
      </c>
      <c r="B8025" s="51">
        <v>0.20381825261692538</v>
      </c>
      <c r="C8025" s="65">
        <f t="shared" si="126"/>
        <v>120381825.26169254</v>
      </c>
    </row>
    <row r="8026" spans="1:3" x14ac:dyDescent="0.3">
      <c r="A8026" s="94">
        <v>8016</v>
      </c>
      <c r="B8026" s="51">
        <v>0.10848262285881149</v>
      </c>
      <c r="C8026" s="65">
        <f t="shared" si="126"/>
        <v>110848262.28588116</v>
      </c>
    </row>
    <row r="8027" spans="1:3" x14ac:dyDescent="0.3">
      <c r="A8027" s="94">
        <v>8017</v>
      </c>
      <c r="B8027" s="51">
        <v>-9.738232626621085E-2</v>
      </c>
      <c r="C8027" s="65">
        <f t="shared" si="126"/>
        <v>90261767.373378918</v>
      </c>
    </row>
    <row r="8028" spans="1:3" x14ac:dyDescent="0.3">
      <c r="A8028" s="94">
        <v>8018</v>
      </c>
      <c r="B8028" s="51">
        <v>-0.12849842132350286</v>
      </c>
      <c r="C8028" s="65">
        <f t="shared" si="126"/>
        <v>87150157.867649719</v>
      </c>
    </row>
    <row r="8029" spans="1:3" x14ac:dyDescent="0.3">
      <c r="A8029" s="94">
        <v>8019</v>
      </c>
      <c r="B8029" s="51">
        <v>0.16822670390022887</v>
      </c>
      <c r="C8029" s="65">
        <f t="shared" si="126"/>
        <v>116822670.3900229</v>
      </c>
    </row>
    <row r="8030" spans="1:3" x14ac:dyDescent="0.3">
      <c r="A8030" s="94">
        <v>8020</v>
      </c>
      <c r="B8030" s="51">
        <v>0.24334385446641957</v>
      </c>
      <c r="C8030" s="65">
        <f t="shared" si="126"/>
        <v>124334385.44664195</v>
      </c>
    </row>
    <row r="8031" spans="1:3" x14ac:dyDescent="0.3">
      <c r="A8031" s="94">
        <v>8021</v>
      </c>
      <c r="B8031" s="51">
        <v>9.1639222290399364E-2</v>
      </c>
      <c r="C8031" s="65">
        <f t="shared" si="126"/>
        <v>109163922.22903994</v>
      </c>
    </row>
    <row r="8032" spans="1:3" x14ac:dyDescent="0.3">
      <c r="A8032" s="94">
        <v>8022</v>
      </c>
      <c r="B8032" s="51">
        <v>-0.15537784236248856</v>
      </c>
      <c r="C8032" s="65">
        <f t="shared" si="126"/>
        <v>84462215.763751149</v>
      </c>
    </row>
    <row r="8033" spans="1:3" x14ac:dyDescent="0.3">
      <c r="A8033" s="94">
        <v>8023</v>
      </c>
      <c r="B8033" s="51">
        <v>0.18441122139970478</v>
      </c>
      <c r="C8033" s="65">
        <f t="shared" si="126"/>
        <v>118441122.13997047</v>
      </c>
    </row>
    <row r="8034" spans="1:3" x14ac:dyDescent="0.3">
      <c r="A8034" s="94">
        <v>8024</v>
      </c>
      <c r="B8034" s="51">
        <v>-6.5133223533135109E-2</v>
      </c>
      <c r="C8034" s="65">
        <f t="shared" si="126"/>
        <v>93486677.646686494</v>
      </c>
    </row>
    <row r="8035" spans="1:3" x14ac:dyDescent="0.3">
      <c r="A8035" s="94">
        <v>8025</v>
      </c>
      <c r="B8035" s="51">
        <v>-6.4650915366171846E-2</v>
      </c>
      <c r="C8035" s="65">
        <f t="shared" si="126"/>
        <v>93534908.46338281</v>
      </c>
    </row>
    <row r="8036" spans="1:3" x14ac:dyDescent="0.3">
      <c r="A8036" s="94">
        <v>8026</v>
      </c>
      <c r="B8036" s="51">
        <v>6.2445056641922361E-2</v>
      </c>
      <c r="C8036" s="65">
        <f t="shared" si="126"/>
        <v>106244505.66419223</v>
      </c>
    </row>
    <row r="8037" spans="1:3" x14ac:dyDescent="0.3">
      <c r="A8037" s="94">
        <v>8027</v>
      </c>
      <c r="B8037" s="51">
        <v>0.1077994938612441</v>
      </c>
      <c r="C8037" s="65">
        <f t="shared" si="126"/>
        <v>110779949.38612442</v>
      </c>
    </row>
    <row r="8038" spans="1:3" x14ac:dyDescent="0.3">
      <c r="A8038" s="94">
        <v>8028</v>
      </c>
      <c r="B8038" s="51">
        <v>3.0638526586447168E-2</v>
      </c>
      <c r="C8038" s="65">
        <f t="shared" si="126"/>
        <v>103063852.65864471</v>
      </c>
    </row>
    <row r="8039" spans="1:3" x14ac:dyDescent="0.3">
      <c r="A8039" s="94">
        <v>8029</v>
      </c>
      <c r="B8039" s="51">
        <v>0.18148732255376626</v>
      </c>
      <c r="C8039" s="65">
        <f t="shared" si="126"/>
        <v>118148732.25537664</v>
      </c>
    </row>
    <row r="8040" spans="1:3" x14ac:dyDescent="0.3">
      <c r="A8040" s="94">
        <v>8030</v>
      </c>
      <c r="B8040" s="51">
        <v>0.33675156081295921</v>
      </c>
      <c r="C8040" s="65">
        <f t="shared" si="126"/>
        <v>133675156.08129592</v>
      </c>
    </row>
    <row r="8041" spans="1:3" x14ac:dyDescent="0.3">
      <c r="A8041" s="94">
        <v>8031</v>
      </c>
      <c r="B8041" s="51">
        <v>0.30524119350418949</v>
      </c>
      <c r="C8041" s="65">
        <f t="shared" si="126"/>
        <v>130524119.35041894</v>
      </c>
    </row>
    <row r="8042" spans="1:3" x14ac:dyDescent="0.3">
      <c r="A8042" s="94">
        <v>8032</v>
      </c>
      <c r="B8042" s="51">
        <v>0.37165459832514913</v>
      </c>
      <c r="C8042" s="65">
        <f t="shared" si="126"/>
        <v>137165459.83251491</v>
      </c>
    </row>
    <row r="8043" spans="1:3" x14ac:dyDescent="0.3">
      <c r="A8043" s="94">
        <v>8033</v>
      </c>
      <c r="B8043" s="51">
        <v>0.14486685969784971</v>
      </c>
      <c r="C8043" s="65">
        <f t="shared" si="126"/>
        <v>114486685.96978498</v>
      </c>
    </row>
    <row r="8044" spans="1:3" x14ac:dyDescent="0.3">
      <c r="A8044" s="94">
        <v>8034</v>
      </c>
      <c r="B8044" s="51">
        <v>0.11409343040184804</v>
      </c>
      <c r="C8044" s="65">
        <f t="shared" si="126"/>
        <v>111409343.0401848</v>
      </c>
    </row>
    <row r="8045" spans="1:3" x14ac:dyDescent="0.3">
      <c r="A8045" s="94">
        <v>8035</v>
      </c>
      <c r="B8045" s="51">
        <v>0.2956348923640012</v>
      </c>
      <c r="C8045" s="65">
        <f t="shared" si="126"/>
        <v>129563489.23640011</v>
      </c>
    </row>
    <row r="8046" spans="1:3" x14ac:dyDescent="0.3">
      <c r="A8046" s="94">
        <v>8036</v>
      </c>
      <c r="B8046" s="51">
        <v>0.30715292164116265</v>
      </c>
      <c r="C8046" s="65">
        <f t="shared" si="126"/>
        <v>130715292.16411626</v>
      </c>
    </row>
    <row r="8047" spans="1:3" x14ac:dyDescent="0.3">
      <c r="A8047" s="94">
        <v>8037</v>
      </c>
      <c r="B8047" s="51">
        <v>0.19119780571613509</v>
      </c>
      <c r="C8047" s="65">
        <f t="shared" si="126"/>
        <v>119119780.57161351</v>
      </c>
    </row>
    <row r="8048" spans="1:3" x14ac:dyDescent="0.3">
      <c r="A8048" s="94">
        <v>8038</v>
      </c>
      <c r="B8048" s="51">
        <v>-2.5652518807631086E-2</v>
      </c>
      <c r="C8048" s="65">
        <f t="shared" si="126"/>
        <v>97434748.119236887</v>
      </c>
    </row>
    <row r="8049" spans="1:3" x14ac:dyDescent="0.3">
      <c r="A8049" s="94">
        <v>8039</v>
      </c>
      <c r="B8049" s="51">
        <v>0.22740553550331677</v>
      </c>
      <c r="C8049" s="65">
        <f t="shared" si="126"/>
        <v>122740553.55033168</v>
      </c>
    </row>
    <row r="8050" spans="1:3" x14ac:dyDescent="0.3">
      <c r="A8050" s="94">
        <v>8040</v>
      </c>
      <c r="B8050" s="51">
        <v>6.3152411091327368E-2</v>
      </c>
      <c r="C8050" s="65">
        <f t="shared" si="126"/>
        <v>106315241.10913274</v>
      </c>
    </row>
    <row r="8051" spans="1:3" x14ac:dyDescent="0.3">
      <c r="A8051" s="94">
        <v>8041</v>
      </c>
      <c r="B8051" s="51">
        <v>-2.9520098897852509E-2</v>
      </c>
      <c r="C8051" s="65">
        <f t="shared" si="126"/>
        <v>97047990.11021474</v>
      </c>
    </row>
    <row r="8052" spans="1:3" x14ac:dyDescent="0.3">
      <c r="A8052" s="94">
        <v>8042</v>
      </c>
      <c r="B8052" s="51">
        <v>-0.10121955515048781</v>
      </c>
      <c r="C8052" s="65">
        <f t="shared" si="126"/>
        <v>89878044.484951228</v>
      </c>
    </row>
    <row r="8053" spans="1:3" x14ac:dyDescent="0.3">
      <c r="A8053" s="94">
        <v>8043</v>
      </c>
      <c r="B8053" s="51">
        <v>-0.10664344391781833</v>
      </c>
      <c r="C8053" s="65">
        <f t="shared" si="126"/>
        <v>89335655.608218163</v>
      </c>
    </row>
    <row r="8054" spans="1:3" x14ac:dyDescent="0.3">
      <c r="A8054" s="94">
        <v>8044</v>
      </c>
      <c r="B8054" s="51">
        <v>6.3477281377701977E-2</v>
      </c>
      <c r="C8054" s="65">
        <f t="shared" si="126"/>
        <v>106347728.13777021</v>
      </c>
    </row>
    <row r="8055" spans="1:3" x14ac:dyDescent="0.3">
      <c r="A8055" s="94">
        <v>8045</v>
      </c>
      <c r="B8055" s="51">
        <v>0.27684658686279412</v>
      </c>
      <c r="C8055" s="65">
        <f t="shared" si="126"/>
        <v>127684658.6862794</v>
      </c>
    </row>
    <row r="8056" spans="1:3" x14ac:dyDescent="0.3">
      <c r="A8056" s="94">
        <v>8046</v>
      </c>
      <c r="B8056" s="51">
        <v>2.0830920523275551E-2</v>
      </c>
      <c r="C8056" s="65">
        <f t="shared" si="126"/>
        <v>102083092.05232754</v>
      </c>
    </row>
    <row r="8057" spans="1:3" x14ac:dyDescent="0.3">
      <c r="A8057" s="94">
        <v>8047</v>
      </c>
      <c r="B8057" s="51">
        <v>-0.24000414158873942</v>
      </c>
      <c r="C8057" s="65">
        <f t="shared" si="126"/>
        <v>75999585.841126055</v>
      </c>
    </row>
    <row r="8058" spans="1:3" x14ac:dyDescent="0.3">
      <c r="A8058" s="94">
        <v>8048</v>
      </c>
      <c r="B8058" s="51">
        <v>-0.14233596026413395</v>
      </c>
      <c r="C8058" s="65">
        <f t="shared" si="126"/>
        <v>85766403.973586604</v>
      </c>
    </row>
    <row r="8059" spans="1:3" x14ac:dyDescent="0.3">
      <c r="A8059" s="94">
        <v>8049</v>
      </c>
      <c r="B8059" s="51">
        <v>9.9444022505708968E-2</v>
      </c>
      <c r="C8059" s="65">
        <f t="shared" si="126"/>
        <v>109944402.25057089</v>
      </c>
    </row>
    <row r="8060" spans="1:3" x14ac:dyDescent="0.3">
      <c r="A8060" s="94">
        <v>8050</v>
      </c>
      <c r="B8060" s="51">
        <v>0.18848112421946844</v>
      </c>
      <c r="C8060" s="65">
        <f t="shared" si="126"/>
        <v>118848112.42194684</v>
      </c>
    </row>
    <row r="8061" spans="1:3" x14ac:dyDescent="0.3">
      <c r="A8061" s="94">
        <v>8051</v>
      </c>
      <c r="B8061" s="51">
        <v>-7.0918634089725957E-3</v>
      </c>
      <c r="C8061" s="65">
        <f t="shared" si="126"/>
        <v>99290813.659102738</v>
      </c>
    </row>
    <row r="8062" spans="1:3" x14ac:dyDescent="0.3">
      <c r="A8062" s="94">
        <v>8052</v>
      </c>
      <c r="B8062" s="51">
        <v>-1.5773457723694456E-2</v>
      </c>
      <c r="C8062" s="65">
        <f t="shared" si="126"/>
        <v>98422654.227630556</v>
      </c>
    </row>
    <row r="8063" spans="1:3" x14ac:dyDescent="0.3">
      <c r="A8063" s="94">
        <v>8053</v>
      </c>
      <c r="B8063" s="51">
        <v>5.4831129292829947E-2</v>
      </c>
      <c r="C8063" s="65">
        <f t="shared" si="126"/>
        <v>105483112.92928298</v>
      </c>
    </row>
    <row r="8064" spans="1:3" x14ac:dyDescent="0.3">
      <c r="A8064" s="94">
        <v>8054</v>
      </c>
      <c r="B8064" s="51">
        <v>0.15020431313851232</v>
      </c>
      <c r="C8064" s="65">
        <f t="shared" si="126"/>
        <v>115020431.31385122</v>
      </c>
    </row>
    <row r="8065" spans="1:3" x14ac:dyDescent="0.3">
      <c r="A8065" s="94">
        <v>8055</v>
      </c>
      <c r="B8065" s="51">
        <v>0.16575302831365815</v>
      </c>
      <c r="C8065" s="65">
        <f t="shared" si="126"/>
        <v>116575302.83136581</v>
      </c>
    </row>
    <row r="8066" spans="1:3" x14ac:dyDescent="0.3">
      <c r="A8066" s="94">
        <v>8056</v>
      </c>
      <c r="B8066" s="51">
        <v>0.23151882152149647</v>
      </c>
      <c r="C8066" s="65">
        <f t="shared" si="126"/>
        <v>123151882.15214965</v>
      </c>
    </row>
    <row r="8067" spans="1:3" x14ac:dyDescent="0.3">
      <c r="A8067" s="94">
        <v>8057</v>
      </c>
      <c r="B8067" s="51">
        <v>-4.2073941132001969E-2</v>
      </c>
      <c r="C8067" s="65">
        <f t="shared" si="126"/>
        <v>95792605.886799812</v>
      </c>
    </row>
    <row r="8068" spans="1:3" x14ac:dyDescent="0.3">
      <c r="A8068" s="94">
        <v>8058</v>
      </c>
      <c r="B8068" s="51">
        <v>0.30695061615238461</v>
      </c>
      <c r="C8068" s="65">
        <f t="shared" si="126"/>
        <v>130695061.61523847</v>
      </c>
    </row>
    <row r="8069" spans="1:3" x14ac:dyDescent="0.3">
      <c r="A8069" s="94">
        <v>8059</v>
      </c>
      <c r="B8069" s="51">
        <v>-5.87587832147764E-2</v>
      </c>
      <c r="C8069" s="65">
        <f t="shared" si="126"/>
        <v>94124121.678522348</v>
      </c>
    </row>
    <row r="8070" spans="1:3" x14ac:dyDescent="0.3">
      <c r="A8070" s="94">
        <v>8060</v>
      </c>
      <c r="B8070" s="51">
        <v>0.28544485136308972</v>
      </c>
      <c r="C8070" s="65">
        <f t="shared" si="126"/>
        <v>128544485.13630898</v>
      </c>
    </row>
    <row r="8071" spans="1:3" x14ac:dyDescent="0.3">
      <c r="A8071" s="94">
        <v>8061</v>
      </c>
      <c r="B8071" s="51">
        <v>1.2690853358345161E-2</v>
      </c>
      <c r="C8071" s="65">
        <f t="shared" si="126"/>
        <v>101269085.33583452</v>
      </c>
    </row>
    <row r="8072" spans="1:3" x14ac:dyDescent="0.3">
      <c r="A8072" s="94">
        <v>8062</v>
      </c>
      <c r="B8072" s="51">
        <v>0.11709698575573232</v>
      </c>
      <c r="C8072" s="65">
        <f t="shared" si="126"/>
        <v>111709698.57557322</v>
      </c>
    </row>
    <row r="8073" spans="1:3" x14ac:dyDescent="0.3">
      <c r="A8073" s="94">
        <v>8063</v>
      </c>
      <c r="B8073" s="51">
        <v>-3.1252504097469491E-2</v>
      </c>
      <c r="C8073" s="65">
        <f t="shared" si="126"/>
        <v>96874749.590253055</v>
      </c>
    </row>
    <row r="8074" spans="1:3" x14ac:dyDescent="0.3">
      <c r="A8074" s="94">
        <v>8064</v>
      </c>
      <c r="B8074" s="51">
        <v>0.27441657659399621</v>
      </c>
      <c r="C8074" s="65">
        <f t="shared" si="126"/>
        <v>127441657.65939961</v>
      </c>
    </row>
    <row r="8075" spans="1:3" x14ac:dyDescent="0.3">
      <c r="A8075" s="94">
        <v>8065</v>
      </c>
      <c r="B8075" s="51">
        <v>-1.3822995611583871E-3</v>
      </c>
      <c r="C8075" s="65">
        <f t="shared" si="126"/>
        <v>99861770.043884158</v>
      </c>
    </row>
    <row r="8076" spans="1:3" x14ac:dyDescent="0.3">
      <c r="A8076" s="94">
        <v>8066</v>
      </c>
      <c r="B8076" s="51">
        <v>7.8535970266550403E-2</v>
      </c>
      <c r="C8076" s="65">
        <f t="shared" ref="C8076:C8139" si="127">$B$4*(1+B8076)</f>
        <v>107853597.02665505</v>
      </c>
    </row>
    <row r="8077" spans="1:3" x14ac:dyDescent="0.3">
      <c r="A8077" s="94">
        <v>8067</v>
      </c>
      <c r="B8077" s="51">
        <v>2.8869538748824738E-2</v>
      </c>
      <c r="C8077" s="65">
        <f t="shared" si="127"/>
        <v>102886953.87488247</v>
      </c>
    </row>
    <row r="8078" spans="1:3" x14ac:dyDescent="0.3">
      <c r="A8078" s="94">
        <v>8068</v>
      </c>
      <c r="B8078" s="51">
        <v>-0.22537383813014103</v>
      </c>
      <c r="C8078" s="65">
        <f t="shared" si="127"/>
        <v>77462616.186985895</v>
      </c>
    </row>
    <row r="8079" spans="1:3" x14ac:dyDescent="0.3">
      <c r="A8079" s="94">
        <v>8069</v>
      </c>
      <c r="B8079" s="51">
        <v>0.13134193953074647</v>
      </c>
      <c r="C8079" s="65">
        <f t="shared" si="127"/>
        <v>113134193.95307465</v>
      </c>
    </row>
    <row r="8080" spans="1:3" x14ac:dyDescent="0.3">
      <c r="A8080" s="94">
        <v>8070</v>
      </c>
      <c r="B8080" s="51">
        <v>0.26887203373774093</v>
      </c>
      <c r="C8080" s="65">
        <f t="shared" si="127"/>
        <v>126887203.37377411</v>
      </c>
    </row>
    <row r="8081" spans="1:3" x14ac:dyDescent="0.3">
      <c r="A8081" s="94">
        <v>8071</v>
      </c>
      <c r="B8081" s="51">
        <v>0.14358873185828042</v>
      </c>
      <c r="C8081" s="65">
        <f t="shared" si="127"/>
        <v>114358873.18582805</v>
      </c>
    </row>
    <row r="8082" spans="1:3" x14ac:dyDescent="0.3">
      <c r="A8082" s="94">
        <v>8072</v>
      </c>
      <c r="B8082" s="51">
        <v>-0.23124360104929984</v>
      </c>
      <c r="C8082" s="65">
        <f t="shared" si="127"/>
        <v>76875639.895070016</v>
      </c>
    </row>
    <row r="8083" spans="1:3" x14ac:dyDescent="0.3">
      <c r="A8083" s="94">
        <v>8073</v>
      </c>
      <c r="B8083" s="51">
        <v>0.36275821946879661</v>
      </c>
      <c r="C8083" s="65">
        <f t="shared" si="127"/>
        <v>136275821.94687966</v>
      </c>
    </row>
    <row r="8084" spans="1:3" x14ac:dyDescent="0.3">
      <c r="A8084" s="94">
        <v>8074</v>
      </c>
      <c r="B8084" s="51">
        <v>-0.16293654818387007</v>
      </c>
      <c r="C8084" s="65">
        <f t="shared" si="127"/>
        <v>83706345.181612998</v>
      </c>
    </row>
    <row r="8085" spans="1:3" x14ac:dyDescent="0.3">
      <c r="A8085" s="94">
        <v>8075</v>
      </c>
      <c r="B8085" s="51">
        <v>0.44356362121894899</v>
      </c>
      <c r="C8085" s="65">
        <f t="shared" si="127"/>
        <v>144356362.1218949</v>
      </c>
    </row>
    <row r="8086" spans="1:3" x14ac:dyDescent="0.3">
      <c r="A8086" s="94">
        <v>8076</v>
      </c>
      <c r="B8086" s="51">
        <v>-0.10705481726193455</v>
      </c>
      <c r="C8086" s="65">
        <f t="shared" si="127"/>
        <v>89294518.273806542</v>
      </c>
    </row>
    <row r="8087" spans="1:3" x14ac:dyDescent="0.3">
      <c r="A8087" s="94">
        <v>8077</v>
      </c>
      <c r="B8087" s="51">
        <v>0.26979165609300981</v>
      </c>
      <c r="C8087" s="65">
        <f t="shared" si="127"/>
        <v>126979165.60930099</v>
      </c>
    </row>
    <row r="8088" spans="1:3" x14ac:dyDescent="0.3">
      <c r="A8088" s="94">
        <v>8078</v>
      </c>
      <c r="B8088" s="51">
        <v>0.16529772481808902</v>
      </c>
      <c r="C8088" s="65">
        <f t="shared" si="127"/>
        <v>116529772.48180889</v>
      </c>
    </row>
    <row r="8089" spans="1:3" x14ac:dyDescent="0.3">
      <c r="A8089" s="94">
        <v>8079</v>
      </c>
      <c r="B8089" s="51">
        <v>-9.4621009299030501E-2</v>
      </c>
      <c r="C8089" s="65">
        <f t="shared" si="127"/>
        <v>90537899.070096955</v>
      </c>
    </row>
    <row r="8090" spans="1:3" x14ac:dyDescent="0.3">
      <c r="A8090" s="94">
        <v>8080</v>
      </c>
      <c r="B8090" s="51">
        <v>6.1987752188894088E-2</v>
      </c>
      <c r="C8090" s="65">
        <f t="shared" si="127"/>
        <v>106198775.2188894</v>
      </c>
    </row>
    <row r="8091" spans="1:3" x14ac:dyDescent="0.3">
      <c r="A8091" s="94">
        <v>8081</v>
      </c>
      <c r="B8091" s="51">
        <v>-0.30138873453050641</v>
      </c>
      <c r="C8091" s="65">
        <f t="shared" si="127"/>
        <v>69861126.546949357</v>
      </c>
    </row>
    <row r="8092" spans="1:3" x14ac:dyDescent="0.3">
      <c r="A8092" s="94">
        <v>8082</v>
      </c>
      <c r="B8092" s="51">
        <v>0.16664050748303821</v>
      </c>
      <c r="C8092" s="65">
        <f t="shared" si="127"/>
        <v>116664050.74830382</v>
      </c>
    </row>
    <row r="8093" spans="1:3" x14ac:dyDescent="0.3">
      <c r="A8093" s="94">
        <v>8083</v>
      </c>
      <c r="B8093" s="51">
        <v>0.19500074257284955</v>
      </c>
      <c r="C8093" s="65">
        <f t="shared" si="127"/>
        <v>119500074.25728495</v>
      </c>
    </row>
    <row r="8094" spans="1:3" x14ac:dyDescent="0.3">
      <c r="A8094" s="94">
        <v>8084</v>
      </c>
      <c r="B8094" s="51">
        <v>5.9114696136540065E-2</v>
      </c>
      <c r="C8094" s="65">
        <f t="shared" si="127"/>
        <v>105911469.613654</v>
      </c>
    </row>
    <row r="8095" spans="1:3" x14ac:dyDescent="0.3">
      <c r="A8095" s="94">
        <v>8085</v>
      </c>
      <c r="B8095" s="51">
        <v>9.8575614309734716E-2</v>
      </c>
      <c r="C8095" s="65">
        <f t="shared" si="127"/>
        <v>109857561.43097347</v>
      </c>
    </row>
    <row r="8096" spans="1:3" x14ac:dyDescent="0.3">
      <c r="A8096" s="94">
        <v>8086</v>
      </c>
      <c r="B8096" s="51">
        <v>0.2632163464800959</v>
      </c>
      <c r="C8096" s="65">
        <f t="shared" si="127"/>
        <v>126321634.64800958</v>
      </c>
    </row>
    <row r="8097" spans="1:3" x14ac:dyDescent="0.3">
      <c r="A8097" s="94">
        <v>8087</v>
      </c>
      <c r="B8097" s="51">
        <v>0.23010189165730158</v>
      </c>
      <c r="C8097" s="65">
        <f t="shared" si="127"/>
        <v>123010189.16573016</v>
      </c>
    </row>
    <row r="8098" spans="1:3" x14ac:dyDescent="0.3">
      <c r="A8098" s="94">
        <v>8088</v>
      </c>
      <c r="B8098" s="51">
        <v>0.23878874703731479</v>
      </c>
      <c r="C8098" s="65">
        <f t="shared" si="127"/>
        <v>123878874.70373146</v>
      </c>
    </row>
    <row r="8099" spans="1:3" x14ac:dyDescent="0.3">
      <c r="A8099" s="94">
        <v>8089</v>
      </c>
      <c r="B8099" s="51">
        <v>-1.5228168613025492E-2</v>
      </c>
      <c r="C8099" s="65">
        <f t="shared" si="127"/>
        <v>98477183.13869746</v>
      </c>
    </row>
    <row r="8100" spans="1:3" x14ac:dyDescent="0.3">
      <c r="A8100" s="94">
        <v>8090</v>
      </c>
      <c r="B8100" s="51">
        <v>0.15398553886643696</v>
      </c>
      <c r="C8100" s="65">
        <f t="shared" si="127"/>
        <v>115398553.88664368</v>
      </c>
    </row>
    <row r="8101" spans="1:3" x14ac:dyDescent="0.3">
      <c r="A8101" s="94">
        <v>8091</v>
      </c>
      <c r="B8101" s="51">
        <v>6.5462010799187953E-3</v>
      </c>
      <c r="C8101" s="65">
        <f t="shared" si="127"/>
        <v>100654620.10799189</v>
      </c>
    </row>
    <row r="8102" spans="1:3" x14ac:dyDescent="0.3">
      <c r="A8102" s="94">
        <v>8092</v>
      </c>
      <c r="B8102" s="51">
        <v>0.31600878446428998</v>
      </c>
      <c r="C8102" s="65">
        <f t="shared" si="127"/>
        <v>131600878.446429</v>
      </c>
    </row>
    <row r="8103" spans="1:3" x14ac:dyDescent="0.3">
      <c r="A8103" s="94">
        <v>8093</v>
      </c>
      <c r="B8103" s="51">
        <v>7.7789563799239264E-2</v>
      </c>
      <c r="C8103" s="65">
        <f t="shared" si="127"/>
        <v>107778956.37992392</v>
      </c>
    </row>
    <row r="8104" spans="1:3" x14ac:dyDescent="0.3">
      <c r="A8104" s="94">
        <v>8094</v>
      </c>
      <c r="B8104" s="51">
        <v>0.18224479348897632</v>
      </c>
      <c r="C8104" s="65">
        <f t="shared" si="127"/>
        <v>118224479.34889764</v>
      </c>
    </row>
    <row r="8105" spans="1:3" x14ac:dyDescent="0.3">
      <c r="A8105" s="94">
        <v>8095</v>
      </c>
      <c r="B8105" s="51">
        <v>0.1891886133988136</v>
      </c>
      <c r="C8105" s="65">
        <f t="shared" si="127"/>
        <v>118918861.33988136</v>
      </c>
    </row>
    <row r="8106" spans="1:3" x14ac:dyDescent="0.3">
      <c r="A8106" s="94">
        <v>8096</v>
      </c>
      <c r="B8106" s="51">
        <v>-1.7000210958576054E-2</v>
      </c>
      <c r="C8106" s="65">
        <f t="shared" si="127"/>
        <v>98299978.904142395</v>
      </c>
    </row>
    <row r="8107" spans="1:3" x14ac:dyDescent="0.3">
      <c r="A8107" s="94">
        <v>8097</v>
      </c>
      <c r="B8107" s="51">
        <v>0.1219784290618697</v>
      </c>
      <c r="C8107" s="65">
        <f t="shared" si="127"/>
        <v>112197842.90618697</v>
      </c>
    </row>
    <row r="8108" spans="1:3" x14ac:dyDescent="0.3">
      <c r="A8108" s="94">
        <v>8098</v>
      </c>
      <c r="B8108" s="51">
        <v>-4.3646309265280708E-3</v>
      </c>
      <c r="C8108" s="65">
        <f t="shared" si="127"/>
        <v>99563536.907347187</v>
      </c>
    </row>
    <row r="8109" spans="1:3" x14ac:dyDescent="0.3">
      <c r="A8109" s="94">
        <v>8099</v>
      </c>
      <c r="B8109" s="51">
        <v>-2.6839850407292573E-2</v>
      </c>
      <c r="C8109" s="65">
        <f t="shared" si="127"/>
        <v>97316014.959270746</v>
      </c>
    </row>
    <row r="8110" spans="1:3" x14ac:dyDescent="0.3">
      <c r="A8110" s="94">
        <v>8100</v>
      </c>
      <c r="B8110" s="51">
        <v>-4.9546016758036909E-2</v>
      </c>
      <c r="C8110" s="65">
        <f t="shared" si="127"/>
        <v>95045398.324196309</v>
      </c>
    </row>
    <row r="8111" spans="1:3" x14ac:dyDescent="0.3">
      <c r="A8111" s="94">
        <v>8101</v>
      </c>
      <c r="B8111" s="51">
        <v>-4.83305371611287E-2</v>
      </c>
      <c r="C8111" s="65">
        <f t="shared" si="127"/>
        <v>95166946.283887133</v>
      </c>
    </row>
    <row r="8112" spans="1:3" x14ac:dyDescent="0.3">
      <c r="A8112" s="94">
        <v>8102</v>
      </c>
      <c r="B8112" s="51">
        <v>0.17936165670736165</v>
      </c>
      <c r="C8112" s="65">
        <f t="shared" si="127"/>
        <v>117936165.67073616</v>
      </c>
    </row>
    <row r="8113" spans="1:3" x14ac:dyDescent="0.3">
      <c r="A8113" s="94">
        <v>8103</v>
      </c>
      <c r="B8113" s="51">
        <v>0.23909908349972733</v>
      </c>
      <c r="C8113" s="65">
        <f t="shared" si="127"/>
        <v>123909908.34997272</v>
      </c>
    </row>
    <row r="8114" spans="1:3" x14ac:dyDescent="0.3">
      <c r="A8114" s="94">
        <v>8104</v>
      </c>
      <c r="B8114" s="51">
        <v>7.8291323252881087E-2</v>
      </c>
      <c r="C8114" s="65">
        <f t="shared" si="127"/>
        <v>107829132.3252881</v>
      </c>
    </row>
    <row r="8115" spans="1:3" x14ac:dyDescent="0.3">
      <c r="A8115" s="94">
        <v>8105</v>
      </c>
      <c r="B8115" s="51">
        <v>1.8769328074577124E-2</v>
      </c>
      <c r="C8115" s="65">
        <f t="shared" si="127"/>
        <v>101876932.80745772</v>
      </c>
    </row>
    <row r="8116" spans="1:3" x14ac:dyDescent="0.3">
      <c r="A8116" s="94">
        <v>8106</v>
      </c>
      <c r="B8116" s="51">
        <v>9.9531608539675978E-2</v>
      </c>
      <c r="C8116" s="65">
        <f t="shared" si="127"/>
        <v>109953160.85396761</v>
      </c>
    </row>
    <row r="8117" spans="1:3" x14ac:dyDescent="0.3">
      <c r="A8117" s="94">
        <v>8107</v>
      </c>
      <c r="B8117" s="51">
        <v>1.3384888810888104E-2</v>
      </c>
      <c r="C8117" s="65">
        <f t="shared" si="127"/>
        <v>101338488.88108881</v>
      </c>
    </row>
    <row r="8118" spans="1:3" x14ac:dyDescent="0.3">
      <c r="A8118" s="94">
        <v>8108</v>
      </c>
      <c r="B8118" s="51">
        <v>0.12752363681742673</v>
      </c>
      <c r="C8118" s="65">
        <f t="shared" si="127"/>
        <v>112752363.68174268</v>
      </c>
    </row>
    <row r="8119" spans="1:3" x14ac:dyDescent="0.3">
      <c r="A8119" s="94">
        <v>8109</v>
      </c>
      <c r="B8119" s="51">
        <v>0.11672186816152029</v>
      </c>
      <c r="C8119" s="65">
        <f t="shared" si="127"/>
        <v>111672186.81615204</v>
      </c>
    </row>
    <row r="8120" spans="1:3" x14ac:dyDescent="0.3">
      <c r="A8120" s="94">
        <v>8110</v>
      </c>
      <c r="B8120" s="51">
        <v>5.5394642698898988E-2</v>
      </c>
      <c r="C8120" s="65">
        <f t="shared" si="127"/>
        <v>105539464.26988989</v>
      </c>
    </row>
    <row r="8121" spans="1:3" x14ac:dyDescent="0.3">
      <c r="A8121" s="94">
        <v>8111</v>
      </c>
      <c r="B8121" s="51">
        <v>0.1167033040813291</v>
      </c>
      <c r="C8121" s="65">
        <f t="shared" si="127"/>
        <v>111670330.4081329</v>
      </c>
    </row>
    <row r="8122" spans="1:3" x14ac:dyDescent="0.3">
      <c r="A8122" s="94">
        <v>8112</v>
      </c>
      <c r="B8122" s="51">
        <v>8.1383630759225764E-2</v>
      </c>
      <c r="C8122" s="65">
        <f t="shared" si="127"/>
        <v>108138363.07592258</v>
      </c>
    </row>
    <row r="8123" spans="1:3" x14ac:dyDescent="0.3">
      <c r="A8123" s="94">
        <v>8113</v>
      </c>
      <c r="B8123" s="51">
        <v>0.19684108180124441</v>
      </c>
      <c r="C8123" s="65">
        <f t="shared" si="127"/>
        <v>119684108.18012445</v>
      </c>
    </row>
    <row r="8124" spans="1:3" x14ac:dyDescent="0.3">
      <c r="A8124" s="94">
        <v>8114</v>
      </c>
      <c r="B8124" s="51">
        <v>0.19742708170233833</v>
      </c>
      <c r="C8124" s="65">
        <f t="shared" si="127"/>
        <v>119742708.17023383</v>
      </c>
    </row>
    <row r="8125" spans="1:3" x14ac:dyDescent="0.3">
      <c r="A8125" s="94">
        <v>8115</v>
      </c>
      <c r="B8125" s="51">
        <v>0.22520902881701615</v>
      </c>
      <c r="C8125" s="65">
        <f t="shared" si="127"/>
        <v>122520902.8817016</v>
      </c>
    </row>
    <row r="8126" spans="1:3" x14ac:dyDescent="0.3">
      <c r="A8126" s="94">
        <v>8116</v>
      </c>
      <c r="B8126" s="51">
        <v>-0.11207154365172967</v>
      </c>
      <c r="C8126" s="65">
        <f t="shared" si="127"/>
        <v>88792845.634827033</v>
      </c>
    </row>
    <row r="8127" spans="1:3" x14ac:dyDescent="0.3">
      <c r="A8127" s="94">
        <v>8117</v>
      </c>
      <c r="B8127" s="51">
        <v>-0.17107273687801752</v>
      </c>
      <c r="C8127" s="65">
        <f t="shared" si="127"/>
        <v>82892726.312198251</v>
      </c>
    </row>
    <row r="8128" spans="1:3" x14ac:dyDescent="0.3">
      <c r="A8128" s="94">
        <v>8118</v>
      </c>
      <c r="B8128" s="51">
        <v>6.0620840345275435E-2</v>
      </c>
      <c r="C8128" s="65">
        <f t="shared" si="127"/>
        <v>106062084.03452756</v>
      </c>
    </row>
    <row r="8129" spans="1:3" x14ac:dyDescent="0.3">
      <c r="A8129" s="94">
        <v>8119</v>
      </c>
      <c r="B8129" s="51">
        <v>0.14135122451359663</v>
      </c>
      <c r="C8129" s="65">
        <f t="shared" si="127"/>
        <v>114135122.45135966</v>
      </c>
    </row>
    <row r="8130" spans="1:3" x14ac:dyDescent="0.3">
      <c r="A8130" s="94">
        <v>8120</v>
      </c>
      <c r="B8130" s="51">
        <v>0.2297966134057679</v>
      </c>
      <c r="C8130" s="65">
        <f t="shared" si="127"/>
        <v>122979661.34057678</v>
      </c>
    </row>
    <row r="8131" spans="1:3" x14ac:dyDescent="0.3">
      <c r="A8131" s="94">
        <v>8121</v>
      </c>
      <c r="B8131" s="51">
        <v>0.18872561468955268</v>
      </c>
      <c r="C8131" s="65">
        <f t="shared" si="127"/>
        <v>118872561.46895526</v>
      </c>
    </row>
    <row r="8132" spans="1:3" x14ac:dyDescent="0.3">
      <c r="A8132" s="94">
        <v>8122</v>
      </c>
      <c r="B8132" s="51">
        <v>8.7934980738628404E-2</v>
      </c>
      <c r="C8132" s="65">
        <f t="shared" si="127"/>
        <v>108793498.07386285</v>
      </c>
    </row>
    <row r="8133" spans="1:3" x14ac:dyDescent="0.3">
      <c r="A8133" s="94">
        <v>8123</v>
      </c>
      <c r="B8133" s="51">
        <v>0.2917589551322527</v>
      </c>
      <c r="C8133" s="65">
        <f t="shared" si="127"/>
        <v>129175895.51322526</v>
      </c>
    </row>
    <row r="8134" spans="1:3" x14ac:dyDescent="0.3">
      <c r="A8134" s="94">
        <v>8124</v>
      </c>
      <c r="B8134" s="51">
        <v>0.31100958160291448</v>
      </c>
      <c r="C8134" s="65">
        <f t="shared" si="127"/>
        <v>131100958.16029146</v>
      </c>
    </row>
    <row r="8135" spans="1:3" x14ac:dyDescent="0.3">
      <c r="A8135" s="94">
        <v>8125</v>
      </c>
      <c r="B8135" s="51">
        <v>0.12771092563588582</v>
      </c>
      <c r="C8135" s="65">
        <f t="shared" si="127"/>
        <v>112771092.56358857</v>
      </c>
    </row>
    <row r="8136" spans="1:3" x14ac:dyDescent="0.3">
      <c r="A8136" s="94">
        <v>8126</v>
      </c>
      <c r="B8136" s="51">
        <v>8.9952299282763992E-2</v>
      </c>
      <c r="C8136" s="65">
        <f t="shared" si="127"/>
        <v>108995229.92827639</v>
      </c>
    </row>
    <row r="8137" spans="1:3" x14ac:dyDescent="0.3">
      <c r="A8137" s="94">
        <v>8127</v>
      </c>
      <c r="B8137" s="51">
        <v>0.13189521755176395</v>
      </c>
      <c r="C8137" s="65">
        <f t="shared" si="127"/>
        <v>113189521.75517641</v>
      </c>
    </row>
    <row r="8138" spans="1:3" x14ac:dyDescent="0.3">
      <c r="A8138" s="94">
        <v>8128</v>
      </c>
      <c r="B8138" s="51">
        <v>1.7376466993676662E-2</v>
      </c>
      <c r="C8138" s="65">
        <f t="shared" si="127"/>
        <v>101737646.69936767</v>
      </c>
    </row>
    <row r="8139" spans="1:3" x14ac:dyDescent="0.3">
      <c r="A8139" s="94">
        <v>8129</v>
      </c>
      <c r="B8139" s="51">
        <v>0.22002382474266205</v>
      </c>
      <c r="C8139" s="65">
        <f t="shared" si="127"/>
        <v>122002382.4742662</v>
      </c>
    </row>
    <row r="8140" spans="1:3" x14ac:dyDescent="0.3">
      <c r="A8140" s="94">
        <v>8130</v>
      </c>
      <c r="B8140" s="51">
        <v>0.23473057578149839</v>
      </c>
      <c r="C8140" s="65">
        <f t="shared" ref="C8140:C8203" si="128">$B$4*(1+B8140)</f>
        <v>123473057.57814984</v>
      </c>
    </row>
    <row r="8141" spans="1:3" x14ac:dyDescent="0.3">
      <c r="A8141" s="94">
        <v>8131</v>
      </c>
      <c r="B8141" s="51">
        <v>0.16277060798890799</v>
      </c>
      <c r="C8141" s="65">
        <f t="shared" si="128"/>
        <v>116277060.7988908</v>
      </c>
    </row>
    <row r="8142" spans="1:3" x14ac:dyDescent="0.3">
      <c r="A8142" s="94">
        <v>8132</v>
      </c>
      <c r="B8142" s="51">
        <v>0.1278949201088625</v>
      </c>
      <c r="C8142" s="65">
        <f t="shared" si="128"/>
        <v>112789492.01088624</v>
      </c>
    </row>
    <row r="8143" spans="1:3" x14ac:dyDescent="0.3">
      <c r="A8143" s="94">
        <v>8133</v>
      </c>
      <c r="B8143" s="51">
        <v>0.20911773801352596</v>
      </c>
      <c r="C8143" s="65">
        <f t="shared" si="128"/>
        <v>120911773.80135259</v>
      </c>
    </row>
    <row r="8144" spans="1:3" x14ac:dyDescent="0.3">
      <c r="A8144" s="94">
        <v>8134</v>
      </c>
      <c r="B8144" s="51">
        <v>2.3830605915827807E-2</v>
      </c>
      <c r="C8144" s="65">
        <f t="shared" si="128"/>
        <v>102383060.59158278</v>
      </c>
    </row>
    <row r="8145" spans="1:3" x14ac:dyDescent="0.3">
      <c r="A8145" s="94">
        <v>8135</v>
      </c>
      <c r="B8145" s="51">
        <v>1.5889266350400402E-2</v>
      </c>
      <c r="C8145" s="65">
        <f t="shared" si="128"/>
        <v>101588926.63504004</v>
      </c>
    </row>
    <row r="8146" spans="1:3" x14ac:dyDescent="0.3">
      <c r="A8146" s="94">
        <v>8136</v>
      </c>
      <c r="B8146" s="51">
        <v>-2.9667706212805303E-2</v>
      </c>
      <c r="C8146" s="65">
        <f t="shared" si="128"/>
        <v>97033229.378719464</v>
      </c>
    </row>
    <row r="8147" spans="1:3" x14ac:dyDescent="0.3">
      <c r="A8147" s="94">
        <v>8137</v>
      </c>
      <c r="B8147" s="51">
        <v>-1.0609161972165063E-2</v>
      </c>
      <c r="C8147" s="65">
        <f t="shared" si="128"/>
        <v>98939083.802783489</v>
      </c>
    </row>
    <row r="8148" spans="1:3" x14ac:dyDescent="0.3">
      <c r="A8148" s="94">
        <v>8138</v>
      </c>
      <c r="B8148" s="51">
        <v>-3.9679779791819719E-2</v>
      </c>
      <c r="C8148" s="65">
        <f t="shared" si="128"/>
        <v>96032022.020818025</v>
      </c>
    </row>
    <row r="8149" spans="1:3" x14ac:dyDescent="0.3">
      <c r="A8149" s="94">
        <v>8139</v>
      </c>
      <c r="B8149" s="51">
        <v>0.12351338037468229</v>
      </c>
      <c r="C8149" s="65">
        <f t="shared" si="128"/>
        <v>112351338.03746824</v>
      </c>
    </row>
    <row r="8150" spans="1:3" x14ac:dyDescent="0.3">
      <c r="A8150" s="94">
        <v>8140</v>
      </c>
      <c r="B8150" s="51">
        <v>-8.7465697787242197E-2</v>
      </c>
      <c r="C8150" s="65">
        <f t="shared" si="128"/>
        <v>91253430.221275777</v>
      </c>
    </row>
    <row r="8151" spans="1:3" x14ac:dyDescent="0.3">
      <c r="A8151" s="94">
        <v>8141</v>
      </c>
      <c r="B8151" s="51">
        <v>6.3937873045499485E-2</v>
      </c>
      <c r="C8151" s="65">
        <f t="shared" si="128"/>
        <v>106393787.30454996</v>
      </c>
    </row>
    <row r="8152" spans="1:3" x14ac:dyDescent="0.3">
      <c r="A8152" s="94">
        <v>8142</v>
      </c>
      <c r="B8152" s="51">
        <v>4.6617607347538961E-2</v>
      </c>
      <c r="C8152" s="65">
        <f t="shared" si="128"/>
        <v>104661760.73475391</v>
      </c>
    </row>
    <row r="8153" spans="1:3" x14ac:dyDescent="0.3">
      <c r="A8153" s="94">
        <v>8143</v>
      </c>
      <c r="B8153" s="51">
        <v>0.21336592497661896</v>
      </c>
      <c r="C8153" s="65">
        <f t="shared" si="128"/>
        <v>121336592.49766189</v>
      </c>
    </row>
    <row r="8154" spans="1:3" x14ac:dyDescent="0.3">
      <c r="A8154" s="94">
        <v>8144</v>
      </c>
      <c r="B8154" s="51">
        <v>3.2627086593611979E-2</v>
      </c>
      <c r="C8154" s="65">
        <f t="shared" si="128"/>
        <v>103262708.6593612</v>
      </c>
    </row>
    <row r="8155" spans="1:3" x14ac:dyDescent="0.3">
      <c r="A8155" s="94">
        <v>8145</v>
      </c>
      <c r="B8155" s="51">
        <v>-0.28646141615125786</v>
      </c>
      <c r="C8155" s="65">
        <f t="shared" si="128"/>
        <v>71353858.38487421</v>
      </c>
    </row>
    <row r="8156" spans="1:3" x14ac:dyDescent="0.3">
      <c r="A8156" s="94">
        <v>8146</v>
      </c>
      <c r="B8156" s="51">
        <v>9.746532232844056E-2</v>
      </c>
      <c r="C8156" s="65">
        <f t="shared" si="128"/>
        <v>109746532.23284405</v>
      </c>
    </row>
    <row r="8157" spans="1:3" x14ac:dyDescent="0.3">
      <c r="A8157" s="94">
        <v>8147</v>
      </c>
      <c r="B8157" s="51">
        <v>0.10190155591514741</v>
      </c>
      <c r="C8157" s="65">
        <f t="shared" si="128"/>
        <v>110190155.59151475</v>
      </c>
    </row>
    <row r="8158" spans="1:3" x14ac:dyDescent="0.3">
      <c r="A8158" s="94">
        <v>8148</v>
      </c>
      <c r="B8158" s="51">
        <v>-4.8211270220338331E-2</v>
      </c>
      <c r="C8158" s="65">
        <f t="shared" si="128"/>
        <v>95178872.97796616</v>
      </c>
    </row>
    <row r="8159" spans="1:3" x14ac:dyDescent="0.3">
      <c r="A8159" s="94">
        <v>8149</v>
      </c>
      <c r="B8159" s="51">
        <v>0.12561259975557049</v>
      </c>
      <c r="C8159" s="65">
        <f t="shared" si="128"/>
        <v>112561259.97555704</v>
      </c>
    </row>
    <row r="8160" spans="1:3" x14ac:dyDescent="0.3">
      <c r="A8160" s="94">
        <v>8150</v>
      </c>
      <c r="B8160" s="51">
        <v>0.1006616100288706</v>
      </c>
      <c r="C8160" s="65">
        <f t="shared" si="128"/>
        <v>110066161.00288707</v>
      </c>
    </row>
    <row r="8161" spans="1:3" x14ac:dyDescent="0.3">
      <c r="A8161" s="94">
        <v>8151</v>
      </c>
      <c r="B8161" s="51">
        <v>-8.7806850546619797E-3</v>
      </c>
      <c r="C8161" s="65">
        <f t="shared" si="128"/>
        <v>99121931.494533792</v>
      </c>
    </row>
    <row r="8162" spans="1:3" x14ac:dyDescent="0.3">
      <c r="A8162" s="94">
        <v>8152</v>
      </c>
      <c r="B8162" s="51">
        <v>-0.14627105408987209</v>
      </c>
      <c r="C8162" s="65">
        <f t="shared" si="128"/>
        <v>85372894.591012791</v>
      </c>
    </row>
    <row r="8163" spans="1:3" x14ac:dyDescent="0.3">
      <c r="A8163" s="94">
        <v>8153</v>
      </c>
      <c r="B8163" s="51">
        <v>-1.8688297168908838E-2</v>
      </c>
      <c r="C8163" s="65">
        <f t="shared" si="128"/>
        <v>98131170.283109114</v>
      </c>
    </row>
    <row r="8164" spans="1:3" x14ac:dyDescent="0.3">
      <c r="A8164" s="94">
        <v>8154</v>
      </c>
      <c r="B8164" s="51">
        <v>0.14722788367001544</v>
      </c>
      <c r="C8164" s="65">
        <f t="shared" si="128"/>
        <v>114722788.36700153</v>
      </c>
    </row>
    <row r="8165" spans="1:3" x14ac:dyDescent="0.3">
      <c r="A8165" s="94">
        <v>8155</v>
      </c>
      <c r="B8165" s="51">
        <v>0.2216270711000948</v>
      </c>
      <c r="C8165" s="65">
        <f t="shared" si="128"/>
        <v>122162707.11000948</v>
      </c>
    </row>
    <row r="8166" spans="1:3" x14ac:dyDescent="0.3">
      <c r="A8166" s="94">
        <v>8156</v>
      </c>
      <c r="B8166" s="51">
        <v>0.18092934037328234</v>
      </c>
      <c r="C8166" s="65">
        <f t="shared" si="128"/>
        <v>118092934.03732823</v>
      </c>
    </row>
    <row r="8167" spans="1:3" x14ac:dyDescent="0.3">
      <c r="A8167" s="94">
        <v>8157</v>
      </c>
      <c r="B8167" s="51">
        <v>-7.0491988510283154E-2</v>
      </c>
      <c r="C8167" s="65">
        <f t="shared" si="128"/>
        <v>92950801.148971692</v>
      </c>
    </row>
    <row r="8168" spans="1:3" x14ac:dyDescent="0.3">
      <c r="A8168" s="94">
        <v>8158</v>
      </c>
      <c r="B8168" s="51">
        <v>-0.10657644099873678</v>
      </c>
      <c r="C8168" s="65">
        <f t="shared" si="128"/>
        <v>89342355.900126323</v>
      </c>
    </row>
    <row r="8169" spans="1:3" x14ac:dyDescent="0.3">
      <c r="A8169" s="94">
        <v>8159</v>
      </c>
      <c r="B8169" s="51">
        <v>0.15952613522704812</v>
      </c>
      <c r="C8169" s="65">
        <f t="shared" si="128"/>
        <v>115952613.52270481</v>
      </c>
    </row>
    <row r="8170" spans="1:3" x14ac:dyDescent="0.3">
      <c r="A8170" s="94">
        <v>8160</v>
      </c>
      <c r="B8170" s="51">
        <v>-4.2190303750004099E-2</v>
      </c>
      <c r="C8170" s="65">
        <f t="shared" si="128"/>
        <v>95780969.624999583</v>
      </c>
    </row>
    <row r="8171" spans="1:3" x14ac:dyDescent="0.3">
      <c r="A8171" s="94">
        <v>8161</v>
      </c>
      <c r="B8171" s="51">
        <v>-7.5902312990010545E-2</v>
      </c>
      <c r="C8171" s="65">
        <f t="shared" si="128"/>
        <v>92409768.700998947</v>
      </c>
    </row>
    <row r="8172" spans="1:3" x14ac:dyDescent="0.3">
      <c r="A8172" s="94">
        <v>8162</v>
      </c>
      <c r="B8172" s="51">
        <v>0.18345323128596239</v>
      </c>
      <c r="C8172" s="65">
        <f t="shared" si="128"/>
        <v>118345323.12859625</v>
      </c>
    </row>
    <row r="8173" spans="1:3" x14ac:dyDescent="0.3">
      <c r="A8173" s="94">
        <v>8163</v>
      </c>
      <c r="B8173" s="51">
        <v>6.057372254685732E-2</v>
      </c>
      <c r="C8173" s="65">
        <f t="shared" si="128"/>
        <v>106057372.25468571</v>
      </c>
    </row>
    <row r="8174" spans="1:3" x14ac:dyDescent="0.3">
      <c r="A8174" s="94">
        <v>8164</v>
      </c>
      <c r="B8174" s="51">
        <v>0.25669891417699953</v>
      </c>
      <c r="C8174" s="65">
        <f t="shared" si="128"/>
        <v>125669891.41769995</v>
      </c>
    </row>
    <row r="8175" spans="1:3" x14ac:dyDescent="0.3">
      <c r="A8175" s="94">
        <v>8165</v>
      </c>
      <c r="B8175" s="51">
        <v>0.22018824846514551</v>
      </c>
      <c r="C8175" s="65">
        <f t="shared" si="128"/>
        <v>122018824.84651457</v>
      </c>
    </row>
    <row r="8176" spans="1:3" x14ac:dyDescent="0.3">
      <c r="A8176" s="94">
        <v>8166</v>
      </c>
      <c r="B8176" s="51">
        <v>-2.2623804924363528E-2</v>
      </c>
      <c r="C8176" s="65">
        <f t="shared" si="128"/>
        <v>97737619.507563651</v>
      </c>
    </row>
    <row r="8177" spans="1:3" x14ac:dyDescent="0.3">
      <c r="A8177" s="94">
        <v>8167</v>
      </c>
      <c r="B8177" s="51">
        <v>5.7906384734563693E-2</v>
      </c>
      <c r="C8177" s="65">
        <f t="shared" si="128"/>
        <v>105790638.47345638</v>
      </c>
    </row>
    <row r="8178" spans="1:3" x14ac:dyDescent="0.3">
      <c r="A8178" s="94">
        <v>8168</v>
      </c>
      <c r="B8178" s="51">
        <v>2.0972102716610042E-2</v>
      </c>
      <c r="C8178" s="65">
        <f t="shared" si="128"/>
        <v>102097210.27166101</v>
      </c>
    </row>
    <row r="8179" spans="1:3" x14ac:dyDescent="0.3">
      <c r="A8179" s="94">
        <v>8169</v>
      </c>
      <c r="B8179" s="51">
        <v>0.36216872229568564</v>
      </c>
      <c r="C8179" s="65">
        <f t="shared" si="128"/>
        <v>136216872.22956854</v>
      </c>
    </row>
    <row r="8180" spans="1:3" x14ac:dyDescent="0.3">
      <c r="A8180" s="94">
        <v>8170</v>
      </c>
      <c r="B8180" s="51">
        <v>-0.22224214983174986</v>
      </c>
      <c r="C8180" s="65">
        <f t="shared" si="128"/>
        <v>77775785.01682502</v>
      </c>
    </row>
    <row r="8181" spans="1:3" x14ac:dyDescent="0.3">
      <c r="A8181" s="94">
        <v>8171</v>
      </c>
      <c r="B8181" s="51">
        <v>0.28772580405435</v>
      </c>
      <c r="C8181" s="65">
        <f t="shared" si="128"/>
        <v>128772580.405435</v>
      </c>
    </row>
    <row r="8182" spans="1:3" x14ac:dyDescent="0.3">
      <c r="A8182" s="94">
        <v>8172</v>
      </c>
      <c r="B8182" s="51">
        <v>0.11321180293049447</v>
      </c>
      <c r="C8182" s="65">
        <f t="shared" si="128"/>
        <v>111321180.29304945</v>
      </c>
    </row>
    <row r="8183" spans="1:3" x14ac:dyDescent="0.3">
      <c r="A8183" s="94">
        <v>8173</v>
      </c>
      <c r="B8183" s="51">
        <v>-1.8069623874562055E-2</v>
      </c>
      <c r="C8183" s="65">
        <f t="shared" si="128"/>
        <v>98193037.612543792</v>
      </c>
    </row>
    <row r="8184" spans="1:3" x14ac:dyDescent="0.3">
      <c r="A8184" s="94">
        <v>8174</v>
      </c>
      <c r="B8184" s="51">
        <v>0.1997728794483862</v>
      </c>
      <c r="C8184" s="65">
        <f t="shared" si="128"/>
        <v>119977287.94483861</v>
      </c>
    </row>
    <row r="8185" spans="1:3" x14ac:dyDescent="0.3">
      <c r="A8185" s="94">
        <v>8175</v>
      </c>
      <c r="B8185" s="51">
        <v>-3.9934073469691106E-3</v>
      </c>
      <c r="C8185" s="65">
        <f t="shared" si="128"/>
        <v>99600659.26530309</v>
      </c>
    </row>
    <row r="8186" spans="1:3" x14ac:dyDescent="0.3">
      <c r="A8186" s="94">
        <v>8176</v>
      </c>
      <c r="B8186" s="51">
        <v>6.7755771618922822E-3</v>
      </c>
      <c r="C8186" s="65">
        <f t="shared" si="128"/>
        <v>100677557.71618922</v>
      </c>
    </row>
    <row r="8187" spans="1:3" x14ac:dyDescent="0.3">
      <c r="A8187" s="94">
        <v>8177</v>
      </c>
      <c r="B8187" s="51">
        <v>0.25591390418125959</v>
      </c>
      <c r="C8187" s="65">
        <f t="shared" si="128"/>
        <v>125591390.41812597</v>
      </c>
    </row>
    <row r="8188" spans="1:3" x14ac:dyDescent="0.3">
      <c r="A8188" s="94">
        <v>8178</v>
      </c>
      <c r="B8188" s="51">
        <v>7.5576970615507083E-2</v>
      </c>
      <c r="C8188" s="65">
        <f t="shared" si="128"/>
        <v>107557697.06155072</v>
      </c>
    </row>
    <row r="8189" spans="1:3" x14ac:dyDescent="0.3">
      <c r="A8189" s="94">
        <v>8179</v>
      </c>
      <c r="B8189" s="51">
        <v>3.7147942371018275E-2</v>
      </c>
      <c r="C8189" s="65">
        <f t="shared" si="128"/>
        <v>103714794.23710184</v>
      </c>
    </row>
    <row r="8190" spans="1:3" x14ac:dyDescent="0.3">
      <c r="A8190" s="94">
        <v>8180</v>
      </c>
      <c r="B8190" s="51">
        <v>0.11577188049151405</v>
      </c>
      <c r="C8190" s="65">
        <f t="shared" si="128"/>
        <v>111577188.04915141</v>
      </c>
    </row>
    <row r="8191" spans="1:3" x14ac:dyDescent="0.3">
      <c r="A8191" s="94">
        <v>8181</v>
      </c>
      <c r="B8191" s="51">
        <v>8.1277622142725769E-2</v>
      </c>
      <c r="C8191" s="65">
        <f t="shared" si="128"/>
        <v>108127762.21427259</v>
      </c>
    </row>
    <row r="8192" spans="1:3" x14ac:dyDescent="0.3">
      <c r="A8192" s="94">
        <v>8182</v>
      </c>
      <c r="B8192" s="51">
        <v>7.4561100535658689E-2</v>
      </c>
      <c r="C8192" s="65">
        <f t="shared" si="128"/>
        <v>107456110.05356587</v>
      </c>
    </row>
    <row r="8193" spans="1:3" x14ac:dyDescent="0.3">
      <c r="A8193" s="94">
        <v>8183</v>
      </c>
      <c r="B8193" s="51">
        <v>-9.292346695467843E-3</v>
      </c>
      <c r="C8193" s="65">
        <f t="shared" si="128"/>
        <v>99070765.330453217</v>
      </c>
    </row>
    <row r="8194" spans="1:3" x14ac:dyDescent="0.3">
      <c r="A8194" s="94">
        <v>8184</v>
      </c>
      <c r="B8194" s="51">
        <v>-0.11499927843942262</v>
      </c>
      <c r="C8194" s="65">
        <f t="shared" si="128"/>
        <v>88500072.156057745</v>
      </c>
    </row>
    <row r="8195" spans="1:3" x14ac:dyDescent="0.3">
      <c r="A8195" s="94">
        <v>8185</v>
      </c>
      <c r="B8195" s="51">
        <v>0.24257007312654283</v>
      </c>
      <c r="C8195" s="65">
        <f t="shared" si="128"/>
        <v>124257007.31265427</v>
      </c>
    </row>
    <row r="8196" spans="1:3" x14ac:dyDescent="0.3">
      <c r="A8196" s="94">
        <v>8186</v>
      </c>
      <c r="B8196" s="51">
        <v>-2.2963070343695907E-2</v>
      </c>
      <c r="C8196" s="65">
        <f t="shared" si="128"/>
        <v>97703692.965630412</v>
      </c>
    </row>
    <row r="8197" spans="1:3" x14ac:dyDescent="0.3">
      <c r="A8197" s="94">
        <v>8187</v>
      </c>
      <c r="B8197" s="51">
        <v>0.11033689797961105</v>
      </c>
      <c r="C8197" s="65">
        <f t="shared" si="128"/>
        <v>111033689.79796112</v>
      </c>
    </row>
    <row r="8198" spans="1:3" x14ac:dyDescent="0.3">
      <c r="A8198" s="94">
        <v>8188</v>
      </c>
      <c r="B8198" s="51">
        <v>2.3361905250598648E-2</v>
      </c>
      <c r="C8198" s="65">
        <f t="shared" si="128"/>
        <v>102336190.52505986</v>
      </c>
    </row>
    <row r="8199" spans="1:3" x14ac:dyDescent="0.3">
      <c r="A8199" s="94">
        <v>8189</v>
      </c>
      <c r="B8199" s="51">
        <v>0.13456312483684546</v>
      </c>
      <c r="C8199" s="65">
        <f t="shared" si="128"/>
        <v>113456312.48368455</v>
      </c>
    </row>
    <row r="8200" spans="1:3" x14ac:dyDescent="0.3">
      <c r="A8200" s="94">
        <v>8190</v>
      </c>
      <c r="B8200" s="51">
        <v>3.54911886287963E-2</v>
      </c>
      <c r="C8200" s="65">
        <f t="shared" si="128"/>
        <v>103549118.86287963</v>
      </c>
    </row>
    <row r="8201" spans="1:3" x14ac:dyDescent="0.3">
      <c r="A8201" s="94">
        <v>8191</v>
      </c>
      <c r="B8201" s="51">
        <v>0.27572894572177337</v>
      </c>
      <c r="C8201" s="65">
        <f t="shared" si="128"/>
        <v>127572894.57217734</v>
      </c>
    </row>
    <row r="8202" spans="1:3" x14ac:dyDescent="0.3">
      <c r="A8202" s="94">
        <v>8192</v>
      </c>
      <c r="B8202" s="51">
        <v>0.46801038417382979</v>
      </c>
      <c r="C8202" s="65">
        <f t="shared" si="128"/>
        <v>146801038.41738296</v>
      </c>
    </row>
    <row r="8203" spans="1:3" x14ac:dyDescent="0.3">
      <c r="A8203" s="94">
        <v>8193</v>
      </c>
      <c r="B8203" s="51">
        <v>0.17984588746883956</v>
      </c>
      <c r="C8203" s="65">
        <f t="shared" si="128"/>
        <v>117984588.74688396</v>
      </c>
    </row>
    <row r="8204" spans="1:3" x14ac:dyDescent="0.3">
      <c r="A8204" s="94">
        <v>8194</v>
      </c>
      <c r="B8204" s="51">
        <v>7.630568779378899E-3</v>
      </c>
      <c r="C8204" s="65">
        <f t="shared" ref="C8204:C8267" si="129">$B$4*(1+B8204)</f>
        <v>100763056.8779379</v>
      </c>
    </row>
    <row r="8205" spans="1:3" x14ac:dyDescent="0.3">
      <c r="A8205" s="94">
        <v>8195</v>
      </c>
      <c r="B8205" s="51">
        <v>0.13621740948353439</v>
      </c>
      <c r="C8205" s="65">
        <f t="shared" si="129"/>
        <v>113621740.94835344</v>
      </c>
    </row>
    <row r="8206" spans="1:3" x14ac:dyDescent="0.3">
      <c r="A8206" s="94">
        <v>8196</v>
      </c>
      <c r="B8206" s="51">
        <v>8.0560853670119406E-2</v>
      </c>
      <c r="C8206" s="65">
        <f t="shared" si="129"/>
        <v>108056085.36701195</v>
      </c>
    </row>
    <row r="8207" spans="1:3" x14ac:dyDescent="0.3">
      <c r="A8207" s="94">
        <v>8197</v>
      </c>
      <c r="B8207" s="51">
        <v>8.8894581117261895E-2</v>
      </c>
      <c r="C8207" s="65">
        <f t="shared" si="129"/>
        <v>108889458.11172619</v>
      </c>
    </row>
    <row r="8208" spans="1:3" x14ac:dyDescent="0.3">
      <c r="A8208" s="94">
        <v>8198</v>
      </c>
      <c r="B8208" s="51">
        <v>-0.15806671747907008</v>
      </c>
      <c r="C8208" s="65">
        <f t="shared" si="129"/>
        <v>84193328.252092987</v>
      </c>
    </row>
    <row r="8209" spans="1:3" x14ac:dyDescent="0.3">
      <c r="A8209" s="94">
        <v>8199</v>
      </c>
      <c r="B8209" s="51">
        <v>9.5145139309417606E-2</v>
      </c>
      <c r="C8209" s="65">
        <f t="shared" si="129"/>
        <v>109514513.93094176</v>
      </c>
    </row>
    <row r="8210" spans="1:3" x14ac:dyDescent="0.3">
      <c r="A8210" s="94">
        <v>8200</v>
      </c>
      <c r="B8210" s="51">
        <v>5.1591850898773578E-2</v>
      </c>
      <c r="C8210" s="65">
        <f t="shared" si="129"/>
        <v>105159185.08987737</v>
      </c>
    </row>
    <row r="8211" spans="1:3" x14ac:dyDescent="0.3">
      <c r="A8211" s="94">
        <v>8201</v>
      </c>
      <c r="B8211" s="51">
        <v>0.19149392239317187</v>
      </c>
      <c r="C8211" s="65">
        <f t="shared" si="129"/>
        <v>119149392.23931719</v>
      </c>
    </row>
    <row r="8212" spans="1:3" x14ac:dyDescent="0.3">
      <c r="A8212" s="94">
        <v>8202</v>
      </c>
      <c r="B8212" s="51">
        <v>-9.6766113620913446E-3</v>
      </c>
      <c r="C8212" s="65">
        <f t="shared" si="129"/>
        <v>99032338.86379087</v>
      </c>
    </row>
    <row r="8213" spans="1:3" x14ac:dyDescent="0.3">
      <c r="A8213" s="94">
        <v>8203</v>
      </c>
      <c r="B8213" s="51">
        <v>1.8756493989551912E-2</v>
      </c>
      <c r="C8213" s="65">
        <f t="shared" si="129"/>
        <v>101875649.3989552</v>
      </c>
    </row>
    <row r="8214" spans="1:3" x14ac:dyDescent="0.3">
      <c r="A8214" s="94">
        <v>8204</v>
      </c>
      <c r="B8214" s="51">
        <v>-5.2548551047605002E-2</v>
      </c>
      <c r="C8214" s="65">
        <f t="shared" si="129"/>
        <v>94745144.895239502</v>
      </c>
    </row>
    <row r="8215" spans="1:3" x14ac:dyDescent="0.3">
      <c r="A8215" s="94">
        <v>8205</v>
      </c>
      <c r="B8215" s="51">
        <v>0.2026600767489613</v>
      </c>
      <c r="C8215" s="65">
        <f t="shared" si="129"/>
        <v>120266007.67489612</v>
      </c>
    </row>
    <row r="8216" spans="1:3" x14ac:dyDescent="0.3">
      <c r="A8216" s="94">
        <v>8206</v>
      </c>
      <c r="B8216" s="51">
        <v>7.7593968012660969E-3</v>
      </c>
      <c r="C8216" s="65">
        <f t="shared" si="129"/>
        <v>100775939.68012661</v>
      </c>
    </row>
    <row r="8217" spans="1:3" x14ac:dyDescent="0.3">
      <c r="A8217" s="94">
        <v>8207</v>
      </c>
      <c r="B8217" s="51">
        <v>5.4450764101498579E-2</v>
      </c>
      <c r="C8217" s="65">
        <f t="shared" si="129"/>
        <v>105445076.41014986</v>
      </c>
    </row>
    <row r="8218" spans="1:3" x14ac:dyDescent="0.3">
      <c r="A8218" s="94">
        <v>8208</v>
      </c>
      <c r="B8218" s="51">
        <v>-3.70835692517376E-2</v>
      </c>
      <c r="C8218" s="65">
        <f t="shared" si="129"/>
        <v>96291643.074826241</v>
      </c>
    </row>
    <row r="8219" spans="1:3" x14ac:dyDescent="0.3">
      <c r="A8219" s="94">
        <v>8209</v>
      </c>
      <c r="B8219" s="51">
        <v>-6.1632764230787007E-2</v>
      </c>
      <c r="C8219" s="65">
        <f t="shared" si="129"/>
        <v>93836723.576921299</v>
      </c>
    </row>
    <row r="8220" spans="1:3" x14ac:dyDescent="0.3">
      <c r="A8220" s="94">
        <v>8210</v>
      </c>
      <c r="B8220" s="51">
        <v>0.19378056307530495</v>
      </c>
      <c r="C8220" s="65">
        <f t="shared" si="129"/>
        <v>119378056.30753049</v>
      </c>
    </row>
    <row r="8221" spans="1:3" x14ac:dyDescent="0.3">
      <c r="A8221" s="94">
        <v>8211</v>
      </c>
      <c r="B8221" s="51">
        <v>-0.17663483239194569</v>
      </c>
      <c r="C8221" s="65">
        <f t="shared" si="129"/>
        <v>82336516.760805428</v>
      </c>
    </row>
    <row r="8222" spans="1:3" x14ac:dyDescent="0.3">
      <c r="A8222" s="94">
        <v>8212</v>
      </c>
      <c r="B8222" s="51">
        <v>0.26058389550401961</v>
      </c>
      <c r="C8222" s="65">
        <f t="shared" si="129"/>
        <v>126058389.55040196</v>
      </c>
    </row>
    <row r="8223" spans="1:3" x14ac:dyDescent="0.3">
      <c r="A8223" s="94">
        <v>8213</v>
      </c>
      <c r="B8223" s="51">
        <v>0.14763140055475332</v>
      </c>
      <c r="C8223" s="65">
        <f t="shared" si="129"/>
        <v>114763140.05547534</v>
      </c>
    </row>
    <row r="8224" spans="1:3" x14ac:dyDescent="0.3">
      <c r="A8224" s="94">
        <v>8214</v>
      </c>
      <c r="B8224" s="51">
        <v>-0.10234435029526154</v>
      </c>
      <c r="C8224" s="65">
        <f t="shared" si="129"/>
        <v>89765564.970473841</v>
      </c>
    </row>
    <row r="8225" spans="1:3" x14ac:dyDescent="0.3">
      <c r="A8225" s="94">
        <v>8215</v>
      </c>
      <c r="B8225" s="51">
        <v>9.2295443441799685E-2</v>
      </c>
      <c r="C8225" s="65">
        <f t="shared" si="129"/>
        <v>109229544.34417997</v>
      </c>
    </row>
    <row r="8226" spans="1:3" x14ac:dyDescent="0.3">
      <c r="A8226" s="94">
        <v>8216</v>
      </c>
      <c r="B8226" s="51">
        <v>-0.11399693558477053</v>
      </c>
      <c r="C8226" s="65">
        <f t="shared" si="129"/>
        <v>88600306.441522941</v>
      </c>
    </row>
    <row r="8227" spans="1:3" x14ac:dyDescent="0.3">
      <c r="A8227" s="94">
        <v>8217</v>
      </c>
      <c r="B8227" s="51">
        <v>0.31653643088262762</v>
      </c>
      <c r="C8227" s="65">
        <f t="shared" si="129"/>
        <v>131653643.08826275</v>
      </c>
    </row>
    <row r="8228" spans="1:3" x14ac:dyDescent="0.3">
      <c r="A8228" s="94">
        <v>8218</v>
      </c>
      <c r="B8228" s="51">
        <v>0.18449604140021431</v>
      </c>
      <c r="C8228" s="65">
        <f t="shared" si="129"/>
        <v>118449604.14002144</v>
      </c>
    </row>
    <row r="8229" spans="1:3" x14ac:dyDescent="0.3">
      <c r="A8229" s="94">
        <v>8219</v>
      </c>
      <c r="B8229" s="51">
        <v>-8.8182604649260338E-2</v>
      </c>
      <c r="C8229" s="65">
        <f t="shared" si="129"/>
        <v>91181739.535073966</v>
      </c>
    </row>
    <row r="8230" spans="1:3" x14ac:dyDescent="0.3">
      <c r="A8230" s="94">
        <v>8220</v>
      </c>
      <c r="B8230" s="51">
        <v>-0.18436279475003661</v>
      </c>
      <c r="C8230" s="65">
        <f t="shared" si="129"/>
        <v>81563720.52499634</v>
      </c>
    </row>
    <row r="8231" spans="1:3" x14ac:dyDescent="0.3">
      <c r="A8231" s="94">
        <v>8221</v>
      </c>
      <c r="B8231" s="51">
        <v>4.4713147987525237E-2</v>
      </c>
      <c r="C8231" s="65">
        <f t="shared" si="129"/>
        <v>104471314.79875252</v>
      </c>
    </row>
    <row r="8232" spans="1:3" x14ac:dyDescent="0.3">
      <c r="A8232" s="94">
        <v>8222</v>
      </c>
      <c r="B8232" s="51">
        <v>7.9929271751919981E-2</v>
      </c>
      <c r="C8232" s="65">
        <f t="shared" si="129"/>
        <v>107992927.175192</v>
      </c>
    </row>
    <row r="8233" spans="1:3" x14ac:dyDescent="0.3">
      <c r="A8233" s="94">
        <v>8223</v>
      </c>
      <c r="B8233" s="51">
        <v>0.11259815162569124</v>
      </c>
      <c r="C8233" s="65">
        <f t="shared" si="129"/>
        <v>111259815.16256914</v>
      </c>
    </row>
    <row r="8234" spans="1:3" x14ac:dyDescent="0.3">
      <c r="A8234" s="94">
        <v>8224</v>
      </c>
      <c r="B8234" s="51">
        <v>-9.3144354543545443E-2</v>
      </c>
      <c r="C8234" s="65">
        <f t="shared" si="129"/>
        <v>90685564.54564546</v>
      </c>
    </row>
    <row r="8235" spans="1:3" x14ac:dyDescent="0.3">
      <c r="A8235" s="94">
        <v>8225</v>
      </c>
      <c r="B8235" s="51">
        <v>-1.3872245303549274E-2</v>
      </c>
      <c r="C8235" s="65">
        <f t="shared" si="129"/>
        <v>98612775.469645068</v>
      </c>
    </row>
    <row r="8236" spans="1:3" x14ac:dyDescent="0.3">
      <c r="A8236" s="94">
        <v>8226</v>
      </c>
      <c r="B8236" s="51">
        <v>0.17294538260536546</v>
      </c>
      <c r="C8236" s="65">
        <f t="shared" si="129"/>
        <v>117294538.26053655</v>
      </c>
    </row>
    <row r="8237" spans="1:3" x14ac:dyDescent="0.3">
      <c r="A8237" s="94">
        <v>8227</v>
      </c>
      <c r="B8237" s="51">
        <v>3.5506654306141291E-2</v>
      </c>
      <c r="C8237" s="65">
        <f t="shared" si="129"/>
        <v>103550665.43061413</v>
      </c>
    </row>
    <row r="8238" spans="1:3" x14ac:dyDescent="0.3">
      <c r="A8238" s="94">
        <v>8228</v>
      </c>
      <c r="B8238" s="51">
        <v>3.6825614564686998E-2</v>
      </c>
      <c r="C8238" s="65">
        <f t="shared" si="129"/>
        <v>103682561.4564687</v>
      </c>
    </row>
    <row r="8239" spans="1:3" x14ac:dyDescent="0.3">
      <c r="A8239" s="94">
        <v>8229</v>
      </c>
      <c r="B8239" s="51">
        <v>-0.27510706722171185</v>
      </c>
      <c r="C8239" s="65">
        <f t="shared" si="129"/>
        <v>72489293.277828813</v>
      </c>
    </row>
    <row r="8240" spans="1:3" x14ac:dyDescent="0.3">
      <c r="A8240" s="94">
        <v>8230</v>
      </c>
      <c r="B8240" s="51">
        <v>9.0630899226818301E-3</v>
      </c>
      <c r="C8240" s="65">
        <f t="shared" si="129"/>
        <v>100906308.99226817</v>
      </c>
    </row>
    <row r="8241" spans="1:3" x14ac:dyDescent="0.3">
      <c r="A8241" s="94">
        <v>8231</v>
      </c>
      <c r="B8241" s="51">
        <v>0.17958236570229008</v>
      </c>
      <c r="C8241" s="65">
        <f t="shared" si="129"/>
        <v>117958236.57022901</v>
      </c>
    </row>
    <row r="8242" spans="1:3" x14ac:dyDescent="0.3">
      <c r="A8242" s="94">
        <v>8232</v>
      </c>
      <c r="B8242" s="51">
        <v>0.23394716511993882</v>
      </c>
      <c r="C8242" s="65">
        <f t="shared" si="129"/>
        <v>123394716.51199387</v>
      </c>
    </row>
    <row r="8243" spans="1:3" x14ac:dyDescent="0.3">
      <c r="A8243" s="94">
        <v>8233</v>
      </c>
      <c r="B8243" s="51">
        <v>0.30514842344634718</v>
      </c>
      <c r="C8243" s="65">
        <f t="shared" si="129"/>
        <v>130514842.34463473</v>
      </c>
    </row>
    <row r="8244" spans="1:3" x14ac:dyDescent="0.3">
      <c r="A8244" s="94">
        <v>8234</v>
      </c>
      <c r="B8244" s="51">
        <v>8.2044645204597283E-2</v>
      </c>
      <c r="C8244" s="65">
        <f t="shared" si="129"/>
        <v>108204464.52045973</v>
      </c>
    </row>
    <row r="8245" spans="1:3" x14ac:dyDescent="0.3">
      <c r="A8245" s="94">
        <v>8235</v>
      </c>
      <c r="B8245" s="51">
        <v>0.17779485291635899</v>
      </c>
      <c r="C8245" s="65">
        <f t="shared" si="129"/>
        <v>117779485.29163589</v>
      </c>
    </row>
    <row r="8246" spans="1:3" x14ac:dyDescent="0.3">
      <c r="A8246" s="94">
        <v>8236</v>
      </c>
      <c r="B8246" s="51">
        <v>-0.19587272816586529</v>
      </c>
      <c r="C8246" s="65">
        <f t="shared" si="129"/>
        <v>80412727.183413461</v>
      </c>
    </row>
    <row r="8247" spans="1:3" x14ac:dyDescent="0.3">
      <c r="A8247" s="94">
        <v>8237</v>
      </c>
      <c r="B8247" s="51">
        <v>0.35620073864037283</v>
      </c>
      <c r="C8247" s="65">
        <f t="shared" si="129"/>
        <v>135620073.86403728</v>
      </c>
    </row>
    <row r="8248" spans="1:3" x14ac:dyDescent="0.3">
      <c r="A8248" s="94">
        <v>8238</v>
      </c>
      <c r="B8248" s="51">
        <v>4.3537446948855391E-2</v>
      </c>
      <c r="C8248" s="65">
        <f t="shared" si="129"/>
        <v>104353744.69488554</v>
      </c>
    </row>
    <row r="8249" spans="1:3" x14ac:dyDescent="0.3">
      <c r="A8249" s="94">
        <v>8239</v>
      </c>
      <c r="B8249" s="51">
        <v>-7.7708611235372427E-2</v>
      </c>
      <c r="C8249" s="65">
        <f t="shared" si="129"/>
        <v>92229138.876462758</v>
      </c>
    </row>
    <row r="8250" spans="1:3" x14ac:dyDescent="0.3">
      <c r="A8250" s="94">
        <v>8240</v>
      </c>
      <c r="B8250" s="51">
        <v>0.20001508127217488</v>
      </c>
      <c r="C8250" s="65">
        <f t="shared" si="129"/>
        <v>120001508.12721749</v>
      </c>
    </row>
    <row r="8251" spans="1:3" x14ac:dyDescent="0.3">
      <c r="A8251" s="94">
        <v>8241</v>
      </c>
      <c r="B8251" s="51">
        <v>4.8584369613851021E-2</v>
      </c>
      <c r="C8251" s="65">
        <f t="shared" si="129"/>
        <v>104858436.9613851</v>
      </c>
    </row>
    <row r="8252" spans="1:3" x14ac:dyDescent="0.3">
      <c r="A8252" s="94">
        <v>8242</v>
      </c>
      <c r="B8252" s="51">
        <v>4.7231535742542775E-2</v>
      </c>
      <c r="C8252" s="65">
        <f t="shared" si="129"/>
        <v>104723153.57425427</v>
      </c>
    </row>
    <row r="8253" spans="1:3" x14ac:dyDescent="0.3">
      <c r="A8253" s="94">
        <v>8243</v>
      </c>
      <c r="B8253" s="51">
        <v>-5.7858420077315675E-2</v>
      </c>
      <c r="C8253" s="65">
        <f t="shared" si="129"/>
        <v>94214157.992268428</v>
      </c>
    </row>
    <row r="8254" spans="1:3" x14ac:dyDescent="0.3">
      <c r="A8254" s="94">
        <v>8244</v>
      </c>
      <c r="B8254" s="51">
        <v>0.25440621671211361</v>
      </c>
      <c r="C8254" s="65">
        <f t="shared" si="129"/>
        <v>125440621.67121135</v>
      </c>
    </row>
    <row r="8255" spans="1:3" x14ac:dyDescent="0.3">
      <c r="A8255" s="94">
        <v>8245</v>
      </c>
      <c r="B8255" s="51">
        <v>-8.7798061662736515E-2</v>
      </c>
      <c r="C8255" s="65">
        <f t="shared" si="129"/>
        <v>91220193.833726346</v>
      </c>
    </row>
    <row r="8256" spans="1:3" x14ac:dyDescent="0.3">
      <c r="A8256" s="94">
        <v>8246</v>
      </c>
      <c r="B8256" s="51">
        <v>0.15733279800846453</v>
      </c>
      <c r="C8256" s="65">
        <f t="shared" si="129"/>
        <v>115733279.80084644</v>
      </c>
    </row>
    <row r="8257" spans="1:3" x14ac:dyDescent="0.3">
      <c r="A8257" s="94">
        <v>8247</v>
      </c>
      <c r="B8257" s="51">
        <v>0.43762996258503206</v>
      </c>
      <c r="C8257" s="65">
        <f t="shared" si="129"/>
        <v>143762996.2585032</v>
      </c>
    </row>
    <row r="8258" spans="1:3" x14ac:dyDescent="0.3">
      <c r="A8258" s="94">
        <v>8248</v>
      </c>
      <c r="B8258" s="51">
        <v>9.6415119357590007E-2</v>
      </c>
      <c r="C8258" s="65">
        <f t="shared" si="129"/>
        <v>109641511.93575899</v>
      </c>
    </row>
    <row r="8259" spans="1:3" x14ac:dyDescent="0.3">
      <c r="A8259" s="94">
        <v>8249</v>
      </c>
      <c r="B8259" s="51">
        <v>4.2403394435612397E-2</v>
      </c>
      <c r="C8259" s="65">
        <f t="shared" si="129"/>
        <v>104240339.44356124</v>
      </c>
    </row>
    <row r="8260" spans="1:3" x14ac:dyDescent="0.3">
      <c r="A8260" s="94">
        <v>8250</v>
      </c>
      <c r="B8260" s="51">
        <v>-0.10752424142485784</v>
      </c>
      <c r="C8260" s="65">
        <f t="shared" si="129"/>
        <v>89247575.857514217</v>
      </c>
    </row>
    <row r="8261" spans="1:3" x14ac:dyDescent="0.3">
      <c r="A8261" s="94">
        <v>8251</v>
      </c>
      <c r="B8261" s="51">
        <v>-2.5707828560298379E-2</v>
      </c>
      <c r="C8261" s="65">
        <f t="shared" si="129"/>
        <v>97429217.143970162</v>
      </c>
    </row>
    <row r="8262" spans="1:3" x14ac:dyDescent="0.3">
      <c r="A8262" s="94">
        <v>8252</v>
      </c>
      <c r="B8262" s="51">
        <v>-7.5162626588249737E-2</v>
      </c>
      <c r="C8262" s="65">
        <f t="shared" si="129"/>
        <v>92483737.341175035</v>
      </c>
    </row>
    <row r="8263" spans="1:3" x14ac:dyDescent="0.3">
      <c r="A8263" s="94">
        <v>8253</v>
      </c>
      <c r="B8263" s="51">
        <v>0.1601409787618312</v>
      </c>
      <c r="C8263" s="65">
        <f t="shared" si="129"/>
        <v>116014097.87618314</v>
      </c>
    </row>
    <row r="8264" spans="1:3" x14ac:dyDescent="0.3">
      <c r="A8264" s="94">
        <v>8254</v>
      </c>
      <c r="B8264" s="51">
        <v>0.26305789456984602</v>
      </c>
      <c r="C8264" s="65">
        <f t="shared" si="129"/>
        <v>126305789.45698461</v>
      </c>
    </row>
    <row r="8265" spans="1:3" x14ac:dyDescent="0.3">
      <c r="A8265" s="94">
        <v>8255</v>
      </c>
      <c r="B8265" s="51">
        <v>0.16776119588877011</v>
      </c>
      <c r="C8265" s="65">
        <f t="shared" si="129"/>
        <v>116776119.58887701</v>
      </c>
    </row>
    <row r="8266" spans="1:3" x14ac:dyDescent="0.3">
      <c r="A8266" s="94">
        <v>8256</v>
      </c>
      <c r="B8266" s="51">
        <v>0.33015062858669508</v>
      </c>
      <c r="C8266" s="65">
        <f t="shared" si="129"/>
        <v>133015062.8586695</v>
      </c>
    </row>
    <row r="8267" spans="1:3" x14ac:dyDescent="0.3">
      <c r="A8267" s="94">
        <v>8257</v>
      </c>
      <c r="B8267" s="51">
        <v>0.23752083583648401</v>
      </c>
      <c r="C8267" s="65">
        <f t="shared" si="129"/>
        <v>123752083.5836484</v>
      </c>
    </row>
    <row r="8268" spans="1:3" x14ac:dyDescent="0.3">
      <c r="A8268" s="94">
        <v>8258</v>
      </c>
      <c r="B8268" s="51">
        <v>0.19328943059529818</v>
      </c>
      <c r="C8268" s="65">
        <f t="shared" ref="C8268:C8331" si="130">$B$4*(1+B8268)</f>
        <v>119328943.05952981</v>
      </c>
    </row>
    <row r="8269" spans="1:3" x14ac:dyDescent="0.3">
      <c r="A8269" s="94">
        <v>8259</v>
      </c>
      <c r="B8269" s="51">
        <v>-6.3568864187901086E-2</v>
      </c>
      <c r="C8269" s="65">
        <f t="shared" si="130"/>
        <v>93643113.581209898</v>
      </c>
    </row>
    <row r="8270" spans="1:3" x14ac:dyDescent="0.3">
      <c r="A8270" s="94">
        <v>8260</v>
      </c>
      <c r="B8270" s="51">
        <v>-2.4355364426088447E-2</v>
      </c>
      <c r="C8270" s="65">
        <f t="shared" si="130"/>
        <v>97564463.557391152</v>
      </c>
    </row>
    <row r="8271" spans="1:3" x14ac:dyDescent="0.3">
      <c r="A8271" s="94">
        <v>8261</v>
      </c>
      <c r="B8271" s="51">
        <v>0.24319573872021227</v>
      </c>
      <c r="C8271" s="65">
        <f t="shared" si="130"/>
        <v>124319573.87202121</v>
      </c>
    </row>
    <row r="8272" spans="1:3" x14ac:dyDescent="0.3">
      <c r="A8272" s="94">
        <v>8262</v>
      </c>
      <c r="B8272" s="51">
        <v>0.17510397242143705</v>
      </c>
      <c r="C8272" s="65">
        <f t="shared" si="130"/>
        <v>117510397.24214372</v>
      </c>
    </row>
    <row r="8273" spans="1:3" x14ac:dyDescent="0.3">
      <c r="A8273" s="94">
        <v>8263</v>
      </c>
      <c r="B8273" s="51">
        <v>-0.10691771957474863</v>
      </c>
      <c r="C8273" s="65">
        <f t="shared" si="130"/>
        <v>89308228.042525142</v>
      </c>
    </row>
    <row r="8274" spans="1:3" x14ac:dyDescent="0.3">
      <c r="A8274" s="94">
        <v>8264</v>
      </c>
      <c r="B8274" s="51">
        <v>0.12248361773038385</v>
      </c>
      <c r="C8274" s="65">
        <f t="shared" si="130"/>
        <v>112248361.77303839</v>
      </c>
    </row>
    <row r="8275" spans="1:3" x14ac:dyDescent="0.3">
      <c r="A8275" s="94">
        <v>8265</v>
      </c>
      <c r="B8275" s="51">
        <v>0.13449556217118203</v>
      </c>
      <c r="C8275" s="65">
        <f t="shared" si="130"/>
        <v>113449556.2171182</v>
      </c>
    </row>
    <row r="8276" spans="1:3" x14ac:dyDescent="0.3">
      <c r="A8276" s="94">
        <v>8266</v>
      </c>
      <c r="B8276" s="51">
        <v>0.26067535684469684</v>
      </c>
      <c r="C8276" s="65">
        <f t="shared" si="130"/>
        <v>126067535.68446968</v>
      </c>
    </row>
    <row r="8277" spans="1:3" x14ac:dyDescent="0.3">
      <c r="A8277" s="94">
        <v>8267</v>
      </c>
      <c r="B8277" s="51">
        <v>0.20334011289605464</v>
      </c>
      <c r="C8277" s="65">
        <f t="shared" si="130"/>
        <v>120334011.28960545</v>
      </c>
    </row>
    <row r="8278" spans="1:3" x14ac:dyDescent="0.3">
      <c r="A8278" s="94">
        <v>8268</v>
      </c>
      <c r="B8278" s="51">
        <v>0.26976257360597516</v>
      </c>
      <c r="C8278" s="65">
        <f t="shared" si="130"/>
        <v>126976257.36059752</v>
      </c>
    </row>
    <row r="8279" spans="1:3" x14ac:dyDescent="0.3">
      <c r="A8279" s="94">
        <v>8269</v>
      </c>
      <c r="B8279" s="51">
        <v>0.18101964952612143</v>
      </c>
      <c r="C8279" s="65">
        <f t="shared" si="130"/>
        <v>118101964.95261213</v>
      </c>
    </row>
    <row r="8280" spans="1:3" x14ac:dyDescent="0.3">
      <c r="A8280" s="94">
        <v>8270</v>
      </c>
      <c r="B8280" s="51">
        <v>-0.18740931138773895</v>
      </c>
      <c r="C8280" s="65">
        <f t="shared" si="130"/>
        <v>81259068.861226097</v>
      </c>
    </row>
    <row r="8281" spans="1:3" x14ac:dyDescent="0.3">
      <c r="A8281" s="94">
        <v>8271</v>
      </c>
      <c r="B8281" s="51">
        <v>5.7049973809867406E-2</v>
      </c>
      <c r="C8281" s="65">
        <f t="shared" si="130"/>
        <v>105704997.38098674</v>
      </c>
    </row>
    <row r="8282" spans="1:3" x14ac:dyDescent="0.3">
      <c r="A8282" s="94">
        <v>8272</v>
      </c>
      <c r="B8282" s="51">
        <v>0.16229444583029862</v>
      </c>
      <c r="C8282" s="65">
        <f t="shared" si="130"/>
        <v>116229444.58302987</v>
      </c>
    </row>
    <row r="8283" spans="1:3" x14ac:dyDescent="0.3">
      <c r="A8283" s="94">
        <v>8273</v>
      </c>
      <c r="B8283" s="51">
        <v>-0.19974854377007187</v>
      </c>
      <c r="C8283" s="65">
        <f t="shared" si="130"/>
        <v>80025145.622992814</v>
      </c>
    </row>
    <row r="8284" spans="1:3" x14ac:dyDescent="0.3">
      <c r="A8284" s="94">
        <v>8274</v>
      </c>
      <c r="B8284" s="51">
        <v>0.15873032051646963</v>
      </c>
      <c r="C8284" s="65">
        <f t="shared" si="130"/>
        <v>115873032.05164696</v>
      </c>
    </row>
    <row r="8285" spans="1:3" x14ac:dyDescent="0.3">
      <c r="A8285" s="94">
        <v>8275</v>
      </c>
      <c r="B8285" s="51">
        <v>-1.4042412680698932E-2</v>
      </c>
      <c r="C8285" s="65">
        <f t="shared" si="130"/>
        <v>98595758.731930107</v>
      </c>
    </row>
    <row r="8286" spans="1:3" x14ac:dyDescent="0.3">
      <c r="A8286" s="94">
        <v>8276</v>
      </c>
      <c r="B8286" s="51">
        <v>0.16108224918308992</v>
      </c>
      <c r="C8286" s="65">
        <f t="shared" si="130"/>
        <v>116108224.91830899</v>
      </c>
    </row>
    <row r="8287" spans="1:3" x14ac:dyDescent="0.3">
      <c r="A8287" s="94">
        <v>8277</v>
      </c>
      <c r="B8287" s="51">
        <v>0.10605556718162693</v>
      </c>
      <c r="C8287" s="65">
        <f t="shared" si="130"/>
        <v>110605556.7181627</v>
      </c>
    </row>
    <row r="8288" spans="1:3" x14ac:dyDescent="0.3">
      <c r="A8288" s="94">
        <v>8278</v>
      </c>
      <c r="B8288" s="51">
        <v>0.12224275169598463</v>
      </c>
      <c r="C8288" s="65">
        <f t="shared" si="130"/>
        <v>112224275.16959846</v>
      </c>
    </row>
    <row r="8289" spans="1:3" x14ac:dyDescent="0.3">
      <c r="A8289" s="94">
        <v>8279</v>
      </c>
      <c r="B8289" s="51">
        <v>-0.13936317043284313</v>
      </c>
      <c r="C8289" s="65">
        <f t="shared" si="130"/>
        <v>86063682.956715688</v>
      </c>
    </row>
    <row r="8290" spans="1:3" x14ac:dyDescent="0.3">
      <c r="A8290" s="94">
        <v>8280</v>
      </c>
      <c r="B8290" s="51">
        <v>0.37483278015259047</v>
      </c>
      <c r="C8290" s="65">
        <f t="shared" si="130"/>
        <v>137483278.01525906</v>
      </c>
    </row>
    <row r="8291" spans="1:3" x14ac:dyDescent="0.3">
      <c r="A8291" s="94">
        <v>8281</v>
      </c>
      <c r="B8291" s="51">
        <v>8.437514636515478E-2</v>
      </c>
      <c r="C8291" s="65">
        <f t="shared" si="130"/>
        <v>108437514.63651547</v>
      </c>
    </row>
    <row r="8292" spans="1:3" x14ac:dyDescent="0.3">
      <c r="A8292" s="94">
        <v>8282</v>
      </c>
      <c r="B8292" s="51">
        <v>4.8919656179514159E-2</v>
      </c>
      <c r="C8292" s="65">
        <f t="shared" si="130"/>
        <v>104891965.61795142</v>
      </c>
    </row>
    <row r="8293" spans="1:3" x14ac:dyDescent="0.3">
      <c r="A8293" s="94">
        <v>8283</v>
      </c>
      <c r="B8293" s="51">
        <v>-5.2548542034717344E-2</v>
      </c>
      <c r="C8293" s="65">
        <f t="shared" si="130"/>
        <v>94745145.796528265</v>
      </c>
    </row>
    <row r="8294" spans="1:3" x14ac:dyDescent="0.3">
      <c r="A8294" s="94">
        <v>8284</v>
      </c>
      <c r="B8294" s="51">
        <v>3.1410180303942499E-2</v>
      </c>
      <c r="C8294" s="65">
        <f t="shared" si="130"/>
        <v>103141018.03039426</v>
      </c>
    </row>
    <row r="8295" spans="1:3" x14ac:dyDescent="0.3">
      <c r="A8295" s="94">
        <v>8285</v>
      </c>
      <c r="B8295" s="51">
        <v>2.5433693231016442E-2</v>
      </c>
      <c r="C8295" s="65">
        <f t="shared" si="130"/>
        <v>102543369.32310164</v>
      </c>
    </row>
    <row r="8296" spans="1:3" x14ac:dyDescent="0.3">
      <c r="A8296" s="94">
        <v>8286</v>
      </c>
      <c r="B8296" s="51">
        <v>-5.3380535006280649E-2</v>
      </c>
      <c r="C8296" s="65">
        <f t="shared" si="130"/>
        <v>94661946.499371946</v>
      </c>
    </row>
    <row r="8297" spans="1:3" x14ac:dyDescent="0.3">
      <c r="A8297" s="94">
        <v>8287</v>
      </c>
      <c r="B8297" s="51">
        <v>-0.12586911324155925</v>
      </c>
      <c r="C8297" s="65">
        <f t="shared" si="130"/>
        <v>87413088.675844073</v>
      </c>
    </row>
    <row r="8298" spans="1:3" x14ac:dyDescent="0.3">
      <c r="A8298" s="94">
        <v>8288</v>
      </c>
      <c r="B8298" s="51">
        <v>0.20249363711067689</v>
      </c>
      <c r="C8298" s="65">
        <f t="shared" si="130"/>
        <v>120249363.71106769</v>
      </c>
    </row>
    <row r="8299" spans="1:3" x14ac:dyDescent="0.3">
      <c r="A8299" s="94">
        <v>8289</v>
      </c>
      <c r="B8299" s="51">
        <v>-0.15655158302676062</v>
      </c>
      <c r="C8299" s="65">
        <f t="shared" si="130"/>
        <v>84344841.697323933</v>
      </c>
    </row>
    <row r="8300" spans="1:3" x14ac:dyDescent="0.3">
      <c r="A8300" s="94">
        <v>8290</v>
      </c>
      <c r="B8300" s="51">
        <v>0.1303471875808051</v>
      </c>
      <c r="C8300" s="65">
        <f t="shared" si="130"/>
        <v>113034718.75808051</v>
      </c>
    </row>
    <row r="8301" spans="1:3" x14ac:dyDescent="0.3">
      <c r="A8301" s="94">
        <v>8291</v>
      </c>
      <c r="B8301" s="51">
        <v>2.5107069073118167E-2</v>
      </c>
      <c r="C8301" s="65">
        <f t="shared" si="130"/>
        <v>102510706.90731181</v>
      </c>
    </row>
    <row r="8302" spans="1:3" x14ac:dyDescent="0.3">
      <c r="A8302" s="94">
        <v>8292</v>
      </c>
      <c r="B8302" s="51">
        <v>-4.0602474339093558E-2</v>
      </c>
      <c r="C8302" s="65">
        <f t="shared" si="130"/>
        <v>95939752.566090643</v>
      </c>
    </row>
    <row r="8303" spans="1:3" x14ac:dyDescent="0.3">
      <c r="A8303" s="94">
        <v>8293</v>
      </c>
      <c r="B8303" s="51">
        <v>3.511264338258991E-2</v>
      </c>
      <c r="C8303" s="65">
        <f t="shared" si="130"/>
        <v>103511264.338259</v>
      </c>
    </row>
    <row r="8304" spans="1:3" x14ac:dyDescent="0.3">
      <c r="A8304" s="94">
        <v>8294</v>
      </c>
      <c r="B8304" s="51">
        <v>0.2220461710808824</v>
      </c>
      <c r="C8304" s="65">
        <f t="shared" si="130"/>
        <v>122204617.10808823</v>
      </c>
    </row>
    <row r="8305" spans="1:3" x14ac:dyDescent="0.3">
      <c r="A8305" s="94">
        <v>8295</v>
      </c>
      <c r="B8305" s="51">
        <v>0.21184231036434481</v>
      </c>
      <c r="C8305" s="65">
        <f t="shared" si="130"/>
        <v>121184231.03643447</v>
      </c>
    </row>
    <row r="8306" spans="1:3" x14ac:dyDescent="0.3">
      <c r="A8306" s="94">
        <v>8296</v>
      </c>
      <c r="B8306" s="51">
        <v>0.11480420465329447</v>
      </c>
      <c r="C8306" s="65">
        <f t="shared" si="130"/>
        <v>111480420.46532944</v>
      </c>
    </row>
    <row r="8307" spans="1:3" x14ac:dyDescent="0.3">
      <c r="A8307" s="94">
        <v>8297</v>
      </c>
      <c r="B8307" s="51">
        <v>-8.7660593209697435E-2</v>
      </c>
      <c r="C8307" s="65">
        <f t="shared" si="130"/>
        <v>91233940.679030254</v>
      </c>
    </row>
    <row r="8308" spans="1:3" x14ac:dyDescent="0.3">
      <c r="A8308" s="94">
        <v>8298</v>
      </c>
      <c r="B8308" s="51">
        <v>-0.14513991192468126</v>
      </c>
      <c r="C8308" s="65">
        <f t="shared" si="130"/>
        <v>85486008.807531878</v>
      </c>
    </row>
    <row r="8309" spans="1:3" x14ac:dyDescent="0.3">
      <c r="A8309" s="94">
        <v>8299</v>
      </c>
      <c r="B8309" s="51">
        <v>6.7704377709293592E-2</v>
      </c>
      <c r="C8309" s="65">
        <f t="shared" si="130"/>
        <v>106770437.77092937</v>
      </c>
    </row>
    <row r="8310" spans="1:3" x14ac:dyDescent="0.3">
      <c r="A8310" s="94">
        <v>8300</v>
      </c>
      <c r="B8310" s="51">
        <v>4.5055554549992452E-2</v>
      </c>
      <c r="C8310" s="65">
        <f t="shared" si="130"/>
        <v>104505555.45499924</v>
      </c>
    </row>
    <row r="8311" spans="1:3" x14ac:dyDescent="0.3">
      <c r="A8311" s="94">
        <v>8301</v>
      </c>
      <c r="B8311" s="51">
        <v>0.10748033413928568</v>
      </c>
      <c r="C8311" s="65">
        <f t="shared" si="130"/>
        <v>110748033.41392855</v>
      </c>
    </row>
    <row r="8312" spans="1:3" x14ac:dyDescent="0.3">
      <c r="A8312" s="94">
        <v>8302</v>
      </c>
      <c r="B8312" s="51">
        <v>-0.11869593510472709</v>
      </c>
      <c r="C8312" s="65">
        <f t="shared" si="130"/>
        <v>88130406.489527285</v>
      </c>
    </row>
    <row r="8313" spans="1:3" x14ac:dyDescent="0.3">
      <c r="A8313" s="94">
        <v>8303</v>
      </c>
      <c r="B8313" s="51">
        <v>5.6877164776916553E-2</v>
      </c>
      <c r="C8313" s="65">
        <f t="shared" si="130"/>
        <v>105687716.47769167</v>
      </c>
    </row>
    <row r="8314" spans="1:3" x14ac:dyDescent="0.3">
      <c r="A8314" s="94">
        <v>8304</v>
      </c>
      <c r="B8314" s="51">
        <v>0.12901465067143708</v>
      </c>
      <c r="C8314" s="65">
        <f t="shared" si="130"/>
        <v>112901465.06714371</v>
      </c>
    </row>
    <row r="8315" spans="1:3" x14ac:dyDescent="0.3">
      <c r="A8315" s="94">
        <v>8305</v>
      </c>
      <c r="B8315" s="51">
        <v>-2.0208504622395526E-2</v>
      </c>
      <c r="C8315" s="65">
        <f t="shared" si="130"/>
        <v>97979149.537760451</v>
      </c>
    </row>
    <row r="8316" spans="1:3" x14ac:dyDescent="0.3">
      <c r="A8316" s="94">
        <v>8306</v>
      </c>
      <c r="B8316" s="51">
        <v>6.503196529346407E-2</v>
      </c>
      <c r="C8316" s="65">
        <f t="shared" si="130"/>
        <v>106503196.52934641</v>
      </c>
    </row>
    <row r="8317" spans="1:3" x14ac:dyDescent="0.3">
      <c r="A8317" s="94">
        <v>8307</v>
      </c>
      <c r="B8317" s="51">
        <v>-3.5063149933945617E-2</v>
      </c>
      <c r="C8317" s="65">
        <f t="shared" si="130"/>
        <v>96493685.006605431</v>
      </c>
    </row>
    <row r="8318" spans="1:3" x14ac:dyDescent="0.3">
      <c r="A8318" s="94">
        <v>8308</v>
      </c>
      <c r="B8318" s="51">
        <v>2.1916987599726018E-2</v>
      </c>
      <c r="C8318" s="65">
        <f t="shared" si="130"/>
        <v>102191698.7599726</v>
      </c>
    </row>
    <row r="8319" spans="1:3" x14ac:dyDescent="0.3">
      <c r="A8319" s="94">
        <v>8309</v>
      </c>
      <c r="B8319" s="51">
        <v>4.8127291176732187E-2</v>
      </c>
      <c r="C8319" s="65">
        <f t="shared" si="130"/>
        <v>104812729.1176732</v>
      </c>
    </row>
    <row r="8320" spans="1:3" x14ac:dyDescent="0.3">
      <c r="A8320" s="94">
        <v>8310</v>
      </c>
      <c r="B8320" s="51">
        <v>-0.15061719931676218</v>
      </c>
      <c r="C8320" s="65">
        <f t="shared" si="130"/>
        <v>84938280.068323776</v>
      </c>
    </row>
    <row r="8321" spans="1:3" x14ac:dyDescent="0.3">
      <c r="A8321" s="94">
        <v>8311</v>
      </c>
      <c r="B8321" s="51">
        <v>0.110452085702369</v>
      </c>
      <c r="C8321" s="65">
        <f t="shared" si="130"/>
        <v>111045208.57023689</v>
      </c>
    </row>
    <row r="8322" spans="1:3" x14ac:dyDescent="0.3">
      <c r="A8322" s="94">
        <v>8312</v>
      </c>
      <c r="B8322" s="51">
        <v>0.22485357975969972</v>
      </c>
      <c r="C8322" s="65">
        <f t="shared" si="130"/>
        <v>122485357.97596997</v>
      </c>
    </row>
    <row r="8323" spans="1:3" x14ac:dyDescent="0.3">
      <c r="A8323" s="94">
        <v>8313</v>
      </c>
      <c r="B8323" s="51">
        <v>0.12818322688035785</v>
      </c>
      <c r="C8323" s="65">
        <f t="shared" si="130"/>
        <v>112818322.68803577</v>
      </c>
    </row>
    <row r="8324" spans="1:3" x14ac:dyDescent="0.3">
      <c r="A8324" s="94">
        <v>8314</v>
      </c>
      <c r="B8324" s="51">
        <v>0.26241575187287747</v>
      </c>
      <c r="C8324" s="65">
        <f t="shared" si="130"/>
        <v>126241575.18728776</v>
      </c>
    </row>
    <row r="8325" spans="1:3" x14ac:dyDescent="0.3">
      <c r="A8325" s="94">
        <v>8315</v>
      </c>
      <c r="B8325" s="51">
        <v>0.23156806281664494</v>
      </c>
      <c r="C8325" s="65">
        <f t="shared" si="130"/>
        <v>123156806.28166451</v>
      </c>
    </row>
    <row r="8326" spans="1:3" x14ac:dyDescent="0.3">
      <c r="A8326" s="94">
        <v>8316</v>
      </c>
      <c r="B8326" s="51">
        <v>-1.4603366077820285E-2</v>
      </c>
      <c r="C8326" s="65">
        <f t="shared" si="130"/>
        <v>98539663.392217964</v>
      </c>
    </row>
    <row r="8327" spans="1:3" x14ac:dyDescent="0.3">
      <c r="A8327" s="94">
        <v>8317</v>
      </c>
      <c r="B8327" s="51">
        <v>0.30602759909888211</v>
      </c>
      <c r="C8327" s="65">
        <f t="shared" si="130"/>
        <v>130602759.90988821</v>
      </c>
    </row>
    <row r="8328" spans="1:3" x14ac:dyDescent="0.3">
      <c r="A8328" s="94">
        <v>8318</v>
      </c>
      <c r="B8328" s="51">
        <v>0.2855346326611975</v>
      </c>
      <c r="C8328" s="65">
        <f t="shared" si="130"/>
        <v>128553463.26611973</v>
      </c>
    </row>
    <row r="8329" spans="1:3" x14ac:dyDescent="0.3">
      <c r="A8329" s="94">
        <v>8319</v>
      </c>
      <c r="B8329" s="51">
        <v>2.3177771092701152E-2</v>
      </c>
      <c r="C8329" s="65">
        <f t="shared" si="130"/>
        <v>102317777.10927013</v>
      </c>
    </row>
    <row r="8330" spans="1:3" x14ac:dyDescent="0.3">
      <c r="A8330" s="94">
        <v>8320</v>
      </c>
      <c r="B8330" s="51">
        <v>0.20818019781334127</v>
      </c>
      <c r="C8330" s="65">
        <f t="shared" si="130"/>
        <v>120818019.78133413</v>
      </c>
    </row>
    <row r="8331" spans="1:3" x14ac:dyDescent="0.3">
      <c r="A8331" s="94">
        <v>8321</v>
      </c>
      <c r="B8331" s="51">
        <v>0.1793682868200529</v>
      </c>
      <c r="C8331" s="65">
        <f t="shared" si="130"/>
        <v>117936828.68200529</v>
      </c>
    </row>
    <row r="8332" spans="1:3" x14ac:dyDescent="0.3">
      <c r="A8332" s="94">
        <v>8322</v>
      </c>
      <c r="B8332" s="51">
        <v>6.1582152204329041E-2</v>
      </c>
      <c r="C8332" s="65">
        <f t="shared" ref="C8332:C8395" si="131">$B$4*(1+B8332)</f>
        <v>106158215.22043289</v>
      </c>
    </row>
    <row r="8333" spans="1:3" x14ac:dyDescent="0.3">
      <c r="A8333" s="94">
        <v>8323</v>
      </c>
      <c r="B8333" s="51">
        <v>0.10104954159712756</v>
      </c>
      <c r="C8333" s="65">
        <f t="shared" si="131"/>
        <v>110104954.15971275</v>
      </c>
    </row>
    <row r="8334" spans="1:3" x14ac:dyDescent="0.3">
      <c r="A8334" s="94">
        <v>8324</v>
      </c>
      <c r="B8334" s="51">
        <v>0.16652285787765009</v>
      </c>
      <c r="C8334" s="65">
        <f t="shared" si="131"/>
        <v>116652285.78776501</v>
      </c>
    </row>
    <row r="8335" spans="1:3" x14ac:dyDescent="0.3">
      <c r="A8335" s="94">
        <v>8325</v>
      </c>
      <c r="B8335" s="51">
        <v>0.37308415486163959</v>
      </c>
      <c r="C8335" s="65">
        <f t="shared" si="131"/>
        <v>137308415.48616394</v>
      </c>
    </row>
    <row r="8336" spans="1:3" x14ac:dyDescent="0.3">
      <c r="A8336" s="94">
        <v>8326</v>
      </c>
      <c r="B8336" s="51">
        <v>0.19430335732855045</v>
      </c>
      <c r="C8336" s="65">
        <f t="shared" si="131"/>
        <v>119430335.73285504</v>
      </c>
    </row>
    <row r="8337" spans="1:3" x14ac:dyDescent="0.3">
      <c r="A8337" s="94">
        <v>8327</v>
      </c>
      <c r="B8337" s="51">
        <v>-0.31626565366970794</v>
      </c>
      <c r="C8337" s="65">
        <f t="shared" si="131"/>
        <v>68373434.633029208</v>
      </c>
    </row>
    <row r="8338" spans="1:3" x14ac:dyDescent="0.3">
      <c r="A8338" s="94">
        <v>8328</v>
      </c>
      <c r="B8338" s="51">
        <v>1.3063162456070906E-2</v>
      </c>
      <c r="C8338" s="65">
        <f t="shared" si="131"/>
        <v>101306316.24560709</v>
      </c>
    </row>
    <row r="8339" spans="1:3" x14ac:dyDescent="0.3">
      <c r="A8339" s="94">
        <v>8329</v>
      </c>
      <c r="B8339" s="51">
        <v>0.11736416499255867</v>
      </c>
      <c r="C8339" s="65">
        <f t="shared" si="131"/>
        <v>111736416.49925588</v>
      </c>
    </row>
    <row r="8340" spans="1:3" x14ac:dyDescent="0.3">
      <c r="A8340" s="94">
        <v>8330</v>
      </c>
      <c r="B8340" s="51">
        <v>2.8694993336876598E-2</v>
      </c>
      <c r="C8340" s="65">
        <f t="shared" si="131"/>
        <v>102869499.33368765</v>
      </c>
    </row>
    <row r="8341" spans="1:3" x14ac:dyDescent="0.3">
      <c r="A8341" s="94">
        <v>8331</v>
      </c>
      <c r="B8341" s="51">
        <v>0.24708936566364414</v>
      </c>
      <c r="C8341" s="65">
        <f t="shared" si="131"/>
        <v>124708936.56636441</v>
      </c>
    </row>
    <row r="8342" spans="1:3" x14ac:dyDescent="0.3">
      <c r="A8342" s="94">
        <v>8332</v>
      </c>
      <c r="B8342" s="51">
        <v>0.11384028645251049</v>
      </c>
      <c r="C8342" s="65">
        <f t="shared" si="131"/>
        <v>111384028.64525105</v>
      </c>
    </row>
    <row r="8343" spans="1:3" x14ac:dyDescent="0.3">
      <c r="A8343" s="94">
        <v>8333</v>
      </c>
      <c r="B8343" s="51">
        <v>8.3546339630550762E-2</v>
      </c>
      <c r="C8343" s="65">
        <f t="shared" si="131"/>
        <v>108354633.96305507</v>
      </c>
    </row>
    <row r="8344" spans="1:3" x14ac:dyDescent="0.3">
      <c r="A8344" s="94">
        <v>8334</v>
      </c>
      <c r="B8344" s="51">
        <v>0.10597785287802658</v>
      </c>
      <c r="C8344" s="65">
        <f t="shared" si="131"/>
        <v>110597785.28780267</v>
      </c>
    </row>
    <row r="8345" spans="1:3" x14ac:dyDescent="0.3">
      <c r="A8345" s="94">
        <v>8335</v>
      </c>
      <c r="B8345" s="51">
        <v>7.7228294475963383E-2</v>
      </c>
      <c r="C8345" s="65">
        <f t="shared" si="131"/>
        <v>107722829.44759634</v>
      </c>
    </row>
    <row r="8346" spans="1:3" x14ac:dyDescent="0.3">
      <c r="A8346" s="94">
        <v>8336</v>
      </c>
      <c r="B8346" s="51">
        <v>0.17127570877241893</v>
      </c>
      <c r="C8346" s="65">
        <f t="shared" si="131"/>
        <v>117127570.87724191</v>
      </c>
    </row>
    <row r="8347" spans="1:3" x14ac:dyDescent="0.3">
      <c r="A8347" s="94">
        <v>8337</v>
      </c>
      <c r="B8347" s="51">
        <v>7.5685645506441787E-2</v>
      </c>
      <c r="C8347" s="65">
        <f t="shared" si="131"/>
        <v>107568564.55064419</v>
      </c>
    </row>
    <row r="8348" spans="1:3" x14ac:dyDescent="0.3">
      <c r="A8348" s="94">
        <v>8338</v>
      </c>
      <c r="B8348" s="51">
        <v>0.1779404180971596</v>
      </c>
      <c r="C8348" s="65">
        <f t="shared" si="131"/>
        <v>117794041.80971596</v>
      </c>
    </row>
    <row r="8349" spans="1:3" x14ac:dyDescent="0.3">
      <c r="A8349" s="94">
        <v>8339</v>
      </c>
      <c r="B8349" s="51">
        <v>8.3295474797415697E-2</v>
      </c>
      <c r="C8349" s="65">
        <f t="shared" si="131"/>
        <v>108329547.47974157</v>
      </c>
    </row>
    <row r="8350" spans="1:3" x14ac:dyDescent="0.3">
      <c r="A8350" s="94">
        <v>8340</v>
      </c>
      <c r="B8350" s="51">
        <v>1.6727995201719165E-2</v>
      </c>
      <c r="C8350" s="65">
        <f t="shared" si="131"/>
        <v>101672799.52017193</v>
      </c>
    </row>
    <row r="8351" spans="1:3" x14ac:dyDescent="0.3">
      <c r="A8351" s="94">
        <v>8341</v>
      </c>
      <c r="B8351" s="51">
        <v>0.11682233942831312</v>
      </c>
      <c r="C8351" s="65">
        <f t="shared" si="131"/>
        <v>111682233.94283132</v>
      </c>
    </row>
    <row r="8352" spans="1:3" x14ac:dyDescent="0.3">
      <c r="A8352" s="94">
        <v>8342</v>
      </c>
      <c r="B8352" s="51">
        <v>0.13397745473011069</v>
      </c>
      <c r="C8352" s="65">
        <f t="shared" si="131"/>
        <v>113397745.47301106</v>
      </c>
    </row>
    <row r="8353" spans="1:3" x14ac:dyDescent="0.3">
      <c r="A8353" s="94">
        <v>8343</v>
      </c>
      <c r="B8353" s="51">
        <v>-0.16016400516100543</v>
      </c>
      <c r="C8353" s="65">
        <f t="shared" si="131"/>
        <v>83983599.483899459</v>
      </c>
    </row>
    <row r="8354" spans="1:3" x14ac:dyDescent="0.3">
      <c r="A8354" s="94">
        <v>8344</v>
      </c>
      <c r="B8354" s="51">
        <v>0.23978805670563119</v>
      </c>
      <c r="C8354" s="65">
        <f t="shared" si="131"/>
        <v>123978805.67056312</v>
      </c>
    </row>
    <row r="8355" spans="1:3" x14ac:dyDescent="0.3">
      <c r="A8355" s="94">
        <v>8345</v>
      </c>
      <c r="B8355" s="51">
        <v>0.31679613187843958</v>
      </c>
      <c r="C8355" s="65">
        <f t="shared" si="131"/>
        <v>131679613.18784396</v>
      </c>
    </row>
    <row r="8356" spans="1:3" x14ac:dyDescent="0.3">
      <c r="A8356" s="94">
        <v>8346</v>
      </c>
      <c r="B8356" s="51">
        <v>-0.1294819555454699</v>
      </c>
      <c r="C8356" s="65">
        <f t="shared" si="131"/>
        <v>87051804.445453003</v>
      </c>
    </row>
    <row r="8357" spans="1:3" x14ac:dyDescent="0.3">
      <c r="A8357" s="94">
        <v>8347</v>
      </c>
      <c r="B8357" s="51">
        <v>-0.32483868215022349</v>
      </c>
      <c r="C8357" s="65">
        <f t="shared" si="131"/>
        <v>67516131.784977645</v>
      </c>
    </row>
    <row r="8358" spans="1:3" x14ac:dyDescent="0.3">
      <c r="A8358" s="94">
        <v>8348</v>
      </c>
      <c r="B8358" s="51">
        <v>0.27094990006295266</v>
      </c>
      <c r="C8358" s="65">
        <f t="shared" si="131"/>
        <v>127094990.00629528</v>
      </c>
    </row>
    <row r="8359" spans="1:3" x14ac:dyDescent="0.3">
      <c r="A8359" s="94">
        <v>8349</v>
      </c>
      <c r="B8359" s="51">
        <v>0.11114123304861741</v>
      </c>
      <c r="C8359" s="65">
        <f t="shared" si="131"/>
        <v>111114123.30486174</v>
      </c>
    </row>
    <row r="8360" spans="1:3" x14ac:dyDescent="0.3">
      <c r="A8360" s="94">
        <v>8350</v>
      </c>
      <c r="B8360" s="51">
        <v>0.18216480484318912</v>
      </c>
      <c r="C8360" s="65">
        <f t="shared" si="131"/>
        <v>118216480.48431893</v>
      </c>
    </row>
    <row r="8361" spans="1:3" x14ac:dyDescent="0.3">
      <c r="A8361" s="94">
        <v>8351</v>
      </c>
      <c r="B8361" s="51">
        <v>-2.5052777853748043E-2</v>
      </c>
      <c r="C8361" s="65">
        <f t="shared" si="131"/>
        <v>97494722.214625195</v>
      </c>
    </row>
    <row r="8362" spans="1:3" x14ac:dyDescent="0.3">
      <c r="A8362" s="94">
        <v>8352</v>
      </c>
      <c r="B8362" s="51">
        <v>-0.12692448310635587</v>
      </c>
      <c r="C8362" s="65">
        <f t="shared" si="131"/>
        <v>87307551.689364418</v>
      </c>
    </row>
    <row r="8363" spans="1:3" x14ac:dyDescent="0.3">
      <c r="A8363" s="94">
        <v>8353</v>
      </c>
      <c r="B8363" s="51">
        <v>0.21127038992868996</v>
      </c>
      <c r="C8363" s="65">
        <f t="shared" si="131"/>
        <v>121127038.992869</v>
      </c>
    </row>
    <row r="8364" spans="1:3" x14ac:dyDescent="0.3">
      <c r="A8364" s="94">
        <v>8354</v>
      </c>
      <c r="B8364" s="51">
        <v>-2.2366405109155954E-2</v>
      </c>
      <c r="C8364" s="65">
        <f t="shared" si="131"/>
        <v>97763359.489084408</v>
      </c>
    </row>
    <row r="8365" spans="1:3" x14ac:dyDescent="0.3">
      <c r="A8365" s="94">
        <v>8355</v>
      </c>
      <c r="B8365" s="51">
        <v>9.4424348523128282E-2</v>
      </c>
      <c r="C8365" s="65">
        <f t="shared" si="131"/>
        <v>109442434.85231282</v>
      </c>
    </row>
    <row r="8366" spans="1:3" x14ac:dyDescent="0.3">
      <c r="A8366" s="94">
        <v>8356</v>
      </c>
      <c r="B8366" s="51">
        <v>1.7190940184831374E-2</v>
      </c>
      <c r="C8366" s="65">
        <f t="shared" si="131"/>
        <v>101719094.01848313</v>
      </c>
    </row>
    <row r="8367" spans="1:3" x14ac:dyDescent="0.3">
      <c r="A8367" s="94">
        <v>8357</v>
      </c>
      <c r="B8367" s="51">
        <v>-6.1245468354023364E-2</v>
      </c>
      <c r="C8367" s="65">
        <f t="shared" si="131"/>
        <v>93875453.16459766</v>
      </c>
    </row>
    <row r="8368" spans="1:3" x14ac:dyDescent="0.3">
      <c r="A8368" s="94">
        <v>8358</v>
      </c>
      <c r="B8368" s="51">
        <v>0.12799500811586001</v>
      </c>
      <c r="C8368" s="65">
        <f t="shared" si="131"/>
        <v>112799500.81158601</v>
      </c>
    </row>
    <row r="8369" spans="1:3" x14ac:dyDescent="0.3">
      <c r="A8369" s="94">
        <v>8359</v>
      </c>
      <c r="B8369" s="51">
        <v>-4.386764653156161E-2</v>
      </c>
      <c r="C8369" s="65">
        <f t="shared" si="131"/>
        <v>95613235.346843839</v>
      </c>
    </row>
    <row r="8370" spans="1:3" x14ac:dyDescent="0.3">
      <c r="A8370" s="94">
        <v>8360</v>
      </c>
      <c r="B8370" s="51">
        <v>-0.1275507509779201</v>
      </c>
      <c r="C8370" s="65">
        <f t="shared" si="131"/>
        <v>87244924.902207986</v>
      </c>
    </row>
    <row r="8371" spans="1:3" x14ac:dyDescent="0.3">
      <c r="A8371" s="94">
        <v>8361</v>
      </c>
      <c r="B8371" s="51">
        <v>2.6061371680003755E-2</v>
      </c>
      <c r="C8371" s="65">
        <f t="shared" si="131"/>
        <v>102606137.16800037</v>
      </c>
    </row>
    <row r="8372" spans="1:3" x14ac:dyDescent="0.3">
      <c r="A8372" s="94">
        <v>8362</v>
      </c>
      <c r="B8372" s="51">
        <v>0.22374779257857833</v>
      </c>
      <c r="C8372" s="65">
        <f t="shared" si="131"/>
        <v>122374779.25785783</v>
      </c>
    </row>
    <row r="8373" spans="1:3" x14ac:dyDescent="0.3">
      <c r="A8373" s="94">
        <v>8363</v>
      </c>
      <c r="B8373" s="51">
        <v>8.624602630392697E-2</v>
      </c>
      <c r="C8373" s="65">
        <f t="shared" si="131"/>
        <v>108624602.63039272</v>
      </c>
    </row>
    <row r="8374" spans="1:3" x14ac:dyDescent="0.3">
      <c r="A8374" s="94">
        <v>8364</v>
      </c>
      <c r="B8374" s="51">
        <v>8.5067394372932675E-2</v>
      </c>
      <c r="C8374" s="65">
        <f t="shared" si="131"/>
        <v>108506739.43729328</v>
      </c>
    </row>
    <row r="8375" spans="1:3" x14ac:dyDescent="0.3">
      <c r="A8375" s="94">
        <v>8365</v>
      </c>
      <c r="B8375" s="51">
        <v>4.9129950974560924E-2</v>
      </c>
      <c r="C8375" s="65">
        <f t="shared" si="131"/>
        <v>104912995.09745608</v>
      </c>
    </row>
    <row r="8376" spans="1:3" x14ac:dyDescent="0.3">
      <c r="A8376" s="94">
        <v>8366</v>
      </c>
      <c r="B8376" s="51">
        <v>7.0955620783348203E-2</v>
      </c>
      <c r="C8376" s="65">
        <f t="shared" si="131"/>
        <v>107095562.07833482</v>
      </c>
    </row>
    <row r="8377" spans="1:3" x14ac:dyDescent="0.3">
      <c r="A8377" s="94">
        <v>8367</v>
      </c>
      <c r="B8377" s="51">
        <v>0.18700793419438416</v>
      </c>
      <c r="C8377" s="65">
        <f t="shared" si="131"/>
        <v>118700793.41943842</v>
      </c>
    </row>
    <row r="8378" spans="1:3" x14ac:dyDescent="0.3">
      <c r="A8378" s="94">
        <v>8368</v>
      </c>
      <c r="B8378" s="51">
        <v>-5.5366601799656939E-2</v>
      </c>
      <c r="C8378" s="65">
        <f t="shared" si="131"/>
        <v>94463339.82003431</v>
      </c>
    </row>
    <row r="8379" spans="1:3" x14ac:dyDescent="0.3">
      <c r="A8379" s="94">
        <v>8369</v>
      </c>
      <c r="B8379" s="51">
        <v>0.1341471580853309</v>
      </c>
      <c r="C8379" s="65">
        <f t="shared" si="131"/>
        <v>113414715.80853309</v>
      </c>
    </row>
    <row r="8380" spans="1:3" x14ac:dyDescent="0.3">
      <c r="A8380" s="94">
        <v>8370</v>
      </c>
      <c r="B8380" s="51">
        <v>0.12437124456206447</v>
      </c>
      <c r="C8380" s="65">
        <f t="shared" si="131"/>
        <v>112437124.45620644</v>
      </c>
    </row>
    <row r="8381" spans="1:3" x14ac:dyDescent="0.3">
      <c r="A8381" s="94">
        <v>8371</v>
      </c>
      <c r="B8381" s="51">
        <v>1.8822539856996889E-2</v>
      </c>
      <c r="C8381" s="65">
        <f t="shared" si="131"/>
        <v>101882253.9856997</v>
      </c>
    </row>
    <row r="8382" spans="1:3" x14ac:dyDescent="0.3">
      <c r="A8382" s="94">
        <v>8372</v>
      </c>
      <c r="B8382" s="51">
        <v>9.4056560554957161E-2</v>
      </c>
      <c r="C8382" s="65">
        <f t="shared" si="131"/>
        <v>109405656.05549572</v>
      </c>
    </row>
    <row r="8383" spans="1:3" x14ac:dyDescent="0.3">
      <c r="A8383" s="94">
        <v>8373</v>
      </c>
      <c r="B8383" s="51">
        <v>4.4976348626716935E-2</v>
      </c>
      <c r="C8383" s="65">
        <f t="shared" si="131"/>
        <v>104497634.86267169</v>
      </c>
    </row>
    <row r="8384" spans="1:3" x14ac:dyDescent="0.3">
      <c r="A8384" s="94">
        <v>8374</v>
      </c>
      <c r="B8384" s="51">
        <v>0.2817057510193578</v>
      </c>
      <c r="C8384" s="65">
        <f t="shared" si="131"/>
        <v>128170575.10193579</v>
      </c>
    </row>
    <row r="8385" spans="1:3" x14ac:dyDescent="0.3">
      <c r="A8385" s="94">
        <v>8375</v>
      </c>
      <c r="B8385" s="51">
        <v>0.15515178651917075</v>
      </c>
      <c r="C8385" s="65">
        <f t="shared" si="131"/>
        <v>115515178.65191707</v>
      </c>
    </row>
    <row r="8386" spans="1:3" x14ac:dyDescent="0.3">
      <c r="A8386" s="94">
        <v>8376</v>
      </c>
      <c r="B8386" s="51">
        <v>0.13132640841859944</v>
      </c>
      <c r="C8386" s="65">
        <f t="shared" si="131"/>
        <v>113132640.84185994</v>
      </c>
    </row>
    <row r="8387" spans="1:3" x14ac:dyDescent="0.3">
      <c r="A8387" s="94">
        <v>8377</v>
      </c>
      <c r="B8387" s="51">
        <v>6.7255973667321348E-2</v>
      </c>
      <c r="C8387" s="65">
        <f t="shared" si="131"/>
        <v>106725597.36673212</v>
      </c>
    </row>
    <row r="8388" spans="1:3" x14ac:dyDescent="0.3">
      <c r="A8388" s="94">
        <v>8378</v>
      </c>
      <c r="B8388" s="51">
        <v>-2.9437732150299378E-2</v>
      </c>
      <c r="C8388" s="65">
        <f t="shared" si="131"/>
        <v>97056226.78497006</v>
      </c>
    </row>
    <row r="8389" spans="1:3" x14ac:dyDescent="0.3">
      <c r="A8389" s="94">
        <v>8379</v>
      </c>
      <c r="B8389" s="51">
        <v>-7.2844338583643531E-2</v>
      </c>
      <c r="C8389" s="65">
        <f t="shared" si="131"/>
        <v>92715566.141635656</v>
      </c>
    </row>
    <row r="8390" spans="1:3" x14ac:dyDescent="0.3">
      <c r="A8390" s="94">
        <v>8380</v>
      </c>
      <c r="B8390" s="51">
        <v>3.5226853360749155E-2</v>
      </c>
      <c r="C8390" s="65">
        <f t="shared" si="131"/>
        <v>103522685.33607492</v>
      </c>
    </row>
    <row r="8391" spans="1:3" x14ac:dyDescent="0.3">
      <c r="A8391" s="94">
        <v>8381</v>
      </c>
      <c r="B8391" s="51">
        <v>0.1116139931499355</v>
      </c>
      <c r="C8391" s="65">
        <f t="shared" si="131"/>
        <v>111161399.31499356</v>
      </c>
    </row>
    <row r="8392" spans="1:3" x14ac:dyDescent="0.3">
      <c r="A8392" s="94">
        <v>8382</v>
      </c>
      <c r="B8392" s="51">
        <v>-5.8895052635855705E-2</v>
      </c>
      <c r="C8392" s="65">
        <f t="shared" si="131"/>
        <v>94110494.736414433</v>
      </c>
    </row>
    <row r="8393" spans="1:3" x14ac:dyDescent="0.3">
      <c r="A8393" s="94">
        <v>8383</v>
      </c>
      <c r="B8393" s="51">
        <v>6.1643908719900997E-2</v>
      </c>
      <c r="C8393" s="65">
        <f t="shared" si="131"/>
        <v>106164390.8719901</v>
      </c>
    </row>
    <row r="8394" spans="1:3" x14ac:dyDescent="0.3">
      <c r="A8394" s="94">
        <v>8384</v>
      </c>
      <c r="B8394" s="51">
        <v>0.13453624818579119</v>
      </c>
      <c r="C8394" s="65">
        <f t="shared" si="131"/>
        <v>113453624.81857912</v>
      </c>
    </row>
    <row r="8395" spans="1:3" x14ac:dyDescent="0.3">
      <c r="A8395" s="94">
        <v>8385</v>
      </c>
      <c r="B8395" s="51">
        <v>7.0977795884373515E-2</v>
      </c>
      <c r="C8395" s="65">
        <f t="shared" si="131"/>
        <v>107097779.58843736</v>
      </c>
    </row>
    <row r="8396" spans="1:3" x14ac:dyDescent="0.3">
      <c r="A8396" s="94">
        <v>8386</v>
      </c>
      <c r="B8396" s="51">
        <v>6.8874939566793539E-2</v>
      </c>
      <c r="C8396" s="65">
        <f t="shared" ref="C8396:C8459" si="132">$B$4*(1+B8396)</f>
        <v>106887493.95667936</v>
      </c>
    </row>
    <row r="8397" spans="1:3" x14ac:dyDescent="0.3">
      <c r="A8397" s="94">
        <v>8387</v>
      </c>
      <c r="B8397" s="51">
        <v>2.5375208437666101E-2</v>
      </c>
      <c r="C8397" s="65">
        <f t="shared" si="132"/>
        <v>102537520.84376661</v>
      </c>
    </row>
    <row r="8398" spans="1:3" x14ac:dyDescent="0.3">
      <c r="A8398" s="94">
        <v>8388</v>
      </c>
      <c r="B8398" s="51">
        <v>0.11444935648723896</v>
      </c>
      <c r="C8398" s="65">
        <f t="shared" si="132"/>
        <v>111444935.64872389</v>
      </c>
    </row>
    <row r="8399" spans="1:3" x14ac:dyDescent="0.3">
      <c r="A8399" s="94">
        <v>8389</v>
      </c>
      <c r="B8399" s="51">
        <v>-4.0507027364824866E-2</v>
      </c>
      <c r="C8399" s="65">
        <f t="shared" si="132"/>
        <v>95949297.263517514</v>
      </c>
    </row>
    <row r="8400" spans="1:3" x14ac:dyDescent="0.3">
      <c r="A8400" s="94">
        <v>8390</v>
      </c>
      <c r="B8400" s="51">
        <v>-0.1078762020218309</v>
      </c>
      <c r="C8400" s="65">
        <f t="shared" si="132"/>
        <v>89212379.797816902</v>
      </c>
    </row>
    <row r="8401" spans="1:3" x14ac:dyDescent="0.3">
      <c r="A8401" s="94">
        <v>8391</v>
      </c>
      <c r="B8401" s="51">
        <v>0.15088659924109818</v>
      </c>
      <c r="C8401" s="65">
        <f t="shared" si="132"/>
        <v>115088659.92410982</v>
      </c>
    </row>
    <row r="8402" spans="1:3" x14ac:dyDescent="0.3">
      <c r="A8402" s="94">
        <v>8392</v>
      </c>
      <c r="B8402" s="51">
        <v>0.19516286963398066</v>
      </c>
      <c r="C8402" s="65">
        <f t="shared" si="132"/>
        <v>119516286.96339807</v>
      </c>
    </row>
    <row r="8403" spans="1:3" x14ac:dyDescent="0.3">
      <c r="A8403" s="94">
        <v>8393</v>
      </c>
      <c r="B8403" s="51">
        <v>-7.7774105876166982E-2</v>
      </c>
      <c r="C8403" s="65">
        <f t="shared" si="132"/>
        <v>92222589.412383303</v>
      </c>
    </row>
    <row r="8404" spans="1:3" x14ac:dyDescent="0.3">
      <c r="A8404" s="94">
        <v>8394</v>
      </c>
      <c r="B8404" s="51">
        <v>3.1936118415162473E-2</v>
      </c>
      <c r="C8404" s="65">
        <f t="shared" si="132"/>
        <v>103193611.84151626</v>
      </c>
    </row>
    <row r="8405" spans="1:3" x14ac:dyDescent="0.3">
      <c r="A8405" s="94">
        <v>8395</v>
      </c>
      <c r="B8405" s="51">
        <v>0.16678431109450723</v>
      </c>
      <c r="C8405" s="65">
        <f t="shared" si="132"/>
        <v>116678431.10945073</v>
      </c>
    </row>
    <row r="8406" spans="1:3" x14ac:dyDescent="0.3">
      <c r="A8406" s="94">
        <v>8396</v>
      </c>
      <c r="B8406" s="51">
        <v>2.758877076580743E-2</v>
      </c>
      <c r="C8406" s="65">
        <f t="shared" si="132"/>
        <v>102758877.07658073</v>
      </c>
    </row>
    <row r="8407" spans="1:3" x14ac:dyDescent="0.3">
      <c r="A8407" s="94">
        <v>8397</v>
      </c>
      <c r="B8407" s="51">
        <v>0.35951973942061144</v>
      </c>
      <c r="C8407" s="65">
        <f t="shared" si="132"/>
        <v>135951973.94206116</v>
      </c>
    </row>
    <row r="8408" spans="1:3" x14ac:dyDescent="0.3">
      <c r="A8408" s="94">
        <v>8398</v>
      </c>
      <c r="B8408" s="51">
        <v>-4.1543228138341354E-2</v>
      </c>
      <c r="C8408" s="65">
        <f t="shared" si="132"/>
        <v>95845677.186165869</v>
      </c>
    </row>
    <row r="8409" spans="1:3" x14ac:dyDescent="0.3">
      <c r="A8409" s="94">
        <v>8399</v>
      </c>
      <c r="B8409" s="51">
        <v>-4.6479096935246184E-3</v>
      </c>
      <c r="C8409" s="65">
        <f t="shared" si="132"/>
        <v>99535209.030647546</v>
      </c>
    </row>
    <row r="8410" spans="1:3" x14ac:dyDescent="0.3">
      <c r="A8410" s="94">
        <v>8400</v>
      </c>
      <c r="B8410" s="51">
        <v>-5.0108671148029055E-2</v>
      </c>
      <c r="C8410" s="65">
        <f t="shared" si="132"/>
        <v>94989132.885197088</v>
      </c>
    </row>
    <row r="8411" spans="1:3" x14ac:dyDescent="0.3">
      <c r="A8411" s="94">
        <v>8401</v>
      </c>
      <c r="B8411" s="51">
        <v>0.1457779496703738</v>
      </c>
      <c r="C8411" s="65">
        <f t="shared" si="132"/>
        <v>114577794.96703736</v>
      </c>
    </row>
    <row r="8412" spans="1:3" x14ac:dyDescent="0.3">
      <c r="A8412" s="94">
        <v>8402</v>
      </c>
      <c r="B8412" s="51">
        <v>7.8256983430439894E-2</v>
      </c>
      <c r="C8412" s="65">
        <f t="shared" si="132"/>
        <v>107825698.34304398</v>
      </c>
    </row>
    <row r="8413" spans="1:3" x14ac:dyDescent="0.3">
      <c r="A8413" s="94">
        <v>8403</v>
      </c>
      <c r="B8413" s="51">
        <v>0.31540968408857878</v>
      </c>
      <c r="C8413" s="65">
        <f t="shared" si="132"/>
        <v>131540968.40885787</v>
      </c>
    </row>
    <row r="8414" spans="1:3" x14ac:dyDescent="0.3">
      <c r="A8414" s="94">
        <v>8404</v>
      </c>
      <c r="B8414" s="51">
        <v>0.23294341864737869</v>
      </c>
      <c r="C8414" s="65">
        <f t="shared" si="132"/>
        <v>123294341.86473787</v>
      </c>
    </row>
    <row r="8415" spans="1:3" x14ac:dyDescent="0.3">
      <c r="A8415" s="94">
        <v>8405</v>
      </c>
      <c r="B8415" s="51">
        <v>-5.9838701991208526E-2</v>
      </c>
      <c r="C8415" s="65">
        <f t="shared" si="132"/>
        <v>94016129.800879151</v>
      </c>
    </row>
    <row r="8416" spans="1:3" x14ac:dyDescent="0.3">
      <c r="A8416" s="94">
        <v>8406</v>
      </c>
      <c r="B8416" s="51">
        <v>0.19565374150606862</v>
      </c>
      <c r="C8416" s="65">
        <f t="shared" si="132"/>
        <v>119565374.15060686</v>
      </c>
    </row>
    <row r="8417" spans="1:3" x14ac:dyDescent="0.3">
      <c r="A8417" s="94">
        <v>8407</v>
      </c>
      <c r="B8417" s="51">
        <v>-9.4355001405981548E-2</v>
      </c>
      <c r="C8417" s="65">
        <f t="shared" si="132"/>
        <v>90564499.859401852</v>
      </c>
    </row>
    <row r="8418" spans="1:3" x14ac:dyDescent="0.3">
      <c r="A8418" s="94">
        <v>8408</v>
      </c>
      <c r="B8418" s="51">
        <v>0.22615099890855042</v>
      </c>
      <c r="C8418" s="65">
        <f t="shared" si="132"/>
        <v>122615099.89085504</v>
      </c>
    </row>
    <row r="8419" spans="1:3" x14ac:dyDescent="0.3">
      <c r="A8419" s="94">
        <v>8409</v>
      </c>
      <c r="B8419" s="51">
        <v>5.8861783752268554E-3</v>
      </c>
      <c r="C8419" s="65">
        <f t="shared" si="132"/>
        <v>100588617.83752269</v>
      </c>
    </row>
    <row r="8420" spans="1:3" x14ac:dyDescent="0.3">
      <c r="A8420" s="94">
        <v>8410</v>
      </c>
      <c r="B8420" s="51">
        <v>0.16544179700140693</v>
      </c>
      <c r="C8420" s="65">
        <f t="shared" si="132"/>
        <v>116544179.7001407</v>
      </c>
    </row>
    <row r="8421" spans="1:3" x14ac:dyDescent="0.3">
      <c r="A8421" s="94">
        <v>8411</v>
      </c>
      <c r="B8421" s="51">
        <v>-2.0075810164342317E-2</v>
      </c>
      <c r="C8421" s="65">
        <f t="shared" si="132"/>
        <v>97992418.983565763</v>
      </c>
    </row>
    <row r="8422" spans="1:3" x14ac:dyDescent="0.3">
      <c r="A8422" s="94">
        <v>8412</v>
      </c>
      <c r="B8422" s="51">
        <v>-5.1365403055920356E-2</v>
      </c>
      <c r="C8422" s="65">
        <f t="shared" si="132"/>
        <v>94863459.69440797</v>
      </c>
    </row>
    <row r="8423" spans="1:3" x14ac:dyDescent="0.3">
      <c r="A8423" s="94">
        <v>8413</v>
      </c>
      <c r="B8423" s="51">
        <v>-5.7231691112432703E-2</v>
      </c>
      <c r="C8423" s="65">
        <f t="shared" si="132"/>
        <v>94276830.888756737</v>
      </c>
    </row>
    <row r="8424" spans="1:3" x14ac:dyDescent="0.3">
      <c r="A8424" s="94">
        <v>8414</v>
      </c>
      <c r="B8424" s="51">
        <v>-9.7849281114806841E-2</v>
      </c>
      <c r="C8424" s="65">
        <f t="shared" si="132"/>
        <v>90215071.888519317</v>
      </c>
    </row>
    <row r="8425" spans="1:3" x14ac:dyDescent="0.3">
      <c r="A8425" s="94">
        <v>8415</v>
      </c>
      <c r="B8425" s="51">
        <v>-2.9961429775142295E-2</v>
      </c>
      <c r="C8425" s="65">
        <f t="shared" si="132"/>
        <v>97003857.022485778</v>
      </c>
    </row>
    <row r="8426" spans="1:3" x14ac:dyDescent="0.3">
      <c r="A8426" s="94">
        <v>8416</v>
      </c>
      <c r="B8426" s="51">
        <v>0.16511545743435918</v>
      </c>
      <c r="C8426" s="65">
        <f t="shared" si="132"/>
        <v>116511545.74343592</v>
      </c>
    </row>
    <row r="8427" spans="1:3" x14ac:dyDescent="0.3">
      <c r="A8427" s="94">
        <v>8417</v>
      </c>
      <c r="B8427" s="51">
        <v>5.9080570371382826E-2</v>
      </c>
      <c r="C8427" s="65">
        <f t="shared" si="132"/>
        <v>105908057.03713828</v>
      </c>
    </row>
    <row r="8428" spans="1:3" x14ac:dyDescent="0.3">
      <c r="A8428" s="94">
        <v>8418</v>
      </c>
      <c r="B8428" s="51">
        <v>0.13674560923525642</v>
      </c>
      <c r="C8428" s="65">
        <f t="shared" si="132"/>
        <v>113674560.92352563</v>
      </c>
    </row>
    <row r="8429" spans="1:3" x14ac:dyDescent="0.3">
      <c r="A8429" s="94">
        <v>8419</v>
      </c>
      <c r="B8429" s="51">
        <v>0.17820994587316197</v>
      </c>
      <c r="C8429" s="65">
        <f t="shared" si="132"/>
        <v>117820994.58731619</v>
      </c>
    </row>
    <row r="8430" spans="1:3" x14ac:dyDescent="0.3">
      <c r="A8430" s="94">
        <v>8420</v>
      </c>
      <c r="B8430" s="51">
        <v>0.21395477511706548</v>
      </c>
      <c r="C8430" s="65">
        <f t="shared" si="132"/>
        <v>121395477.51170655</v>
      </c>
    </row>
    <row r="8431" spans="1:3" x14ac:dyDescent="0.3">
      <c r="A8431" s="94">
        <v>8421</v>
      </c>
      <c r="B8431" s="51">
        <v>-0.23423990327827668</v>
      </c>
      <c r="C8431" s="65">
        <f t="shared" si="132"/>
        <v>76576009.672172323</v>
      </c>
    </row>
    <row r="8432" spans="1:3" x14ac:dyDescent="0.3">
      <c r="A8432" s="94">
        <v>8422</v>
      </c>
      <c r="B8432" s="51">
        <v>7.6566224837995606E-2</v>
      </c>
      <c r="C8432" s="65">
        <f t="shared" si="132"/>
        <v>107656622.48379956</v>
      </c>
    </row>
    <row r="8433" spans="1:3" x14ac:dyDescent="0.3">
      <c r="A8433" s="94">
        <v>8423</v>
      </c>
      <c r="B8433" s="51">
        <v>1.194510490792583E-3</v>
      </c>
      <c r="C8433" s="65">
        <f t="shared" si="132"/>
        <v>100119451.04907927</v>
      </c>
    </row>
    <row r="8434" spans="1:3" x14ac:dyDescent="0.3">
      <c r="A8434" s="94">
        <v>8424</v>
      </c>
      <c r="B8434" s="51">
        <v>3.5914164830063683E-2</v>
      </c>
      <c r="C8434" s="65">
        <f t="shared" si="132"/>
        <v>103591416.48300636</v>
      </c>
    </row>
    <row r="8435" spans="1:3" x14ac:dyDescent="0.3">
      <c r="A8435" s="94">
        <v>8425</v>
      </c>
      <c r="B8435" s="51">
        <v>0.1988296744116485</v>
      </c>
      <c r="C8435" s="65">
        <f t="shared" si="132"/>
        <v>119882967.44116485</v>
      </c>
    </row>
    <row r="8436" spans="1:3" x14ac:dyDescent="0.3">
      <c r="A8436" s="94">
        <v>8426</v>
      </c>
      <c r="B8436" s="51">
        <v>4.201034107700849E-2</v>
      </c>
      <c r="C8436" s="65">
        <f t="shared" si="132"/>
        <v>104201034.10770085</v>
      </c>
    </row>
    <row r="8437" spans="1:3" x14ac:dyDescent="0.3">
      <c r="A8437" s="94">
        <v>8427</v>
      </c>
      <c r="B8437" s="51">
        <v>0.1969661982649466</v>
      </c>
      <c r="C8437" s="65">
        <f t="shared" si="132"/>
        <v>119696619.82649466</v>
      </c>
    </row>
    <row r="8438" spans="1:3" x14ac:dyDescent="0.3">
      <c r="A8438" s="94">
        <v>8428</v>
      </c>
      <c r="B8438" s="51">
        <v>1.2300560225858709E-3</v>
      </c>
      <c r="C8438" s="65">
        <f t="shared" si="132"/>
        <v>100123005.60225859</v>
      </c>
    </row>
    <row r="8439" spans="1:3" x14ac:dyDescent="0.3">
      <c r="A8439" s="94">
        <v>8429</v>
      </c>
      <c r="B8439" s="51">
        <v>-3.0991981717260267E-2</v>
      </c>
      <c r="C8439" s="65">
        <f t="shared" si="132"/>
        <v>96900801.828273982</v>
      </c>
    </row>
    <row r="8440" spans="1:3" x14ac:dyDescent="0.3">
      <c r="A8440" s="94">
        <v>8430</v>
      </c>
      <c r="B8440" s="51">
        <v>0.32857712324385702</v>
      </c>
      <c r="C8440" s="65">
        <f t="shared" si="132"/>
        <v>132857712.3243857</v>
      </c>
    </row>
    <row r="8441" spans="1:3" x14ac:dyDescent="0.3">
      <c r="A8441" s="94">
        <v>8431</v>
      </c>
      <c r="B8441" s="51">
        <v>-2.2596983779617025E-2</v>
      </c>
      <c r="C8441" s="65">
        <f t="shared" si="132"/>
        <v>97740301.62203829</v>
      </c>
    </row>
    <row r="8442" spans="1:3" x14ac:dyDescent="0.3">
      <c r="A8442" s="94">
        <v>8432</v>
      </c>
      <c r="B8442" s="51">
        <v>0.21730302224379025</v>
      </c>
      <c r="C8442" s="65">
        <f t="shared" si="132"/>
        <v>121730302.22437902</v>
      </c>
    </row>
    <row r="8443" spans="1:3" x14ac:dyDescent="0.3">
      <c r="A8443" s="94">
        <v>8433</v>
      </c>
      <c r="B8443" s="51">
        <v>-3.4771161278833423E-2</v>
      </c>
      <c r="C8443" s="65">
        <f t="shared" si="132"/>
        <v>96522883.872116655</v>
      </c>
    </row>
    <row r="8444" spans="1:3" x14ac:dyDescent="0.3">
      <c r="A8444" s="94">
        <v>8434</v>
      </c>
      <c r="B8444" s="51">
        <v>0.21496170574863138</v>
      </c>
      <c r="C8444" s="65">
        <f t="shared" si="132"/>
        <v>121496170.57486312</v>
      </c>
    </row>
    <row r="8445" spans="1:3" x14ac:dyDescent="0.3">
      <c r="A8445" s="94">
        <v>8435</v>
      </c>
      <c r="B8445" s="51">
        <v>7.601582156845825E-2</v>
      </c>
      <c r="C8445" s="65">
        <f t="shared" si="132"/>
        <v>107601582.15684584</v>
      </c>
    </row>
    <row r="8446" spans="1:3" x14ac:dyDescent="0.3">
      <c r="A8446" s="94">
        <v>8436</v>
      </c>
      <c r="B8446" s="51">
        <v>-4.2698690423056324E-2</v>
      </c>
      <c r="C8446" s="65">
        <f t="shared" si="132"/>
        <v>95730130.957694367</v>
      </c>
    </row>
    <row r="8447" spans="1:3" x14ac:dyDescent="0.3">
      <c r="A8447" s="94">
        <v>8437</v>
      </c>
      <c r="B8447" s="51">
        <v>0.10768453829938157</v>
      </c>
      <c r="C8447" s="65">
        <f t="shared" si="132"/>
        <v>110768453.82993816</v>
      </c>
    </row>
    <row r="8448" spans="1:3" x14ac:dyDescent="0.3">
      <c r="A8448" s="94">
        <v>8438</v>
      </c>
      <c r="B8448" s="51">
        <v>0.34485397747976865</v>
      </c>
      <c r="C8448" s="65">
        <f t="shared" si="132"/>
        <v>134485397.74797687</v>
      </c>
    </row>
    <row r="8449" spans="1:3" x14ac:dyDescent="0.3">
      <c r="A8449" s="94">
        <v>8439</v>
      </c>
      <c r="B8449" s="51">
        <v>0.37582502579771093</v>
      </c>
      <c r="C8449" s="65">
        <f t="shared" si="132"/>
        <v>137582502.5797711</v>
      </c>
    </row>
    <row r="8450" spans="1:3" x14ac:dyDescent="0.3">
      <c r="A8450" s="94">
        <v>8440</v>
      </c>
      <c r="B8450" s="51">
        <v>0.14223021116665946</v>
      </c>
      <c r="C8450" s="65">
        <f t="shared" si="132"/>
        <v>114223021.11666593</v>
      </c>
    </row>
    <row r="8451" spans="1:3" x14ac:dyDescent="0.3">
      <c r="A8451" s="94">
        <v>8441</v>
      </c>
      <c r="B8451" s="51">
        <v>3.5091561229254886E-3</v>
      </c>
      <c r="C8451" s="65">
        <f t="shared" si="132"/>
        <v>100350915.61229254</v>
      </c>
    </row>
    <row r="8452" spans="1:3" x14ac:dyDescent="0.3">
      <c r="A8452" s="94">
        <v>8442</v>
      </c>
      <c r="B8452" s="51">
        <v>-5.5367392486987826E-2</v>
      </c>
      <c r="C8452" s="65">
        <f t="shared" si="132"/>
        <v>94463260.751301214</v>
      </c>
    </row>
    <row r="8453" spans="1:3" x14ac:dyDescent="0.3">
      <c r="A8453" s="94">
        <v>8443</v>
      </c>
      <c r="B8453" s="51">
        <v>-5.9860548191299295E-2</v>
      </c>
      <c r="C8453" s="65">
        <f t="shared" si="132"/>
        <v>94013945.180870071</v>
      </c>
    </row>
    <row r="8454" spans="1:3" x14ac:dyDescent="0.3">
      <c r="A8454" s="94">
        <v>8444</v>
      </c>
      <c r="B8454" s="51">
        <v>0.13418070864590484</v>
      </c>
      <c r="C8454" s="65">
        <f t="shared" si="132"/>
        <v>113418070.86459048</v>
      </c>
    </row>
    <row r="8455" spans="1:3" x14ac:dyDescent="0.3">
      <c r="A8455" s="94">
        <v>8445</v>
      </c>
      <c r="B8455" s="51">
        <v>-5.4201463745966988E-2</v>
      </c>
      <c r="C8455" s="65">
        <f t="shared" si="132"/>
        <v>94579853.6254033</v>
      </c>
    </row>
    <row r="8456" spans="1:3" x14ac:dyDescent="0.3">
      <c r="A8456" s="94">
        <v>8446</v>
      </c>
      <c r="B8456" s="51">
        <v>0.29001124050766469</v>
      </c>
      <c r="C8456" s="65">
        <f t="shared" si="132"/>
        <v>129001124.05076647</v>
      </c>
    </row>
    <row r="8457" spans="1:3" x14ac:dyDescent="0.3">
      <c r="A8457" s="94">
        <v>8447</v>
      </c>
      <c r="B8457" s="51">
        <v>0.26194020530552298</v>
      </c>
      <c r="C8457" s="65">
        <f t="shared" si="132"/>
        <v>126194020.53055228</v>
      </c>
    </row>
    <row r="8458" spans="1:3" x14ac:dyDescent="0.3">
      <c r="A8458" s="94">
        <v>8448</v>
      </c>
      <c r="B8458" s="51">
        <v>0.20336472668419714</v>
      </c>
      <c r="C8458" s="65">
        <f t="shared" si="132"/>
        <v>120336472.66841972</v>
      </c>
    </row>
    <row r="8459" spans="1:3" x14ac:dyDescent="0.3">
      <c r="A8459" s="94">
        <v>8449</v>
      </c>
      <c r="B8459" s="51">
        <v>0.21483458708294384</v>
      </c>
      <c r="C8459" s="65">
        <f t="shared" si="132"/>
        <v>121483458.70829438</v>
      </c>
    </row>
    <row r="8460" spans="1:3" x14ac:dyDescent="0.3">
      <c r="A8460" s="94">
        <v>8450</v>
      </c>
      <c r="B8460" s="51">
        <v>6.2812716013769726E-2</v>
      </c>
      <c r="C8460" s="65">
        <f t="shared" ref="C8460:C8523" si="133">$B$4*(1+B8460)</f>
        <v>106281271.60137697</v>
      </c>
    </row>
    <row r="8461" spans="1:3" x14ac:dyDescent="0.3">
      <c r="A8461" s="94">
        <v>8451</v>
      </c>
      <c r="B8461" s="51">
        <v>5.4342278141973094E-2</v>
      </c>
      <c r="C8461" s="65">
        <f t="shared" si="133"/>
        <v>105434227.81419732</v>
      </c>
    </row>
    <row r="8462" spans="1:3" x14ac:dyDescent="0.3">
      <c r="A8462" s="94">
        <v>8452</v>
      </c>
      <c r="B8462" s="51">
        <v>-4.8127875738668224E-2</v>
      </c>
      <c r="C8462" s="65">
        <f t="shared" si="133"/>
        <v>95187212.426133171</v>
      </c>
    </row>
    <row r="8463" spans="1:3" x14ac:dyDescent="0.3">
      <c r="A8463" s="94">
        <v>8453</v>
      </c>
      <c r="B8463" s="51">
        <v>0.1970118301732314</v>
      </c>
      <c r="C8463" s="65">
        <f t="shared" si="133"/>
        <v>119701183.01732314</v>
      </c>
    </row>
    <row r="8464" spans="1:3" x14ac:dyDescent="0.3">
      <c r="A8464" s="94">
        <v>8454</v>
      </c>
      <c r="B8464" s="51">
        <v>3.1776507333822653E-2</v>
      </c>
      <c r="C8464" s="65">
        <f t="shared" si="133"/>
        <v>103177650.73338227</v>
      </c>
    </row>
    <row r="8465" spans="1:3" x14ac:dyDescent="0.3">
      <c r="A8465" s="94">
        <v>8455</v>
      </c>
      <c r="B8465" s="51">
        <v>0.22366780462638294</v>
      </c>
      <c r="C8465" s="65">
        <f t="shared" si="133"/>
        <v>122366780.46263829</v>
      </c>
    </row>
    <row r="8466" spans="1:3" x14ac:dyDescent="0.3">
      <c r="A8466" s="94">
        <v>8456</v>
      </c>
      <c r="B8466" s="51">
        <v>0.34118571386621321</v>
      </c>
      <c r="C8466" s="65">
        <f t="shared" si="133"/>
        <v>134118571.38662131</v>
      </c>
    </row>
    <row r="8467" spans="1:3" x14ac:dyDescent="0.3">
      <c r="A8467" s="94">
        <v>8457</v>
      </c>
      <c r="B8467" s="51">
        <v>-6.5717061656774073E-2</v>
      </c>
      <c r="C8467" s="65">
        <f t="shared" si="133"/>
        <v>93428293.834322602</v>
      </c>
    </row>
    <row r="8468" spans="1:3" x14ac:dyDescent="0.3">
      <c r="A8468" s="94">
        <v>8458</v>
      </c>
      <c r="B8468" s="51">
        <v>-3.6224899628685289E-2</v>
      </c>
      <c r="C8468" s="65">
        <f t="shared" si="133"/>
        <v>96377510.037131473</v>
      </c>
    </row>
    <row r="8469" spans="1:3" x14ac:dyDescent="0.3">
      <c r="A8469" s="94">
        <v>8459</v>
      </c>
      <c r="B8469" s="51">
        <v>0.22931307148654162</v>
      </c>
      <c r="C8469" s="65">
        <f t="shared" si="133"/>
        <v>122931307.14865416</v>
      </c>
    </row>
    <row r="8470" spans="1:3" x14ac:dyDescent="0.3">
      <c r="A8470" s="94">
        <v>8460</v>
      </c>
      <c r="B8470" s="51">
        <v>0.1079861008301429</v>
      </c>
      <c r="C8470" s="65">
        <f t="shared" si="133"/>
        <v>110798610.08301428</v>
      </c>
    </row>
    <row r="8471" spans="1:3" x14ac:dyDescent="0.3">
      <c r="A8471" s="94">
        <v>8461</v>
      </c>
      <c r="B8471" s="51">
        <v>0.15325541878764148</v>
      </c>
      <c r="C8471" s="65">
        <f t="shared" si="133"/>
        <v>115325541.87876415</v>
      </c>
    </row>
    <row r="8472" spans="1:3" x14ac:dyDescent="0.3">
      <c r="A8472" s="94">
        <v>8462</v>
      </c>
      <c r="B8472" s="51">
        <v>0.12148166027811563</v>
      </c>
      <c r="C8472" s="65">
        <f t="shared" si="133"/>
        <v>112148166.02781157</v>
      </c>
    </row>
    <row r="8473" spans="1:3" x14ac:dyDescent="0.3">
      <c r="A8473" s="94">
        <v>8463</v>
      </c>
      <c r="B8473" s="51">
        <v>0.35026595141369565</v>
      </c>
      <c r="C8473" s="65">
        <f t="shared" si="133"/>
        <v>135026595.14136955</v>
      </c>
    </row>
    <row r="8474" spans="1:3" x14ac:dyDescent="0.3">
      <c r="A8474" s="94">
        <v>8464</v>
      </c>
      <c r="B8474" s="51">
        <v>3.1225283696962217E-2</v>
      </c>
      <c r="C8474" s="65">
        <f t="shared" si="133"/>
        <v>103122528.36969621</v>
      </c>
    </row>
    <row r="8475" spans="1:3" x14ac:dyDescent="0.3">
      <c r="A8475" s="94">
        <v>8465</v>
      </c>
      <c r="B8475" s="51">
        <v>-5.4858570924779609E-2</v>
      </c>
      <c r="C8475" s="65">
        <f t="shared" si="133"/>
        <v>94514142.907522038</v>
      </c>
    </row>
    <row r="8476" spans="1:3" x14ac:dyDescent="0.3">
      <c r="A8476" s="94">
        <v>8466</v>
      </c>
      <c r="B8476" s="51">
        <v>0.31642284505355139</v>
      </c>
      <c r="C8476" s="65">
        <f t="shared" si="133"/>
        <v>131642284.50535513</v>
      </c>
    </row>
    <row r="8477" spans="1:3" x14ac:dyDescent="0.3">
      <c r="A8477" s="94">
        <v>8467</v>
      </c>
      <c r="B8477" s="51">
        <v>-0.27852884553020163</v>
      </c>
      <c r="C8477" s="65">
        <f t="shared" si="133"/>
        <v>72147115.446979836</v>
      </c>
    </row>
    <row r="8478" spans="1:3" x14ac:dyDescent="0.3">
      <c r="A8478" s="94">
        <v>8468</v>
      </c>
      <c r="B8478" s="51">
        <v>-8.2802124222756734E-2</v>
      </c>
      <c r="C8478" s="65">
        <f t="shared" si="133"/>
        <v>91719787.577724323</v>
      </c>
    </row>
    <row r="8479" spans="1:3" x14ac:dyDescent="0.3">
      <c r="A8479" s="94">
        <v>8469</v>
      </c>
      <c r="B8479" s="51">
        <v>0.19903107420604282</v>
      </c>
      <c r="C8479" s="65">
        <f t="shared" si="133"/>
        <v>119903107.42060429</v>
      </c>
    </row>
    <row r="8480" spans="1:3" x14ac:dyDescent="0.3">
      <c r="A8480" s="94">
        <v>8470</v>
      </c>
      <c r="B8480" s="51">
        <v>0.12414390128404179</v>
      </c>
      <c r="C8480" s="65">
        <f t="shared" si="133"/>
        <v>112414390.12840417</v>
      </c>
    </row>
    <row r="8481" spans="1:3" x14ac:dyDescent="0.3">
      <c r="A8481" s="94">
        <v>8471</v>
      </c>
      <c r="B8481" s="51">
        <v>1.1037031397788236E-2</v>
      </c>
      <c r="C8481" s="65">
        <f t="shared" si="133"/>
        <v>101103703.13977884</v>
      </c>
    </row>
    <row r="8482" spans="1:3" x14ac:dyDescent="0.3">
      <c r="A8482" s="94">
        <v>8472</v>
      </c>
      <c r="B8482" s="51">
        <v>0.10035844696504571</v>
      </c>
      <c r="C8482" s="65">
        <f t="shared" si="133"/>
        <v>110035844.69650458</v>
      </c>
    </row>
    <row r="8483" spans="1:3" x14ac:dyDescent="0.3">
      <c r="A8483" s="94">
        <v>8473</v>
      </c>
      <c r="B8483" s="51">
        <v>-8.7687246452702206E-2</v>
      </c>
      <c r="C8483" s="65">
        <f t="shared" si="133"/>
        <v>91231275.354729787</v>
      </c>
    </row>
    <row r="8484" spans="1:3" x14ac:dyDescent="0.3">
      <c r="A8484" s="94">
        <v>8474</v>
      </c>
      <c r="B8484" s="51">
        <v>0.28398954337528487</v>
      </c>
      <c r="C8484" s="65">
        <f t="shared" si="133"/>
        <v>128398954.33752848</v>
      </c>
    </row>
    <row r="8485" spans="1:3" x14ac:dyDescent="0.3">
      <c r="A8485" s="94">
        <v>8475</v>
      </c>
      <c r="B8485" s="51">
        <v>0.20084599765750893</v>
      </c>
      <c r="C8485" s="65">
        <f t="shared" si="133"/>
        <v>120084599.7657509</v>
      </c>
    </row>
    <row r="8486" spans="1:3" x14ac:dyDescent="0.3">
      <c r="A8486" s="94">
        <v>8476</v>
      </c>
      <c r="B8486" s="51">
        <v>0.17777374556014364</v>
      </c>
      <c r="C8486" s="65">
        <f t="shared" si="133"/>
        <v>117777374.55601436</v>
      </c>
    </row>
    <row r="8487" spans="1:3" x14ac:dyDescent="0.3">
      <c r="A8487" s="94">
        <v>8477</v>
      </c>
      <c r="B8487" s="51">
        <v>2.7644389465821081E-2</v>
      </c>
      <c r="C8487" s="65">
        <f t="shared" si="133"/>
        <v>102764438.94658211</v>
      </c>
    </row>
    <row r="8488" spans="1:3" x14ac:dyDescent="0.3">
      <c r="A8488" s="94">
        <v>8478</v>
      </c>
      <c r="B8488" s="51">
        <v>0.2153839914490763</v>
      </c>
      <c r="C8488" s="65">
        <f t="shared" si="133"/>
        <v>121538399.14490762</v>
      </c>
    </row>
    <row r="8489" spans="1:3" x14ac:dyDescent="0.3">
      <c r="A8489" s="94">
        <v>8479</v>
      </c>
      <c r="B8489" s="51">
        <v>-7.4127293950450285E-2</v>
      </c>
      <c r="C8489" s="65">
        <f t="shared" si="133"/>
        <v>92587270.604954973</v>
      </c>
    </row>
    <row r="8490" spans="1:3" x14ac:dyDescent="0.3">
      <c r="A8490" s="94">
        <v>8480</v>
      </c>
      <c r="B8490" s="51">
        <v>3.0131065955547494E-2</v>
      </c>
      <c r="C8490" s="65">
        <f t="shared" si="133"/>
        <v>103013106.59555475</v>
      </c>
    </row>
    <row r="8491" spans="1:3" x14ac:dyDescent="0.3">
      <c r="A8491" s="94">
        <v>8481</v>
      </c>
      <c r="B8491" s="51">
        <v>-0.11151298230850187</v>
      </c>
      <c r="C8491" s="65">
        <f t="shared" si="133"/>
        <v>88848701.76914981</v>
      </c>
    </row>
    <row r="8492" spans="1:3" x14ac:dyDescent="0.3">
      <c r="A8492" s="94">
        <v>8482</v>
      </c>
      <c r="B8492" s="51">
        <v>0.37580626757561775</v>
      </c>
      <c r="C8492" s="65">
        <f t="shared" si="133"/>
        <v>137580626.75756177</v>
      </c>
    </row>
    <row r="8493" spans="1:3" x14ac:dyDescent="0.3">
      <c r="A8493" s="94">
        <v>8483</v>
      </c>
      <c r="B8493" s="51">
        <v>0.10234226575113145</v>
      </c>
      <c r="C8493" s="65">
        <f t="shared" si="133"/>
        <v>110234226.57511315</v>
      </c>
    </row>
    <row r="8494" spans="1:3" x14ac:dyDescent="0.3">
      <c r="A8494" s="94">
        <v>8484</v>
      </c>
      <c r="B8494" s="51">
        <v>0.13994799323429263</v>
      </c>
      <c r="C8494" s="65">
        <f t="shared" si="133"/>
        <v>113994799.32342926</v>
      </c>
    </row>
    <row r="8495" spans="1:3" x14ac:dyDescent="0.3">
      <c r="A8495" s="94">
        <v>8485</v>
      </c>
      <c r="B8495" s="51">
        <v>0.20488039463241556</v>
      </c>
      <c r="C8495" s="65">
        <f t="shared" si="133"/>
        <v>120488039.46324156</v>
      </c>
    </row>
    <row r="8496" spans="1:3" x14ac:dyDescent="0.3">
      <c r="A8496" s="94">
        <v>8486</v>
      </c>
      <c r="B8496" s="51">
        <v>0.1675206550252826</v>
      </c>
      <c r="C8496" s="65">
        <f t="shared" si="133"/>
        <v>116752065.50252825</v>
      </c>
    </row>
    <row r="8497" spans="1:3" x14ac:dyDescent="0.3">
      <c r="A8497" s="94">
        <v>8487</v>
      </c>
      <c r="B8497" s="51">
        <v>2.8623791052027857E-2</v>
      </c>
      <c r="C8497" s="65">
        <f t="shared" si="133"/>
        <v>102862379.10520279</v>
      </c>
    </row>
    <row r="8498" spans="1:3" x14ac:dyDescent="0.3">
      <c r="A8498" s="94">
        <v>8488</v>
      </c>
      <c r="B8498" s="51">
        <v>7.0904396176499254E-2</v>
      </c>
      <c r="C8498" s="65">
        <f t="shared" si="133"/>
        <v>107090439.61764993</v>
      </c>
    </row>
    <row r="8499" spans="1:3" x14ac:dyDescent="0.3">
      <c r="A8499" s="94">
        <v>8489</v>
      </c>
      <c r="B8499" s="51">
        <v>0.1934984005461105</v>
      </c>
      <c r="C8499" s="65">
        <f t="shared" si="133"/>
        <v>119349840.05461104</v>
      </c>
    </row>
    <row r="8500" spans="1:3" x14ac:dyDescent="0.3">
      <c r="A8500" s="94">
        <v>8490</v>
      </c>
      <c r="B8500" s="51">
        <v>6.0610688036919352E-3</v>
      </c>
      <c r="C8500" s="65">
        <f t="shared" si="133"/>
        <v>100606106.8803692</v>
      </c>
    </row>
    <row r="8501" spans="1:3" x14ac:dyDescent="0.3">
      <c r="A8501" s="94">
        <v>8491</v>
      </c>
      <c r="B8501" s="51">
        <v>-4.5696855014361326E-2</v>
      </c>
      <c r="C8501" s="65">
        <f t="shared" si="133"/>
        <v>95430314.498563871</v>
      </c>
    </row>
    <row r="8502" spans="1:3" x14ac:dyDescent="0.3">
      <c r="A8502" s="94">
        <v>8492</v>
      </c>
      <c r="B8502" s="51">
        <v>9.4395778559930574E-2</v>
      </c>
      <c r="C8502" s="65">
        <f t="shared" si="133"/>
        <v>109439577.85599305</v>
      </c>
    </row>
    <row r="8503" spans="1:3" x14ac:dyDescent="0.3">
      <c r="A8503" s="94">
        <v>8493</v>
      </c>
      <c r="B8503" s="51">
        <v>0.2827344629159827</v>
      </c>
      <c r="C8503" s="65">
        <f t="shared" si="133"/>
        <v>128273446.29159828</v>
      </c>
    </row>
    <row r="8504" spans="1:3" x14ac:dyDescent="0.3">
      <c r="A8504" s="94">
        <v>8494</v>
      </c>
      <c r="B8504" s="51">
        <v>0.14722656101629381</v>
      </c>
      <c r="C8504" s="65">
        <f t="shared" si="133"/>
        <v>114722656.10162938</v>
      </c>
    </row>
    <row r="8505" spans="1:3" x14ac:dyDescent="0.3">
      <c r="A8505" s="94">
        <v>8495</v>
      </c>
      <c r="B8505" s="51">
        <v>6.2064942042626491E-2</v>
      </c>
      <c r="C8505" s="65">
        <f t="shared" si="133"/>
        <v>106206494.20426264</v>
      </c>
    </row>
    <row r="8506" spans="1:3" x14ac:dyDescent="0.3">
      <c r="A8506" s="94">
        <v>8496</v>
      </c>
      <c r="B8506" s="51">
        <v>4.1361594574151575E-2</v>
      </c>
      <c r="C8506" s="65">
        <f t="shared" si="133"/>
        <v>104136159.45741516</v>
      </c>
    </row>
    <row r="8507" spans="1:3" x14ac:dyDescent="0.3">
      <c r="A8507" s="94">
        <v>8497</v>
      </c>
      <c r="B8507" s="51">
        <v>7.2856477067676145E-2</v>
      </c>
      <c r="C8507" s="65">
        <f t="shared" si="133"/>
        <v>107285647.7067676</v>
      </c>
    </row>
    <row r="8508" spans="1:3" x14ac:dyDescent="0.3">
      <c r="A8508" s="94">
        <v>8498</v>
      </c>
      <c r="B8508" s="51">
        <v>0.18833876475627237</v>
      </c>
      <c r="C8508" s="65">
        <f t="shared" si="133"/>
        <v>118833876.47562724</v>
      </c>
    </row>
    <row r="8509" spans="1:3" x14ac:dyDescent="0.3">
      <c r="A8509" s="94">
        <v>8499</v>
      </c>
      <c r="B8509" s="51">
        <v>-7.912172249911012E-2</v>
      </c>
      <c r="C8509" s="65">
        <f t="shared" si="133"/>
        <v>92087827.75008899</v>
      </c>
    </row>
    <row r="8510" spans="1:3" x14ac:dyDescent="0.3">
      <c r="A8510" s="94">
        <v>8500</v>
      </c>
      <c r="B8510" s="51">
        <v>0.145417281852144</v>
      </c>
      <c r="C8510" s="65">
        <f t="shared" si="133"/>
        <v>114541728.1852144</v>
      </c>
    </row>
    <row r="8511" spans="1:3" x14ac:dyDescent="0.3">
      <c r="A8511" s="94">
        <v>8501</v>
      </c>
      <c r="B8511" s="51">
        <v>0.32586223218390264</v>
      </c>
      <c r="C8511" s="65">
        <f t="shared" si="133"/>
        <v>132586223.21839027</v>
      </c>
    </row>
    <row r="8512" spans="1:3" x14ac:dyDescent="0.3">
      <c r="A8512" s="94">
        <v>8502</v>
      </c>
      <c r="B8512" s="51">
        <v>0.16892831360614757</v>
      </c>
      <c r="C8512" s="65">
        <f t="shared" si="133"/>
        <v>116892831.36061475</v>
      </c>
    </row>
    <row r="8513" spans="1:3" x14ac:dyDescent="0.3">
      <c r="A8513" s="94">
        <v>8503</v>
      </c>
      <c r="B8513" s="51">
        <v>0.29829456018298672</v>
      </c>
      <c r="C8513" s="65">
        <f t="shared" si="133"/>
        <v>129829456.01829867</v>
      </c>
    </row>
    <row r="8514" spans="1:3" x14ac:dyDescent="0.3">
      <c r="A8514" s="94">
        <v>8504</v>
      </c>
      <c r="B8514" s="51">
        <v>0.29308003325696325</v>
      </c>
      <c r="C8514" s="65">
        <f t="shared" si="133"/>
        <v>129308003.32569632</v>
      </c>
    </row>
    <row r="8515" spans="1:3" x14ac:dyDescent="0.3">
      <c r="A8515" s="94">
        <v>8505</v>
      </c>
      <c r="B8515" s="51">
        <v>-4.8833922243765565E-2</v>
      </c>
      <c r="C8515" s="65">
        <f t="shared" si="133"/>
        <v>95116607.775623441</v>
      </c>
    </row>
    <row r="8516" spans="1:3" x14ac:dyDescent="0.3">
      <c r="A8516" s="94">
        <v>8506</v>
      </c>
      <c r="B8516" s="51">
        <v>0.16850645788449048</v>
      </c>
      <c r="C8516" s="65">
        <f t="shared" si="133"/>
        <v>116850645.78844906</v>
      </c>
    </row>
    <row r="8517" spans="1:3" x14ac:dyDescent="0.3">
      <c r="A8517" s="94">
        <v>8507</v>
      </c>
      <c r="B8517" s="51">
        <v>-2.3500846602066763E-2</v>
      </c>
      <c r="C8517" s="65">
        <f t="shared" si="133"/>
        <v>97649915.339793324</v>
      </c>
    </row>
    <row r="8518" spans="1:3" x14ac:dyDescent="0.3">
      <c r="A8518" s="94">
        <v>8508</v>
      </c>
      <c r="B8518" s="51">
        <v>-0.13356641632834898</v>
      </c>
      <c r="C8518" s="65">
        <f t="shared" si="133"/>
        <v>86643358.367165104</v>
      </c>
    </row>
    <row r="8519" spans="1:3" x14ac:dyDescent="0.3">
      <c r="A8519" s="94">
        <v>8509</v>
      </c>
      <c r="B8519" s="51">
        <v>0.18466210613434755</v>
      </c>
      <c r="C8519" s="65">
        <f t="shared" si="133"/>
        <v>118466210.61343476</v>
      </c>
    </row>
    <row r="8520" spans="1:3" x14ac:dyDescent="0.3">
      <c r="A8520" s="94">
        <v>8510</v>
      </c>
      <c r="B8520" s="51">
        <v>-5.7519168697043987E-2</v>
      </c>
      <c r="C8520" s="65">
        <f t="shared" si="133"/>
        <v>94248083.130295604</v>
      </c>
    </row>
    <row r="8521" spans="1:3" x14ac:dyDescent="0.3">
      <c r="A8521" s="94">
        <v>8511</v>
      </c>
      <c r="B8521" s="51">
        <v>0.20856535906492851</v>
      </c>
      <c r="C8521" s="65">
        <f t="shared" si="133"/>
        <v>120856535.90649286</v>
      </c>
    </row>
    <row r="8522" spans="1:3" x14ac:dyDescent="0.3">
      <c r="A8522" s="94">
        <v>8512</v>
      </c>
      <c r="B8522" s="51">
        <v>5.1950127143169288E-2</v>
      </c>
      <c r="C8522" s="65">
        <f t="shared" si="133"/>
        <v>105195012.71431692</v>
      </c>
    </row>
    <row r="8523" spans="1:3" x14ac:dyDescent="0.3">
      <c r="A8523" s="94">
        <v>8513</v>
      </c>
      <c r="B8523" s="51">
        <v>0.27599145171259543</v>
      </c>
      <c r="C8523" s="65">
        <f t="shared" si="133"/>
        <v>127599145.17125954</v>
      </c>
    </row>
    <row r="8524" spans="1:3" x14ac:dyDescent="0.3">
      <c r="A8524" s="94">
        <v>8514</v>
      </c>
      <c r="B8524" s="51">
        <v>-6.8202813682304908E-2</v>
      </c>
      <c r="C8524" s="65">
        <f t="shared" ref="C8524:C8587" si="134">$B$4*(1+B8524)</f>
        <v>93179718.631769508</v>
      </c>
    </row>
    <row r="8525" spans="1:3" x14ac:dyDescent="0.3">
      <c r="A8525" s="94">
        <v>8515</v>
      </c>
      <c r="B8525" s="51">
        <v>0.28803895883857528</v>
      </c>
      <c r="C8525" s="65">
        <f t="shared" si="134"/>
        <v>128803895.88385752</v>
      </c>
    </row>
    <row r="8526" spans="1:3" x14ac:dyDescent="0.3">
      <c r="A8526" s="94">
        <v>8516</v>
      </c>
      <c r="B8526" s="51">
        <v>-6.092894038427335E-2</v>
      </c>
      <c r="C8526" s="65">
        <f t="shared" si="134"/>
        <v>93907105.961572662</v>
      </c>
    </row>
    <row r="8527" spans="1:3" x14ac:dyDescent="0.3">
      <c r="A8527" s="94">
        <v>8517</v>
      </c>
      <c r="B8527" s="51">
        <v>-6.0806363530515717E-2</v>
      </c>
      <c r="C8527" s="65">
        <f t="shared" si="134"/>
        <v>93919363.646948427</v>
      </c>
    </row>
    <row r="8528" spans="1:3" x14ac:dyDescent="0.3">
      <c r="A8528" s="94">
        <v>8518</v>
      </c>
      <c r="B8528" s="51">
        <v>-0.11685466797168101</v>
      </c>
      <c r="C8528" s="65">
        <f t="shared" si="134"/>
        <v>88314533.202831909</v>
      </c>
    </row>
    <row r="8529" spans="1:3" x14ac:dyDescent="0.3">
      <c r="A8529" s="94">
        <v>8519</v>
      </c>
      <c r="B8529" s="51">
        <v>0.12975833843804008</v>
      </c>
      <c r="C8529" s="65">
        <f t="shared" si="134"/>
        <v>112975833.843804</v>
      </c>
    </row>
    <row r="8530" spans="1:3" x14ac:dyDescent="0.3">
      <c r="A8530" s="94">
        <v>8520</v>
      </c>
      <c r="B8530" s="51">
        <v>3.3467165367018888E-2</v>
      </c>
      <c r="C8530" s="65">
        <f t="shared" si="134"/>
        <v>103346716.53670189</v>
      </c>
    </row>
    <row r="8531" spans="1:3" x14ac:dyDescent="0.3">
      <c r="A8531" s="94">
        <v>8521</v>
      </c>
      <c r="B8531" s="51">
        <v>0.11804022004748357</v>
      </c>
      <c r="C8531" s="65">
        <f t="shared" si="134"/>
        <v>111804022.00474834</v>
      </c>
    </row>
    <row r="8532" spans="1:3" x14ac:dyDescent="0.3">
      <c r="A8532" s="94">
        <v>8522</v>
      </c>
      <c r="B8532" s="51">
        <v>8.3650698405085752E-2</v>
      </c>
      <c r="C8532" s="65">
        <f t="shared" si="134"/>
        <v>108365069.84050858</v>
      </c>
    </row>
    <row r="8533" spans="1:3" x14ac:dyDescent="0.3">
      <c r="A8533" s="94">
        <v>8523</v>
      </c>
      <c r="B8533" s="51">
        <v>1.5296369622017303E-2</v>
      </c>
      <c r="C8533" s="65">
        <f t="shared" si="134"/>
        <v>101529636.96220171</v>
      </c>
    </row>
    <row r="8534" spans="1:3" x14ac:dyDescent="0.3">
      <c r="A8534" s="94">
        <v>8524</v>
      </c>
      <c r="B8534" s="51">
        <v>0.1080870675535415</v>
      </c>
      <c r="C8534" s="65">
        <f t="shared" si="134"/>
        <v>110808706.75535415</v>
      </c>
    </row>
    <row r="8535" spans="1:3" x14ac:dyDescent="0.3">
      <c r="A8535" s="94">
        <v>8525</v>
      </c>
      <c r="B8535" s="51">
        <v>0.11518688656095227</v>
      </c>
      <c r="C8535" s="65">
        <f t="shared" si="134"/>
        <v>111518688.65609522</v>
      </c>
    </row>
    <row r="8536" spans="1:3" x14ac:dyDescent="0.3">
      <c r="A8536" s="94">
        <v>8526</v>
      </c>
      <c r="B8536" s="51">
        <v>0.20205825725616144</v>
      </c>
      <c r="C8536" s="65">
        <f t="shared" si="134"/>
        <v>120205825.72561613</v>
      </c>
    </row>
    <row r="8537" spans="1:3" x14ac:dyDescent="0.3">
      <c r="A8537" s="94">
        <v>8527</v>
      </c>
      <c r="B8537" s="51">
        <v>0.16457306670566807</v>
      </c>
      <c r="C8537" s="65">
        <f t="shared" si="134"/>
        <v>116457306.6705668</v>
      </c>
    </row>
    <row r="8538" spans="1:3" x14ac:dyDescent="0.3">
      <c r="A8538" s="94">
        <v>8528</v>
      </c>
      <c r="B8538" s="51">
        <v>-4.4103978886407158E-2</v>
      </c>
      <c r="C8538" s="65">
        <f t="shared" si="134"/>
        <v>95589602.111359283</v>
      </c>
    </row>
    <row r="8539" spans="1:3" x14ac:dyDescent="0.3">
      <c r="A8539" s="94">
        <v>8529</v>
      </c>
      <c r="B8539" s="51">
        <v>-3.2500544658403546E-3</v>
      </c>
      <c r="C8539" s="65">
        <f t="shared" si="134"/>
        <v>99674994.553415969</v>
      </c>
    </row>
    <row r="8540" spans="1:3" x14ac:dyDescent="0.3">
      <c r="A8540" s="94">
        <v>8530</v>
      </c>
      <c r="B8540" s="51">
        <v>1.7708238512769078E-2</v>
      </c>
      <c r="C8540" s="65">
        <f t="shared" si="134"/>
        <v>101770823.85127692</v>
      </c>
    </row>
    <row r="8541" spans="1:3" x14ac:dyDescent="0.3">
      <c r="A8541" s="94">
        <v>8531</v>
      </c>
      <c r="B8541" s="51">
        <v>-0.12089224345736446</v>
      </c>
      <c r="C8541" s="65">
        <f t="shared" si="134"/>
        <v>87910775.654263556</v>
      </c>
    </row>
    <row r="8542" spans="1:3" x14ac:dyDescent="0.3">
      <c r="A8542" s="94">
        <v>8532</v>
      </c>
      <c r="B8542" s="51">
        <v>6.5343703480973209E-2</v>
      </c>
      <c r="C8542" s="65">
        <f t="shared" si="134"/>
        <v>106534370.34809732</v>
      </c>
    </row>
    <row r="8543" spans="1:3" x14ac:dyDescent="0.3">
      <c r="A8543" s="94">
        <v>8533</v>
      </c>
      <c r="B8543" s="51">
        <v>1.5700551671179216E-2</v>
      </c>
      <c r="C8543" s="65">
        <f t="shared" si="134"/>
        <v>101570055.16711792</v>
      </c>
    </row>
    <row r="8544" spans="1:3" x14ac:dyDescent="0.3">
      <c r="A8544" s="94">
        <v>8534</v>
      </c>
      <c r="B8544" s="51">
        <v>0.16414167104698005</v>
      </c>
      <c r="C8544" s="65">
        <f t="shared" si="134"/>
        <v>116414167.104698</v>
      </c>
    </row>
    <row r="8545" spans="1:3" x14ac:dyDescent="0.3">
      <c r="A8545" s="94">
        <v>8535</v>
      </c>
      <c r="B8545" s="51">
        <v>0.22064401890630825</v>
      </c>
      <c r="C8545" s="65">
        <f t="shared" si="134"/>
        <v>122064401.89063081</v>
      </c>
    </row>
    <row r="8546" spans="1:3" x14ac:dyDescent="0.3">
      <c r="A8546" s="94">
        <v>8536</v>
      </c>
      <c r="B8546" s="51">
        <v>0.18207830474793277</v>
      </c>
      <c r="C8546" s="65">
        <f t="shared" si="134"/>
        <v>118207830.47479329</v>
      </c>
    </row>
    <row r="8547" spans="1:3" x14ac:dyDescent="0.3">
      <c r="A8547" s="94">
        <v>8537</v>
      </c>
      <c r="B8547" s="51">
        <v>0.12113390642748097</v>
      </c>
      <c r="C8547" s="65">
        <f t="shared" si="134"/>
        <v>112113390.6427481</v>
      </c>
    </row>
    <row r="8548" spans="1:3" x14ac:dyDescent="0.3">
      <c r="A8548" s="94">
        <v>8538</v>
      </c>
      <c r="B8548" s="51">
        <v>0.40353567303316262</v>
      </c>
      <c r="C8548" s="65">
        <f t="shared" si="134"/>
        <v>140353567.30331627</v>
      </c>
    </row>
    <row r="8549" spans="1:3" x14ac:dyDescent="0.3">
      <c r="A8549" s="94">
        <v>8539</v>
      </c>
      <c r="B8549" s="51">
        <v>-1.3992941657785682E-2</v>
      </c>
      <c r="C8549" s="65">
        <f t="shared" si="134"/>
        <v>98600705.834221438</v>
      </c>
    </row>
    <row r="8550" spans="1:3" x14ac:dyDescent="0.3">
      <c r="A8550" s="94">
        <v>8540</v>
      </c>
      <c r="B8550" s="51">
        <v>0.10441944520837815</v>
      </c>
      <c r="C8550" s="65">
        <f t="shared" si="134"/>
        <v>110441944.52083781</v>
      </c>
    </row>
    <row r="8551" spans="1:3" x14ac:dyDescent="0.3">
      <c r="A8551" s="94">
        <v>8541</v>
      </c>
      <c r="B8551" s="51">
        <v>0.2521930038508825</v>
      </c>
      <c r="C8551" s="65">
        <f t="shared" si="134"/>
        <v>125219300.38508824</v>
      </c>
    </row>
    <row r="8552" spans="1:3" x14ac:dyDescent="0.3">
      <c r="A8552" s="94">
        <v>8542</v>
      </c>
      <c r="B8552" s="51">
        <v>-0.13202928766828317</v>
      </c>
      <c r="C8552" s="65">
        <f t="shared" si="134"/>
        <v>86797071.233171687</v>
      </c>
    </row>
    <row r="8553" spans="1:3" x14ac:dyDescent="0.3">
      <c r="A8553" s="94">
        <v>8543</v>
      </c>
      <c r="B8553" s="51">
        <v>0.28101737448518072</v>
      </c>
      <c r="C8553" s="65">
        <f t="shared" si="134"/>
        <v>128101737.44851807</v>
      </c>
    </row>
    <row r="8554" spans="1:3" x14ac:dyDescent="0.3">
      <c r="A8554" s="94">
        <v>8544</v>
      </c>
      <c r="B8554" s="51">
        <v>4.0715356437873308E-2</v>
      </c>
      <c r="C8554" s="65">
        <f t="shared" si="134"/>
        <v>104071535.64378732</v>
      </c>
    </row>
    <row r="8555" spans="1:3" x14ac:dyDescent="0.3">
      <c r="A8555" s="94">
        <v>8545</v>
      </c>
      <c r="B8555" s="51">
        <v>9.3995700865029119E-2</v>
      </c>
      <c r="C8555" s="65">
        <f t="shared" si="134"/>
        <v>109399570.08650292</v>
      </c>
    </row>
    <row r="8556" spans="1:3" x14ac:dyDescent="0.3">
      <c r="A8556" s="94">
        <v>8546</v>
      </c>
      <c r="B8556" s="51">
        <v>5.4171841018257616E-3</v>
      </c>
      <c r="C8556" s="65">
        <f t="shared" si="134"/>
        <v>100541718.41018258</v>
      </c>
    </row>
    <row r="8557" spans="1:3" x14ac:dyDescent="0.3">
      <c r="A8557" s="94">
        <v>8547</v>
      </c>
      <c r="B8557" s="51">
        <v>9.2850392960792949E-4</v>
      </c>
      <c r="C8557" s="65">
        <f t="shared" si="134"/>
        <v>100092850.39296079</v>
      </c>
    </row>
    <row r="8558" spans="1:3" x14ac:dyDescent="0.3">
      <c r="A8558" s="94">
        <v>8548</v>
      </c>
      <c r="B8558" s="51">
        <v>8.0391633432483206E-3</v>
      </c>
      <c r="C8558" s="65">
        <f t="shared" si="134"/>
        <v>100803916.33432484</v>
      </c>
    </row>
    <row r="8559" spans="1:3" x14ac:dyDescent="0.3">
      <c r="A8559" s="94">
        <v>8549</v>
      </c>
      <c r="B8559" s="51">
        <v>0.17432839629336741</v>
      </c>
      <c r="C8559" s="65">
        <f t="shared" si="134"/>
        <v>117432839.62933674</v>
      </c>
    </row>
    <row r="8560" spans="1:3" x14ac:dyDescent="0.3">
      <c r="A8560" s="94">
        <v>8550</v>
      </c>
      <c r="B8560" s="51">
        <v>0.10094687202790638</v>
      </c>
      <c r="C8560" s="65">
        <f t="shared" si="134"/>
        <v>110094687.20279063</v>
      </c>
    </row>
    <row r="8561" spans="1:3" x14ac:dyDescent="0.3">
      <c r="A8561" s="94">
        <v>8551</v>
      </c>
      <c r="B8561" s="51">
        <v>8.291593875755654E-2</v>
      </c>
      <c r="C8561" s="65">
        <f t="shared" si="134"/>
        <v>108291593.87575564</v>
      </c>
    </row>
    <row r="8562" spans="1:3" x14ac:dyDescent="0.3">
      <c r="A8562" s="94">
        <v>8552</v>
      </c>
      <c r="B8562" s="51">
        <v>0.32088655771380425</v>
      </c>
      <c r="C8562" s="65">
        <f t="shared" si="134"/>
        <v>132088655.77138042</v>
      </c>
    </row>
    <row r="8563" spans="1:3" x14ac:dyDescent="0.3">
      <c r="A8563" s="94">
        <v>8553</v>
      </c>
      <c r="B8563" s="51">
        <v>5.5008472252384519E-2</v>
      </c>
      <c r="C8563" s="65">
        <f t="shared" si="134"/>
        <v>105500847.22523844</v>
      </c>
    </row>
    <row r="8564" spans="1:3" x14ac:dyDescent="0.3">
      <c r="A8564" s="94">
        <v>8554</v>
      </c>
      <c r="B8564" s="51">
        <v>0.16661207293431712</v>
      </c>
      <c r="C8564" s="65">
        <f t="shared" si="134"/>
        <v>116661207.2934317</v>
      </c>
    </row>
    <row r="8565" spans="1:3" x14ac:dyDescent="0.3">
      <c r="A8565" s="94">
        <v>8555</v>
      </c>
      <c r="B8565" s="51">
        <v>0.12976723276816612</v>
      </c>
      <c r="C8565" s="65">
        <f t="shared" si="134"/>
        <v>112976723.27681661</v>
      </c>
    </row>
    <row r="8566" spans="1:3" x14ac:dyDescent="0.3">
      <c r="A8566" s="94">
        <v>8556</v>
      </c>
      <c r="B8566" s="51">
        <v>0.18222312811971086</v>
      </c>
      <c r="C8566" s="65">
        <f t="shared" si="134"/>
        <v>118222312.81197108</v>
      </c>
    </row>
    <row r="8567" spans="1:3" x14ac:dyDescent="0.3">
      <c r="A8567" s="94">
        <v>8557</v>
      </c>
      <c r="B8567" s="51">
        <v>-8.9445790830363275E-2</v>
      </c>
      <c r="C8567" s="65">
        <f t="shared" si="134"/>
        <v>91055420.916963667</v>
      </c>
    </row>
    <row r="8568" spans="1:3" x14ac:dyDescent="0.3">
      <c r="A8568" s="94">
        <v>8558</v>
      </c>
      <c r="B8568" s="51">
        <v>0.264657259167426</v>
      </c>
      <c r="C8568" s="65">
        <f t="shared" si="134"/>
        <v>126465725.91674259</v>
      </c>
    </row>
    <row r="8569" spans="1:3" x14ac:dyDescent="0.3">
      <c r="A8569" s="94">
        <v>8559</v>
      </c>
      <c r="B8569" s="51">
        <v>0.28994200528341907</v>
      </c>
      <c r="C8569" s="65">
        <f t="shared" si="134"/>
        <v>128994200.52834189</v>
      </c>
    </row>
    <row r="8570" spans="1:3" x14ac:dyDescent="0.3">
      <c r="A8570" s="94">
        <v>8560</v>
      </c>
      <c r="B8570" s="51">
        <v>1.4548391157244461E-2</v>
      </c>
      <c r="C8570" s="65">
        <f t="shared" si="134"/>
        <v>101454839.11572444</v>
      </c>
    </row>
    <row r="8571" spans="1:3" x14ac:dyDescent="0.3">
      <c r="A8571" s="94">
        <v>8561</v>
      </c>
      <c r="B8571" s="51">
        <v>-2.3002227360504696E-2</v>
      </c>
      <c r="C8571" s="65">
        <f t="shared" si="134"/>
        <v>97699777.263949528</v>
      </c>
    </row>
    <row r="8572" spans="1:3" x14ac:dyDescent="0.3">
      <c r="A8572" s="94">
        <v>8562</v>
      </c>
      <c r="B8572" s="51">
        <v>3.5153264718755038E-2</v>
      </c>
      <c r="C8572" s="65">
        <f t="shared" si="134"/>
        <v>103515326.47187552</v>
      </c>
    </row>
    <row r="8573" spans="1:3" x14ac:dyDescent="0.3">
      <c r="A8573" s="94">
        <v>8563</v>
      </c>
      <c r="B8573" s="51">
        <v>0.27989311977474429</v>
      </c>
      <c r="C8573" s="65">
        <f t="shared" si="134"/>
        <v>127989311.97747444</v>
      </c>
    </row>
    <row r="8574" spans="1:3" x14ac:dyDescent="0.3">
      <c r="A8574" s="94">
        <v>8564</v>
      </c>
      <c r="B8574" s="51">
        <v>6.0612367137229159E-2</v>
      </c>
      <c r="C8574" s="65">
        <f t="shared" si="134"/>
        <v>106061236.71372291</v>
      </c>
    </row>
    <row r="8575" spans="1:3" x14ac:dyDescent="0.3">
      <c r="A8575" s="94">
        <v>8565</v>
      </c>
      <c r="B8575" s="51">
        <v>0.1645382141035675</v>
      </c>
      <c r="C8575" s="65">
        <f t="shared" si="134"/>
        <v>116453821.41035676</v>
      </c>
    </row>
    <row r="8576" spans="1:3" x14ac:dyDescent="0.3">
      <c r="A8576" s="94">
        <v>8566</v>
      </c>
      <c r="B8576" s="51">
        <v>1.5201143589730612E-2</v>
      </c>
      <c r="C8576" s="65">
        <f t="shared" si="134"/>
        <v>101520114.35897306</v>
      </c>
    </row>
    <row r="8577" spans="1:3" x14ac:dyDescent="0.3">
      <c r="A8577" s="94">
        <v>8567</v>
      </c>
      <c r="B8577" s="51">
        <v>-4.7662082485047108E-3</v>
      </c>
      <c r="C8577" s="65">
        <f t="shared" si="134"/>
        <v>99523379.17514953</v>
      </c>
    </row>
    <row r="8578" spans="1:3" x14ac:dyDescent="0.3">
      <c r="A8578" s="94">
        <v>8568</v>
      </c>
      <c r="B8578" s="51">
        <v>4.9866741209804229E-2</v>
      </c>
      <c r="C8578" s="65">
        <f t="shared" si="134"/>
        <v>104986674.12098041</v>
      </c>
    </row>
    <row r="8579" spans="1:3" x14ac:dyDescent="0.3">
      <c r="A8579" s="94">
        <v>8569</v>
      </c>
      <c r="B8579" s="51">
        <v>-0.28091405849781348</v>
      </c>
      <c r="C8579" s="65">
        <f t="shared" si="134"/>
        <v>71908594.150218651</v>
      </c>
    </row>
    <row r="8580" spans="1:3" x14ac:dyDescent="0.3">
      <c r="A8580" s="94">
        <v>8570</v>
      </c>
      <c r="B8580" s="51">
        <v>-5.9781253272349483E-3</v>
      </c>
      <c r="C8580" s="65">
        <f t="shared" si="134"/>
        <v>99402187.467276499</v>
      </c>
    </row>
    <row r="8581" spans="1:3" x14ac:dyDescent="0.3">
      <c r="A8581" s="94">
        <v>8571</v>
      </c>
      <c r="B8581" s="51">
        <v>0.21416688742650522</v>
      </c>
      <c r="C8581" s="65">
        <f t="shared" si="134"/>
        <v>121416688.74265052</v>
      </c>
    </row>
    <row r="8582" spans="1:3" x14ac:dyDescent="0.3">
      <c r="A8582" s="94">
        <v>8572</v>
      </c>
      <c r="B8582" s="51">
        <v>1.5994314883371705E-2</v>
      </c>
      <c r="C8582" s="65">
        <f t="shared" si="134"/>
        <v>101599431.48833716</v>
      </c>
    </row>
    <row r="8583" spans="1:3" x14ac:dyDescent="0.3">
      <c r="A8583" s="94">
        <v>8573</v>
      </c>
      <c r="B8583" s="51">
        <v>-5.2286615131977299E-3</v>
      </c>
      <c r="C8583" s="65">
        <f t="shared" si="134"/>
        <v>99477133.848680228</v>
      </c>
    </row>
    <row r="8584" spans="1:3" x14ac:dyDescent="0.3">
      <c r="A8584" s="94">
        <v>8574</v>
      </c>
      <c r="B8584" s="51">
        <v>0.2196386396672059</v>
      </c>
      <c r="C8584" s="65">
        <f t="shared" si="134"/>
        <v>121963863.96672058</v>
      </c>
    </row>
    <row r="8585" spans="1:3" x14ac:dyDescent="0.3">
      <c r="A8585" s="94">
        <v>8575</v>
      </c>
      <c r="B8585" s="51">
        <v>0.26654511868316211</v>
      </c>
      <c r="C8585" s="65">
        <f t="shared" si="134"/>
        <v>126654511.86831622</v>
      </c>
    </row>
    <row r="8586" spans="1:3" x14ac:dyDescent="0.3">
      <c r="A8586" s="94">
        <v>8576</v>
      </c>
      <c r="B8586" s="51">
        <v>7.2563996922553803E-2</v>
      </c>
      <c r="C8586" s="65">
        <f t="shared" si="134"/>
        <v>107256399.69225538</v>
      </c>
    </row>
    <row r="8587" spans="1:3" x14ac:dyDescent="0.3">
      <c r="A8587" s="94">
        <v>8577</v>
      </c>
      <c r="B8587" s="51">
        <v>0.15129731062877699</v>
      </c>
      <c r="C8587" s="65">
        <f t="shared" si="134"/>
        <v>115129731.0628777</v>
      </c>
    </row>
    <row r="8588" spans="1:3" x14ac:dyDescent="0.3">
      <c r="A8588" s="94">
        <v>8578</v>
      </c>
      <c r="B8588" s="51">
        <v>-1.6484298082282467E-2</v>
      </c>
      <c r="C8588" s="65">
        <f t="shared" ref="C8588:C8651" si="135">$B$4*(1+B8588)</f>
        <v>98351570.191771761</v>
      </c>
    </row>
    <row r="8589" spans="1:3" x14ac:dyDescent="0.3">
      <c r="A8589" s="94">
        <v>8579</v>
      </c>
      <c r="B8589" s="51">
        <v>-2.3820530199036849E-2</v>
      </c>
      <c r="C8589" s="65">
        <f t="shared" si="135"/>
        <v>97617946.98009631</v>
      </c>
    </row>
    <row r="8590" spans="1:3" x14ac:dyDescent="0.3">
      <c r="A8590" s="94">
        <v>8580</v>
      </c>
      <c r="B8590" s="51">
        <v>-9.8830420138156794E-3</v>
      </c>
      <c r="C8590" s="65">
        <f t="shared" si="135"/>
        <v>99011695.798618436</v>
      </c>
    </row>
    <row r="8591" spans="1:3" x14ac:dyDescent="0.3">
      <c r="A8591" s="94">
        <v>8581</v>
      </c>
      <c r="B8591" s="51">
        <v>0.19812453858843451</v>
      </c>
      <c r="C8591" s="65">
        <f t="shared" si="135"/>
        <v>119812453.85884345</v>
      </c>
    </row>
    <row r="8592" spans="1:3" x14ac:dyDescent="0.3">
      <c r="A8592" s="94">
        <v>8582</v>
      </c>
      <c r="B8592" s="51">
        <v>1.633088491423175E-2</v>
      </c>
      <c r="C8592" s="65">
        <f t="shared" si="135"/>
        <v>101633088.49142319</v>
      </c>
    </row>
    <row r="8593" spans="1:3" x14ac:dyDescent="0.3">
      <c r="A8593" s="94">
        <v>8583</v>
      </c>
      <c r="B8593" s="51">
        <v>0.27735148679835131</v>
      </c>
      <c r="C8593" s="65">
        <f t="shared" si="135"/>
        <v>127735148.67983513</v>
      </c>
    </row>
    <row r="8594" spans="1:3" x14ac:dyDescent="0.3">
      <c r="A8594" s="94">
        <v>8584</v>
      </c>
      <c r="B8594" s="51">
        <v>0.14017168390202961</v>
      </c>
      <c r="C8594" s="65">
        <f t="shared" si="135"/>
        <v>114017168.39020297</v>
      </c>
    </row>
    <row r="8595" spans="1:3" x14ac:dyDescent="0.3">
      <c r="A8595" s="94">
        <v>8585</v>
      </c>
      <c r="B8595" s="51">
        <v>1.3641524334020119E-2</v>
      </c>
      <c r="C8595" s="65">
        <f t="shared" si="135"/>
        <v>101364152.43340202</v>
      </c>
    </row>
    <row r="8596" spans="1:3" x14ac:dyDescent="0.3">
      <c r="A8596" s="94">
        <v>8586</v>
      </c>
      <c r="B8596" s="51">
        <v>0.10004835557749324</v>
      </c>
      <c r="C8596" s="65">
        <f t="shared" si="135"/>
        <v>110004835.55774932</v>
      </c>
    </row>
    <row r="8597" spans="1:3" x14ac:dyDescent="0.3">
      <c r="A8597" s="94">
        <v>8587</v>
      </c>
      <c r="B8597" s="51">
        <v>-8.3992179368786085E-2</v>
      </c>
      <c r="C8597" s="65">
        <f t="shared" si="135"/>
        <v>91600782.063121393</v>
      </c>
    </row>
    <row r="8598" spans="1:3" x14ac:dyDescent="0.3">
      <c r="A8598" s="94">
        <v>8588</v>
      </c>
      <c r="B8598" s="51">
        <v>3.4833683192056486E-3</v>
      </c>
      <c r="C8598" s="65">
        <f t="shared" si="135"/>
        <v>100348336.83192056</v>
      </c>
    </row>
    <row r="8599" spans="1:3" x14ac:dyDescent="0.3">
      <c r="A8599" s="94">
        <v>8589</v>
      </c>
      <c r="B8599" s="51">
        <v>0.13270168621454045</v>
      </c>
      <c r="C8599" s="65">
        <f t="shared" si="135"/>
        <v>113270168.62145405</v>
      </c>
    </row>
    <row r="8600" spans="1:3" x14ac:dyDescent="0.3">
      <c r="A8600" s="94">
        <v>8590</v>
      </c>
      <c r="B8600" s="51">
        <v>0.16276461806153217</v>
      </c>
      <c r="C8600" s="65">
        <f t="shared" si="135"/>
        <v>116276461.80615321</v>
      </c>
    </row>
    <row r="8601" spans="1:3" x14ac:dyDescent="0.3">
      <c r="A8601" s="94">
        <v>8591</v>
      </c>
      <c r="B8601" s="51">
        <v>0.12461970058903764</v>
      </c>
      <c r="C8601" s="65">
        <f t="shared" si="135"/>
        <v>112461970.05890377</v>
      </c>
    </row>
    <row r="8602" spans="1:3" x14ac:dyDescent="0.3">
      <c r="A8602" s="94">
        <v>8592</v>
      </c>
      <c r="B8602" s="51">
        <v>4.43656283198057E-2</v>
      </c>
      <c r="C8602" s="65">
        <f t="shared" si="135"/>
        <v>104436562.83198057</v>
      </c>
    </row>
    <row r="8603" spans="1:3" x14ac:dyDescent="0.3">
      <c r="A8603" s="94">
        <v>8593</v>
      </c>
      <c r="B8603" s="51">
        <v>3.5534554451135396E-2</v>
      </c>
      <c r="C8603" s="65">
        <f t="shared" si="135"/>
        <v>103553455.44511354</v>
      </c>
    </row>
    <row r="8604" spans="1:3" x14ac:dyDescent="0.3">
      <c r="A8604" s="94">
        <v>8594</v>
      </c>
      <c r="B8604" s="51">
        <v>0.2900309009331225</v>
      </c>
      <c r="C8604" s="65">
        <f t="shared" si="135"/>
        <v>129003090.09331225</v>
      </c>
    </row>
    <row r="8605" spans="1:3" x14ac:dyDescent="0.3">
      <c r="A8605" s="94">
        <v>8595</v>
      </c>
      <c r="B8605" s="51">
        <v>0.17490034629063811</v>
      </c>
      <c r="C8605" s="65">
        <f t="shared" si="135"/>
        <v>117490034.6290638</v>
      </c>
    </row>
    <row r="8606" spans="1:3" x14ac:dyDescent="0.3">
      <c r="A8606" s="94">
        <v>8596</v>
      </c>
      <c r="B8606" s="51">
        <v>0.100898735049623</v>
      </c>
      <c r="C8606" s="65">
        <f t="shared" si="135"/>
        <v>110089873.50496231</v>
      </c>
    </row>
    <row r="8607" spans="1:3" x14ac:dyDescent="0.3">
      <c r="A8607" s="94">
        <v>8597</v>
      </c>
      <c r="B8607" s="51">
        <v>5.8062374694520011E-2</v>
      </c>
      <c r="C8607" s="65">
        <f t="shared" si="135"/>
        <v>105806237.46945199</v>
      </c>
    </row>
    <row r="8608" spans="1:3" x14ac:dyDescent="0.3">
      <c r="A8608" s="94">
        <v>8598</v>
      </c>
      <c r="B8608" s="51">
        <v>0.13839390457165213</v>
      </c>
      <c r="C8608" s="65">
        <f t="shared" si="135"/>
        <v>113839390.4571652</v>
      </c>
    </row>
    <row r="8609" spans="1:3" x14ac:dyDescent="0.3">
      <c r="A8609" s="94">
        <v>8599</v>
      </c>
      <c r="B8609" s="51">
        <v>-6.8660141029595584E-2</v>
      </c>
      <c r="C8609" s="65">
        <f t="shared" si="135"/>
        <v>93133985.897040442</v>
      </c>
    </row>
    <row r="8610" spans="1:3" x14ac:dyDescent="0.3">
      <c r="A8610" s="94">
        <v>8600</v>
      </c>
      <c r="B8610" s="51">
        <v>-5.3122407398503213E-2</v>
      </c>
      <c r="C8610" s="65">
        <f t="shared" si="135"/>
        <v>94687759.260149673</v>
      </c>
    </row>
    <row r="8611" spans="1:3" x14ac:dyDescent="0.3">
      <c r="A8611" s="94">
        <v>8601</v>
      </c>
      <c r="B8611" s="51">
        <v>0.3475717724249664</v>
      </c>
      <c r="C8611" s="65">
        <f t="shared" si="135"/>
        <v>134757177.24249664</v>
      </c>
    </row>
    <row r="8612" spans="1:3" x14ac:dyDescent="0.3">
      <c r="A8612" s="94">
        <v>8602</v>
      </c>
      <c r="B8612" s="51">
        <v>0.58487598883486525</v>
      </c>
      <c r="C8612" s="65">
        <f t="shared" si="135"/>
        <v>158487598.88348654</v>
      </c>
    </row>
    <row r="8613" spans="1:3" x14ac:dyDescent="0.3">
      <c r="A8613" s="94">
        <v>8603</v>
      </c>
      <c r="B8613" s="51">
        <v>0.32300312745504112</v>
      </c>
      <c r="C8613" s="65">
        <f t="shared" si="135"/>
        <v>132300312.74550411</v>
      </c>
    </row>
    <row r="8614" spans="1:3" x14ac:dyDescent="0.3">
      <c r="A8614" s="94">
        <v>8604</v>
      </c>
      <c r="B8614" s="51">
        <v>0.19561937834549087</v>
      </c>
      <c r="C8614" s="65">
        <f t="shared" si="135"/>
        <v>119561937.8345491</v>
      </c>
    </row>
    <row r="8615" spans="1:3" x14ac:dyDescent="0.3">
      <c r="A8615" s="94">
        <v>8605</v>
      </c>
      <c r="B8615" s="51">
        <v>0.18109273965707384</v>
      </c>
      <c r="C8615" s="65">
        <f t="shared" si="135"/>
        <v>118109273.96570739</v>
      </c>
    </row>
    <row r="8616" spans="1:3" x14ac:dyDescent="0.3">
      <c r="A8616" s="94">
        <v>8606</v>
      </c>
      <c r="B8616" s="51">
        <v>-4.3292661741696076E-3</v>
      </c>
      <c r="C8616" s="65">
        <f t="shared" si="135"/>
        <v>99567073.382583037</v>
      </c>
    </row>
    <row r="8617" spans="1:3" x14ac:dyDescent="0.3">
      <c r="A8617" s="94">
        <v>8607</v>
      </c>
      <c r="B8617" s="51">
        <v>0.17958339940088058</v>
      </c>
      <c r="C8617" s="65">
        <f t="shared" si="135"/>
        <v>117958339.94008806</v>
      </c>
    </row>
    <row r="8618" spans="1:3" x14ac:dyDescent="0.3">
      <c r="A8618" s="94">
        <v>8608</v>
      </c>
      <c r="B8618" s="51">
        <v>6.8203385145389456E-2</v>
      </c>
      <c r="C8618" s="65">
        <f t="shared" si="135"/>
        <v>106820338.51453894</v>
      </c>
    </row>
    <row r="8619" spans="1:3" x14ac:dyDescent="0.3">
      <c r="A8619" s="94">
        <v>8609</v>
      </c>
      <c r="B8619" s="51">
        <v>0.1688075378995017</v>
      </c>
      <c r="C8619" s="65">
        <f t="shared" si="135"/>
        <v>116880753.78995018</v>
      </c>
    </row>
    <row r="8620" spans="1:3" x14ac:dyDescent="0.3">
      <c r="A8620" s="94">
        <v>8610</v>
      </c>
      <c r="B8620" s="51">
        <v>8.5343100892783047E-2</v>
      </c>
      <c r="C8620" s="65">
        <f t="shared" si="135"/>
        <v>108534310.0892783</v>
      </c>
    </row>
    <row r="8621" spans="1:3" x14ac:dyDescent="0.3">
      <c r="A8621" s="94">
        <v>8611</v>
      </c>
      <c r="B8621" s="51">
        <v>0.11246350412766565</v>
      </c>
      <c r="C8621" s="65">
        <f t="shared" si="135"/>
        <v>111246350.41276656</v>
      </c>
    </row>
    <row r="8622" spans="1:3" x14ac:dyDescent="0.3">
      <c r="A8622" s="94">
        <v>8612</v>
      </c>
      <c r="B8622" s="51">
        <v>3.1017210458851453E-2</v>
      </c>
      <c r="C8622" s="65">
        <f t="shared" si="135"/>
        <v>103101721.04588515</v>
      </c>
    </row>
    <row r="8623" spans="1:3" x14ac:dyDescent="0.3">
      <c r="A8623" s="94">
        <v>8613</v>
      </c>
      <c r="B8623" s="51">
        <v>-0.10958166315191512</v>
      </c>
      <c r="C8623" s="65">
        <f t="shared" si="135"/>
        <v>89041833.684808493</v>
      </c>
    </row>
    <row r="8624" spans="1:3" x14ac:dyDescent="0.3">
      <c r="A8624" s="94">
        <v>8614</v>
      </c>
      <c r="B8624" s="51">
        <v>0.40676536277594455</v>
      </c>
      <c r="C8624" s="65">
        <f t="shared" si="135"/>
        <v>140676536.27759445</v>
      </c>
    </row>
    <row r="8625" spans="1:3" x14ac:dyDescent="0.3">
      <c r="A8625" s="94">
        <v>8615</v>
      </c>
      <c r="B8625" s="51">
        <v>0.13104675218139547</v>
      </c>
      <c r="C8625" s="65">
        <f t="shared" si="135"/>
        <v>113104675.21813954</v>
      </c>
    </row>
    <row r="8626" spans="1:3" x14ac:dyDescent="0.3">
      <c r="A8626" s="94">
        <v>8616</v>
      </c>
      <c r="B8626" s="51">
        <v>0.14960589302298732</v>
      </c>
      <c r="C8626" s="65">
        <f t="shared" si="135"/>
        <v>114960589.30229874</v>
      </c>
    </row>
    <row r="8627" spans="1:3" x14ac:dyDescent="0.3">
      <c r="A8627" s="94">
        <v>8617</v>
      </c>
      <c r="B8627" s="51">
        <v>-0.10412684220336399</v>
      </c>
      <c r="C8627" s="65">
        <f t="shared" si="135"/>
        <v>89587315.779663607</v>
      </c>
    </row>
    <row r="8628" spans="1:3" x14ac:dyDescent="0.3">
      <c r="A8628" s="94">
        <v>8618</v>
      </c>
      <c r="B8628" s="51">
        <v>-5.961400188025931E-2</v>
      </c>
      <c r="C8628" s="65">
        <f t="shared" si="135"/>
        <v>94038599.811974064</v>
      </c>
    </row>
    <row r="8629" spans="1:3" x14ac:dyDescent="0.3">
      <c r="A8629" s="94">
        <v>8619</v>
      </c>
      <c r="B8629" s="51">
        <v>0.14418853338600857</v>
      </c>
      <c r="C8629" s="65">
        <f t="shared" si="135"/>
        <v>114418853.33860084</v>
      </c>
    </row>
    <row r="8630" spans="1:3" x14ac:dyDescent="0.3">
      <c r="A8630" s="94">
        <v>8620</v>
      </c>
      <c r="B8630" s="51">
        <v>-0.11336570202958673</v>
      </c>
      <c r="C8630" s="65">
        <f t="shared" si="135"/>
        <v>88663429.797041327</v>
      </c>
    </row>
    <row r="8631" spans="1:3" x14ac:dyDescent="0.3">
      <c r="A8631" s="94">
        <v>8621</v>
      </c>
      <c r="B8631" s="51">
        <v>0.18120512873693401</v>
      </c>
      <c r="C8631" s="65">
        <f t="shared" si="135"/>
        <v>118120512.87369341</v>
      </c>
    </row>
    <row r="8632" spans="1:3" x14ac:dyDescent="0.3">
      <c r="A8632" s="94">
        <v>8622</v>
      </c>
      <c r="B8632" s="51">
        <v>-5.6045297397911559E-3</v>
      </c>
      <c r="C8632" s="65">
        <f t="shared" si="135"/>
        <v>99439547.026020885</v>
      </c>
    </row>
    <row r="8633" spans="1:3" x14ac:dyDescent="0.3">
      <c r="A8633" s="94">
        <v>8623</v>
      </c>
      <c r="B8633" s="51">
        <v>0.21280767612228391</v>
      </c>
      <c r="C8633" s="65">
        <f t="shared" si="135"/>
        <v>121280767.61222839</v>
      </c>
    </row>
    <row r="8634" spans="1:3" x14ac:dyDescent="0.3">
      <c r="A8634" s="94">
        <v>8624</v>
      </c>
      <c r="B8634" s="51">
        <v>-1.6216347742891934E-2</v>
      </c>
      <c r="C8634" s="65">
        <f t="shared" si="135"/>
        <v>98378365.225710809</v>
      </c>
    </row>
    <row r="8635" spans="1:3" x14ac:dyDescent="0.3">
      <c r="A8635" s="94">
        <v>8625</v>
      </c>
      <c r="B8635" s="51">
        <v>7.7777030940416311E-2</v>
      </c>
      <c r="C8635" s="65">
        <f t="shared" si="135"/>
        <v>107777703.09404162</v>
      </c>
    </row>
    <row r="8636" spans="1:3" x14ac:dyDescent="0.3">
      <c r="A8636" s="94">
        <v>8626</v>
      </c>
      <c r="B8636" s="51">
        <v>0.24464553133925426</v>
      </c>
      <c r="C8636" s="65">
        <f t="shared" si="135"/>
        <v>124464553.13392541</v>
      </c>
    </row>
    <row r="8637" spans="1:3" x14ac:dyDescent="0.3">
      <c r="A8637" s="94">
        <v>8627</v>
      </c>
      <c r="B8637" s="51">
        <v>0.452667210208058</v>
      </c>
      <c r="C8637" s="65">
        <f t="shared" si="135"/>
        <v>145266721.02080581</v>
      </c>
    </row>
    <row r="8638" spans="1:3" x14ac:dyDescent="0.3">
      <c r="A8638" s="94">
        <v>8628</v>
      </c>
      <c r="B8638" s="51">
        <v>4.6502945036294291E-2</v>
      </c>
      <c r="C8638" s="65">
        <f t="shared" si="135"/>
        <v>104650294.50362943</v>
      </c>
    </row>
    <row r="8639" spans="1:3" x14ac:dyDescent="0.3">
      <c r="A8639" s="94">
        <v>8629</v>
      </c>
      <c r="B8639" s="51">
        <v>5.7889596853094583E-2</v>
      </c>
      <c r="C8639" s="65">
        <f t="shared" si="135"/>
        <v>105788959.68530945</v>
      </c>
    </row>
    <row r="8640" spans="1:3" x14ac:dyDescent="0.3">
      <c r="A8640" s="94">
        <v>8630</v>
      </c>
      <c r="B8640" s="51">
        <v>8.9318827428711167E-2</v>
      </c>
      <c r="C8640" s="65">
        <f t="shared" si="135"/>
        <v>108931882.74287111</v>
      </c>
    </row>
    <row r="8641" spans="1:3" x14ac:dyDescent="0.3">
      <c r="A8641" s="94">
        <v>8631</v>
      </c>
      <c r="B8641" s="51">
        <v>0.22622639388833046</v>
      </c>
      <c r="C8641" s="65">
        <f t="shared" si="135"/>
        <v>122622639.38883305</v>
      </c>
    </row>
    <row r="8642" spans="1:3" x14ac:dyDescent="0.3">
      <c r="A8642" s="94">
        <v>8632</v>
      </c>
      <c r="B8642" s="51">
        <v>0.23019189847465565</v>
      </c>
      <c r="C8642" s="65">
        <f t="shared" si="135"/>
        <v>123019189.84746556</v>
      </c>
    </row>
    <row r="8643" spans="1:3" x14ac:dyDescent="0.3">
      <c r="A8643" s="94">
        <v>8633</v>
      </c>
      <c r="B8643" s="51">
        <v>0.16109960848462151</v>
      </c>
      <c r="C8643" s="65">
        <f t="shared" si="135"/>
        <v>116109960.84846215</v>
      </c>
    </row>
    <row r="8644" spans="1:3" x14ac:dyDescent="0.3">
      <c r="A8644" s="94">
        <v>8634</v>
      </c>
      <c r="B8644" s="51">
        <v>-3.1318790875319066E-2</v>
      </c>
      <c r="C8644" s="65">
        <f t="shared" si="135"/>
        <v>96868120.912468091</v>
      </c>
    </row>
    <row r="8645" spans="1:3" x14ac:dyDescent="0.3">
      <c r="A8645" s="94">
        <v>8635</v>
      </c>
      <c r="B8645" s="51">
        <v>0.18581487551244652</v>
      </c>
      <c r="C8645" s="65">
        <f t="shared" si="135"/>
        <v>118581487.55124465</v>
      </c>
    </row>
    <row r="8646" spans="1:3" x14ac:dyDescent="0.3">
      <c r="A8646" s="94">
        <v>8636</v>
      </c>
      <c r="B8646" s="51">
        <v>0.14440479012743307</v>
      </c>
      <c r="C8646" s="65">
        <f t="shared" si="135"/>
        <v>114440479.01274329</v>
      </c>
    </row>
    <row r="8647" spans="1:3" x14ac:dyDescent="0.3">
      <c r="A8647" s="94">
        <v>8637</v>
      </c>
      <c r="B8647" s="51">
        <v>0.143673532373531</v>
      </c>
      <c r="C8647" s="65">
        <f t="shared" si="135"/>
        <v>114367353.2373531</v>
      </c>
    </row>
    <row r="8648" spans="1:3" x14ac:dyDescent="0.3">
      <c r="A8648" s="94">
        <v>8638</v>
      </c>
      <c r="B8648" s="51">
        <v>0.11839042918463186</v>
      </c>
      <c r="C8648" s="65">
        <f t="shared" si="135"/>
        <v>111839042.91846319</v>
      </c>
    </row>
    <row r="8649" spans="1:3" x14ac:dyDescent="0.3">
      <c r="A8649" s="94">
        <v>8639</v>
      </c>
      <c r="B8649" s="51">
        <v>0.32267589772588778</v>
      </c>
      <c r="C8649" s="65">
        <f t="shared" si="135"/>
        <v>132267589.77258877</v>
      </c>
    </row>
    <row r="8650" spans="1:3" x14ac:dyDescent="0.3">
      <c r="A8650" s="94">
        <v>8640</v>
      </c>
      <c r="B8650" s="51">
        <v>0.1851908475445565</v>
      </c>
      <c r="C8650" s="65">
        <f t="shared" si="135"/>
        <v>118519084.75445566</v>
      </c>
    </row>
    <row r="8651" spans="1:3" x14ac:dyDescent="0.3">
      <c r="A8651" s="94">
        <v>8641</v>
      </c>
      <c r="B8651" s="51">
        <v>0.17548854313837858</v>
      </c>
      <c r="C8651" s="65">
        <f t="shared" si="135"/>
        <v>117548854.31383786</v>
      </c>
    </row>
    <row r="8652" spans="1:3" x14ac:dyDescent="0.3">
      <c r="A8652" s="94">
        <v>8642</v>
      </c>
      <c r="B8652" s="51">
        <v>0.16049876825830095</v>
      </c>
      <c r="C8652" s="65">
        <f t="shared" ref="C8652:C8715" si="136">$B$4*(1+B8652)</f>
        <v>116049876.8258301</v>
      </c>
    </row>
    <row r="8653" spans="1:3" x14ac:dyDescent="0.3">
      <c r="A8653" s="94">
        <v>8643</v>
      </c>
      <c r="B8653" s="51">
        <v>-1.4077544531655731E-2</v>
      </c>
      <c r="C8653" s="65">
        <f t="shared" si="136"/>
        <v>98592245.546834424</v>
      </c>
    </row>
    <row r="8654" spans="1:3" x14ac:dyDescent="0.3">
      <c r="A8654" s="94">
        <v>8644</v>
      </c>
      <c r="B8654" s="51">
        <v>0.11895599669941162</v>
      </c>
      <c r="C8654" s="65">
        <f t="shared" si="136"/>
        <v>111895599.66994116</v>
      </c>
    </row>
    <row r="8655" spans="1:3" x14ac:dyDescent="0.3">
      <c r="A8655" s="94">
        <v>8645</v>
      </c>
      <c r="B8655" s="51">
        <v>-3.9696513371504483E-2</v>
      </c>
      <c r="C8655" s="65">
        <f t="shared" si="136"/>
        <v>96030348.662849545</v>
      </c>
    </row>
    <row r="8656" spans="1:3" x14ac:dyDescent="0.3">
      <c r="A8656" s="94">
        <v>8646</v>
      </c>
      <c r="B8656" s="51">
        <v>1.9658796268509915E-3</v>
      </c>
      <c r="C8656" s="65">
        <f t="shared" si="136"/>
        <v>100196587.96268509</v>
      </c>
    </row>
    <row r="8657" spans="1:3" x14ac:dyDescent="0.3">
      <c r="A8657" s="94">
        <v>8647</v>
      </c>
      <c r="B8657" s="51">
        <v>9.3471223610279278E-2</v>
      </c>
      <c r="C8657" s="65">
        <f t="shared" si="136"/>
        <v>109347122.36102793</v>
      </c>
    </row>
    <row r="8658" spans="1:3" x14ac:dyDescent="0.3">
      <c r="A8658" s="94">
        <v>8648</v>
      </c>
      <c r="B8658" s="51">
        <v>4.5887759226750958E-2</v>
      </c>
      <c r="C8658" s="65">
        <f t="shared" si="136"/>
        <v>104588775.9226751</v>
      </c>
    </row>
    <row r="8659" spans="1:3" x14ac:dyDescent="0.3">
      <c r="A8659" s="94">
        <v>8649</v>
      </c>
      <c r="B8659" s="51">
        <v>0.18441568452521923</v>
      </c>
      <c r="C8659" s="65">
        <f t="shared" si="136"/>
        <v>118441568.45252192</v>
      </c>
    </row>
    <row r="8660" spans="1:3" x14ac:dyDescent="0.3">
      <c r="A8660" s="94">
        <v>8650</v>
      </c>
      <c r="B8660" s="51">
        <v>0.11382167638005226</v>
      </c>
      <c r="C8660" s="65">
        <f t="shared" si="136"/>
        <v>111382167.63800524</v>
      </c>
    </row>
    <row r="8661" spans="1:3" x14ac:dyDescent="0.3">
      <c r="A8661" s="94">
        <v>8651</v>
      </c>
      <c r="B8661" s="51">
        <v>-9.3425696151108129E-2</v>
      </c>
      <c r="C8661" s="65">
        <f t="shared" si="136"/>
        <v>90657430.384889185</v>
      </c>
    </row>
    <row r="8662" spans="1:3" x14ac:dyDescent="0.3">
      <c r="A8662" s="94">
        <v>8652</v>
      </c>
      <c r="B8662" s="51">
        <v>-4.6134309461139944E-2</v>
      </c>
      <c r="C8662" s="65">
        <f t="shared" si="136"/>
        <v>95386569.053886011</v>
      </c>
    </row>
    <row r="8663" spans="1:3" x14ac:dyDescent="0.3">
      <c r="A8663" s="94">
        <v>8653</v>
      </c>
      <c r="B8663" s="51">
        <v>9.9897654995303065E-2</v>
      </c>
      <c r="C8663" s="65">
        <f t="shared" si="136"/>
        <v>109989765.4995303</v>
      </c>
    </row>
    <row r="8664" spans="1:3" x14ac:dyDescent="0.3">
      <c r="A8664" s="94">
        <v>8654</v>
      </c>
      <c r="B8664" s="51">
        <v>-2.6586672230477851E-2</v>
      </c>
      <c r="C8664" s="65">
        <f t="shared" si="136"/>
        <v>97341332.776952222</v>
      </c>
    </row>
    <row r="8665" spans="1:3" x14ac:dyDescent="0.3">
      <c r="A8665" s="94">
        <v>8655</v>
      </c>
      <c r="B8665" s="51">
        <v>0.3231514205995023</v>
      </c>
      <c r="C8665" s="65">
        <f t="shared" si="136"/>
        <v>132315142.05995023</v>
      </c>
    </row>
    <row r="8666" spans="1:3" x14ac:dyDescent="0.3">
      <c r="A8666" s="94">
        <v>8656</v>
      </c>
      <c r="B8666" s="51">
        <v>0.1974919905583514</v>
      </c>
      <c r="C8666" s="65">
        <f t="shared" si="136"/>
        <v>119749199.05583514</v>
      </c>
    </row>
    <row r="8667" spans="1:3" x14ac:dyDescent="0.3">
      <c r="A8667" s="94">
        <v>8657</v>
      </c>
      <c r="B8667" s="51">
        <v>3.181602374801288E-2</v>
      </c>
      <c r="C8667" s="65">
        <f t="shared" si="136"/>
        <v>103181602.37480129</v>
      </c>
    </row>
    <row r="8668" spans="1:3" x14ac:dyDescent="0.3">
      <c r="A8668" s="94">
        <v>8658</v>
      </c>
      <c r="B8668" s="51">
        <v>-0.24259388402606755</v>
      </c>
      <c r="C8668" s="65">
        <f t="shared" si="136"/>
        <v>75740611.597393245</v>
      </c>
    </row>
    <row r="8669" spans="1:3" x14ac:dyDescent="0.3">
      <c r="A8669" s="94">
        <v>8659</v>
      </c>
      <c r="B8669" s="51">
        <v>0.30980026190729254</v>
      </c>
      <c r="C8669" s="65">
        <f t="shared" si="136"/>
        <v>130980026.19072926</v>
      </c>
    </row>
    <row r="8670" spans="1:3" x14ac:dyDescent="0.3">
      <c r="A8670" s="94">
        <v>8660</v>
      </c>
      <c r="B8670" s="51">
        <v>8.1901637360675031E-2</v>
      </c>
      <c r="C8670" s="65">
        <f t="shared" si="136"/>
        <v>108190163.73606752</v>
      </c>
    </row>
    <row r="8671" spans="1:3" x14ac:dyDescent="0.3">
      <c r="A8671" s="94">
        <v>8661</v>
      </c>
      <c r="B8671" s="51">
        <v>-0.13615863794998107</v>
      </c>
      <c r="C8671" s="65">
        <f t="shared" si="136"/>
        <v>86384136.205001891</v>
      </c>
    </row>
    <row r="8672" spans="1:3" x14ac:dyDescent="0.3">
      <c r="A8672" s="94">
        <v>8662</v>
      </c>
      <c r="B8672" s="51">
        <v>0.13391070996616067</v>
      </c>
      <c r="C8672" s="65">
        <f t="shared" si="136"/>
        <v>113391070.99661607</v>
      </c>
    </row>
    <row r="8673" spans="1:3" x14ac:dyDescent="0.3">
      <c r="A8673" s="94">
        <v>8663</v>
      </c>
      <c r="B8673" s="51">
        <v>0.21487173917222777</v>
      </c>
      <c r="C8673" s="65">
        <f t="shared" si="136"/>
        <v>121487173.91722277</v>
      </c>
    </row>
    <row r="8674" spans="1:3" x14ac:dyDescent="0.3">
      <c r="A8674" s="94">
        <v>8664</v>
      </c>
      <c r="B8674" s="51">
        <v>0.21882745140850582</v>
      </c>
      <c r="C8674" s="65">
        <f t="shared" si="136"/>
        <v>121882745.14085057</v>
      </c>
    </row>
    <row r="8675" spans="1:3" x14ac:dyDescent="0.3">
      <c r="A8675" s="94">
        <v>8665</v>
      </c>
      <c r="B8675" s="51">
        <v>0.24937521690728529</v>
      </c>
      <c r="C8675" s="65">
        <f t="shared" si="136"/>
        <v>124937521.69072853</v>
      </c>
    </row>
    <row r="8676" spans="1:3" x14ac:dyDescent="0.3">
      <c r="A8676" s="94">
        <v>8666</v>
      </c>
      <c r="B8676" s="51">
        <v>0.14911272438408912</v>
      </c>
      <c r="C8676" s="65">
        <f t="shared" si="136"/>
        <v>114911272.43840891</v>
      </c>
    </row>
    <row r="8677" spans="1:3" x14ac:dyDescent="0.3">
      <c r="A8677" s="94">
        <v>8667</v>
      </c>
      <c r="B8677" s="51">
        <v>-4.472429878869838E-2</v>
      </c>
      <c r="C8677" s="65">
        <f t="shared" si="136"/>
        <v>95527570.121130154</v>
      </c>
    </row>
    <row r="8678" spans="1:3" x14ac:dyDescent="0.3">
      <c r="A8678" s="94">
        <v>8668</v>
      </c>
      <c r="B8678" s="51">
        <v>8.2321966862661744E-2</v>
      </c>
      <c r="C8678" s="65">
        <f t="shared" si="136"/>
        <v>108232196.68626618</v>
      </c>
    </row>
    <row r="8679" spans="1:3" x14ac:dyDescent="0.3">
      <c r="A8679" s="94">
        <v>8669</v>
      </c>
      <c r="B8679" s="51">
        <v>-0.16966674045939531</v>
      </c>
      <c r="C8679" s="65">
        <f t="shared" si="136"/>
        <v>83033325.954060465</v>
      </c>
    </row>
    <row r="8680" spans="1:3" x14ac:dyDescent="0.3">
      <c r="A8680" s="94">
        <v>8670</v>
      </c>
      <c r="B8680" s="51">
        <v>0.12542128127696447</v>
      </c>
      <c r="C8680" s="65">
        <f t="shared" si="136"/>
        <v>112542128.12769644</v>
      </c>
    </row>
    <row r="8681" spans="1:3" x14ac:dyDescent="0.3">
      <c r="A8681" s="94">
        <v>8671</v>
      </c>
      <c r="B8681" s="51">
        <v>-8.1464331718256705E-2</v>
      </c>
      <c r="C8681" s="65">
        <f t="shared" si="136"/>
        <v>91853566.828174323</v>
      </c>
    </row>
    <row r="8682" spans="1:3" x14ac:dyDescent="0.3">
      <c r="A8682" s="94">
        <v>8672</v>
      </c>
      <c r="B8682" s="51">
        <v>0.16156492676029471</v>
      </c>
      <c r="C8682" s="65">
        <f t="shared" si="136"/>
        <v>116156492.67602947</v>
      </c>
    </row>
    <row r="8683" spans="1:3" x14ac:dyDescent="0.3">
      <c r="A8683" s="94">
        <v>8673</v>
      </c>
      <c r="B8683" s="51">
        <v>0.19924675139562825</v>
      </c>
      <c r="C8683" s="65">
        <f t="shared" si="136"/>
        <v>119924675.13956282</v>
      </c>
    </row>
    <row r="8684" spans="1:3" x14ac:dyDescent="0.3">
      <c r="A8684" s="94">
        <v>8674</v>
      </c>
      <c r="B8684" s="51">
        <v>7.9794349663756231E-2</v>
      </c>
      <c r="C8684" s="65">
        <f t="shared" si="136"/>
        <v>107979434.96637563</v>
      </c>
    </row>
    <row r="8685" spans="1:3" x14ac:dyDescent="0.3">
      <c r="A8685" s="94">
        <v>8675</v>
      </c>
      <c r="B8685" s="51">
        <v>0.12247939120568649</v>
      </c>
      <c r="C8685" s="65">
        <f t="shared" si="136"/>
        <v>112247939.12056865</v>
      </c>
    </row>
    <row r="8686" spans="1:3" x14ac:dyDescent="0.3">
      <c r="A8686" s="94">
        <v>8676</v>
      </c>
      <c r="B8686" s="51">
        <v>1.6867984298579983E-2</v>
      </c>
      <c r="C8686" s="65">
        <f t="shared" si="136"/>
        <v>101686798.429858</v>
      </c>
    </row>
    <row r="8687" spans="1:3" x14ac:dyDescent="0.3">
      <c r="A8687" s="94">
        <v>8677</v>
      </c>
      <c r="B8687" s="51">
        <v>0.11515576779477628</v>
      </c>
      <c r="C8687" s="65">
        <f t="shared" si="136"/>
        <v>111515576.77947763</v>
      </c>
    </row>
    <row r="8688" spans="1:3" x14ac:dyDescent="0.3">
      <c r="A8688" s="94">
        <v>8678</v>
      </c>
      <c r="B8688" s="51">
        <v>0.28604996406304273</v>
      </c>
      <c r="C8688" s="65">
        <f t="shared" si="136"/>
        <v>128604996.40630427</v>
      </c>
    </row>
    <row r="8689" spans="1:3" x14ac:dyDescent="0.3">
      <c r="A8689" s="94">
        <v>8679</v>
      </c>
      <c r="B8689" s="51">
        <v>6.5843898955181071E-2</v>
      </c>
      <c r="C8689" s="65">
        <f t="shared" si="136"/>
        <v>106584389.89551811</v>
      </c>
    </row>
    <row r="8690" spans="1:3" x14ac:dyDescent="0.3">
      <c r="A8690" s="94">
        <v>8680</v>
      </c>
      <c r="B8690" s="51">
        <v>0.10169617918855083</v>
      </c>
      <c r="C8690" s="65">
        <f t="shared" si="136"/>
        <v>110169617.91885509</v>
      </c>
    </row>
    <row r="8691" spans="1:3" x14ac:dyDescent="0.3">
      <c r="A8691" s="94">
        <v>8681</v>
      </c>
      <c r="B8691" s="51">
        <v>-0.19452976581492173</v>
      </c>
      <c r="C8691" s="65">
        <f t="shared" si="136"/>
        <v>80547023.418507829</v>
      </c>
    </row>
    <row r="8692" spans="1:3" x14ac:dyDescent="0.3">
      <c r="A8692" s="94">
        <v>8682</v>
      </c>
      <c r="B8692" s="51">
        <v>1.4757125970091475E-2</v>
      </c>
      <c r="C8692" s="65">
        <f t="shared" si="136"/>
        <v>101475712.59700914</v>
      </c>
    </row>
    <row r="8693" spans="1:3" x14ac:dyDescent="0.3">
      <c r="A8693" s="94">
        <v>8683</v>
      </c>
      <c r="B8693" s="51">
        <v>-4.0230957791087096E-2</v>
      </c>
      <c r="C8693" s="65">
        <f t="shared" si="136"/>
        <v>95976904.220891297</v>
      </c>
    </row>
    <row r="8694" spans="1:3" x14ac:dyDescent="0.3">
      <c r="A8694" s="94">
        <v>8684</v>
      </c>
      <c r="B8694" s="51">
        <v>0.18366603082010258</v>
      </c>
      <c r="C8694" s="65">
        <f t="shared" si="136"/>
        <v>118366603.08201025</v>
      </c>
    </row>
    <row r="8695" spans="1:3" x14ac:dyDescent="0.3">
      <c r="A8695" s="94">
        <v>8685</v>
      </c>
      <c r="B8695" s="51">
        <v>4.3023604556378686E-2</v>
      </c>
      <c r="C8695" s="65">
        <f t="shared" si="136"/>
        <v>104302360.45563787</v>
      </c>
    </row>
    <row r="8696" spans="1:3" x14ac:dyDescent="0.3">
      <c r="A8696" s="94">
        <v>8686</v>
      </c>
      <c r="B8696" s="51">
        <v>1.0856874003576614E-2</v>
      </c>
      <c r="C8696" s="65">
        <f t="shared" si="136"/>
        <v>101085687.40035766</v>
      </c>
    </row>
    <row r="8697" spans="1:3" x14ac:dyDescent="0.3">
      <c r="A8697" s="94">
        <v>8687</v>
      </c>
      <c r="B8697" s="51">
        <v>0.28881204612124994</v>
      </c>
      <c r="C8697" s="65">
        <f t="shared" si="136"/>
        <v>128881204.61212499</v>
      </c>
    </row>
    <row r="8698" spans="1:3" x14ac:dyDescent="0.3">
      <c r="A8698" s="94">
        <v>8688</v>
      </c>
      <c r="B8698" s="51">
        <v>0.3327598721767161</v>
      </c>
      <c r="C8698" s="65">
        <f t="shared" si="136"/>
        <v>133275987.2176716</v>
      </c>
    </row>
    <row r="8699" spans="1:3" x14ac:dyDescent="0.3">
      <c r="A8699" s="94">
        <v>8689</v>
      </c>
      <c r="B8699" s="51">
        <v>0.22021177326390623</v>
      </c>
      <c r="C8699" s="65">
        <f t="shared" si="136"/>
        <v>122021177.32639062</v>
      </c>
    </row>
    <row r="8700" spans="1:3" x14ac:dyDescent="0.3">
      <c r="A8700" s="94">
        <v>8690</v>
      </c>
      <c r="B8700" s="51">
        <v>5.216639908746816E-2</v>
      </c>
      <c r="C8700" s="65">
        <f t="shared" si="136"/>
        <v>105216639.90874681</v>
      </c>
    </row>
    <row r="8701" spans="1:3" x14ac:dyDescent="0.3">
      <c r="A8701" s="94">
        <v>8691</v>
      </c>
      <c r="B8701" s="51">
        <v>5.9911743392462899E-2</v>
      </c>
      <c r="C8701" s="65">
        <f t="shared" si="136"/>
        <v>105991174.3392463</v>
      </c>
    </row>
    <row r="8702" spans="1:3" x14ac:dyDescent="0.3">
      <c r="A8702" s="94">
        <v>8692</v>
      </c>
      <c r="B8702" s="51">
        <v>0.24099958481980363</v>
      </c>
      <c r="C8702" s="65">
        <f t="shared" si="136"/>
        <v>124099958.48198037</v>
      </c>
    </row>
    <row r="8703" spans="1:3" x14ac:dyDescent="0.3">
      <c r="A8703" s="94">
        <v>8693</v>
      </c>
      <c r="B8703" s="51">
        <v>0.10455367332685483</v>
      </c>
      <c r="C8703" s="65">
        <f t="shared" si="136"/>
        <v>110455367.33268549</v>
      </c>
    </row>
    <row r="8704" spans="1:3" x14ac:dyDescent="0.3">
      <c r="A8704" s="94">
        <v>8694</v>
      </c>
      <c r="B8704" s="51">
        <v>-0.15584693683406317</v>
      </c>
      <c r="C8704" s="65">
        <f t="shared" si="136"/>
        <v>84415306.316593692</v>
      </c>
    </row>
    <row r="8705" spans="1:3" x14ac:dyDescent="0.3">
      <c r="A8705" s="94">
        <v>8695</v>
      </c>
      <c r="B8705" s="51">
        <v>8.2810160717492143E-2</v>
      </c>
      <c r="C8705" s="65">
        <f t="shared" si="136"/>
        <v>108281016.07174921</v>
      </c>
    </row>
    <row r="8706" spans="1:3" x14ac:dyDescent="0.3">
      <c r="A8706" s="94">
        <v>8696</v>
      </c>
      <c r="B8706" s="51">
        <v>-0.15315169809973844</v>
      </c>
      <c r="C8706" s="65">
        <f t="shared" si="136"/>
        <v>84684830.190026149</v>
      </c>
    </row>
    <row r="8707" spans="1:3" x14ac:dyDescent="0.3">
      <c r="A8707" s="94">
        <v>8697</v>
      </c>
      <c r="B8707" s="51">
        <v>-6.8774076003298712E-3</v>
      </c>
      <c r="C8707" s="65">
        <f t="shared" si="136"/>
        <v>99312259.239967018</v>
      </c>
    </row>
    <row r="8708" spans="1:3" x14ac:dyDescent="0.3">
      <c r="A8708" s="94">
        <v>8698</v>
      </c>
      <c r="B8708" s="51">
        <v>-4.525459014747471E-2</v>
      </c>
      <c r="C8708" s="65">
        <f t="shared" si="136"/>
        <v>95474540.985252529</v>
      </c>
    </row>
    <row r="8709" spans="1:3" x14ac:dyDescent="0.3">
      <c r="A8709" s="94">
        <v>8699</v>
      </c>
      <c r="B8709" s="51">
        <v>-8.192196345599409E-3</v>
      </c>
      <c r="C8709" s="65">
        <f t="shared" si="136"/>
        <v>99180780.365440056</v>
      </c>
    </row>
    <row r="8710" spans="1:3" x14ac:dyDescent="0.3">
      <c r="A8710" s="94">
        <v>8700</v>
      </c>
      <c r="B8710" s="51">
        <v>-0.14630910482392376</v>
      </c>
      <c r="C8710" s="65">
        <f t="shared" si="136"/>
        <v>85369089.517607614</v>
      </c>
    </row>
    <row r="8711" spans="1:3" x14ac:dyDescent="0.3">
      <c r="A8711" s="94">
        <v>8701</v>
      </c>
      <c r="B8711" s="51">
        <v>7.4182011377335225E-2</v>
      </c>
      <c r="C8711" s="65">
        <f t="shared" si="136"/>
        <v>107418201.13773353</v>
      </c>
    </row>
    <row r="8712" spans="1:3" x14ac:dyDescent="0.3">
      <c r="A8712" s="94">
        <v>8702</v>
      </c>
      <c r="B8712" s="51">
        <v>-9.6445405514334365E-2</v>
      </c>
      <c r="C8712" s="65">
        <f t="shared" si="136"/>
        <v>90355459.448566571</v>
      </c>
    </row>
    <row r="8713" spans="1:3" x14ac:dyDescent="0.3">
      <c r="A8713" s="94">
        <v>8703</v>
      </c>
      <c r="B8713" s="51">
        <v>0.32211395357593725</v>
      </c>
      <c r="C8713" s="65">
        <f t="shared" si="136"/>
        <v>132211395.35759372</v>
      </c>
    </row>
    <row r="8714" spans="1:3" x14ac:dyDescent="0.3">
      <c r="A8714" s="94">
        <v>8704</v>
      </c>
      <c r="B8714" s="51">
        <v>-1.431688623230519E-2</v>
      </c>
      <c r="C8714" s="65">
        <f t="shared" si="136"/>
        <v>98568311.376769483</v>
      </c>
    </row>
    <row r="8715" spans="1:3" x14ac:dyDescent="0.3">
      <c r="A8715" s="94">
        <v>8705</v>
      </c>
      <c r="B8715" s="51">
        <v>-0.17521552463962556</v>
      </c>
      <c r="C8715" s="65">
        <f t="shared" si="136"/>
        <v>82478447.536037445</v>
      </c>
    </row>
    <row r="8716" spans="1:3" x14ac:dyDescent="0.3">
      <c r="A8716" s="94">
        <v>8706</v>
      </c>
      <c r="B8716" s="51">
        <v>6.8730747448347312E-2</v>
      </c>
      <c r="C8716" s="65">
        <f t="shared" ref="C8716:C8779" si="137">$B$4*(1+B8716)</f>
        <v>106873074.74483474</v>
      </c>
    </row>
    <row r="8717" spans="1:3" x14ac:dyDescent="0.3">
      <c r="A8717" s="94">
        <v>8707</v>
      </c>
      <c r="B8717" s="51">
        <v>0.16598811532767765</v>
      </c>
      <c r="C8717" s="65">
        <f t="shared" si="137"/>
        <v>116598811.53276777</v>
      </c>
    </row>
    <row r="8718" spans="1:3" x14ac:dyDescent="0.3">
      <c r="A8718" s="94">
        <v>8708</v>
      </c>
      <c r="B8718" s="51">
        <v>0.13555446467405388</v>
      </c>
      <c r="C8718" s="65">
        <f t="shared" si="137"/>
        <v>113555446.46740538</v>
      </c>
    </row>
    <row r="8719" spans="1:3" x14ac:dyDescent="0.3">
      <c r="A8719" s="94">
        <v>8709</v>
      </c>
      <c r="B8719" s="51">
        <v>-2.8961901367294679E-3</v>
      </c>
      <c r="C8719" s="65">
        <f t="shared" si="137"/>
        <v>99710380.986327052</v>
      </c>
    </row>
    <row r="8720" spans="1:3" x14ac:dyDescent="0.3">
      <c r="A8720" s="94">
        <v>8710</v>
      </c>
      <c r="B8720" s="51">
        <v>2.6983919786876948E-3</v>
      </c>
      <c r="C8720" s="65">
        <f t="shared" si="137"/>
        <v>100269839.19786876</v>
      </c>
    </row>
    <row r="8721" spans="1:3" x14ac:dyDescent="0.3">
      <c r="A8721" s="94">
        <v>8711</v>
      </c>
      <c r="B8721" s="51">
        <v>0.12974558989913537</v>
      </c>
      <c r="C8721" s="65">
        <f t="shared" si="137"/>
        <v>112974558.98991354</v>
      </c>
    </row>
    <row r="8722" spans="1:3" x14ac:dyDescent="0.3">
      <c r="A8722" s="94">
        <v>8712</v>
      </c>
      <c r="B8722" s="51">
        <v>4.9672015003687925E-3</v>
      </c>
      <c r="C8722" s="65">
        <f t="shared" si="137"/>
        <v>100496720.15003687</v>
      </c>
    </row>
    <row r="8723" spans="1:3" x14ac:dyDescent="0.3">
      <c r="A8723" s="94">
        <v>8713</v>
      </c>
      <c r="B8723" s="51">
        <v>-9.1760804882653535E-2</v>
      </c>
      <c r="C8723" s="65">
        <f t="shared" si="137"/>
        <v>90823919.51173465</v>
      </c>
    </row>
    <row r="8724" spans="1:3" x14ac:dyDescent="0.3">
      <c r="A8724" s="94">
        <v>8714</v>
      </c>
      <c r="B8724" s="51">
        <v>2.2875875568656598E-2</v>
      </c>
      <c r="C8724" s="65">
        <f t="shared" si="137"/>
        <v>102287587.55686566</v>
      </c>
    </row>
    <row r="8725" spans="1:3" x14ac:dyDescent="0.3">
      <c r="A8725" s="94">
        <v>8715</v>
      </c>
      <c r="B8725" s="51">
        <v>-0.17196819672930366</v>
      </c>
      <c r="C8725" s="65">
        <f t="shared" si="137"/>
        <v>82803180.32706964</v>
      </c>
    </row>
    <row r="8726" spans="1:3" x14ac:dyDescent="0.3">
      <c r="A8726" s="94">
        <v>8716</v>
      </c>
      <c r="B8726" s="51">
        <v>1.1825508717240543E-2</v>
      </c>
      <c r="C8726" s="65">
        <f t="shared" si="137"/>
        <v>101182550.87172405</v>
      </c>
    </row>
    <row r="8727" spans="1:3" x14ac:dyDescent="0.3">
      <c r="A8727" s="94">
        <v>8717</v>
      </c>
      <c r="B8727" s="51">
        <v>0.32084091633042988</v>
      </c>
      <c r="C8727" s="65">
        <f t="shared" si="137"/>
        <v>132084091.63304298</v>
      </c>
    </row>
    <row r="8728" spans="1:3" x14ac:dyDescent="0.3">
      <c r="A8728" s="94">
        <v>8718</v>
      </c>
      <c r="B8728" s="51">
        <v>-7.2775755261441144E-2</v>
      </c>
      <c r="C8728" s="65">
        <f t="shared" si="137"/>
        <v>92722424.473855883</v>
      </c>
    </row>
    <row r="8729" spans="1:3" x14ac:dyDescent="0.3">
      <c r="A8729" s="94">
        <v>8719</v>
      </c>
      <c r="B8729" s="51">
        <v>1.8503264790482823E-2</v>
      </c>
      <c r="C8729" s="65">
        <f t="shared" si="137"/>
        <v>101850326.47904828</v>
      </c>
    </row>
    <row r="8730" spans="1:3" x14ac:dyDescent="0.3">
      <c r="A8730" s="94">
        <v>8720</v>
      </c>
      <c r="B8730" s="51">
        <v>0.15211040186266561</v>
      </c>
      <c r="C8730" s="65">
        <f t="shared" si="137"/>
        <v>115211040.18626656</v>
      </c>
    </row>
    <row r="8731" spans="1:3" x14ac:dyDescent="0.3">
      <c r="A8731" s="94">
        <v>8721</v>
      </c>
      <c r="B8731" s="51">
        <v>0.20222154312785789</v>
      </c>
      <c r="C8731" s="65">
        <f t="shared" si="137"/>
        <v>120222154.3127858</v>
      </c>
    </row>
    <row r="8732" spans="1:3" x14ac:dyDescent="0.3">
      <c r="A8732" s="94">
        <v>8722</v>
      </c>
      <c r="B8732" s="51">
        <v>0.24947426728925307</v>
      </c>
      <c r="C8732" s="65">
        <f t="shared" si="137"/>
        <v>124947426.72892532</v>
      </c>
    </row>
    <row r="8733" spans="1:3" x14ac:dyDescent="0.3">
      <c r="A8733" s="94">
        <v>8723</v>
      </c>
      <c r="B8733" s="51">
        <v>-5.6692000313357721E-2</v>
      </c>
      <c r="C8733" s="65">
        <f t="shared" si="137"/>
        <v>94330799.968664229</v>
      </c>
    </row>
    <row r="8734" spans="1:3" x14ac:dyDescent="0.3">
      <c r="A8734" s="94">
        <v>8724</v>
      </c>
      <c r="B8734" s="51">
        <v>-0.16791840862426946</v>
      </c>
      <c r="C8734" s="65">
        <f t="shared" si="137"/>
        <v>83208159.137573063</v>
      </c>
    </row>
    <row r="8735" spans="1:3" x14ac:dyDescent="0.3">
      <c r="A8735" s="94">
        <v>8725</v>
      </c>
      <c r="B8735" s="51">
        <v>0.11393645682718137</v>
      </c>
      <c r="C8735" s="65">
        <f t="shared" si="137"/>
        <v>111393645.68271814</v>
      </c>
    </row>
    <row r="8736" spans="1:3" x14ac:dyDescent="0.3">
      <c r="A8736" s="94">
        <v>8726</v>
      </c>
      <c r="B8736" s="51">
        <v>-6.2525258040325743E-2</v>
      </c>
      <c r="C8736" s="65">
        <f t="shared" si="137"/>
        <v>93747474.195967436</v>
      </c>
    </row>
    <row r="8737" spans="1:3" x14ac:dyDescent="0.3">
      <c r="A8737" s="94">
        <v>8727</v>
      </c>
      <c r="B8737" s="51">
        <v>3.5142588047247826E-2</v>
      </c>
      <c r="C8737" s="65">
        <f t="shared" si="137"/>
        <v>103514258.80472478</v>
      </c>
    </row>
    <row r="8738" spans="1:3" x14ac:dyDescent="0.3">
      <c r="A8738" s="94">
        <v>8728</v>
      </c>
      <c r="B8738" s="51">
        <v>0.36823471931192009</v>
      </c>
      <c r="C8738" s="65">
        <f t="shared" si="137"/>
        <v>136823471.93119201</v>
      </c>
    </row>
    <row r="8739" spans="1:3" x14ac:dyDescent="0.3">
      <c r="A8739" s="94">
        <v>8729</v>
      </c>
      <c r="B8739" s="51">
        <v>7.665003103765633E-2</v>
      </c>
      <c r="C8739" s="65">
        <f t="shared" si="137"/>
        <v>107665003.10376564</v>
      </c>
    </row>
    <row r="8740" spans="1:3" x14ac:dyDescent="0.3">
      <c r="A8740" s="94">
        <v>8730</v>
      </c>
      <c r="B8740" s="51">
        <v>-3.0312336895073955E-2</v>
      </c>
      <c r="C8740" s="65">
        <f t="shared" si="137"/>
        <v>96968766.310492605</v>
      </c>
    </row>
    <row r="8741" spans="1:3" x14ac:dyDescent="0.3">
      <c r="A8741" s="94">
        <v>8731</v>
      </c>
      <c r="B8741" s="51">
        <v>0.10631426724975215</v>
      </c>
      <c r="C8741" s="65">
        <f t="shared" si="137"/>
        <v>110631426.72497521</v>
      </c>
    </row>
    <row r="8742" spans="1:3" x14ac:dyDescent="0.3">
      <c r="A8742" s="94">
        <v>8732</v>
      </c>
      <c r="B8742" s="51">
        <v>8.9211877516140847E-2</v>
      </c>
      <c r="C8742" s="65">
        <f t="shared" si="137"/>
        <v>108921187.75161408</v>
      </c>
    </row>
    <row r="8743" spans="1:3" x14ac:dyDescent="0.3">
      <c r="A8743" s="94">
        <v>8733</v>
      </c>
      <c r="B8743" s="51">
        <v>0.10012930905581793</v>
      </c>
      <c r="C8743" s="65">
        <f t="shared" si="137"/>
        <v>110012930.9055818</v>
      </c>
    </row>
    <row r="8744" spans="1:3" x14ac:dyDescent="0.3">
      <c r="A8744" s="94">
        <v>8734</v>
      </c>
      <c r="B8744" s="51">
        <v>0.31618718503141413</v>
      </c>
      <c r="C8744" s="65">
        <f t="shared" si="137"/>
        <v>131618718.50314142</v>
      </c>
    </row>
    <row r="8745" spans="1:3" x14ac:dyDescent="0.3">
      <c r="A8745" s="94">
        <v>8735</v>
      </c>
      <c r="B8745" s="51">
        <v>-2.2935128856634193E-2</v>
      </c>
      <c r="C8745" s="65">
        <f t="shared" si="137"/>
        <v>97706487.11433658</v>
      </c>
    </row>
    <row r="8746" spans="1:3" x14ac:dyDescent="0.3">
      <c r="A8746" s="94">
        <v>8736</v>
      </c>
      <c r="B8746" s="51">
        <v>0.18532031527930742</v>
      </c>
      <c r="C8746" s="65">
        <f t="shared" si="137"/>
        <v>118532031.52793075</v>
      </c>
    </row>
    <row r="8747" spans="1:3" x14ac:dyDescent="0.3">
      <c r="A8747" s="94">
        <v>8737</v>
      </c>
      <c r="B8747" s="51">
        <v>0.14257244726946172</v>
      </c>
      <c r="C8747" s="65">
        <f t="shared" si="137"/>
        <v>114257244.72694619</v>
      </c>
    </row>
    <row r="8748" spans="1:3" x14ac:dyDescent="0.3">
      <c r="A8748" s="94">
        <v>8738</v>
      </c>
      <c r="B8748" s="51">
        <v>-0.13261386583259208</v>
      </c>
      <c r="C8748" s="65">
        <f t="shared" si="137"/>
        <v>86738613.41674079</v>
      </c>
    </row>
    <row r="8749" spans="1:3" x14ac:dyDescent="0.3">
      <c r="A8749" s="94">
        <v>8739</v>
      </c>
      <c r="B8749" s="51">
        <v>0.13403188514046088</v>
      </c>
      <c r="C8749" s="65">
        <f t="shared" si="137"/>
        <v>113403188.51404609</v>
      </c>
    </row>
    <row r="8750" spans="1:3" x14ac:dyDescent="0.3">
      <c r="A8750" s="94">
        <v>8740</v>
      </c>
      <c r="B8750" s="51">
        <v>2.8698169509788915E-2</v>
      </c>
      <c r="C8750" s="65">
        <f t="shared" si="137"/>
        <v>102869816.9509789</v>
      </c>
    </row>
    <row r="8751" spans="1:3" x14ac:dyDescent="0.3">
      <c r="A8751" s="94">
        <v>8741</v>
      </c>
      <c r="B8751" s="51">
        <v>0.10034136662964774</v>
      </c>
      <c r="C8751" s="65">
        <f t="shared" si="137"/>
        <v>110034136.66296478</v>
      </c>
    </row>
    <row r="8752" spans="1:3" x14ac:dyDescent="0.3">
      <c r="A8752" s="94">
        <v>8742</v>
      </c>
      <c r="B8752" s="51">
        <v>0.27518506073631488</v>
      </c>
      <c r="C8752" s="65">
        <f t="shared" si="137"/>
        <v>127518506.0736315</v>
      </c>
    </row>
    <row r="8753" spans="1:3" x14ac:dyDescent="0.3">
      <c r="A8753" s="94">
        <v>8743</v>
      </c>
      <c r="B8753" s="51">
        <v>0.26696347405081589</v>
      </c>
      <c r="C8753" s="65">
        <f t="shared" si="137"/>
        <v>126696347.4050816</v>
      </c>
    </row>
    <row r="8754" spans="1:3" x14ac:dyDescent="0.3">
      <c r="A8754" s="94">
        <v>8744</v>
      </c>
      <c r="B8754" s="51">
        <v>-7.7502279720093104E-2</v>
      </c>
      <c r="C8754" s="65">
        <f t="shared" si="137"/>
        <v>92249772.027990699</v>
      </c>
    </row>
    <row r="8755" spans="1:3" x14ac:dyDescent="0.3">
      <c r="A8755" s="94">
        <v>8745</v>
      </c>
      <c r="B8755" s="51">
        <v>4.3977388731254757E-2</v>
      </c>
      <c r="C8755" s="65">
        <f t="shared" si="137"/>
        <v>104397738.87312546</v>
      </c>
    </row>
    <row r="8756" spans="1:3" x14ac:dyDescent="0.3">
      <c r="A8756" s="94">
        <v>8746</v>
      </c>
      <c r="B8756" s="51">
        <v>1.4192675169901275E-2</v>
      </c>
      <c r="C8756" s="65">
        <f t="shared" si="137"/>
        <v>101419267.51699013</v>
      </c>
    </row>
    <row r="8757" spans="1:3" x14ac:dyDescent="0.3">
      <c r="A8757" s="94">
        <v>8747</v>
      </c>
      <c r="B8757" s="51">
        <v>3.6842153194762271E-2</v>
      </c>
      <c r="C8757" s="65">
        <f t="shared" si="137"/>
        <v>103684215.31947623</v>
      </c>
    </row>
    <row r="8758" spans="1:3" x14ac:dyDescent="0.3">
      <c r="A8758" s="94">
        <v>8748</v>
      </c>
      <c r="B8758" s="51">
        <v>-0.15094874948110834</v>
      </c>
      <c r="C8758" s="65">
        <f t="shared" si="137"/>
        <v>84905125.051889166</v>
      </c>
    </row>
    <row r="8759" spans="1:3" x14ac:dyDescent="0.3">
      <c r="A8759" s="94">
        <v>8749</v>
      </c>
      <c r="B8759" s="51">
        <v>0.12897295007997203</v>
      </c>
      <c r="C8759" s="65">
        <f t="shared" si="137"/>
        <v>112897295.00799721</v>
      </c>
    </row>
    <row r="8760" spans="1:3" x14ac:dyDescent="0.3">
      <c r="A8760" s="94">
        <v>8750</v>
      </c>
      <c r="B8760" s="51">
        <v>-2.3558224639654027E-2</v>
      </c>
      <c r="C8760" s="65">
        <f t="shared" si="137"/>
        <v>97644177.536034599</v>
      </c>
    </row>
    <row r="8761" spans="1:3" x14ac:dyDescent="0.3">
      <c r="A8761" s="94">
        <v>8751</v>
      </c>
      <c r="B8761" s="51">
        <v>0.13243215418283907</v>
      </c>
      <c r="C8761" s="65">
        <f t="shared" si="137"/>
        <v>113243215.41828391</v>
      </c>
    </row>
    <row r="8762" spans="1:3" x14ac:dyDescent="0.3">
      <c r="A8762" s="94">
        <v>8752</v>
      </c>
      <c r="B8762" s="51">
        <v>0.13687893897046222</v>
      </c>
      <c r="C8762" s="65">
        <f t="shared" si="137"/>
        <v>113687893.89704621</v>
      </c>
    </row>
    <row r="8763" spans="1:3" x14ac:dyDescent="0.3">
      <c r="A8763" s="94">
        <v>8753</v>
      </c>
      <c r="B8763" s="51">
        <v>0.14186214019155133</v>
      </c>
      <c r="C8763" s="65">
        <f t="shared" si="137"/>
        <v>114186214.01915514</v>
      </c>
    </row>
    <row r="8764" spans="1:3" x14ac:dyDescent="0.3">
      <c r="A8764" s="94">
        <v>8754</v>
      </c>
      <c r="B8764" s="51">
        <v>-0.2125743171587566</v>
      </c>
      <c r="C8764" s="65">
        <f t="shared" si="137"/>
        <v>78742568.28412433</v>
      </c>
    </row>
    <row r="8765" spans="1:3" x14ac:dyDescent="0.3">
      <c r="A8765" s="94">
        <v>8755</v>
      </c>
      <c r="B8765" s="51">
        <v>-8.2842007060975886E-2</v>
      </c>
      <c r="C8765" s="65">
        <f t="shared" si="137"/>
        <v>91715799.293902412</v>
      </c>
    </row>
    <row r="8766" spans="1:3" x14ac:dyDescent="0.3">
      <c r="A8766" s="94">
        <v>8756</v>
      </c>
      <c r="B8766" s="51">
        <v>4.7375269473614035E-2</v>
      </c>
      <c r="C8766" s="65">
        <f t="shared" si="137"/>
        <v>104737526.94736141</v>
      </c>
    </row>
    <row r="8767" spans="1:3" x14ac:dyDescent="0.3">
      <c r="A8767" s="94">
        <v>8757</v>
      </c>
      <c r="B8767" s="51">
        <v>-7.7362347204728815E-2</v>
      </c>
      <c r="C8767" s="65">
        <f t="shared" si="137"/>
        <v>92263765.279527128</v>
      </c>
    </row>
    <row r="8768" spans="1:3" x14ac:dyDescent="0.3">
      <c r="A8768" s="94">
        <v>8758</v>
      </c>
      <c r="B8768" s="51">
        <v>0.28500940287966192</v>
      </c>
      <c r="C8768" s="65">
        <f t="shared" si="137"/>
        <v>128500940.28796619</v>
      </c>
    </row>
    <row r="8769" spans="1:3" x14ac:dyDescent="0.3">
      <c r="A8769" s="94">
        <v>8759</v>
      </c>
      <c r="B8769" s="51">
        <v>9.2809497476030609E-2</v>
      </c>
      <c r="C8769" s="65">
        <f t="shared" si="137"/>
        <v>109280949.74760304</v>
      </c>
    </row>
    <row r="8770" spans="1:3" x14ac:dyDescent="0.3">
      <c r="A8770" s="94">
        <v>8760</v>
      </c>
      <c r="B8770" s="51">
        <v>0.153178843435888</v>
      </c>
      <c r="C8770" s="65">
        <f t="shared" si="137"/>
        <v>115317884.3435888</v>
      </c>
    </row>
    <row r="8771" spans="1:3" x14ac:dyDescent="0.3">
      <c r="A8771" s="94">
        <v>8761</v>
      </c>
      <c r="B8771" s="51">
        <v>0.1057161108985919</v>
      </c>
      <c r="C8771" s="65">
        <f t="shared" si="137"/>
        <v>110571611.08985917</v>
      </c>
    </row>
    <row r="8772" spans="1:3" x14ac:dyDescent="0.3">
      <c r="A8772" s="94">
        <v>8762</v>
      </c>
      <c r="B8772" s="51">
        <v>-1.546052785967518E-2</v>
      </c>
      <c r="C8772" s="65">
        <f t="shared" si="137"/>
        <v>98453947.214032471</v>
      </c>
    </row>
    <row r="8773" spans="1:3" x14ac:dyDescent="0.3">
      <c r="A8773" s="94">
        <v>8763</v>
      </c>
      <c r="B8773" s="51">
        <v>8.9304957414797007E-2</v>
      </c>
      <c r="C8773" s="65">
        <f t="shared" si="137"/>
        <v>108930495.74147971</v>
      </c>
    </row>
    <row r="8774" spans="1:3" x14ac:dyDescent="0.3">
      <c r="A8774" s="94">
        <v>8764</v>
      </c>
      <c r="B8774" s="51">
        <v>0.15350250633140711</v>
      </c>
      <c r="C8774" s="65">
        <f t="shared" si="137"/>
        <v>115350250.6331407</v>
      </c>
    </row>
    <row r="8775" spans="1:3" x14ac:dyDescent="0.3">
      <c r="A8775" s="94">
        <v>8765</v>
      </c>
      <c r="B8775" s="51">
        <v>0.21678476637287963</v>
      </c>
      <c r="C8775" s="65">
        <f t="shared" si="137"/>
        <v>121678476.63728797</v>
      </c>
    </row>
    <row r="8776" spans="1:3" x14ac:dyDescent="0.3">
      <c r="A8776" s="94">
        <v>8766</v>
      </c>
      <c r="B8776" s="51">
        <v>9.3895850349066626E-2</v>
      </c>
      <c r="C8776" s="65">
        <f t="shared" si="137"/>
        <v>109389585.03490666</v>
      </c>
    </row>
    <row r="8777" spans="1:3" x14ac:dyDescent="0.3">
      <c r="A8777" s="94">
        <v>8767</v>
      </c>
      <c r="B8777" s="51">
        <v>0.22766154365893856</v>
      </c>
      <c r="C8777" s="65">
        <f t="shared" si="137"/>
        <v>122766154.36589387</v>
      </c>
    </row>
    <row r="8778" spans="1:3" x14ac:dyDescent="0.3">
      <c r="A8778" s="94">
        <v>8768</v>
      </c>
      <c r="B8778" s="51">
        <v>-0.14033895738934052</v>
      </c>
      <c r="C8778" s="65">
        <f t="shared" si="137"/>
        <v>85966104.261065945</v>
      </c>
    </row>
    <row r="8779" spans="1:3" x14ac:dyDescent="0.3">
      <c r="A8779" s="94">
        <v>8769</v>
      </c>
      <c r="B8779" s="51">
        <v>-1.052744035908508E-2</v>
      </c>
      <c r="C8779" s="65">
        <f t="shared" si="137"/>
        <v>98947255.964091495</v>
      </c>
    </row>
    <row r="8780" spans="1:3" x14ac:dyDescent="0.3">
      <c r="A8780" s="94">
        <v>8770</v>
      </c>
      <c r="B8780" s="51">
        <v>-4.5352588988837567E-2</v>
      </c>
      <c r="C8780" s="65">
        <f t="shared" ref="C8780:C8843" si="138">$B$4*(1+B8780)</f>
        <v>95464741.10111624</v>
      </c>
    </row>
    <row r="8781" spans="1:3" x14ac:dyDescent="0.3">
      <c r="A8781" s="94">
        <v>8771</v>
      </c>
      <c r="B8781" s="51">
        <v>7.2209797133598666E-2</v>
      </c>
      <c r="C8781" s="65">
        <f t="shared" si="138"/>
        <v>107220979.71335986</v>
      </c>
    </row>
    <row r="8782" spans="1:3" x14ac:dyDescent="0.3">
      <c r="A8782" s="94">
        <v>8772</v>
      </c>
      <c r="B8782" s="51">
        <v>6.4876275383482521E-2</v>
      </c>
      <c r="C8782" s="65">
        <f t="shared" si="138"/>
        <v>106487627.53834826</v>
      </c>
    </row>
    <row r="8783" spans="1:3" x14ac:dyDescent="0.3">
      <c r="A8783" s="94">
        <v>8773</v>
      </c>
      <c r="B8783" s="51">
        <v>0.10613341067176457</v>
      </c>
      <c r="C8783" s="65">
        <f t="shared" si="138"/>
        <v>110613341.06717646</v>
      </c>
    </row>
    <row r="8784" spans="1:3" x14ac:dyDescent="0.3">
      <c r="A8784" s="94">
        <v>8774</v>
      </c>
      <c r="B8784" s="51">
        <v>1.0595277252730823E-2</v>
      </c>
      <c r="C8784" s="65">
        <f t="shared" si="138"/>
        <v>101059527.72527309</v>
      </c>
    </row>
    <row r="8785" spans="1:3" x14ac:dyDescent="0.3">
      <c r="A8785" s="94">
        <v>8775</v>
      </c>
      <c r="B8785" s="51">
        <v>0.18836780365992661</v>
      </c>
      <c r="C8785" s="65">
        <f t="shared" si="138"/>
        <v>118836780.36599265</v>
      </c>
    </row>
    <row r="8786" spans="1:3" x14ac:dyDescent="0.3">
      <c r="A8786" s="94">
        <v>8776</v>
      </c>
      <c r="B8786" s="51">
        <v>-9.2983897558540085E-3</v>
      </c>
      <c r="C8786" s="65">
        <f t="shared" si="138"/>
        <v>99070161.024414599</v>
      </c>
    </row>
    <row r="8787" spans="1:3" x14ac:dyDescent="0.3">
      <c r="A8787" s="94">
        <v>8777</v>
      </c>
      <c r="B8787" s="51">
        <v>5.1143846333220604E-2</v>
      </c>
      <c r="C8787" s="65">
        <f t="shared" si="138"/>
        <v>105114384.63332206</v>
      </c>
    </row>
    <row r="8788" spans="1:3" x14ac:dyDescent="0.3">
      <c r="A8788" s="94">
        <v>8778</v>
      </c>
      <c r="B8788" s="51">
        <v>-0.23581802497291762</v>
      </c>
      <c r="C8788" s="65">
        <f t="shared" si="138"/>
        <v>76418197.502708241</v>
      </c>
    </row>
    <row r="8789" spans="1:3" x14ac:dyDescent="0.3">
      <c r="A8789" s="94">
        <v>8779</v>
      </c>
      <c r="B8789" s="51">
        <v>2.8850822074609386E-2</v>
      </c>
      <c r="C8789" s="65">
        <f t="shared" si="138"/>
        <v>102885082.20746092</v>
      </c>
    </row>
    <row r="8790" spans="1:3" x14ac:dyDescent="0.3">
      <c r="A8790" s="94">
        <v>8780</v>
      </c>
      <c r="B8790" s="51">
        <v>-0.15006395014180424</v>
      </c>
      <c r="C8790" s="65">
        <f t="shared" si="138"/>
        <v>84993604.985819578</v>
      </c>
    </row>
    <row r="8791" spans="1:3" x14ac:dyDescent="0.3">
      <c r="A8791" s="94">
        <v>8781</v>
      </c>
      <c r="B8791" s="51">
        <v>0.30919731118970195</v>
      </c>
      <c r="C8791" s="65">
        <f t="shared" si="138"/>
        <v>130919731.1189702</v>
      </c>
    </row>
    <row r="8792" spans="1:3" x14ac:dyDescent="0.3">
      <c r="A8792" s="94">
        <v>8782</v>
      </c>
      <c r="B8792" s="51">
        <v>-8.3938657370461967E-2</v>
      </c>
      <c r="C8792" s="65">
        <f t="shared" si="138"/>
        <v>91606134.262953803</v>
      </c>
    </row>
    <row r="8793" spans="1:3" x14ac:dyDescent="0.3">
      <c r="A8793" s="94">
        <v>8783</v>
      </c>
      <c r="B8793" s="51">
        <v>3.685026351349098E-2</v>
      </c>
      <c r="C8793" s="65">
        <f t="shared" si="138"/>
        <v>103685026.3513491</v>
      </c>
    </row>
    <row r="8794" spans="1:3" x14ac:dyDescent="0.3">
      <c r="A8794" s="94">
        <v>8784</v>
      </c>
      <c r="B8794" s="51">
        <v>0.1137009922314323</v>
      </c>
      <c r="C8794" s="65">
        <f t="shared" si="138"/>
        <v>111370099.22314322</v>
      </c>
    </row>
    <row r="8795" spans="1:3" x14ac:dyDescent="0.3">
      <c r="A8795" s="94">
        <v>8785</v>
      </c>
      <c r="B8795" s="51">
        <v>-1.6414293665971968E-2</v>
      </c>
      <c r="C8795" s="65">
        <f t="shared" si="138"/>
        <v>98358570.63340281</v>
      </c>
    </row>
    <row r="8796" spans="1:3" x14ac:dyDescent="0.3">
      <c r="A8796" s="94">
        <v>8786</v>
      </c>
      <c r="B8796" s="51">
        <v>-8.0417085223564999E-4</v>
      </c>
      <c r="C8796" s="65">
        <f t="shared" si="138"/>
        <v>99919582.914776444</v>
      </c>
    </row>
    <row r="8797" spans="1:3" x14ac:dyDescent="0.3">
      <c r="A8797" s="94">
        <v>8787</v>
      </c>
      <c r="B8797" s="51">
        <v>5.4134177224397687E-2</v>
      </c>
      <c r="C8797" s="65">
        <f t="shared" si="138"/>
        <v>105413417.72243977</v>
      </c>
    </row>
    <row r="8798" spans="1:3" x14ac:dyDescent="0.3">
      <c r="A8798" s="94">
        <v>8788</v>
      </c>
      <c r="B8798" s="51">
        <v>0.10326141365937817</v>
      </c>
      <c r="C8798" s="65">
        <f t="shared" si="138"/>
        <v>110326141.36593781</v>
      </c>
    </row>
    <row r="8799" spans="1:3" x14ac:dyDescent="0.3">
      <c r="A8799" s="94">
        <v>8789</v>
      </c>
      <c r="B8799" s="51">
        <v>9.6500913186775866E-2</v>
      </c>
      <c r="C8799" s="65">
        <f t="shared" si="138"/>
        <v>109650091.31867757</v>
      </c>
    </row>
    <row r="8800" spans="1:3" x14ac:dyDescent="0.3">
      <c r="A8800" s="94">
        <v>8790</v>
      </c>
      <c r="B8800" s="51">
        <v>1.7522333895022016E-2</v>
      </c>
      <c r="C8800" s="65">
        <f t="shared" si="138"/>
        <v>101752233.38950221</v>
      </c>
    </row>
    <row r="8801" spans="1:3" x14ac:dyDescent="0.3">
      <c r="A8801" s="94">
        <v>8791</v>
      </c>
      <c r="B8801" s="51">
        <v>4.9954536446323423E-2</v>
      </c>
      <c r="C8801" s="65">
        <f t="shared" si="138"/>
        <v>104995453.64463234</v>
      </c>
    </row>
    <row r="8802" spans="1:3" x14ac:dyDescent="0.3">
      <c r="A8802" s="94">
        <v>8792</v>
      </c>
      <c r="B8802" s="51">
        <v>0.10753778829844113</v>
      </c>
      <c r="C8802" s="65">
        <f t="shared" si="138"/>
        <v>110753778.82984412</v>
      </c>
    </row>
    <row r="8803" spans="1:3" x14ac:dyDescent="0.3">
      <c r="A8803" s="94">
        <v>8793</v>
      </c>
      <c r="B8803" s="51">
        <v>-2.8748279785442837E-2</v>
      </c>
      <c r="C8803" s="65">
        <f t="shared" si="138"/>
        <v>97125172.02145572</v>
      </c>
    </row>
    <row r="8804" spans="1:3" x14ac:dyDescent="0.3">
      <c r="A8804" s="94">
        <v>8794</v>
      </c>
      <c r="B8804" s="51">
        <v>8.7604531965952706E-2</v>
      </c>
      <c r="C8804" s="65">
        <f t="shared" si="138"/>
        <v>108760453.19659527</v>
      </c>
    </row>
    <row r="8805" spans="1:3" x14ac:dyDescent="0.3">
      <c r="A8805" s="94">
        <v>8795</v>
      </c>
      <c r="B8805" s="51">
        <v>0.27485937485737882</v>
      </c>
      <c r="C8805" s="65">
        <f t="shared" si="138"/>
        <v>127485937.48573789</v>
      </c>
    </row>
    <row r="8806" spans="1:3" x14ac:dyDescent="0.3">
      <c r="A8806" s="94">
        <v>8796</v>
      </c>
      <c r="B8806" s="51">
        <v>-0.24664353278513848</v>
      </c>
      <c r="C8806" s="65">
        <f t="shared" si="138"/>
        <v>75335646.721486151</v>
      </c>
    </row>
    <row r="8807" spans="1:3" x14ac:dyDescent="0.3">
      <c r="A8807" s="94">
        <v>8797</v>
      </c>
      <c r="B8807" s="51">
        <v>0.37902698186459183</v>
      </c>
      <c r="C8807" s="65">
        <f t="shared" si="138"/>
        <v>137902698.18645918</v>
      </c>
    </row>
    <row r="8808" spans="1:3" x14ac:dyDescent="0.3">
      <c r="A8808" s="94">
        <v>8798</v>
      </c>
      <c r="B8808" s="51">
        <v>0.13438136658508079</v>
      </c>
      <c r="C8808" s="65">
        <f t="shared" si="138"/>
        <v>113438136.65850808</v>
      </c>
    </row>
    <row r="8809" spans="1:3" x14ac:dyDescent="0.3">
      <c r="A8809" s="94">
        <v>8799</v>
      </c>
      <c r="B8809" s="51">
        <v>-0.20249816232792453</v>
      </c>
      <c r="C8809" s="65">
        <f t="shared" si="138"/>
        <v>79750183.767207548</v>
      </c>
    </row>
    <row r="8810" spans="1:3" x14ac:dyDescent="0.3">
      <c r="A8810" s="94">
        <v>8800</v>
      </c>
      <c r="B8810" s="51">
        <v>0.26272297613100043</v>
      </c>
      <c r="C8810" s="65">
        <f t="shared" si="138"/>
        <v>126272297.61310004</v>
      </c>
    </row>
    <row r="8811" spans="1:3" x14ac:dyDescent="0.3">
      <c r="A8811" s="94">
        <v>8801</v>
      </c>
      <c r="B8811" s="51">
        <v>0.16502897212072906</v>
      </c>
      <c r="C8811" s="65">
        <f t="shared" si="138"/>
        <v>116502897.21207289</v>
      </c>
    </row>
    <row r="8812" spans="1:3" x14ac:dyDescent="0.3">
      <c r="A8812" s="94">
        <v>8802</v>
      </c>
      <c r="B8812" s="51">
        <v>0.11418523767142885</v>
      </c>
      <c r="C8812" s="65">
        <f t="shared" si="138"/>
        <v>111418523.76714288</v>
      </c>
    </row>
    <row r="8813" spans="1:3" x14ac:dyDescent="0.3">
      <c r="A8813" s="94">
        <v>8803</v>
      </c>
      <c r="B8813" s="51">
        <v>4.3814912539266476E-2</v>
      </c>
      <c r="C8813" s="65">
        <f t="shared" si="138"/>
        <v>104381491.25392663</v>
      </c>
    </row>
    <row r="8814" spans="1:3" x14ac:dyDescent="0.3">
      <c r="A8814" s="94">
        <v>8804</v>
      </c>
      <c r="B8814" s="51">
        <v>0.24113628941748652</v>
      </c>
      <c r="C8814" s="65">
        <f t="shared" si="138"/>
        <v>124113628.94174865</v>
      </c>
    </row>
    <row r="8815" spans="1:3" x14ac:dyDescent="0.3">
      <c r="A8815" s="94">
        <v>8805</v>
      </c>
      <c r="B8815" s="51">
        <v>0.26752333583337529</v>
      </c>
      <c r="C8815" s="65">
        <f t="shared" si="138"/>
        <v>126752333.58333753</v>
      </c>
    </row>
    <row r="8816" spans="1:3" x14ac:dyDescent="0.3">
      <c r="A8816" s="94">
        <v>8806</v>
      </c>
      <c r="B8816" s="51">
        <v>-8.3876895275111274E-2</v>
      </c>
      <c r="C8816" s="65">
        <f t="shared" si="138"/>
        <v>91612310.47248888</v>
      </c>
    </row>
    <row r="8817" spans="1:3" x14ac:dyDescent="0.3">
      <c r="A8817" s="94">
        <v>8807</v>
      </c>
      <c r="B8817" s="51">
        <v>-2.0372335564478219E-2</v>
      </c>
      <c r="C8817" s="65">
        <f t="shared" si="138"/>
        <v>97962766.443552181</v>
      </c>
    </row>
    <row r="8818" spans="1:3" x14ac:dyDescent="0.3">
      <c r="A8818" s="94">
        <v>8808</v>
      </c>
      <c r="B8818" s="51">
        <v>0.22072099849103394</v>
      </c>
      <c r="C8818" s="65">
        <f t="shared" si="138"/>
        <v>122072099.84910339</v>
      </c>
    </row>
    <row r="8819" spans="1:3" x14ac:dyDescent="0.3">
      <c r="A8819" s="94">
        <v>8809</v>
      </c>
      <c r="B8819" s="51">
        <v>4.0937703530827284E-2</v>
      </c>
      <c r="C8819" s="65">
        <f t="shared" si="138"/>
        <v>104093770.35308273</v>
      </c>
    </row>
    <row r="8820" spans="1:3" x14ac:dyDescent="0.3">
      <c r="A8820" s="94">
        <v>8810</v>
      </c>
      <c r="B8820" s="51">
        <v>5.2001972878234652E-2</v>
      </c>
      <c r="C8820" s="65">
        <f t="shared" si="138"/>
        <v>105200197.28782345</v>
      </c>
    </row>
    <row r="8821" spans="1:3" x14ac:dyDescent="0.3">
      <c r="A8821" s="94">
        <v>8811</v>
      </c>
      <c r="B8821" s="51">
        <v>-1.6594041197038889E-3</v>
      </c>
      <c r="C8821" s="65">
        <f t="shared" si="138"/>
        <v>99834059.588029608</v>
      </c>
    </row>
    <row r="8822" spans="1:3" x14ac:dyDescent="0.3">
      <c r="A8822" s="94">
        <v>8812</v>
      </c>
      <c r="B8822" s="51">
        <v>0.17760206554112662</v>
      </c>
      <c r="C8822" s="65">
        <f t="shared" si="138"/>
        <v>117760206.55411266</v>
      </c>
    </row>
    <row r="8823" spans="1:3" x14ac:dyDescent="0.3">
      <c r="A8823" s="94">
        <v>8813</v>
      </c>
      <c r="B8823" s="51">
        <v>0.30515089861520905</v>
      </c>
      <c r="C8823" s="65">
        <f t="shared" si="138"/>
        <v>130515089.86152092</v>
      </c>
    </row>
    <row r="8824" spans="1:3" x14ac:dyDescent="0.3">
      <c r="A8824" s="94">
        <v>8814</v>
      </c>
      <c r="B8824" s="51">
        <v>-2.3497617366660131E-2</v>
      </c>
      <c r="C8824" s="65">
        <f t="shared" si="138"/>
        <v>97650238.263333991</v>
      </c>
    </row>
    <row r="8825" spans="1:3" x14ac:dyDescent="0.3">
      <c r="A8825" s="94">
        <v>8815</v>
      </c>
      <c r="B8825" s="51">
        <v>0.36194314948537187</v>
      </c>
      <c r="C8825" s="65">
        <f t="shared" si="138"/>
        <v>136194314.94853717</v>
      </c>
    </row>
    <row r="8826" spans="1:3" x14ac:dyDescent="0.3">
      <c r="A8826" s="94">
        <v>8816</v>
      </c>
      <c r="B8826" s="51">
        <v>-1.8911936330839152E-2</v>
      </c>
      <c r="C8826" s="65">
        <f t="shared" si="138"/>
        <v>98108806.366916075</v>
      </c>
    </row>
    <row r="8827" spans="1:3" x14ac:dyDescent="0.3">
      <c r="A8827" s="94">
        <v>8817</v>
      </c>
      <c r="B8827" s="51">
        <v>8.8767097849009949E-2</v>
      </c>
      <c r="C8827" s="65">
        <f t="shared" si="138"/>
        <v>108876709.78490101</v>
      </c>
    </row>
    <row r="8828" spans="1:3" x14ac:dyDescent="0.3">
      <c r="A8828" s="94">
        <v>8818</v>
      </c>
      <c r="B8828" s="51">
        <v>-0.17838035997014309</v>
      </c>
      <c r="C8828" s="65">
        <f t="shared" si="138"/>
        <v>82161964.002985686</v>
      </c>
    </row>
    <row r="8829" spans="1:3" x14ac:dyDescent="0.3">
      <c r="A8829" s="94">
        <v>8819</v>
      </c>
      <c r="B8829" s="51">
        <v>0.18606832353414948</v>
      </c>
      <c r="C8829" s="65">
        <f t="shared" si="138"/>
        <v>118606832.35341494</v>
      </c>
    </row>
    <row r="8830" spans="1:3" x14ac:dyDescent="0.3">
      <c r="A8830" s="94">
        <v>8820</v>
      </c>
      <c r="B8830" s="51">
        <v>7.7669138050818778E-2</v>
      </c>
      <c r="C8830" s="65">
        <f t="shared" si="138"/>
        <v>107766913.80508187</v>
      </c>
    </row>
    <row r="8831" spans="1:3" x14ac:dyDescent="0.3">
      <c r="A8831" s="94">
        <v>8821</v>
      </c>
      <c r="B8831" s="51">
        <v>-9.5737541762298956E-2</v>
      </c>
      <c r="C8831" s="65">
        <f t="shared" si="138"/>
        <v>90426245.823770106</v>
      </c>
    </row>
    <row r="8832" spans="1:3" x14ac:dyDescent="0.3">
      <c r="A8832" s="94">
        <v>8822</v>
      </c>
      <c r="B8832" s="51">
        <v>0.14702110299711699</v>
      </c>
      <c r="C8832" s="65">
        <f t="shared" si="138"/>
        <v>114702110.29971169</v>
      </c>
    </row>
    <row r="8833" spans="1:3" x14ac:dyDescent="0.3">
      <c r="A8833" s="94">
        <v>8823</v>
      </c>
      <c r="B8833" s="51">
        <v>1.8933908452110085E-2</v>
      </c>
      <c r="C8833" s="65">
        <f t="shared" si="138"/>
        <v>101893390.84521101</v>
      </c>
    </row>
    <row r="8834" spans="1:3" x14ac:dyDescent="0.3">
      <c r="A8834" s="94">
        <v>8824</v>
      </c>
      <c r="B8834" s="51">
        <v>-0.13169486336813285</v>
      </c>
      <c r="C8834" s="65">
        <f t="shared" si="138"/>
        <v>86830513.663186714</v>
      </c>
    </row>
    <row r="8835" spans="1:3" x14ac:dyDescent="0.3">
      <c r="A8835" s="94">
        <v>8825</v>
      </c>
      <c r="B8835" s="51">
        <v>-0.10407982942165198</v>
      </c>
      <c r="C8835" s="65">
        <f t="shared" si="138"/>
        <v>89592017.057834804</v>
      </c>
    </row>
    <row r="8836" spans="1:3" x14ac:dyDescent="0.3">
      <c r="A8836" s="94">
        <v>8826</v>
      </c>
      <c r="B8836" s="51">
        <v>0.16974950276504319</v>
      </c>
      <c r="C8836" s="65">
        <f t="shared" si="138"/>
        <v>116974950.27650432</v>
      </c>
    </row>
    <row r="8837" spans="1:3" x14ac:dyDescent="0.3">
      <c r="A8837" s="94">
        <v>8827</v>
      </c>
      <c r="B8837" s="51">
        <v>9.463386841890066E-2</v>
      </c>
      <c r="C8837" s="65">
        <f t="shared" si="138"/>
        <v>109463386.84189008</v>
      </c>
    </row>
    <row r="8838" spans="1:3" x14ac:dyDescent="0.3">
      <c r="A8838" s="94">
        <v>8828</v>
      </c>
      <c r="B8838" s="51">
        <v>4.8771392451475215E-2</v>
      </c>
      <c r="C8838" s="65">
        <f t="shared" si="138"/>
        <v>104877139.24514753</v>
      </c>
    </row>
    <row r="8839" spans="1:3" x14ac:dyDescent="0.3">
      <c r="A8839" s="94">
        <v>8829</v>
      </c>
      <c r="B8839" s="51">
        <v>0.38906804163449282</v>
      </c>
      <c r="C8839" s="65">
        <f t="shared" si="138"/>
        <v>138906804.16344926</v>
      </c>
    </row>
    <row r="8840" spans="1:3" x14ac:dyDescent="0.3">
      <c r="A8840" s="94">
        <v>8830</v>
      </c>
      <c r="B8840" s="51">
        <v>0.2768957633637279</v>
      </c>
      <c r="C8840" s="65">
        <f t="shared" si="138"/>
        <v>127689576.33637279</v>
      </c>
    </row>
    <row r="8841" spans="1:3" x14ac:dyDescent="0.3">
      <c r="A8841" s="94">
        <v>8831</v>
      </c>
      <c r="B8841" s="51">
        <v>-1.5220094586578595E-2</v>
      </c>
      <c r="C8841" s="65">
        <f t="shared" si="138"/>
        <v>98477990.541342139</v>
      </c>
    </row>
    <row r="8842" spans="1:3" x14ac:dyDescent="0.3">
      <c r="A8842" s="94">
        <v>8832</v>
      </c>
      <c r="B8842" s="51">
        <v>0.10000373443531538</v>
      </c>
      <c r="C8842" s="65">
        <f t="shared" si="138"/>
        <v>110000373.44353153</v>
      </c>
    </row>
    <row r="8843" spans="1:3" x14ac:dyDescent="0.3">
      <c r="A8843" s="94">
        <v>8833</v>
      </c>
      <c r="B8843" s="51">
        <v>-2.3748299480077451E-2</v>
      </c>
      <c r="C8843" s="65">
        <f t="shared" si="138"/>
        <v>97625170.051992252</v>
      </c>
    </row>
    <row r="8844" spans="1:3" x14ac:dyDescent="0.3">
      <c r="A8844" s="94">
        <v>8834</v>
      </c>
      <c r="B8844" s="51">
        <v>4.0900395841268214E-2</v>
      </c>
      <c r="C8844" s="65">
        <f t="shared" ref="C8844:C8907" si="139">$B$4*(1+B8844)</f>
        <v>104090039.58412682</v>
      </c>
    </row>
    <row r="8845" spans="1:3" x14ac:dyDescent="0.3">
      <c r="A8845" s="94">
        <v>8835</v>
      </c>
      <c r="B8845" s="51">
        <v>0.10372741093910018</v>
      </c>
      <c r="C8845" s="65">
        <f t="shared" si="139"/>
        <v>110372741.09391002</v>
      </c>
    </row>
    <row r="8846" spans="1:3" x14ac:dyDescent="0.3">
      <c r="A8846" s="94">
        <v>8836</v>
      </c>
      <c r="B8846" s="51">
        <v>3.1501103131456036E-2</v>
      </c>
      <c r="C8846" s="65">
        <f t="shared" si="139"/>
        <v>103150110.31314561</v>
      </c>
    </row>
    <row r="8847" spans="1:3" x14ac:dyDescent="0.3">
      <c r="A8847" s="94">
        <v>8837</v>
      </c>
      <c r="B8847" s="51">
        <v>8.2999815879419819E-2</v>
      </c>
      <c r="C8847" s="65">
        <f t="shared" si="139"/>
        <v>108299981.58794199</v>
      </c>
    </row>
    <row r="8848" spans="1:3" x14ac:dyDescent="0.3">
      <c r="A8848" s="94">
        <v>8838</v>
      </c>
      <c r="B8848" s="51">
        <v>7.7902884464371921E-2</v>
      </c>
      <c r="C8848" s="65">
        <f t="shared" si="139"/>
        <v>107790288.44643719</v>
      </c>
    </row>
    <row r="8849" spans="1:3" x14ac:dyDescent="0.3">
      <c r="A8849" s="94">
        <v>8839</v>
      </c>
      <c r="B8849" s="51">
        <v>-4.1896713915024253E-2</v>
      </c>
      <c r="C8849" s="65">
        <f t="shared" si="139"/>
        <v>95810328.608497575</v>
      </c>
    </row>
    <row r="8850" spans="1:3" x14ac:dyDescent="0.3">
      <c r="A8850" s="94">
        <v>8840</v>
      </c>
      <c r="B8850" s="51">
        <v>-8.9653930159361989E-2</v>
      </c>
      <c r="C8850" s="65">
        <f t="shared" si="139"/>
        <v>91034606.984063804</v>
      </c>
    </row>
    <row r="8851" spans="1:3" x14ac:dyDescent="0.3">
      <c r="A8851" s="94">
        <v>8841</v>
      </c>
      <c r="B8851" s="51">
        <v>8.0819277562344874E-2</v>
      </c>
      <c r="C8851" s="65">
        <f t="shared" si="139"/>
        <v>108081927.75623448</v>
      </c>
    </row>
    <row r="8852" spans="1:3" x14ac:dyDescent="0.3">
      <c r="A8852" s="94">
        <v>8842</v>
      </c>
      <c r="B8852" s="51">
        <v>0.14547389260775628</v>
      </c>
      <c r="C8852" s="65">
        <f t="shared" si="139"/>
        <v>114547389.26077564</v>
      </c>
    </row>
    <row r="8853" spans="1:3" x14ac:dyDescent="0.3">
      <c r="A8853" s="94">
        <v>8843</v>
      </c>
      <c r="B8853" s="51">
        <v>-2.1867558454382638E-2</v>
      </c>
      <c r="C8853" s="65">
        <f t="shared" si="139"/>
        <v>97813244.154561743</v>
      </c>
    </row>
    <row r="8854" spans="1:3" x14ac:dyDescent="0.3">
      <c r="A8854" s="94">
        <v>8844</v>
      </c>
      <c r="B8854" s="51">
        <v>0.1129329563342623</v>
      </c>
      <c r="C8854" s="65">
        <f t="shared" si="139"/>
        <v>111293295.63342622</v>
      </c>
    </row>
    <row r="8855" spans="1:3" x14ac:dyDescent="0.3">
      <c r="A8855" s="94">
        <v>8845</v>
      </c>
      <c r="B8855" s="51">
        <v>8.3812260906035718E-3</v>
      </c>
      <c r="C8855" s="65">
        <f t="shared" si="139"/>
        <v>100838122.60906035</v>
      </c>
    </row>
    <row r="8856" spans="1:3" x14ac:dyDescent="0.3">
      <c r="A8856" s="94">
        <v>8846</v>
      </c>
      <c r="B8856" s="51">
        <v>6.5145074064263148E-2</v>
      </c>
      <c r="C8856" s="65">
        <f t="shared" si="139"/>
        <v>106514507.40642631</v>
      </c>
    </row>
    <row r="8857" spans="1:3" x14ac:dyDescent="0.3">
      <c r="A8857" s="94">
        <v>8847</v>
      </c>
      <c r="B8857" s="51">
        <v>0.14371015877999072</v>
      </c>
      <c r="C8857" s="65">
        <f t="shared" si="139"/>
        <v>114371015.87799907</v>
      </c>
    </row>
    <row r="8858" spans="1:3" x14ac:dyDescent="0.3">
      <c r="A8858" s="94">
        <v>8848</v>
      </c>
      <c r="B8858" s="51">
        <v>8.1096028221418093E-2</v>
      </c>
      <c r="C8858" s="65">
        <f t="shared" si="139"/>
        <v>108109602.82214181</v>
      </c>
    </row>
    <row r="8859" spans="1:3" x14ac:dyDescent="0.3">
      <c r="A8859" s="94">
        <v>8849</v>
      </c>
      <c r="B8859" s="51">
        <v>0.25259181330153424</v>
      </c>
      <c r="C8859" s="65">
        <f t="shared" si="139"/>
        <v>125259181.33015344</v>
      </c>
    </row>
    <row r="8860" spans="1:3" x14ac:dyDescent="0.3">
      <c r="A8860" s="94">
        <v>8850</v>
      </c>
      <c r="B8860" s="51">
        <v>0.10984418696294215</v>
      </c>
      <c r="C8860" s="65">
        <f t="shared" si="139"/>
        <v>110984418.6962942</v>
      </c>
    </row>
    <row r="8861" spans="1:3" x14ac:dyDescent="0.3">
      <c r="A8861" s="94">
        <v>8851</v>
      </c>
      <c r="B8861" s="51">
        <v>0.11175121390960516</v>
      </c>
      <c r="C8861" s="65">
        <f t="shared" si="139"/>
        <v>111175121.39096051</v>
      </c>
    </row>
    <row r="8862" spans="1:3" x14ac:dyDescent="0.3">
      <c r="A8862" s="94">
        <v>8852</v>
      </c>
      <c r="B8862" s="51">
        <v>0.47741913362087418</v>
      </c>
      <c r="C8862" s="65">
        <f t="shared" si="139"/>
        <v>147741913.36208743</v>
      </c>
    </row>
    <row r="8863" spans="1:3" x14ac:dyDescent="0.3">
      <c r="A8863" s="94">
        <v>8853</v>
      </c>
      <c r="B8863" s="51">
        <v>-1.3303321935671325E-2</v>
      </c>
      <c r="C8863" s="65">
        <f t="shared" si="139"/>
        <v>98669667.806432873</v>
      </c>
    </row>
    <row r="8864" spans="1:3" x14ac:dyDescent="0.3">
      <c r="A8864" s="94">
        <v>8854</v>
      </c>
      <c r="B8864" s="51">
        <v>0.17315390878227113</v>
      </c>
      <c r="C8864" s="65">
        <f t="shared" si="139"/>
        <v>117315390.87822711</v>
      </c>
    </row>
    <row r="8865" spans="1:3" x14ac:dyDescent="0.3">
      <c r="A8865" s="94">
        <v>8855</v>
      </c>
      <c r="B8865" s="51">
        <v>0.30033540464950714</v>
      </c>
      <c r="C8865" s="65">
        <f t="shared" si="139"/>
        <v>130033540.46495073</v>
      </c>
    </row>
    <row r="8866" spans="1:3" x14ac:dyDescent="0.3">
      <c r="A8866" s="94">
        <v>8856</v>
      </c>
      <c r="B8866" s="51">
        <v>0.16224486588569353</v>
      </c>
      <c r="C8866" s="65">
        <f t="shared" si="139"/>
        <v>116224486.58856936</v>
      </c>
    </row>
    <row r="8867" spans="1:3" x14ac:dyDescent="0.3">
      <c r="A8867" s="94">
        <v>8857</v>
      </c>
      <c r="B8867" s="51">
        <v>-6.7399806215812846E-2</v>
      </c>
      <c r="C8867" s="65">
        <f t="shared" si="139"/>
        <v>93260019.378418714</v>
      </c>
    </row>
    <row r="8868" spans="1:3" x14ac:dyDescent="0.3">
      <c r="A8868" s="94">
        <v>8858</v>
      </c>
      <c r="B8868" s="51">
        <v>4.5584895481783808E-2</v>
      </c>
      <c r="C8868" s="65">
        <f t="shared" si="139"/>
        <v>104558489.54817839</v>
      </c>
    </row>
    <row r="8869" spans="1:3" x14ac:dyDescent="0.3">
      <c r="A8869" s="94">
        <v>8859</v>
      </c>
      <c r="B8869" s="51">
        <v>0.30781475818695125</v>
      </c>
      <c r="C8869" s="65">
        <f t="shared" si="139"/>
        <v>130781475.81869513</v>
      </c>
    </row>
    <row r="8870" spans="1:3" x14ac:dyDescent="0.3">
      <c r="A8870" s="94">
        <v>8860</v>
      </c>
      <c r="B8870" s="51">
        <v>0.18972145656052219</v>
      </c>
      <c r="C8870" s="65">
        <f t="shared" si="139"/>
        <v>118972145.65605223</v>
      </c>
    </row>
    <row r="8871" spans="1:3" x14ac:dyDescent="0.3">
      <c r="A8871" s="94">
        <v>8861</v>
      </c>
      <c r="B8871" s="51">
        <v>0.17683469075945907</v>
      </c>
      <c r="C8871" s="65">
        <f t="shared" si="139"/>
        <v>117683469.07594591</v>
      </c>
    </row>
    <row r="8872" spans="1:3" x14ac:dyDescent="0.3">
      <c r="A8872" s="94">
        <v>8862</v>
      </c>
      <c r="B8872" s="51">
        <v>-0.10078101887584293</v>
      </c>
      <c r="C8872" s="65">
        <f t="shared" si="139"/>
        <v>89921898.112415716</v>
      </c>
    </row>
    <row r="8873" spans="1:3" x14ac:dyDescent="0.3">
      <c r="A8873" s="94">
        <v>8863</v>
      </c>
      <c r="B8873" s="51">
        <v>6.3793740903686849E-2</v>
      </c>
      <c r="C8873" s="65">
        <f t="shared" si="139"/>
        <v>106379374.09036869</v>
      </c>
    </row>
    <row r="8874" spans="1:3" x14ac:dyDescent="0.3">
      <c r="A8874" s="94">
        <v>8864</v>
      </c>
      <c r="B8874" s="51">
        <v>0.17523005749087522</v>
      </c>
      <c r="C8874" s="65">
        <f t="shared" si="139"/>
        <v>117523005.74908751</v>
      </c>
    </row>
    <row r="8875" spans="1:3" x14ac:dyDescent="0.3">
      <c r="A8875" s="94">
        <v>8865</v>
      </c>
      <c r="B8875" s="51">
        <v>0.33473622459953567</v>
      </c>
      <c r="C8875" s="65">
        <f t="shared" si="139"/>
        <v>133473622.45995358</v>
      </c>
    </row>
    <row r="8876" spans="1:3" x14ac:dyDescent="0.3">
      <c r="A8876" s="94">
        <v>8866</v>
      </c>
      <c r="B8876" s="51">
        <v>0.23862305254532967</v>
      </c>
      <c r="C8876" s="65">
        <f t="shared" si="139"/>
        <v>123862305.25453296</v>
      </c>
    </row>
    <row r="8877" spans="1:3" x14ac:dyDescent="0.3">
      <c r="A8877" s="94">
        <v>8867</v>
      </c>
      <c r="B8877" s="51">
        <v>-0.15542003924181558</v>
      </c>
      <c r="C8877" s="65">
        <f t="shared" si="139"/>
        <v>84457996.075818449</v>
      </c>
    </row>
    <row r="8878" spans="1:3" x14ac:dyDescent="0.3">
      <c r="A8878" s="94">
        <v>8868</v>
      </c>
      <c r="B8878" s="51">
        <v>0.15178019977545393</v>
      </c>
      <c r="C8878" s="65">
        <f t="shared" si="139"/>
        <v>115178019.9775454</v>
      </c>
    </row>
    <row r="8879" spans="1:3" x14ac:dyDescent="0.3">
      <c r="A8879" s="94">
        <v>8869</v>
      </c>
      <c r="B8879" s="51">
        <v>0.14071823478439166</v>
      </c>
      <c r="C8879" s="65">
        <f t="shared" si="139"/>
        <v>114071823.47843917</v>
      </c>
    </row>
    <row r="8880" spans="1:3" x14ac:dyDescent="0.3">
      <c r="A8880" s="94">
        <v>8870</v>
      </c>
      <c r="B8880" s="51">
        <v>0.12791332004257852</v>
      </c>
      <c r="C8880" s="65">
        <f t="shared" si="139"/>
        <v>112791332.00425786</v>
      </c>
    </row>
    <row r="8881" spans="1:3" x14ac:dyDescent="0.3">
      <c r="A8881" s="94">
        <v>8871</v>
      </c>
      <c r="B8881" s="51">
        <v>0.16615249842595226</v>
      </c>
      <c r="C8881" s="65">
        <f t="shared" si="139"/>
        <v>116615249.84259523</v>
      </c>
    </row>
    <row r="8882" spans="1:3" x14ac:dyDescent="0.3">
      <c r="A8882" s="94">
        <v>8872</v>
      </c>
      <c r="B8882" s="51">
        <v>0.28965434043900007</v>
      </c>
      <c r="C8882" s="65">
        <f t="shared" si="139"/>
        <v>128965434.04390001</v>
      </c>
    </row>
    <row r="8883" spans="1:3" x14ac:dyDescent="0.3">
      <c r="A8883" s="94">
        <v>8873</v>
      </c>
      <c r="B8883" s="51">
        <v>9.2012473594066863E-2</v>
      </c>
      <c r="C8883" s="65">
        <f t="shared" si="139"/>
        <v>109201247.35940668</v>
      </c>
    </row>
    <row r="8884" spans="1:3" x14ac:dyDescent="0.3">
      <c r="A8884" s="94">
        <v>8874</v>
      </c>
      <c r="B8884" s="51">
        <v>-2.2230019228826628E-2</v>
      </c>
      <c r="C8884" s="65">
        <f t="shared" si="139"/>
        <v>97776998.077117339</v>
      </c>
    </row>
    <row r="8885" spans="1:3" x14ac:dyDescent="0.3">
      <c r="A8885" s="94">
        <v>8875</v>
      </c>
      <c r="B8885" s="51">
        <v>8.305049183558387E-2</v>
      </c>
      <c r="C8885" s="65">
        <f t="shared" si="139"/>
        <v>108305049.18355839</v>
      </c>
    </row>
    <row r="8886" spans="1:3" x14ac:dyDescent="0.3">
      <c r="A8886" s="94">
        <v>8876</v>
      </c>
      <c r="B8886" s="51">
        <v>0.16656382394486996</v>
      </c>
      <c r="C8886" s="65">
        <f t="shared" si="139"/>
        <v>116656382.39448699</v>
      </c>
    </row>
    <row r="8887" spans="1:3" x14ac:dyDescent="0.3">
      <c r="A8887" s="94">
        <v>8877</v>
      </c>
      <c r="B8887" s="51">
        <v>7.867550140847987E-2</v>
      </c>
      <c r="C8887" s="65">
        <f t="shared" si="139"/>
        <v>107867550.140848</v>
      </c>
    </row>
    <row r="8888" spans="1:3" x14ac:dyDescent="0.3">
      <c r="A8888" s="94">
        <v>8878</v>
      </c>
      <c r="B8888" s="51">
        <v>8.8675257374421668E-2</v>
      </c>
      <c r="C8888" s="65">
        <f t="shared" si="139"/>
        <v>108867525.73744217</v>
      </c>
    </row>
    <row r="8889" spans="1:3" x14ac:dyDescent="0.3">
      <c r="A8889" s="94">
        <v>8879</v>
      </c>
      <c r="B8889" s="51">
        <v>3.190694762684234E-2</v>
      </c>
      <c r="C8889" s="65">
        <f t="shared" si="139"/>
        <v>103190694.76268423</v>
      </c>
    </row>
    <row r="8890" spans="1:3" x14ac:dyDescent="0.3">
      <c r="A8890" s="94">
        <v>8880</v>
      </c>
      <c r="B8890" s="51">
        <v>4.6032480480418365E-2</v>
      </c>
      <c r="C8890" s="65">
        <f t="shared" si="139"/>
        <v>104603248.04804184</v>
      </c>
    </row>
    <row r="8891" spans="1:3" x14ac:dyDescent="0.3">
      <c r="A8891" s="94">
        <v>8881</v>
      </c>
      <c r="B8891" s="51">
        <v>0.32362478763835956</v>
      </c>
      <c r="C8891" s="65">
        <f t="shared" si="139"/>
        <v>132362478.76383595</v>
      </c>
    </row>
    <row r="8892" spans="1:3" x14ac:dyDescent="0.3">
      <c r="A8892" s="94">
        <v>8882</v>
      </c>
      <c r="B8892" s="51">
        <v>0.16382662143996163</v>
      </c>
      <c r="C8892" s="65">
        <f t="shared" si="139"/>
        <v>116382662.14399615</v>
      </c>
    </row>
    <row r="8893" spans="1:3" x14ac:dyDescent="0.3">
      <c r="A8893" s="94">
        <v>8883</v>
      </c>
      <c r="B8893" s="51">
        <v>-4.2000968693840818E-2</v>
      </c>
      <c r="C8893" s="65">
        <f t="shared" si="139"/>
        <v>95799903.13061592</v>
      </c>
    </row>
    <row r="8894" spans="1:3" x14ac:dyDescent="0.3">
      <c r="A8894" s="94">
        <v>8884</v>
      </c>
      <c r="B8894" s="51">
        <v>-0.24512737615756883</v>
      </c>
      <c r="C8894" s="65">
        <f t="shared" si="139"/>
        <v>75487262.384243116</v>
      </c>
    </row>
    <row r="8895" spans="1:3" x14ac:dyDescent="0.3">
      <c r="A8895" s="94">
        <v>8885</v>
      </c>
      <c r="B8895" s="51">
        <v>-3.2721289034141579E-2</v>
      </c>
      <c r="C8895" s="65">
        <f t="shared" si="139"/>
        <v>96727871.09658584</v>
      </c>
    </row>
    <row r="8896" spans="1:3" x14ac:dyDescent="0.3">
      <c r="A8896" s="94">
        <v>8886</v>
      </c>
      <c r="B8896" s="51">
        <v>0.19052944453059162</v>
      </c>
      <c r="C8896" s="65">
        <f t="shared" si="139"/>
        <v>119052944.45305917</v>
      </c>
    </row>
    <row r="8897" spans="1:3" x14ac:dyDescent="0.3">
      <c r="A8897" s="94">
        <v>8887</v>
      </c>
      <c r="B8897" s="51">
        <v>0.22762566074620297</v>
      </c>
      <c r="C8897" s="65">
        <f t="shared" si="139"/>
        <v>122762566.07462031</v>
      </c>
    </row>
    <row r="8898" spans="1:3" x14ac:dyDescent="0.3">
      <c r="A8898" s="94">
        <v>8888</v>
      </c>
      <c r="B8898" s="51">
        <v>0.12827737353078719</v>
      </c>
      <c r="C8898" s="65">
        <f t="shared" si="139"/>
        <v>112827737.35307872</v>
      </c>
    </row>
    <row r="8899" spans="1:3" x14ac:dyDescent="0.3">
      <c r="A8899" s="94">
        <v>8889</v>
      </c>
      <c r="B8899" s="51">
        <v>0.16248560255649203</v>
      </c>
      <c r="C8899" s="65">
        <f t="shared" si="139"/>
        <v>116248560.25564921</v>
      </c>
    </row>
    <row r="8900" spans="1:3" x14ac:dyDescent="0.3">
      <c r="A8900" s="94">
        <v>8890</v>
      </c>
      <c r="B8900" s="51">
        <v>0.32928745626923495</v>
      </c>
      <c r="C8900" s="65">
        <f t="shared" si="139"/>
        <v>132928745.6269235</v>
      </c>
    </row>
    <row r="8901" spans="1:3" x14ac:dyDescent="0.3">
      <c r="A8901" s="94">
        <v>8891</v>
      </c>
      <c r="B8901" s="51">
        <v>-0.13143949185886702</v>
      </c>
      <c r="C8901" s="65">
        <f t="shared" si="139"/>
        <v>86856050.814113289</v>
      </c>
    </row>
    <row r="8902" spans="1:3" x14ac:dyDescent="0.3">
      <c r="A8902" s="94">
        <v>8892</v>
      </c>
      <c r="B8902" s="51">
        <v>0.25081591332753927</v>
      </c>
      <c r="C8902" s="65">
        <f t="shared" si="139"/>
        <v>125081591.33275391</v>
      </c>
    </row>
    <row r="8903" spans="1:3" x14ac:dyDescent="0.3">
      <c r="A8903" s="94">
        <v>8893</v>
      </c>
      <c r="B8903" s="51">
        <v>0.33455730279935803</v>
      </c>
      <c r="C8903" s="65">
        <f t="shared" si="139"/>
        <v>133455730.27993581</v>
      </c>
    </row>
    <row r="8904" spans="1:3" x14ac:dyDescent="0.3">
      <c r="A8904" s="94">
        <v>8894</v>
      </c>
      <c r="B8904" s="51">
        <v>0.11884175427512059</v>
      </c>
      <c r="C8904" s="65">
        <f t="shared" si="139"/>
        <v>111884175.42751205</v>
      </c>
    </row>
    <row r="8905" spans="1:3" x14ac:dyDescent="0.3">
      <c r="A8905" s="94">
        <v>8895</v>
      </c>
      <c r="B8905" s="51">
        <v>8.0055819005761267E-2</v>
      </c>
      <c r="C8905" s="65">
        <f t="shared" si="139"/>
        <v>108005581.90057611</v>
      </c>
    </row>
    <row r="8906" spans="1:3" x14ac:dyDescent="0.3">
      <c r="A8906" s="94">
        <v>8896</v>
      </c>
      <c r="B8906" s="51">
        <v>-4.0422173562502578E-2</v>
      </c>
      <c r="C8906" s="65">
        <f t="shared" si="139"/>
        <v>95957782.643749744</v>
      </c>
    </row>
    <row r="8907" spans="1:3" x14ac:dyDescent="0.3">
      <c r="A8907" s="94">
        <v>8897</v>
      </c>
      <c r="B8907" s="51">
        <v>9.0711951334627741E-2</v>
      </c>
      <c r="C8907" s="65">
        <f t="shared" si="139"/>
        <v>109071195.13346277</v>
      </c>
    </row>
    <row r="8908" spans="1:3" x14ac:dyDescent="0.3">
      <c r="A8908" s="94">
        <v>8898</v>
      </c>
      <c r="B8908" s="51">
        <v>8.9049293821961181E-2</v>
      </c>
      <c r="C8908" s="65">
        <f t="shared" ref="C8908:C8971" si="140">$B$4*(1+B8908)</f>
        <v>108904929.38219611</v>
      </c>
    </row>
    <row r="8909" spans="1:3" x14ac:dyDescent="0.3">
      <c r="A8909" s="94">
        <v>8899</v>
      </c>
      <c r="B8909" s="51">
        <v>0.35391291765765442</v>
      </c>
      <c r="C8909" s="65">
        <f t="shared" si="140"/>
        <v>135391291.76576546</v>
      </c>
    </row>
    <row r="8910" spans="1:3" x14ac:dyDescent="0.3">
      <c r="A8910" s="94">
        <v>8900</v>
      </c>
      <c r="B8910" s="51">
        <v>0.17107781253064375</v>
      </c>
      <c r="C8910" s="65">
        <f t="shared" si="140"/>
        <v>117107781.25306438</v>
      </c>
    </row>
    <row r="8911" spans="1:3" x14ac:dyDescent="0.3">
      <c r="A8911" s="94">
        <v>8901</v>
      </c>
      <c r="B8911" s="51">
        <v>0.15539060310247924</v>
      </c>
      <c r="C8911" s="65">
        <f t="shared" si="140"/>
        <v>115539060.31024793</v>
      </c>
    </row>
    <row r="8912" spans="1:3" x14ac:dyDescent="0.3">
      <c r="A8912" s="94">
        <v>8902</v>
      </c>
      <c r="B8912" s="51">
        <v>8.0549981763518158E-2</v>
      </c>
      <c r="C8912" s="65">
        <f t="shared" si="140"/>
        <v>108054998.17635183</v>
      </c>
    </row>
    <row r="8913" spans="1:3" x14ac:dyDescent="0.3">
      <c r="A8913" s="94">
        <v>8903</v>
      </c>
      <c r="B8913" s="51">
        <v>5.7095143024422368E-3</v>
      </c>
      <c r="C8913" s="65">
        <f t="shared" si="140"/>
        <v>100570951.43024422</v>
      </c>
    </row>
    <row r="8914" spans="1:3" x14ac:dyDescent="0.3">
      <c r="A8914" s="94">
        <v>8904</v>
      </c>
      <c r="B8914" s="51">
        <v>-0.11952794935105218</v>
      </c>
      <c r="C8914" s="65">
        <f t="shared" si="140"/>
        <v>88047205.064894781</v>
      </c>
    </row>
    <row r="8915" spans="1:3" x14ac:dyDescent="0.3">
      <c r="A8915" s="94">
        <v>8905</v>
      </c>
      <c r="B8915" s="51">
        <v>0.15161074027072499</v>
      </c>
      <c r="C8915" s="65">
        <f t="shared" si="140"/>
        <v>115161074.02707249</v>
      </c>
    </row>
    <row r="8916" spans="1:3" x14ac:dyDescent="0.3">
      <c r="A8916" s="94">
        <v>8906</v>
      </c>
      <c r="B8916" s="51">
        <v>4.0521923321213772E-2</v>
      </c>
      <c r="C8916" s="65">
        <f t="shared" si="140"/>
        <v>104052192.33212137</v>
      </c>
    </row>
    <row r="8917" spans="1:3" x14ac:dyDescent="0.3">
      <c r="A8917" s="94">
        <v>8907</v>
      </c>
      <c r="B8917" s="51">
        <v>0.10276160965998336</v>
      </c>
      <c r="C8917" s="65">
        <f t="shared" si="140"/>
        <v>110276160.96599832</v>
      </c>
    </row>
    <row r="8918" spans="1:3" x14ac:dyDescent="0.3">
      <c r="A8918" s="94">
        <v>8908</v>
      </c>
      <c r="B8918" s="51">
        <v>0.11544156138390341</v>
      </c>
      <c r="C8918" s="65">
        <f t="shared" si="140"/>
        <v>111544156.13839035</v>
      </c>
    </row>
    <row r="8919" spans="1:3" x14ac:dyDescent="0.3">
      <c r="A8919" s="94">
        <v>8909</v>
      </c>
      <c r="B8919" s="51">
        <v>6.495860864276598E-2</v>
      </c>
      <c r="C8919" s="65">
        <f t="shared" si="140"/>
        <v>106495860.8642766</v>
      </c>
    </row>
    <row r="8920" spans="1:3" x14ac:dyDescent="0.3">
      <c r="A8920" s="94">
        <v>8910</v>
      </c>
      <c r="B8920" s="51">
        <v>6.9143032931979181E-2</v>
      </c>
      <c r="C8920" s="65">
        <f t="shared" si="140"/>
        <v>106914303.29319791</v>
      </c>
    </row>
    <row r="8921" spans="1:3" x14ac:dyDescent="0.3">
      <c r="A8921" s="94">
        <v>8911</v>
      </c>
      <c r="B8921" s="51">
        <v>-1.3195252843491392E-2</v>
      </c>
      <c r="C8921" s="65">
        <f t="shared" si="140"/>
        <v>98680474.715650856</v>
      </c>
    </row>
    <row r="8922" spans="1:3" x14ac:dyDescent="0.3">
      <c r="A8922" s="94">
        <v>8912</v>
      </c>
      <c r="B8922" s="51">
        <v>0.1309922962247092</v>
      </c>
      <c r="C8922" s="65">
        <f t="shared" si="140"/>
        <v>113099229.62247092</v>
      </c>
    </row>
    <row r="8923" spans="1:3" x14ac:dyDescent="0.3">
      <c r="A8923" s="94">
        <v>8913</v>
      </c>
      <c r="B8923" s="51">
        <v>-1.4134170435168375E-2</v>
      </c>
      <c r="C8923" s="65">
        <f t="shared" si="140"/>
        <v>98586582.956483155</v>
      </c>
    </row>
    <row r="8924" spans="1:3" x14ac:dyDescent="0.3">
      <c r="A8924" s="94">
        <v>8914</v>
      </c>
      <c r="B8924" s="51">
        <v>3.5716162558731501E-2</v>
      </c>
      <c r="C8924" s="65">
        <f t="shared" si="140"/>
        <v>103571616.25587314</v>
      </c>
    </row>
    <row r="8925" spans="1:3" x14ac:dyDescent="0.3">
      <c r="A8925" s="94">
        <v>8915</v>
      </c>
      <c r="B8925" s="51">
        <v>0.20968411376519386</v>
      </c>
      <c r="C8925" s="65">
        <f t="shared" si="140"/>
        <v>120968411.3765194</v>
      </c>
    </row>
    <row r="8926" spans="1:3" x14ac:dyDescent="0.3">
      <c r="A8926" s="94">
        <v>8916</v>
      </c>
      <c r="B8926" s="51">
        <v>1.1584976514080386E-2</v>
      </c>
      <c r="C8926" s="65">
        <f t="shared" si="140"/>
        <v>101158497.65140803</v>
      </c>
    </row>
    <row r="8927" spans="1:3" x14ac:dyDescent="0.3">
      <c r="A8927" s="94">
        <v>8917</v>
      </c>
      <c r="B8927" s="51">
        <v>0.18002481952383265</v>
      </c>
      <c r="C8927" s="65">
        <f t="shared" si="140"/>
        <v>118002481.95238328</v>
      </c>
    </row>
    <row r="8928" spans="1:3" x14ac:dyDescent="0.3">
      <c r="A8928" s="94">
        <v>8918</v>
      </c>
      <c r="B8928" s="51">
        <v>0.30221207814233852</v>
      </c>
      <c r="C8928" s="65">
        <f t="shared" si="140"/>
        <v>130221207.81423385</v>
      </c>
    </row>
    <row r="8929" spans="1:3" x14ac:dyDescent="0.3">
      <c r="A8929" s="94">
        <v>8919</v>
      </c>
      <c r="B8929" s="51">
        <v>6.1669705870391583E-2</v>
      </c>
      <c r="C8929" s="65">
        <f t="shared" si="140"/>
        <v>106166970.58703917</v>
      </c>
    </row>
    <row r="8930" spans="1:3" x14ac:dyDescent="0.3">
      <c r="A8930" s="94">
        <v>8920</v>
      </c>
      <c r="B8930" s="51">
        <v>-5.6803197562570323E-2</v>
      </c>
      <c r="C8930" s="65">
        <f t="shared" si="140"/>
        <v>94319680.243742958</v>
      </c>
    </row>
    <row r="8931" spans="1:3" x14ac:dyDescent="0.3">
      <c r="A8931" s="94">
        <v>8921</v>
      </c>
      <c r="B8931" s="51">
        <v>-0.11466556438610065</v>
      </c>
      <c r="C8931" s="65">
        <f t="shared" si="140"/>
        <v>88533443.561389938</v>
      </c>
    </row>
    <row r="8932" spans="1:3" x14ac:dyDescent="0.3">
      <c r="A8932" s="94">
        <v>8922</v>
      </c>
      <c r="B8932" s="51">
        <v>6.5787618609855353E-2</v>
      </c>
      <c r="C8932" s="65">
        <f t="shared" si="140"/>
        <v>106578761.86098553</v>
      </c>
    </row>
    <row r="8933" spans="1:3" x14ac:dyDescent="0.3">
      <c r="A8933" s="94">
        <v>8923</v>
      </c>
      <c r="B8933" s="51">
        <v>0.20024026610236437</v>
      </c>
      <c r="C8933" s="65">
        <f t="shared" si="140"/>
        <v>120024026.61023644</v>
      </c>
    </row>
    <row r="8934" spans="1:3" x14ac:dyDescent="0.3">
      <c r="A8934" s="94">
        <v>8924</v>
      </c>
      <c r="B8934" s="51">
        <v>0.1321668699233004</v>
      </c>
      <c r="C8934" s="65">
        <f t="shared" si="140"/>
        <v>113216686.99233003</v>
      </c>
    </row>
    <row r="8935" spans="1:3" x14ac:dyDescent="0.3">
      <c r="A8935" s="94">
        <v>8925</v>
      </c>
      <c r="B8935" s="51">
        <v>0.11767210613544966</v>
      </c>
      <c r="C8935" s="65">
        <f t="shared" si="140"/>
        <v>111767210.61354497</v>
      </c>
    </row>
    <row r="8936" spans="1:3" x14ac:dyDescent="0.3">
      <c r="A8936" s="94">
        <v>8926</v>
      </c>
      <c r="B8936" s="51">
        <v>-1.2393587244413085E-2</v>
      </c>
      <c r="C8936" s="65">
        <f t="shared" si="140"/>
        <v>98760641.275558695</v>
      </c>
    </row>
    <row r="8937" spans="1:3" x14ac:dyDescent="0.3">
      <c r="A8937" s="94">
        <v>8927</v>
      </c>
      <c r="B8937" s="51">
        <v>4.250631289411113E-2</v>
      </c>
      <c r="C8937" s="65">
        <f t="shared" si="140"/>
        <v>104250631.28941113</v>
      </c>
    </row>
    <row r="8938" spans="1:3" x14ac:dyDescent="0.3">
      <c r="A8938" s="94">
        <v>8928</v>
      </c>
      <c r="B8938" s="51">
        <v>-7.8743943160875629E-2</v>
      </c>
      <c r="C8938" s="65">
        <f t="shared" si="140"/>
        <v>92125605.683912441</v>
      </c>
    </row>
    <row r="8939" spans="1:3" x14ac:dyDescent="0.3">
      <c r="A8939" s="94">
        <v>8929</v>
      </c>
      <c r="B8939" s="51">
        <v>-1.0100108287680515E-2</v>
      </c>
      <c r="C8939" s="65">
        <f t="shared" si="140"/>
        <v>98989989.171231955</v>
      </c>
    </row>
    <row r="8940" spans="1:3" x14ac:dyDescent="0.3">
      <c r="A8940" s="94">
        <v>8930</v>
      </c>
      <c r="B8940" s="51">
        <v>9.9920111713681828E-2</v>
      </c>
      <c r="C8940" s="65">
        <f t="shared" si="140"/>
        <v>109992011.17136818</v>
      </c>
    </row>
    <row r="8941" spans="1:3" x14ac:dyDescent="0.3">
      <c r="A8941" s="94">
        <v>8931</v>
      </c>
      <c r="B8941" s="51">
        <v>0.10593764201219893</v>
      </c>
      <c r="C8941" s="65">
        <f t="shared" si="140"/>
        <v>110593764.20121989</v>
      </c>
    </row>
    <row r="8942" spans="1:3" x14ac:dyDescent="0.3">
      <c r="A8942" s="94">
        <v>8932</v>
      </c>
      <c r="B8942" s="51">
        <v>0.16204527145544245</v>
      </c>
      <c r="C8942" s="65">
        <f t="shared" si="140"/>
        <v>116204527.14554426</v>
      </c>
    </row>
    <row r="8943" spans="1:3" x14ac:dyDescent="0.3">
      <c r="A8943" s="94">
        <v>8933</v>
      </c>
      <c r="B8943" s="51">
        <v>0.14858796834767074</v>
      </c>
      <c r="C8943" s="65">
        <f t="shared" si="140"/>
        <v>114858796.83476707</v>
      </c>
    </row>
    <row r="8944" spans="1:3" x14ac:dyDescent="0.3">
      <c r="A8944" s="94">
        <v>8934</v>
      </c>
      <c r="B8944" s="51">
        <v>-2.5078584257449035E-2</v>
      </c>
      <c r="C8944" s="65">
        <f t="shared" si="140"/>
        <v>97492141.574255094</v>
      </c>
    </row>
    <row r="8945" spans="1:3" x14ac:dyDescent="0.3">
      <c r="A8945" s="94">
        <v>8935</v>
      </c>
      <c r="B8945" s="51">
        <v>0.10556440163087209</v>
      </c>
      <c r="C8945" s="65">
        <f t="shared" si="140"/>
        <v>110556440.1630872</v>
      </c>
    </row>
    <row r="8946" spans="1:3" x14ac:dyDescent="0.3">
      <c r="A8946" s="94">
        <v>8936</v>
      </c>
      <c r="B8946" s="51">
        <v>8.2938213758332435E-2</v>
      </c>
      <c r="C8946" s="65">
        <f t="shared" si="140"/>
        <v>108293821.37583323</v>
      </c>
    </row>
    <row r="8947" spans="1:3" x14ac:dyDescent="0.3">
      <c r="A8947" s="94">
        <v>8937</v>
      </c>
      <c r="B8947" s="51">
        <v>0.18757544892854927</v>
      </c>
      <c r="C8947" s="65">
        <f t="shared" si="140"/>
        <v>118757544.89285493</v>
      </c>
    </row>
    <row r="8948" spans="1:3" x14ac:dyDescent="0.3">
      <c r="A8948" s="94">
        <v>8938</v>
      </c>
      <c r="B8948" s="51">
        <v>3.6673917167269345E-2</v>
      </c>
      <c r="C8948" s="65">
        <f t="shared" si="140"/>
        <v>103667391.71672694</v>
      </c>
    </row>
    <row r="8949" spans="1:3" x14ac:dyDescent="0.3">
      <c r="A8949" s="94">
        <v>8939</v>
      </c>
      <c r="B8949" s="51">
        <v>1.1022790238886526E-2</v>
      </c>
      <c r="C8949" s="65">
        <f t="shared" si="140"/>
        <v>101102279.02388865</v>
      </c>
    </row>
    <row r="8950" spans="1:3" x14ac:dyDescent="0.3">
      <c r="A8950" s="94">
        <v>8940</v>
      </c>
      <c r="B8950" s="51">
        <v>7.2843873100848902E-2</v>
      </c>
      <c r="C8950" s="65">
        <f t="shared" si="140"/>
        <v>107284387.31008489</v>
      </c>
    </row>
    <row r="8951" spans="1:3" x14ac:dyDescent="0.3">
      <c r="A8951" s="94">
        <v>8941</v>
      </c>
      <c r="B8951" s="51">
        <v>-5.6923147308541033E-3</v>
      </c>
      <c r="C8951" s="65">
        <f t="shared" si="140"/>
        <v>99430768.526914597</v>
      </c>
    </row>
    <row r="8952" spans="1:3" x14ac:dyDescent="0.3">
      <c r="A8952" s="94">
        <v>8942</v>
      </c>
      <c r="B8952" s="51">
        <v>-9.4795853792374013E-2</v>
      </c>
      <c r="C8952" s="65">
        <f t="shared" si="140"/>
        <v>90520414.620762601</v>
      </c>
    </row>
    <row r="8953" spans="1:3" x14ac:dyDescent="0.3">
      <c r="A8953" s="94">
        <v>8943</v>
      </c>
      <c r="B8953" s="51">
        <v>-4.9237214794349254E-2</v>
      </c>
      <c r="C8953" s="65">
        <f t="shared" si="140"/>
        <v>95076278.520565078</v>
      </c>
    </row>
    <row r="8954" spans="1:3" x14ac:dyDescent="0.3">
      <c r="A8954" s="94">
        <v>8944</v>
      </c>
      <c r="B8954" s="51">
        <v>-6.408060265609139E-2</v>
      </c>
      <c r="C8954" s="65">
        <f t="shared" si="140"/>
        <v>93591939.734390855</v>
      </c>
    </row>
    <row r="8955" spans="1:3" x14ac:dyDescent="0.3">
      <c r="A8955" s="94">
        <v>8945</v>
      </c>
      <c r="B8955" s="51">
        <v>0.38667810027575011</v>
      </c>
      <c r="C8955" s="65">
        <f t="shared" si="140"/>
        <v>138667810.02757502</v>
      </c>
    </row>
    <row r="8956" spans="1:3" x14ac:dyDescent="0.3">
      <c r="A8956" s="94">
        <v>8946</v>
      </c>
      <c r="B8956" s="51">
        <v>0.26677816296976975</v>
      </c>
      <c r="C8956" s="65">
        <f t="shared" si="140"/>
        <v>126677816.29697697</v>
      </c>
    </row>
    <row r="8957" spans="1:3" x14ac:dyDescent="0.3">
      <c r="A8957" s="94">
        <v>8947</v>
      </c>
      <c r="B8957" s="51">
        <v>0.10512185027330796</v>
      </c>
      <c r="C8957" s="65">
        <f t="shared" si="140"/>
        <v>110512185.0273308</v>
      </c>
    </row>
    <row r="8958" spans="1:3" x14ac:dyDescent="0.3">
      <c r="A8958" s="94">
        <v>8948</v>
      </c>
      <c r="B8958" s="51">
        <v>4.8829870626723046E-2</v>
      </c>
      <c r="C8958" s="65">
        <f t="shared" si="140"/>
        <v>104882987.0626723</v>
      </c>
    </row>
    <row r="8959" spans="1:3" x14ac:dyDescent="0.3">
      <c r="A8959" s="94">
        <v>8949</v>
      </c>
      <c r="B8959" s="51">
        <v>-8.5554634455367512E-2</v>
      </c>
      <c r="C8959" s="65">
        <f t="shared" si="140"/>
        <v>91444536.554463252</v>
      </c>
    </row>
    <row r="8960" spans="1:3" x14ac:dyDescent="0.3">
      <c r="A8960" s="94">
        <v>8950</v>
      </c>
      <c r="B8960" s="51">
        <v>6.4416850134322051E-2</v>
      </c>
      <c r="C8960" s="65">
        <f t="shared" si="140"/>
        <v>106441685.0134322</v>
      </c>
    </row>
    <row r="8961" spans="1:3" x14ac:dyDescent="0.3">
      <c r="A8961" s="94">
        <v>8951</v>
      </c>
      <c r="B8961" s="51">
        <v>0.28008181610381422</v>
      </c>
      <c r="C8961" s="65">
        <f t="shared" si="140"/>
        <v>128008181.61038144</v>
      </c>
    </row>
    <row r="8962" spans="1:3" x14ac:dyDescent="0.3">
      <c r="A8962" s="94">
        <v>8952</v>
      </c>
      <c r="B8962" s="51">
        <v>-4.5858615575948253E-2</v>
      </c>
      <c r="C8962" s="65">
        <f t="shared" si="140"/>
        <v>95414138.442405179</v>
      </c>
    </row>
    <row r="8963" spans="1:3" x14ac:dyDescent="0.3">
      <c r="A8963" s="94">
        <v>8953</v>
      </c>
      <c r="B8963" s="51">
        <v>3.1212837990594926E-2</v>
      </c>
      <c r="C8963" s="65">
        <f t="shared" si="140"/>
        <v>103121283.7990595</v>
      </c>
    </row>
    <row r="8964" spans="1:3" x14ac:dyDescent="0.3">
      <c r="A8964" s="94">
        <v>8954</v>
      </c>
      <c r="B8964" s="51">
        <v>-0.11039876877353455</v>
      </c>
      <c r="C8964" s="65">
        <f t="shared" si="140"/>
        <v>88960123.12264654</v>
      </c>
    </row>
    <row r="8965" spans="1:3" x14ac:dyDescent="0.3">
      <c r="A8965" s="94">
        <v>8955</v>
      </c>
      <c r="B8965" s="51">
        <v>-0.12711347881465987</v>
      </c>
      <c r="C8965" s="65">
        <f t="shared" si="140"/>
        <v>87288652.118534014</v>
      </c>
    </row>
    <row r="8966" spans="1:3" x14ac:dyDescent="0.3">
      <c r="A8966" s="94">
        <v>8956</v>
      </c>
      <c r="B8966" s="51">
        <v>0.19501466861042424</v>
      </c>
      <c r="C8966" s="65">
        <f t="shared" si="140"/>
        <v>119501466.86104241</v>
      </c>
    </row>
    <row r="8967" spans="1:3" x14ac:dyDescent="0.3">
      <c r="A8967" s="94">
        <v>8957</v>
      </c>
      <c r="B8967" s="51">
        <v>6.6528924023789016E-2</v>
      </c>
      <c r="C8967" s="65">
        <f t="shared" si="140"/>
        <v>106652892.4023789</v>
      </c>
    </row>
    <row r="8968" spans="1:3" x14ac:dyDescent="0.3">
      <c r="A8968" s="94">
        <v>8958</v>
      </c>
      <c r="B8968" s="51">
        <v>-0.18613407406049218</v>
      </c>
      <c r="C8968" s="65">
        <f t="shared" si="140"/>
        <v>81386592.593950778</v>
      </c>
    </row>
    <row r="8969" spans="1:3" x14ac:dyDescent="0.3">
      <c r="A8969" s="94">
        <v>8959</v>
      </c>
      <c r="B8969" s="51">
        <v>0.21274136801660684</v>
      </c>
      <c r="C8969" s="65">
        <f t="shared" si="140"/>
        <v>121274136.80166069</v>
      </c>
    </row>
    <row r="8970" spans="1:3" x14ac:dyDescent="0.3">
      <c r="A8970" s="94">
        <v>8960</v>
      </c>
      <c r="B8970" s="51">
        <v>-1.6817249253065825E-2</v>
      </c>
      <c r="C8970" s="65">
        <f t="shared" si="140"/>
        <v>98318275.074693412</v>
      </c>
    </row>
    <row r="8971" spans="1:3" x14ac:dyDescent="0.3">
      <c r="A8971" s="94">
        <v>8961</v>
      </c>
      <c r="B8971" s="51">
        <v>0.23653081799826164</v>
      </c>
      <c r="C8971" s="65">
        <f t="shared" si="140"/>
        <v>123653081.79982617</v>
      </c>
    </row>
    <row r="8972" spans="1:3" x14ac:dyDescent="0.3">
      <c r="A8972" s="94">
        <v>8962</v>
      </c>
      <c r="B8972" s="51">
        <v>0.18388222735910489</v>
      </c>
      <c r="C8972" s="65">
        <f t="shared" ref="C8972:C9035" si="141">$B$4*(1+B8972)</f>
        <v>118388222.73591051</v>
      </c>
    </row>
    <row r="8973" spans="1:3" x14ac:dyDescent="0.3">
      <c r="A8973" s="94">
        <v>8963</v>
      </c>
      <c r="B8973" s="51">
        <v>0.11168341925873546</v>
      </c>
      <c r="C8973" s="65">
        <f t="shared" si="141"/>
        <v>111168341.92587355</v>
      </c>
    </row>
    <row r="8974" spans="1:3" x14ac:dyDescent="0.3">
      <c r="A8974" s="94">
        <v>8964</v>
      </c>
      <c r="B8974" s="51">
        <v>-3.4303635171414493E-2</v>
      </c>
      <c r="C8974" s="65">
        <f t="shared" si="141"/>
        <v>96569636.482858539</v>
      </c>
    </row>
    <row r="8975" spans="1:3" x14ac:dyDescent="0.3">
      <c r="A8975" s="94">
        <v>8965</v>
      </c>
      <c r="B8975" s="51">
        <v>7.9915217136326586E-2</v>
      </c>
      <c r="C8975" s="65">
        <f t="shared" si="141"/>
        <v>107991521.71363266</v>
      </c>
    </row>
    <row r="8976" spans="1:3" x14ac:dyDescent="0.3">
      <c r="A8976" s="94">
        <v>8966</v>
      </c>
      <c r="B8976" s="51">
        <v>2.1477087706875245E-2</v>
      </c>
      <c r="C8976" s="65">
        <f t="shared" si="141"/>
        <v>102147708.77068754</v>
      </c>
    </row>
    <row r="8977" spans="1:3" x14ac:dyDescent="0.3">
      <c r="A8977" s="94">
        <v>8967</v>
      </c>
      <c r="B8977" s="51">
        <v>0.24605065735834389</v>
      </c>
      <c r="C8977" s="65">
        <f t="shared" si="141"/>
        <v>124605065.73583439</v>
      </c>
    </row>
    <row r="8978" spans="1:3" x14ac:dyDescent="0.3">
      <c r="A8978" s="94">
        <v>8968</v>
      </c>
      <c r="B8978" s="51">
        <v>0.20698069114141077</v>
      </c>
      <c r="C8978" s="65">
        <f t="shared" si="141"/>
        <v>120698069.11414108</v>
      </c>
    </row>
    <row r="8979" spans="1:3" x14ac:dyDescent="0.3">
      <c r="A8979" s="94">
        <v>8969</v>
      </c>
      <c r="B8979" s="51">
        <v>-4.8906734812935282E-2</v>
      </c>
      <c r="C8979" s="65">
        <f t="shared" si="141"/>
        <v>95109326.518706471</v>
      </c>
    </row>
    <row r="8980" spans="1:3" x14ac:dyDescent="0.3">
      <c r="A8980" s="94">
        <v>8970</v>
      </c>
      <c r="B8980" s="51">
        <v>0.1677658338316452</v>
      </c>
      <c r="C8980" s="65">
        <f t="shared" si="141"/>
        <v>116776583.38316453</v>
      </c>
    </row>
    <row r="8981" spans="1:3" x14ac:dyDescent="0.3">
      <c r="A8981" s="94">
        <v>8971</v>
      </c>
      <c r="B8981" s="51">
        <v>0.1804618056196198</v>
      </c>
      <c r="C8981" s="65">
        <f t="shared" si="141"/>
        <v>118046180.56196199</v>
      </c>
    </row>
    <row r="8982" spans="1:3" x14ac:dyDescent="0.3">
      <c r="A8982" s="94">
        <v>8972</v>
      </c>
      <c r="B8982" s="51">
        <v>0.29781686243650479</v>
      </c>
      <c r="C8982" s="65">
        <f t="shared" si="141"/>
        <v>129781686.24365048</v>
      </c>
    </row>
    <row r="8983" spans="1:3" x14ac:dyDescent="0.3">
      <c r="A8983" s="94">
        <v>8973</v>
      </c>
      <c r="B8983" s="51">
        <v>-0.16280060803769844</v>
      </c>
      <c r="C8983" s="65">
        <f t="shared" si="141"/>
        <v>83719939.196230158</v>
      </c>
    </row>
    <row r="8984" spans="1:3" x14ac:dyDescent="0.3">
      <c r="A8984" s="94">
        <v>8974</v>
      </c>
      <c r="B8984" s="51">
        <v>0.10930843105185249</v>
      </c>
      <c r="C8984" s="65">
        <f t="shared" si="141"/>
        <v>110930843.10518524</v>
      </c>
    </row>
    <row r="8985" spans="1:3" x14ac:dyDescent="0.3">
      <c r="A8985" s="94">
        <v>8975</v>
      </c>
      <c r="B8985" s="51">
        <v>0.22464859926609346</v>
      </c>
      <c r="C8985" s="65">
        <f t="shared" si="141"/>
        <v>122464859.92660934</v>
      </c>
    </row>
    <row r="8986" spans="1:3" x14ac:dyDescent="0.3">
      <c r="A8986" s="94">
        <v>8976</v>
      </c>
      <c r="B8986" s="51">
        <v>-1.3968973135730922E-2</v>
      </c>
      <c r="C8986" s="65">
        <f t="shared" si="141"/>
        <v>98603102.686426908</v>
      </c>
    </row>
    <row r="8987" spans="1:3" x14ac:dyDescent="0.3">
      <c r="A8987" s="94">
        <v>8977</v>
      </c>
      <c r="B8987" s="51">
        <v>0.10370721765842704</v>
      </c>
      <c r="C8987" s="65">
        <f t="shared" si="141"/>
        <v>110370721.76584271</v>
      </c>
    </row>
    <row r="8988" spans="1:3" x14ac:dyDescent="0.3">
      <c r="A8988" s="94">
        <v>8978</v>
      </c>
      <c r="B8988" s="51">
        <v>0.21078393133348727</v>
      </c>
      <c r="C8988" s="65">
        <f t="shared" si="141"/>
        <v>121078393.13334873</v>
      </c>
    </row>
    <row r="8989" spans="1:3" x14ac:dyDescent="0.3">
      <c r="A8989" s="94">
        <v>8979</v>
      </c>
      <c r="B8989" s="51">
        <v>0.11671053279639396</v>
      </c>
      <c r="C8989" s="65">
        <f t="shared" si="141"/>
        <v>111671053.27963939</v>
      </c>
    </row>
    <row r="8990" spans="1:3" x14ac:dyDescent="0.3">
      <c r="A8990" s="94">
        <v>8980</v>
      </c>
      <c r="B8990" s="51">
        <v>-5.9870500324771786E-2</v>
      </c>
      <c r="C8990" s="65">
        <f t="shared" si="141"/>
        <v>94012949.967522815</v>
      </c>
    </row>
    <row r="8991" spans="1:3" x14ac:dyDescent="0.3">
      <c r="A8991" s="94">
        <v>8981</v>
      </c>
      <c r="B8991" s="51">
        <v>0.21084823668244196</v>
      </c>
      <c r="C8991" s="65">
        <f t="shared" si="141"/>
        <v>121084823.6682442</v>
      </c>
    </row>
    <row r="8992" spans="1:3" x14ac:dyDescent="0.3">
      <c r="A8992" s="94">
        <v>8982</v>
      </c>
      <c r="B8992" s="51">
        <v>-8.5716392304034938E-2</v>
      </c>
      <c r="C8992" s="65">
        <f t="shared" si="141"/>
        <v>91428360.769596502</v>
      </c>
    </row>
    <row r="8993" spans="1:3" x14ac:dyDescent="0.3">
      <c r="A8993" s="94">
        <v>8983</v>
      </c>
      <c r="B8993" s="51">
        <v>-8.5641821600506873E-2</v>
      </c>
      <c r="C8993" s="65">
        <f t="shared" si="141"/>
        <v>91435817.839949325</v>
      </c>
    </row>
    <row r="8994" spans="1:3" x14ac:dyDescent="0.3">
      <c r="A8994" s="94">
        <v>8984</v>
      </c>
      <c r="B8994" s="51">
        <v>6.9296833334354949E-2</v>
      </c>
      <c r="C8994" s="65">
        <f t="shared" si="141"/>
        <v>106929683.33343549</v>
      </c>
    </row>
    <row r="8995" spans="1:3" x14ac:dyDescent="0.3">
      <c r="A8995" s="94">
        <v>8985</v>
      </c>
      <c r="B8995" s="51">
        <v>4.2439520132476476E-2</v>
      </c>
      <c r="C8995" s="65">
        <f t="shared" si="141"/>
        <v>104243952.01324765</v>
      </c>
    </row>
    <row r="8996" spans="1:3" x14ac:dyDescent="0.3">
      <c r="A8996" s="94">
        <v>8986</v>
      </c>
      <c r="B8996" s="51">
        <v>0.11121273183368896</v>
      </c>
      <c r="C8996" s="65">
        <f t="shared" si="141"/>
        <v>111121273.18336889</v>
      </c>
    </row>
    <row r="8997" spans="1:3" x14ac:dyDescent="0.3">
      <c r="A8997" s="94">
        <v>8987</v>
      </c>
      <c r="B8997" s="51">
        <v>0.19815125313354293</v>
      </c>
      <c r="C8997" s="65">
        <f t="shared" si="141"/>
        <v>119815125.3133543</v>
      </c>
    </row>
    <row r="8998" spans="1:3" x14ac:dyDescent="0.3">
      <c r="A8998" s="94">
        <v>8988</v>
      </c>
      <c r="B8998" s="51">
        <v>5.2122022888141009E-2</v>
      </c>
      <c r="C8998" s="65">
        <f t="shared" si="141"/>
        <v>105212202.2888141</v>
      </c>
    </row>
    <row r="8999" spans="1:3" x14ac:dyDescent="0.3">
      <c r="A8999" s="94">
        <v>8989</v>
      </c>
      <c r="B8999" s="51">
        <v>-0.19234068041854421</v>
      </c>
      <c r="C8999" s="65">
        <f t="shared" si="141"/>
        <v>80765931.958145574</v>
      </c>
    </row>
    <row r="9000" spans="1:3" x14ac:dyDescent="0.3">
      <c r="A9000" s="94">
        <v>8990</v>
      </c>
      <c r="B9000" s="51">
        <v>7.2471461901347928E-2</v>
      </c>
      <c r="C9000" s="65">
        <f t="shared" si="141"/>
        <v>107247146.19013481</v>
      </c>
    </row>
    <row r="9001" spans="1:3" x14ac:dyDescent="0.3">
      <c r="A9001" s="94">
        <v>8991</v>
      </c>
      <c r="B9001" s="51">
        <v>-1.8501221864992423E-2</v>
      </c>
      <c r="C9001" s="65">
        <f t="shared" si="141"/>
        <v>98149877.813500747</v>
      </c>
    </row>
    <row r="9002" spans="1:3" x14ac:dyDescent="0.3">
      <c r="A9002" s="94">
        <v>8992</v>
      </c>
      <c r="B9002" s="51">
        <v>0.28260965807120564</v>
      </c>
      <c r="C9002" s="65">
        <f t="shared" si="141"/>
        <v>128260965.80712056</v>
      </c>
    </row>
    <row r="9003" spans="1:3" x14ac:dyDescent="0.3">
      <c r="A9003" s="94">
        <v>8993</v>
      </c>
      <c r="B9003" s="51">
        <v>-6.0110342051417714E-2</v>
      </c>
      <c r="C9003" s="65">
        <f t="shared" si="141"/>
        <v>93988965.794858232</v>
      </c>
    </row>
    <row r="9004" spans="1:3" x14ac:dyDescent="0.3">
      <c r="A9004" s="94">
        <v>8994</v>
      </c>
      <c r="B9004" s="51">
        <v>4.2533195762578822E-2</v>
      </c>
      <c r="C9004" s="65">
        <f t="shared" si="141"/>
        <v>104253319.57625787</v>
      </c>
    </row>
    <row r="9005" spans="1:3" x14ac:dyDescent="0.3">
      <c r="A9005" s="94">
        <v>8995</v>
      </c>
      <c r="B9005" s="51">
        <v>0.17593399216361966</v>
      </c>
      <c r="C9005" s="65">
        <f t="shared" si="141"/>
        <v>117593399.21636195</v>
      </c>
    </row>
    <row r="9006" spans="1:3" x14ac:dyDescent="0.3">
      <c r="A9006" s="94">
        <v>8996</v>
      </c>
      <c r="B9006" s="51">
        <v>0.15277788061993827</v>
      </c>
      <c r="C9006" s="65">
        <f t="shared" si="141"/>
        <v>115277788.06199382</v>
      </c>
    </row>
    <row r="9007" spans="1:3" x14ac:dyDescent="0.3">
      <c r="A9007" s="94">
        <v>8997</v>
      </c>
      <c r="B9007" s="51">
        <v>0.1339472099969789</v>
      </c>
      <c r="C9007" s="65">
        <f t="shared" si="141"/>
        <v>113394720.99969789</v>
      </c>
    </row>
    <row r="9008" spans="1:3" x14ac:dyDescent="0.3">
      <c r="A9008" s="94">
        <v>8998</v>
      </c>
      <c r="B9008" s="51">
        <v>0.18841773243626253</v>
      </c>
      <c r="C9008" s="65">
        <f t="shared" si="141"/>
        <v>118841773.24362625</v>
      </c>
    </row>
    <row r="9009" spans="1:3" x14ac:dyDescent="0.3">
      <c r="A9009" s="94">
        <v>8999</v>
      </c>
      <c r="B9009" s="51">
        <v>8.8968526952099905E-2</v>
      </c>
      <c r="C9009" s="65">
        <f t="shared" si="141"/>
        <v>108896852.69520999</v>
      </c>
    </row>
    <row r="9010" spans="1:3" x14ac:dyDescent="0.3">
      <c r="A9010" s="94">
        <v>9000</v>
      </c>
      <c r="B9010" s="51">
        <v>-4.4886831032317304E-2</v>
      </c>
      <c r="C9010" s="65">
        <f t="shared" si="141"/>
        <v>95511316.896768272</v>
      </c>
    </row>
    <row r="9011" spans="1:3" x14ac:dyDescent="0.3">
      <c r="A9011" s="94">
        <v>9001</v>
      </c>
      <c r="B9011" s="51">
        <v>-1.6382962028650236E-2</v>
      </c>
      <c r="C9011" s="65">
        <f t="shared" si="141"/>
        <v>98361703.797134981</v>
      </c>
    </row>
    <row r="9012" spans="1:3" x14ac:dyDescent="0.3">
      <c r="A9012" s="94">
        <v>9002</v>
      </c>
      <c r="B9012" s="51">
        <v>-0.10010685754611559</v>
      </c>
      <c r="C9012" s="65">
        <f t="shared" si="141"/>
        <v>89989314.245388448</v>
      </c>
    </row>
    <row r="9013" spans="1:3" x14ac:dyDescent="0.3">
      <c r="A9013" s="94">
        <v>9003</v>
      </c>
      <c r="B9013" s="51">
        <v>-6.9720271987704724E-2</v>
      </c>
      <c r="C9013" s="65">
        <f t="shared" si="141"/>
        <v>93027972.801229537</v>
      </c>
    </row>
    <row r="9014" spans="1:3" x14ac:dyDescent="0.3">
      <c r="A9014" s="94">
        <v>9004</v>
      </c>
      <c r="B9014" s="51">
        <v>7.4921973532015337E-2</v>
      </c>
      <c r="C9014" s="65">
        <f t="shared" si="141"/>
        <v>107492197.35320152</v>
      </c>
    </row>
    <row r="9015" spans="1:3" x14ac:dyDescent="0.3">
      <c r="A9015" s="94">
        <v>9005</v>
      </c>
      <c r="B9015" s="51">
        <v>0.13593173955320736</v>
      </c>
      <c r="C9015" s="65">
        <f t="shared" si="141"/>
        <v>113593173.95532073</v>
      </c>
    </row>
    <row r="9016" spans="1:3" x14ac:dyDescent="0.3">
      <c r="A9016" s="94">
        <v>9006</v>
      </c>
      <c r="B9016" s="51">
        <v>0.18692365767129948</v>
      </c>
      <c r="C9016" s="65">
        <f t="shared" si="141"/>
        <v>118692365.76712994</v>
      </c>
    </row>
    <row r="9017" spans="1:3" x14ac:dyDescent="0.3">
      <c r="A9017" s="94">
        <v>9007</v>
      </c>
      <c r="B9017" s="51">
        <v>0.12427464523976722</v>
      </c>
      <c r="C9017" s="65">
        <f t="shared" si="141"/>
        <v>112427464.52397671</v>
      </c>
    </row>
    <row r="9018" spans="1:3" x14ac:dyDescent="0.3">
      <c r="A9018" s="94">
        <v>9008</v>
      </c>
      <c r="B9018" s="51">
        <v>0.37118336175284594</v>
      </c>
      <c r="C9018" s="65">
        <f t="shared" si="141"/>
        <v>137118336.17528459</v>
      </c>
    </row>
    <row r="9019" spans="1:3" x14ac:dyDescent="0.3">
      <c r="A9019" s="94">
        <v>9009</v>
      </c>
      <c r="B9019" s="51">
        <v>-0.1069885338044318</v>
      </c>
      <c r="C9019" s="65">
        <f t="shared" si="141"/>
        <v>89301146.619556814</v>
      </c>
    </row>
    <row r="9020" spans="1:3" x14ac:dyDescent="0.3">
      <c r="A9020" s="94">
        <v>9010</v>
      </c>
      <c r="B9020" s="51">
        <v>-9.3488187030794145E-2</v>
      </c>
      <c r="C9020" s="65">
        <f t="shared" si="141"/>
        <v>90651181.296920583</v>
      </c>
    </row>
    <row r="9021" spans="1:3" x14ac:dyDescent="0.3">
      <c r="A9021" s="94">
        <v>9011</v>
      </c>
      <c r="B9021" s="51">
        <v>0.18247806298326752</v>
      </c>
      <c r="C9021" s="65">
        <f t="shared" si="141"/>
        <v>118247806.29832676</v>
      </c>
    </row>
    <row r="9022" spans="1:3" x14ac:dyDescent="0.3">
      <c r="A9022" s="94">
        <v>9012</v>
      </c>
      <c r="B9022" s="51">
        <v>0.25230245336601753</v>
      </c>
      <c r="C9022" s="65">
        <f t="shared" si="141"/>
        <v>125230245.33660175</v>
      </c>
    </row>
    <row r="9023" spans="1:3" x14ac:dyDescent="0.3">
      <c r="A9023" s="94">
        <v>9013</v>
      </c>
      <c r="B9023" s="51">
        <v>0.13451256509639342</v>
      </c>
      <c r="C9023" s="65">
        <f t="shared" si="141"/>
        <v>113451256.50963934</v>
      </c>
    </row>
    <row r="9024" spans="1:3" x14ac:dyDescent="0.3">
      <c r="A9024" s="94">
        <v>9014</v>
      </c>
      <c r="B9024" s="51">
        <v>2.8503407548100108E-2</v>
      </c>
      <c r="C9024" s="65">
        <f t="shared" si="141"/>
        <v>102850340.75481001</v>
      </c>
    </row>
    <row r="9025" spans="1:3" x14ac:dyDescent="0.3">
      <c r="A9025" s="94">
        <v>9015</v>
      </c>
      <c r="B9025" s="51">
        <v>-0.12404035139089276</v>
      </c>
      <c r="C9025" s="65">
        <f t="shared" si="141"/>
        <v>87595964.860910729</v>
      </c>
    </row>
    <row r="9026" spans="1:3" x14ac:dyDescent="0.3">
      <c r="A9026" s="94">
        <v>9016</v>
      </c>
      <c r="B9026" s="51">
        <v>0.14951837876004948</v>
      </c>
      <c r="C9026" s="65">
        <f t="shared" si="141"/>
        <v>114951837.87600496</v>
      </c>
    </row>
    <row r="9027" spans="1:3" x14ac:dyDescent="0.3">
      <c r="A9027" s="94">
        <v>9017</v>
      </c>
      <c r="B9027" s="51">
        <v>1.4013014681068872E-2</v>
      </c>
      <c r="C9027" s="65">
        <f t="shared" si="141"/>
        <v>101401301.46810688</v>
      </c>
    </row>
    <row r="9028" spans="1:3" x14ac:dyDescent="0.3">
      <c r="A9028" s="94">
        <v>9018</v>
      </c>
      <c r="B9028" s="51">
        <v>0.14000133972821438</v>
      </c>
      <c r="C9028" s="65">
        <f t="shared" si="141"/>
        <v>114000133.97282143</v>
      </c>
    </row>
    <row r="9029" spans="1:3" x14ac:dyDescent="0.3">
      <c r="A9029" s="94">
        <v>9019</v>
      </c>
      <c r="B9029" s="51">
        <v>-0.15129783963166293</v>
      </c>
      <c r="C9029" s="65">
        <f t="shared" si="141"/>
        <v>84870216.036833718</v>
      </c>
    </row>
    <row r="9030" spans="1:3" x14ac:dyDescent="0.3">
      <c r="A9030" s="94">
        <v>9020</v>
      </c>
      <c r="B9030" s="51">
        <v>-8.2534039937415676E-2</v>
      </c>
      <c r="C9030" s="65">
        <f t="shared" si="141"/>
        <v>91746596.006258428</v>
      </c>
    </row>
    <row r="9031" spans="1:3" x14ac:dyDescent="0.3">
      <c r="A9031" s="94">
        <v>9021</v>
      </c>
      <c r="B9031" s="51">
        <v>0.18931070631425234</v>
      </c>
      <c r="C9031" s="65">
        <f t="shared" si="141"/>
        <v>118931070.63142523</v>
      </c>
    </row>
    <row r="9032" spans="1:3" x14ac:dyDescent="0.3">
      <c r="A9032" s="94">
        <v>9022</v>
      </c>
      <c r="B9032" s="51">
        <v>-0.2766749777291021</v>
      </c>
      <c r="C9032" s="65">
        <f t="shared" si="141"/>
        <v>72332502.227089792</v>
      </c>
    </row>
    <row r="9033" spans="1:3" x14ac:dyDescent="0.3">
      <c r="A9033" s="94">
        <v>9023</v>
      </c>
      <c r="B9033" s="51">
        <v>0.23586635982658549</v>
      </c>
      <c r="C9033" s="65">
        <f t="shared" si="141"/>
        <v>123586635.98265855</v>
      </c>
    </row>
    <row r="9034" spans="1:3" x14ac:dyDescent="0.3">
      <c r="A9034" s="94">
        <v>9024</v>
      </c>
      <c r="B9034" s="51">
        <v>0.20415269772110939</v>
      </c>
      <c r="C9034" s="65">
        <f t="shared" si="141"/>
        <v>120415269.77211094</v>
      </c>
    </row>
    <row r="9035" spans="1:3" x14ac:dyDescent="0.3">
      <c r="A9035" s="94">
        <v>9025</v>
      </c>
      <c r="B9035" s="51">
        <v>0.26898934195690249</v>
      </c>
      <c r="C9035" s="65">
        <f t="shared" si="141"/>
        <v>126898934.19569024</v>
      </c>
    </row>
    <row r="9036" spans="1:3" x14ac:dyDescent="0.3">
      <c r="A9036" s="94">
        <v>9026</v>
      </c>
      <c r="B9036" s="51">
        <v>0.22186590078437221</v>
      </c>
      <c r="C9036" s="65">
        <f t="shared" ref="C9036:C9099" si="142">$B$4*(1+B9036)</f>
        <v>122186590.07843722</v>
      </c>
    </row>
    <row r="9037" spans="1:3" x14ac:dyDescent="0.3">
      <c r="A9037" s="94">
        <v>9027</v>
      </c>
      <c r="B9037" s="51">
        <v>-0.12056688004153673</v>
      </c>
      <c r="C9037" s="65">
        <f t="shared" si="142"/>
        <v>87943311.995846331</v>
      </c>
    </row>
    <row r="9038" spans="1:3" x14ac:dyDescent="0.3">
      <c r="A9038" s="94">
        <v>9028</v>
      </c>
      <c r="B9038" s="51">
        <v>0.19694004924283207</v>
      </c>
      <c r="C9038" s="65">
        <f t="shared" si="142"/>
        <v>119694004.92428322</v>
      </c>
    </row>
    <row r="9039" spans="1:3" x14ac:dyDescent="0.3">
      <c r="A9039" s="94">
        <v>9029</v>
      </c>
      <c r="B9039" s="51">
        <v>0.30814042585747364</v>
      </c>
      <c r="C9039" s="65">
        <f t="shared" si="142"/>
        <v>130814042.58574736</v>
      </c>
    </row>
    <row r="9040" spans="1:3" x14ac:dyDescent="0.3">
      <c r="A9040" s="94">
        <v>9030</v>
      </c>
      <c r="B9040" s="51">
        <v>0.18722107067295107</v>
      </c>
      <c r="C9040" s="65">
        <f t="shared" si="142"/>
        <v>118722107.06729512</v>
      </c>
    </row>
    <row r="9041" spans="1:3" x14ac:dyDescent="0.3">
      <c r="A9041" s="94">
        <v>9031</v>
      </c>
      <c r="B9041" s="51">
        <v>7.0489930147504654E-2</v>
      </c>
      <c r="C9041" s="65">
        <f t="shared" si="142"/>
        <v>107048993.01475047</v>
      </c>
    </row>
    <row r="9042" spans="1:3" x14ac:dyDescent="0.3">
      <c r="A9042" s="94">
        <v>9032</v>
      </c>
      <c r="B9042" s="51">
        <v>-0.1219701968232477</v>
      </c>
      <c r="C9042" s="65">
        <f t="shared" si="142"/>
        <v>87802980.317675233</v>
      </c>
    </row>
    <row r="9043" spans="1:3" x14ac:dyDescent="0.3">
      <c r="A9043" s="94">
        <v>9033</v>
      </c>
      <c r="B9043" s="51">
        <v>5.8340646731365006E-2</v>
      </c>
      <c r="C9043" s="65">
        <f t="shared" si="142"/>
        <v>105834064.6731365</v>
      </c>
    </row>
    <row r="9044" spans="1:3" x14ac:dyDescent="0.3">
      <c r="A9044" s="94">
        <v>9034</v>
      </c>
      <c r="B9044" s="51">
        <v>0.13759655165323517</v>
      </c>
      <c r="C9044" s="65">
        <f t="shared" si="142"/>
        <v>113759655.16532351</v>
      </c>
    </row>
    <row r="9045" spans="1:3" x14ac:dyDescent="0.3">
      <c r="A9045" s="94">
        <v>9035</v>
      </c>
      <c r="B9045" s="51">
        <v>-6.3953572104201689E-2</v>
      </c>
      <c r="C9045" s="65">
        <f t="shared" si="142"/>
        <v>93604642.789579824</v>
      </c>
    </row>
    <row r="9046" spans="1:3" x14ac:dyDescent="0.3">
      <c r="A9046" s="94">
        <v>9036</v>
      </c>
      <c r="B9046" s="51">
        <v>0.22157032068093149</v>
      </c>
      <c r="C9046" s="65">
        <f t="shared" si="142"/>
        <v>122157032.06809314</v>
      </c>
    </row>
    <row r="9047" spans="1:3" x14ac:dyDescent="0.3">
      <c r="A9047" s="94">
        <v>9037</v>
      </c>
      <c r="B9047" s="51">
        <v>9.63873238835809E-2</v>
      </c>
      <c r="C9047" s="65">
        <f t="shared" si="142"/>
        <v>109638732.38835809</v>
      </c>
    </row>
    <row r="9048" spans="1:3" x14ac:dyDescent="0.3">
      <c r="A9048" s="94">
        <v>9038</v>
      </c>
      <c r="B9048" s="51">
        <v>0.28277331235666237</v>
      </c>
      <c r="C9048" s="65">
        <f t="shared" si="142"/>
        <v>128277331.23566625</v>
      </c>
    </row>
    <row r="9049" spans="1:3" x14ac:dyDescent="0.3">
      <c r="A9049" s="94">
        <v>9039</v>
      </c>
      <c r="B9049" s="51">
        <v>-0.11180035964730692</v>
      </c>
      <c r="C9049" s="65">
        <f t="shared" si="142"/>
        <v>88819964.035269305</v>
      </c>
    </row>
    <row r="9050" spans="1:3" x14ac:dyDescent="0.3">
      <c r="A9050" s="94">
        <v>9040</v>
      </c>
      <c r="B9050" s="51">
        <v>0.14723050706591445</v>
      </c>
      <c r="C9050" s="65">
        <f t="shared" si="142"/>
        <v>114723050.70659146</v>
      </c>
    </row>
    <row r="9051" spans="1:3" x14ac:dyDescent="0.3">
      <c r="A9051" s="94">
        <v>9041</v>
      </c>
      <c r="B9051" s="51">
        <v>-0.32001151236674574</v>
      </c>
      <c r="C9051" s="65">
        <f t="shared" si="142"/>
        <v>67998848.763325423</v>
      </c>
    </row>
    <row r="9052" spans="1:3" x14ac:dyDescent="0.3">
      <c r="A9052" s="94">
        <v>9042</v>
      </c>
      <c r="B9052" s="51">
        <v>1.6473124315424983E-2</v>
      </c>
      <c r="C9052" s="65">
        <f t="shared" si="142"/>
        <v>101647312.4315425</v>
      </c>
    </row>
    <row r="9053" spans="1:3" x14ac:dyDescent="0.3">
      <c r="A9053" s="94">
        <v>9043</v>
      </c>
      <c r="B9053" s="51">
        <v>2.7489257779513825E-2</v>
      </c>
      <c r="C9053" s="65">
        <f t="shared" si="142"/>
        <v>102748925.77795139</v>
      </c>
    </row>
    <row r="9054" spans="1:3" x14ac:dyDescent="0.3">
      <c r="A9054" s="94">
        <v>9044</v>
      </c>
      <c r="B9054" s="51">
        <v>0.11363257521794998</v>
      </c>
      <c r="C9054" s="65">
        <f t="shared" si="142"/>
        <v>111363257.52179499</v>
      </c>
    </row>
    <row r="9055" spans="1:3" x14ac:dyDescent="0.3">
      <c r="A9055" s="94">
        <v>9045</v>
      </c>
      <c r="B9055" s="51">
        <v>0.19482735602589385</v>
      </c>
      <c r="C9055" s="65">
        <f t="shared" si="142"/>
        <v>119482735.60258937</v>
      </c>
    </row>
    <row r="9056" spans="1:3" x14ac:dyDescent="0.3">
      <c r="A9056" s="94">
        <v>9046</v>
      </c>
      <c r="B9056" s="51">
        <v>-0.18696684429357516</v>
      </c>
      <c r="C9056" s="65">
        <f t="shared" si="142"/>
        <v>81303315.570642486</v>
      </c>
    </row>
    <row r="9057" spans="1:3" x14ac:dyDescent="0.3">
      <c r="A9057" s="94">
        <v>9047</v>
      </c>
      <c r="B9057" s="51">
        <v>8.7504654879939789E-2</v>
      </c>
      <c r="C9057" s="65">
        <f t="shared" si="142"/>
        <v>108750465.48799399</v>
      </c>
    </row>
    <row r="9058" spans="1:3" x14ac:dyDescent="0.3">
      <c r="A9058" s="94">
        <v>9048</v>
      </c>
      <c r="B9058" s="51">
        <v>7.2665336666149272E-2</v>
      </c>
      <c r="C9058" s="65">
        <f t="shared" si="142"/>
        <v>107266533.66661493</v>
      </c>
    </row>
    <row r="9059" spans="1:3" x14ac:dyDescent="0.3">
      <c r="A9059" s="94">
        <v>9049</v>
      </c>
      <c r="B9059" s="51">
        <v>-9.4592711962882131E-2</v>
      </c>
      <c r="C9059" s="65">
        <f t="shared" si="142"/>
        <v>90540728.803711787</v>
      </c>
    </row>
    <row r="9060" spans="1:3" x14ac:dyDescent="0.3">
      <c r="A9060" s="94">
        <v>9050</v>
      </c>
      <c r="B9060" s="51">
        <v>0.24217532559058993</v>
      </c>
      <c r="C9060" s="65">
        <f t="shared" si="142"/>
        <v>124217532.55905898</v>
      </c>
    </row>
    <row r="9061" spans="1:3" x14ac:dyDescent="0.3">
      <c r="A9061" s="94">
        <v>9051</v>
      </c>
      <c r="B9061" s="51">
        <v>9.7477868565294737E-2</v>
      </c>
      <c r="C9061" s="65">
        <f t="shared" si="142"/>
        <v>109747786.85652949</v>
      </c>
    </row>
    <row r="9062" spans="1:3" x14ac:dyDescent="0.3">
      <c r="A9062" s="94">
        <v>9052</v>
      </c>
      <c r="B9062" s="51">
        <v>0.14285604493498055</v>
      </c>
      <c r="C9062" s="65">
        <f t="shared" si="142"/>
        <v>114285604.49349806</v>
      </c>
    </row>
    <row r="9063" spans="1:3" x14ac:dyDescent="0.3">
      <c r="A9063" s="94">
        <v>9053</v>
      </c>
      <c r="B9063" s="51">
        <v>6.7937935675232153E-2</v>
      </c>
      <c r="C9063" s="65">
        <f t="shared" si="142"/>
        <v>106793793.56752321</v>
      </c>
    </row>
    <row r="9064" spans="1:3" x14ac:dyDescent="0.3">
      <c r="A9064" s="94">
        <v>9054</v>
      </c>
      <c r="B9064" s="51">
        <v>0.19024302915717559</v>
      </c>
      <c r="C9064" s="65">
        <f t="shared" si="142"/>
        <v>119024302.91571756</v>
      </c>
    </row>
    <row r="9065" spans="1:3" x14ac:dyDescent="0.3">
      <c r="A9065" s="94">
        <v>9055</v>
      </c>
      <c r="B9065" s="51">
        <v>0.10127624274401284</v>
      </c>
      <c r="C9065" s="65">
        <f t="shared" si="142"/>
        <v>110127624.27440128</v>
      </c>
    </row>
    <row r="9066" spans="1:3" x14ac:dyDescent="0.3">
      <c r="A9066" s="94">
        <v>9056</v>
      </c>
      <c r="B9066" s="51">
        <v>4.2763944831258616E-3</v>
      </c>
      <c r="C9066" s="65">
        <f t="shared" si="142"/>
        <v>100427639.4483126</v>
      </c>
    </row>
    <row r="9067" spans="1:3" x14ac:dyDescent="0.3">
      <c r="A9067" s="94">
        <v>9057</v>
      </c>
      <c r="B9067" s="51">
        <v>0.33830081595076622</v>
      </c>
      <c r="C9067" s="65">
        <f t="shared" si="142"/>
        <v>133830081.59507664</v>
      </c>
    </row>
    <row r="9068" spans="1:3" x14ac:dyDescent="0.3">
      <c r="A9068" s="94">
        <v>9058</v>
      </c>
      <c r="B9068" s="51">
        <v>0.10935093710781123</v>
      </c>
      <c r="C9068" s="65">
        <f t="shared" si="142"/>
        <v>110935093.71078111</v>
      </c>
    </row>
    <row r="9069" spans="1:3" x14ac:dyDescent="0.3">
      <c r="A9069" s="94">
        <v>9059</v>
      </c>
      <c r="B9069" s="51">
        <v>5.0768625040481033E-2</v>
      </c>
      <c r="C9069" s="65">
        <f t="shared" si="142"/>
        <v>105076862.50404811</v>
      </c>
    </row>
    <row r="9070" spans="1:3" x14ac:dyDescent="0.3">
      <c r="A9070" s="94">
        <v>9060</v>
      </c>
      <c r="B9070" s="51">
        <v>0.1313977548216223</v>
      </c>
      <c r="C9070" s="65">
        <f t="shared" si="142"/>
        <v>113139775.48216224</v>
      </c>
    </row>
    <row r="9071" spans="1:3" x14ac:dyDescent="0.3">
      <c r="A9071" s="94">
        <v>9061</v>
      </c>
      <c r="B9071" s="51">
        <v>2.4967474776043108E-3</v>
      </c>
      <c r="C9071" s="65">
        <f t="shared" si="142"/>
        <v>100249674.74776043</v>
      </c>
    </row>
    <row r="9072" spans="1:3" x14ac:dyDescent="0.3">
      <c r="A9072" s="94">
        <v>9062</v>
      </c>
      <c r="B9072" s="51">
        <v>0.18052293758302071</v>
      </c>
      <c r="C9072" s="65">
        <f t="shared" si="142"/>
        <v>118052293.75830206</v>
      </c>
    </row>
    <row r="9073" spans="1:3" x14ac:dyDescent="0.3">
      <c r="A9073" s="94">
        <v>9063</v>
      </c>
      <c r="B9073" s="51">
        <v>-1.6718149050883341E-2</v>
      </c>
      <c r="C9073" s="65">
        <f t="shared" si="142"/>
        <v>98328185.094911665</v>
      </c>
    </row>
    <row r="9074" spans="1:3" x14ac:dyDescent="0.3">
      <c r="A9074" s="94">
        <v>9064</v>
      </c>
      <c r="B9074" s="51">
        <v>-5.643281441904921E-2</v>
      </c>
      <c r="C9074" s="65">
        <f t="shared" si="142"/>
        <v>94356718.558095083</v>
      </c>
    </row>
    <row r="9075" spans="1:3" x14ac:dyDescent="0.3">
      <c r="A9075" s="94">
        <v>9065</v>
      </c>
      <c r="B9075" s="51">
        <v>-4.3726214261488316E-2</v>
      </c>
      <c r="C9075" s="65">
        <f t="shared" si="142"/>
        <v>95627378.573851168</v>
      </c>
    </row>
    <row r="9076" spans="1:3" x14ac:dyDescent="0.3">
      <c r="A9076" s="94">
        <v>9066</v>
      </c>
      <c r="B9076" s="51">
        <v>8.1509207523918145E-2</v>
      </c>
      <c r="C9076" s="65">
        <f t="shared" si="142"/>
        <v>108150920.75239182</v>
      </c>
    </row>
    <row r="9077" spans="1:3" x14ac:dyDescent="0.3">
      <c r="A9077" s="94">
        <v>9067</v>
      </c>
      <c r="B9077" s="51">
        <v>0.11118658808113552</v>
      </c>
      <c r="C9077" s="65">
        <f t="shared" si="142"/>
        <v>111118658.80811356</v>
      </c>
    </row>
    <row r="9078" spans="1:3" x14ac:dyDescent="0.3">
      <c r="A9078" s="94">
        <v>9068</v>
      </c>
      <c r="B9078" s="51">
        <v>0.11933561014123734</v>
      </c>
      <c r="C9078" s="65">
        <f t="shared" si="142"/>
        <v>111933561.01412372</v>
      </c>
    </row>
    <row r="9079" spans="1:3" x14ac:dyDescent="0.3">
      <c r="A9079" s="94">
        <v>9069</v>
      </c>
      <c r="B9079" s="51">
        <v>0.17801245375625094</v>
      </c>
      <c r="C9079" s="65">
        <f t="shared" si="142"/>
        <v>117801245.37562509</v>
      </c>
    </row>
    <row r="9080" spans="1:3" x14ac:dyDescent="0.3">
      <c r="A9080" s="94">
        <v>9070</v>
      </c>
      <c r="B9080" s="51">
        <v>-7.2107522520679673E-2</v>
      </c>
      <c r="C9080" s="65">
        <f t="shared" si="142"/>
        <v>92789247.747932032</v>
      </c>
    </row>
    <row r="9081" spans="1:3" x14ac:dyDescent="0.3">
      <c r="A9081" s="94">
        <v>9071</v>
      </c>
      <c r="B9081" s="51">
        <v>3.9968609636137312E-2</v>
      </c>
      <c r="C9081" s="65">
        <f t="shared" si="142"/>
        <v>103996860.96361373</v>
      </c>
    </row>
    <row r="9082" spans="1:3" x14ac:dyDescent="0.3">
      <c r="A9082" s="94">
        <v>9072</v>
      </c>
      <c r="B9082" s="51">
        <v>0.16403685239782151</v>
      </c>
      <c r="C9082" s="65">
        <f t="shared" si="142"/>
        <v>116403685.23978215</v>
      </c>
    </row>
    <row r="9083" spans="1:3" x14ac:dyDescent="0.3">
      <c r="A9083" s="94">
        <v>9073</v>
      </c>
      <c r="B9083" s="51">
        <v>-5.2970340571520336E-2</v>
      </c>
      <c r="C9083" s="65">
        <f t="shared" si="142"/>
        <v>94702965.942847967</v>
      </c>
    </row>
    <row r="9084" spans="1:3" x14ac:dyDescent="0.3">
      <c r="A9084" s="94">
        <v>9074</v>
      </c>
      <c r="B9084" s="51">
        <v>2.402603725322109E-2</v>
      </c>
      <c r="C9084" s="65">
        <f t="shared" si="142"/>
        <v>102402603.72532211</v>
      </c>
    </row>
    <row r="9085" spans="1:3" x14ac:dyDescent="0.3">
      <c r="A9085" s="94">
        <v>9075</v>
      </c>
      <c r="B9085" s="51">
        <v>-0.18765596239095964</v>
      </c>
      <c r="C9085" s="65">
        <f t="shared" si="142"/>
        <v>81234403.760904044</v>
      </c>
    </row>
    <row r="9086" spans="1:3" x14ac:dyDescent="0.3">
      <c r="A9086" s="94">
        <v>9076</v>
      </c>
      <c r="B9086" s="51">
        <v>2.9556814602971632E-2</v>
      </c>
      <c r="C9086" s="65">
        <f t="shared" si="142"/>
        <v>102955681.46029717</v>
      </c>
    </row>
    <row r="9087" spans="1:3" x14ac:dyDescent="0.3">
      <c r="A9087" s="94">
        <v>9077</v>
      </c>
      <c r="B9087" s="51">
        <v>9.055285460935257E-2</v>
      </c>
      <c r="C9087" s="65">
        <f t="shared" si="142"/>
        <v>109055285.46093526</v>
      </c>
    </row>
    <row r="9088" spans="1:3" x14ac:dyDescent="0.3">
      <c r="A9088" s="94">
        <v>9078</v>
      </c>
      <c r="B9088" s="51">
        <v>7.2945443616624681E-2</v>
      </c>
      <c r="C9088" s="65">
        <f t="shared" si="142"/>
        <v>107294544.36166246</v>
      </c>
    </row>
    <row r="9089" spans="1:3" x14ac:dyDescent="0.3">
      <c r="A9089" s="94">
        <v>9079</v>
      </c>
      <c r="B9089" s="51">
        <v>-2.5327430926407976E-2</v>
      </c>
      <c r="C9089" s="65">
        <f t="shared" si="142"/>
        <v>97467256.907359198</v>
      </c>
    </row>
    <row r="9090" spans="1:3" x14ac:dyDescent="0.3">
      <c r="A9090" s="94">
        <v>9080</v>
      </c>
      <c r="B9090" s="51">
        <v>-2.6946403686265108E-2</v>
      </c>
      <c r="C9090" s="65">
        <f t="shared" si="142"/>
        <v>97305359.631373495</v>
      </c>
    </row>
    <row r="9091" spans="1:3" x14ac:dyDescent="0.3">
      <c r="A9091" s="94">
        <v>9081</v>
      </c>
      <c r="B9091" s="51">
        <v>0.21116130491554971</v>
      </c>
      <c r="C9091" s="65">
        <f t="shared" si="142"/>
        <v>121116130.49155496</v>
      </c>
    </row>
    <row r="9092" spans="1:3" x14ac:dyDescent="0.3">
      <c r="A9092" s="94">
        <v>9082</v>
      </c>
      <c r="B9092" s="51">
        <v>-4.7338913337808541E-2</v>
      </c>
      <c r="C9092" s="65">
        <f t="shared" si="142"/>
        <v>95266108.666219145</v>
      </c>
    </row>
    <row r="9093" spans="1:3" x14ac:dyDescent="0.3">
      <c r="A9093" s="94">
        <v>9083</v>
      </c>
      <c r="B9093" s="51">
        <v>5.8557097002283343E-3</v>
      </c>
      <c r="C9093" s="65">
        <f t="shared" si="142"/>
        <v>100585570.97002283</v>
      </c>
    </row>
    <row r="9094" spans="1:3" x14ac:dyDescent="0.3">
      <c r="A9094" s="94">
        <v>9084</v>
      </c>
      <c r="B9094" s="51">
        <v>-6.3339359096594217E-2</v>
      </c>
      <c r="C9094" s="65">
        <f t="shared" si="142"/>
        <v>93666064.09034057</v>
      </c>
    </row>
    <row r="9095" spans="1:3" x14ac:dyDescent="0.3">
      <c r="A9095" s="94">
        <v>9085</v>
      </c>
      <c r="B9095" s="51">
        <v>7.2840349042482697E-2</v>
      </c>
      <c r="C9095" s="65">
        <f t="shared" si="142"/>
        <v>107284034.90424827</v>
      </c>
    </row>
    <row r="9096" spans="1:3" x14ac:dyDescent="0.3">
      <c r="A9096" s="94">
        <v>9086</v>
      </c>
      <c r="B9096" s="51">
        <v>0.18556330065491872</v>
      </c>
      <c r="C9096" s="65">
        <f t="shared" si="142"/>
        <v>118556330.06549187</v>
      </c>
    </row>
    <row r="9097" spans="1:3" x14ac:dyDescent="0.3">
      <c r="A9097" s="94">
        <v>9087</v>
      </c>
      <c r="B9097" s="51">
        <v>-6.3630992435124573E-3</v>
      </c>
      <c r="C9097" s="65">
        <f t="shared" si="142"/>
        <v>99363690.075648755</v>
      </c>
    </row>
    <row r="9098" spans="1:3" x14ac:dyDescent="0.3">
      <c r="A9098" s="94">
        <v>9088</v>
      </c>
      <c r="B9098" s="51">
        <v>4.8913196562560775E-2</v>
      </c>
      <c r="C9098" s="65">
        <f t="shared" si="142"/>
        <v>104891319.65625609</v>
      </c>
    </row>
    <row r="9099" spans="1:3" x14ac:dyDescent="0.3">
      <c r="A9099" s="94">
        <v>9089</v>
      </c>
      <c r="B9099" s="51">
        <v>-7.7460363892320472E-5</v>
      </c>
      <c r="C9099" s="65">
        <f t="shared" si="142"/>
        <v>99992253.963610768</v>
      </c>
    </row>
    <row r="9100" spans="1:3" x14ac:dyDescent="0.3">
      <c r="A9100" s="94">
        <v>9090</v>
      </c>
      <c r="B9100" s="51">
        <v>3.1579419834136813E-2</v>
      </c>
      <c r="C9100" s="65">
        <f t="shared" ref="C9100:C9163" si="143">$B$4*(1+B9100)</f>
        <v>103157941.98341368</v>
      </c>
    </row>
    <row r="9101" spans="1:3" x14ac:dyDescent="0.3">
      <c r="A9101" s="94">
        <v>9091</v>
      </c>
      <c r="B9101" s="51">
        <v>-2.0705363580667741E-2</v>
      </c>
      <c r="C9101" s="65">
        <f t="shared" si="143"/>
        <v>97929463.641933218</v>
      </c>
    </row>
    <row r="9102" spans="1:3" x14ac:dyDescent="0.3">
      <c r="A9102" s="94">
        <v>9092</v>
      </c>
      <c r="B9102" s="51">
        <v>0.10402284642409304</v>
      </c>
      <c r="C9102" s="65">
        <f t="shared" si="143"/>
        <v>110402284.64240931</v>
      </c>
    </row>
    <row r="9103" spans="1:3" x14ac:dyDescent="0.3">
      <c r="A9103" s="94">
        <v>9093</v>
      </c>
      <c r="B9103" s="51">
        <v>-8.1039964880763454E-3</v>
      </c>
      <c r="C9103" s="65">
        <f t="shared" si="143"/>
        <v>99189600.35119237</v>
      </c>
    </row>
    <row r="9104" spans="1:3" x14ac:dyDescent="0.3">
      <c r="A9104" s="94">
        <v>9094</v>
      </c>
      <c r="B9104" s="51">
        <v>6.9048418702951961E-2</v>
      </c>
      <c r="C9104" s="65">
        <f t="shared" si="143"/>
        <v>106904841.87029518</v>
      </c>
    </row>
    <row r="9105" spans="1:3" x14ac:dyDescent="0.3">
      <c r="A9105" s="94">
        <v>9095</v>
      </c>
      <c r="B9105" s="51">
        <v>-3.8242407887853172E-2</v>
      </c>
      <c r="C9105" s="65">
        <f t="shared" si="143"/>
        <v>96175759.211214691</v>
      </c>
    </row>
    <row r="9106" spans="1:3" x14ac:dyDescent="0.3">
      <c r="A9106" s="94">
        <v>9096</v>
      </c>
      <c r="B9106" s="51">
        <v>0.2495575749405983</v>
      </c>
      <c r="C9106" s="65">
        <f t="shared" si="143"/>
        <v>124955757.49405983</v>
      </c>
    </row>
    <row r="9107" spans="1:3" x14ac:dyDescent="0.3">
      <c r="A9107" s="94">
        <v>9097</v>
      </c>
      <c r="B9107" s="51">
        <v>2.2623057138293781E-2</v>
      </c>
      <c r="C9107" s="65">
        <f t="shared" si="143"/>
        <v>102262305.71382937</v>
      </c>
    </row>
    <row r="9108" spans="1:3" x14ac:dyDescent="0.3">
      <c r="A9108" s="94">
        <v>9098</v>
      </c>
      <c r="B9108" s="51">
        <v>-3.1982218922638611E-3</v>
      </c>
      <c r="C9108" s="65">
        <f t="shared" si="143"/>
        <v>99680177.810773611</v>
      </c>
    </row>
    <row r="9109" spans="1:3" x14ac:dyDescent="0.3">
      <c r="A9109" s="94">
        <v>9099</v>
      </c>
      <c r="B9109" s="51">
        <v>0.11195910234770037</v>
      </c>
      <c r="C9109" s="65">
        <f t="shared" si="143"/>
        <v>111195910.23477004</v>
      </c>
    </row>
    <row r="9110" spans="1:3" x14ac:dyDescent="0.3">
      <c r="A9110" s="94">
        <v>9100</v>
      </c>
      <c r="B9110" s="51">
        <v>0.14464287320559013</v>
      </c>
      <c r="C9110" s="65">
        <f t="shared" si="143"/>
        <v>114464287.32055902</v>
      </c>
    </row>
    <row r="9111" spans="1:3" x14ac:dyDescent="0.3">
      <c r="A9111" s="94">
        <v>9101</v>
      </c>
      <c r="B9111" s="51">
        <v>0.14411382946407833</v>
      </c>
      <c r="C9111" s="65">
        <f t="shared" si="143"/>
        <v>114411382.94640782</v>
      </c>
    </row>
    <row r="9112" spans="1:3" x14ac:dyDescent="0.3">
      <c r="A9112" s="94">
        <v>9102</v>
      </c>
      <c r="B9112" s="51">
        <v>0.27488730479064061</v>
      </c>
      <c r="C9112" s="65">
        <f t="shared" si="143"/>
        <v>127488730.47906406</v>
      </c>
    </row>
    <row r="9113" spans="1:3" x14ac:dyDescent="0.3">
      <c r="A9113" s="94">
        <v>9103</v>
      </c>
      <c r="B9113" s="51">
        <v>0.20630278558871473</v>
      </c>
      <c r="C9113" s="65">
        <f t="shared" si="143"/>
        <v>120630278.55887148</v>
      </c>
    </row>
    <row r="9114" spans="1:3" x14ac:dyDescent="0.3">
      <c r="A9114" s="94">
        <v>9104</v>
      </c>
      <c r="B9114" s="51">
        <v>0.17615814859000845</v>
      </c>
      <c r="C9114" s="65">
        <f t="shared" si="143"/>
        <v>117615814.85900083</v>
      </c>
    </row>
    <row r="9115" spans="1:3" x14ac:dyDescent="0.3">
      <c r="A9115" s="94">
        <v>9105</v>
      </c>
      <c r="B9115" s="51">
        <v>0.11383494956822396</v>
      </c>
      <c r="C9115" s="65">
        <f t="shared" si="143"/>
        <v>111383494.95682241</v>
      </c>
    </row>
    <row r="9116" spans="1:3" x14ac:dyDescent="0.3">
      <c r="A9116" s="94">
        <v>9106</v>
      </c>
      <c r="B9116" s="51">
        <v>2.5845706723970678E-2</v>
      </c>
      <c r="C9116" s="65">
        <f t="shared" si="143"/>
        <v>102584570.67239706</v>
      </c>
    </row>
    <row r="9117" spans="1:3" x14ac:dyDescent="0.3">
      <c r="A9117" s="94">
        <v>9107</v>
      </c>
      <c r="B9117" s="51">
        <v>0.14867382656925854</v>
      </c>
      <c r="C9117" s="65">
        <f t="shared" si="143"/>
        <v>114867382.65692584</v>
      </c>
    </row>
    <row r="9118" spans="1:3" x14ac:dyDescent="0.3">
      <c r="A9118" s="94">
        <v>9108</v>
      </c>
      <c r="B9118" s="51">
        <v>-5.1293161806314491E-3</v>
      </c>
      <c r="C9118" s="65">
        <f t="shared" si="143"/>
        <v>99487068.381936863</v>
      </c>
    </row>
    <row r="9119" spans="1:3" x14ac:dyDescent="0.3">
      <c r="A9119" s="94">
        <v>9109</v>
      </c>
      <c r="B9119" s="51">
        <v>0.1533207122920216</v>
      </c>
      <c r="C9119" s="65">
        <f t="shared" si="143"/>
        <v>115332071.22920217</v>
      </c>
    </row>
    <row r="9120" spans="1:3" x14ac:dyDescent="0.3">
      <c r="A9120" s="94">
        <v>9110</v>
      </c>
      <c r="B9120" s="51">
        <v>-1.4890451144188077E-2</v>
      </c>
      <c r="C9120" s="65">
        <f t="shared" si="143"/>
        <v>98510954.885581195</v>
      </c>
    </row>
    <row r="9121" spans="1:3" x14ac:dyDescent="0.3">
      <c r="A9121" s="94">
        <v>9111</v>
      </c>
      <c r="B9121" s="51">
        <v>0.24684203171316138</v>
      </c>
      <c r="C9121" s="65">
        <f t="shared" si="143"/>
        <v>124684203.17131615</v>
      </c>
    </row>
    <row r="9122" spans="1:3" x14ac:dyDescent="0.3">
      <c r="A9122" s="94">
        <v>9112</v>
      </c>
      <c r="B9122" s="51">
        <v>0.234012790638046</v>
      </c>
      <c r="C9122" s="65">
        <f t="shared" si="143"/>
        <v>123401279.0638046</v>
      </c>
    </row>
    <row r="9123" spans="1:3" x14ac:dyDescent="0.3">
      <c r="A9123" s="94">
        <v>9113</v>
      </c>
      <c r="B9123" s="51">
        <v>0.24830138360937418</v>
      </c>
      <c r="C9123" s="65">
        <f t="shared" si="143"/>
        <v>124830138.36093742</v>
      </c>
    </row>
    <row r="9124" spans="1:3" x14ac:dyDescent="0.3">
      <c r="A9124" s="94">
        <v>9114</v>
      </c>
      <c r="B9124" s="51">
        <v>-0.15843113401601353</v>
      </c>
      <c r="C9124" s="65">
        <f t="shared" si="143"/>
        <v>84156886.598398656</v>
      </c>
    </row>
    <row r="9125" spans="1:3" x14ac:dyDescent="0.3">
      <c r="A9125" s="94">
        <v>9115</v>
      </c>
      <c r="B9125" s="51">
        <v>-7.3961943048890366E-2</v>
      </c>
      <c r="C9125" s="65">
        <f t="shared" si="143"/>
        <v>92603805.695110962</v>
      </c>
    </row>
    <row r="9126" spans="1:3" x14ac:dyDescent="0.3">
      <c r="A9126" s="94">
        <v>9116</v>
      </c>
      <c r="B9126" s="51">
        <v>0.10978686644061501</v>
      </c>
      <c r="C9126" s="65">
        <f t="shared" si="143"/>
        <v>110978686.64406149</v>
      </c>
    </row>
    <row r="9127" spans="1:3" x14ac:dyDescent="0.3">
      <c r="A9127" s="94">
        <v>9117</v>
      </c>
      <c r="B9127" s="51">
        <v>0.13110572942087992</v>
      </c>
      <c r="C9127" s="65">
        <f t="shared" si="143"/>
        <v>113110572.94208799</v>
      </c>
    </row>
    <row r="9128" spans="1:3" x14ac:dyDescent="0.3">
      <c r="A9128" s="94">
        <v>9118</v>
      </c>
      <c r="B9128" s="51">
        <v>0.21301274738096074</v>
      </c>
      <c r="C9128" s="65">
        <f t="shared" si="143"/>
        <v>121301274.73809606</v>
      </c>
    </row>
    <row r="9129" spans="1:3" x14ac:dyDescent="0.3">
      <c r="A9129" s="94">
        <v>9119</v>
      </c>
      <c r="B9129" s="51">
        <v>0.2519391361912926</v>
      </c>
      <c r="C9129" s="65">
        <f t="shared" si="143"/>
        <v>125193913.61912926</v>
      </c>
    </row>
    <row r="9130" spans="1:3" x14ac:dyDescent="0.3">
      <c r="A9130" s="94">
        <v>9120</v>
      </c>
      <c r="B9130" s="51">
        <v>0.22169619500790394</v>
      </c>
      <c r="C9130" s="65">
        <f t="shared" si="143"/>
        <v>122169619.50079039</v>
      </c>
    </row>
    <row r="9131" spans="1:3" x14ac:dyDescent="0.3">
      <c r="A9131" s="94">
        <v>9121</v>
      </c>
      <c r="B9131" s="51">
        <v>-0.25526421620474748</v>
      </c>
      <c r="C9131" s="65">
        <f t="shared" si="143"/>
        <v>74473578.379525244</v>
      </c>
    </row>
    <row r="9132" spans="1:3" x14ac:dyDescent="0.3">
      <c r="A9132" s="94">
        <v>9122</v>
      </c>
      <c r="B9132" s="51">
        <v>-0.13952862529205559</v>
      </c>
      <c r="C9132" s="65">
        <f t="shared" si="143"/>
        <v>86047137.470794439</v>
      </c>
    </row>
    <row r="9133" spans="1:3" x14ac:dyDescent="0.3">
      <c r="A9133" s="94">
        <v>9123</v>
      </c>
      <c r="B9133" s="51">
        <v>0.19562529165273485</v>
      </c>
      <c r="C9133" s="65">
        <f t="shared" si="143"/>
        <v>119562529.16527347</v>
      </c>
    </row>
    <row r="9134" spans="1:3" x14ac:dyDescent="0.3">
      <c r="A9134" s="94">
        <v>9124</v>
      </c>
      <c r="B9134" s="51">
        <v>0.1229615212846992</v>
      </c>
      <c r="C9134" s="65">
        <f t="shared" si="143"/>
        <v>112296152.12846993</v>
      </c>
    </row>
    <row r="9135" spans="1:3" x14ac:dyDescent="0.3">
      <c r="A9135" s="94">
        <v>9125</v>
      </c>
      <c r="B9135" s="51">
        <v>-0.10777406557510155</v>
      </c>
      <c r="C9135" s="65">
        <f t="shared" si="143"/>
        <v>89222593.442489833</v>
      </c>
    </row>
    <row r="9136" spans="1:3" x14ac:dyDescent="0.3">
      <c r="A9136" s="94">
        <v>9126</v>
      </c>
      <c r="B9136" s="51">
        <v>0.2564651933467148</v>
      </c>
      <c r="C9136" s="65">
        <f t="shared" si="143"/>
        <v>125646519.33467148</v>
      </c>
    </row>
    <row r="9137" spans="1:3" x14ac:dyDescent="0.3">
      <c r="A9137" s="94">
        <v>9127</v>
      </c>
      <c r="B9137" s="51">
        <v>1.1215400642464027E-2</v>
      </c>
      <c r="C9137" s="65">
        <f t="shared" si="143"/>
        <v>101121540.0642464</v>
      </c>
    </row>
    <row r="9138" spans="1:3" x14ac:dyDescent="0.3">
      <c r="A9138" s="94">
        <v>9128</v>
      </c>
      <c r="B9138" s="51">
        <v>0.22243195267243585</v>
      </c>
      <c r="C9138" s="65">
        <f t="shared" si="143"/>
        <v>122243195.26724359</v>
      </c>
    </row>
    <row r="9139" spans="1:3" x14ac:dyDescent="0.3">
      <c r="A9139" s="94">
        <v>9129</v>
      </c>
      <c r="B9139" s="51">
        <v>5.1406157622074948E-2</v>
      </c>
      <c r="C9139" s="65">
        <f t="shared" si="143"/>
        <v>105140615.76220751</v>
      </c>
    </row>
    <row r="9140" spans="1:3" x14ac:dyDescent="0.3">
      <c r="A9140" s="94">
        <v>9130</v>
      </c>
      <c r="B9140" s="51">
        <v>0.11340833305919903</v>
      </c>
      <c r="C9140" s="65">
        <f t="shared" si="143"/>
        <v>111340833.3059199</v>
      </c>
    </row>
    <row r="9141" spans="1:3" x14ac:dyDescent="0.3">
      <c r="A9141" s="94">
        <v>9131</v>
      </c>
      <c r="B9141" s="51">
        <v>0.22686755170072162</v>
      </c>
      <c r="C9141" s="65">
        <f t="shared" si="143"/>
        <v>122686755.17007217</v>
      </c>
    </row>
    <row r="9142" spans="1:3" x14ac:dyDescent="0.3">
      <c r="A9142" s="94">
        <v>9132</v>
      </c>
      <c r="B9142" s="51">
        <v>7.7146420020724721E-2</v>
      </c>
      <c r="C9142" s="65">
        <f t="shared" si="143"/>
        <v>107714642.00207248</v>
      </c>
    </row>
    <row r="9143" spans="1:3" x14ac:dyDescent="0.3">
      <c r="A9143" s="94">
        <v>9133</v>
      </c>
      <c r="B9143" s="51">
        <v>8.3078668362244687E-2</v>
      </c>
      <c r="C9143" s="65">
        <f t="shared" si="143"/>
        <v>108307866.83622447</v>
      </c>
    </row>
    <row r="9144" spans="1:3" x14ac:dyDescent="0.3">
      <c r="A9144" s="94">
        <v>9134</v>
      </c>
      <c r="B9144" s="51">
        <v>0.40938110699198405</v>
      </c>
      <c r="C9144" s="65">
        <f t="shared" si="143"/>
        <v>140938110.6991984</v>
      </c>
    </row>
    <row r="9145" spans="1:3" x14ac:dyDescent="0.3">
      <c r="A9145" s="94">
        <v>9135</v>
      </c>
      <c r="B9145" s="51">
        <v>-1.3267424587537463E-2</v>
      </c>
      <c r="C9145" s="65">
        <f t="shared" si="143"/>
        <v>98673257.54124625</v>
      </c>
    </row>
    <row r="9146" spans="1:3" x14ac:dyDescent="0.3">
      <c r="A9146" s="94">
        <v>9136</v>
      </c>
      <c r="B9146" s="51">
        <v>0.31426306690584127</v>
      </c>
      <c r="C9146" s="65">
        <f t="shared" si="143"/>
        <v>131426306.69058412</v>
      </c>
    </row>
    <row r="9147" spans="1:3" x14ac:dyDescent="0.3">
      <c r="A9147" s="94">
        <v>9137</v>
      </c>
      <c r="B9147" s="51">
        <v>0.165820255176616</v>
      </c>
      <c r="C9147" s="65">
        <f t="shared" si="143"/>
        <v>116582025.51766159</v>
      </c>
    </row>
    <row r="9148" spans="1:3" x14ac:dyDescent="0.3">
      <c r="A9148" s="94">
        <v>9138</v>
      </c>
      <c r="B9148" s="51">
        <v>0.17143757961040929</v>
      </c>
      <c r="C9148" s="65">
        <f t="shared" si="143"/>
        <v>117143757.96104093</v>
      </c>
    </row>
    <row r="9149" spans="1:3" x14ac:dyDescent="0.3">
      <c r="A9149" s="94">
        <v>9139</v>
      </c>
      <c r="B9149" s="51">
        <v>1.5519832349000812E-2</v>
      </c>
      <c r="C9149" s="65">
        <f t="shared" si="143"/>
        <v>101551983.23490009</v>
      </c>
    </row>
    <row r="9150" spans="1:3" x14ac:dyDescent="0.3">
      <c r="A9150" s="94">
        <v>9140</v>
      </c>
      <c r="B9150" s="51">
        <v>0.21793101215752442</v>
      </c>
      <c r="C9150" s="65">
        <f t="shared" si="143"/>
        <v>121793101.21575244</v>
      </c>
    </row>
    <row r="9151" spans="1:3" x14ac:dyDescent="0.3">
      <c r="A9151" s="94">
        <v>9141</v>
      </c>
      <c r="B9151" s="51">
        <v>0.11007092964474684</v>
      </c>
      <c r="C9151" s="65">
        <f t="shared" si="143"/>
        <v>111007092.96447468</v>
      </c>
    </row>
    <row r="9152" spans="1:3" x14ac:dyDescent="0.3">
      <c r="A9152" s="94">
        <v>9142</v>
      </c>
      <c r="B9152" s="51">
        <v>-6.1319656311108084E-2</v>
      </c>
      <c r="C9152" s="65">
        <f t="shared" si="143"/>
        <v>93868034.368889198</v>
      </c>
    </row>
    <row r="9153" spans="1:3" x14ac:dyDescent="0.3">
      <c r="A9153" s="94">
        <v>9143</v>
      </c>
      <c r="B9153" s="51">
        <v>0.24246007605396569</v>
      </c>
      <c r="C9153" s="65">
        <f t="shared" si="143"/>
        <v>124246007.60539657</v>
      </c>
    </row>
    <row r="9154" spans="1:3" x14ac:dyDescent="0.3">
      <c r="A9154" s="94">
        <v>9144</v>
      </c>
      <c r="B9154" s="51">
        <v>0.19205099614718757</v>
      </c>
      <c r="C9154" s="65">
        <f t="shared" si="143"/>
        <v>119205099.61471875</v>
      </c>
    </row>
    <row r="9155" spans="1:3" x14ac:dyDescent="0.3">
      <c r="A9155" s="94">
        <v>9145</v>
      </c>
      <c r="B9155" s="51">
        <v>0.1037841782676731</v>
      </c>
      <c r="C9155" s="65">
        <f t="shared" si="143"/>
        <v>110378417.82676731</v>
      </c>
    </row>
    <row r="9156" spans="1:3" x14ac:dyDescent="0.3">
      <c r="A9156" s="94">
        <v>9146</v>
      </c>
      <c r="B9156" s="51">
        <v>2.494657620368132E-2</v>
      </c>
      <c r="C9156" s="65">
        <f t="shared" si="143"/>
        <v>102494657.62036814</v>
      </c>
    </row>
    <row r="9157" spans="1:3" x14ac:dyDescent="0.3">
      <c r="A9157" s="94">
        <v>9147</v>
      </c>
      <c r="B9157" s="51">
        <v>0.2649849568088059</v>
      </c>
      <c r="C9157" s="65">
        <f t="shared" si="143"/>
        <v>126498495.68088059</v>
      </c>
    </row>
    <row r="9158" spans="1:3" x14ac:dyDescent="0.3">
      <c r="A9158" s="94">
        <v>9148</v>
      </c>
      <c r="B9158" s="51">
        <v>0.26147056943264291</v>
      </c>
      <c r="C9158" s="65">
        <f t="shared" si="143"/>
        <v>126147056.94326429</v>
      </c>
    </row>
    <row r="9159" spans="1:3" x14ac:dyDescent="0.3">
      <c r="A9159" s="94">
        <v>9149</v>
      </c>
      <c r="B9159" s="51">
        <v>0.15492876227202051</v>
      </c>
      <c r="C9159" s="65">
        <f t="shared" si="143"/>
        <v>115492876.22720206</v>
      </c>
    </row>
    <row r="9160" spans="1:3" x14ac:dyDescent="0.3">
      <c r="A9160" s="94">
        <v>9150</v>
      </c>
      <c r="B9160" s="51">
        <v>0.14232323093533022</v>
      </c>
      <c r="C9160" s="65">
        <f t="shared" si="143"/>
        <v>114232323.09353302</v>
      </c>
    </row>
    <row r="9161" spans="1:3" x14ac:dyDescent="0.3">
      <c r="A9161" s="94">
        <v>9151</v>
      </c>
      <c r="B9161" s="51">
        <v>6.5577155689344385E-2</v>
      </c>
      <c r="C9161" s="65">
        <f t="shared" si="143"/>
        <v>106557715.56893443</v>
      </c>
    </row>
    <row r="9162" spans="1:3" x14ac:dyDescent="0.3">
      <c r="A9162" s="94">
        <v>9152</v>
      </c>
      <c r="B9162" s="51">
        <v>0.40256004690088898</v>
      </c>
      <c r="C9162" s="65">
        <f t="shared" si="143"/>
        <v>140256004.6900889</v>
      </c>
    </row>
    <row r="9163" spans="1:3" x14ac:dyDescent="0.3">
      <c r="A9163" s="94">
        <v>9153</v>
      </c>
      <c r="B9163" s="51">
        <v>0.27150037734624577</v>
      </c>
      <c r="C9163" s="65">
        <f t="shared" si="143"/>
        <v>127150037.73462459</v>
      </c>
    </row>
    <row r="9164" spans="1:3" x14ac:dyDescent="0.3">
      <c r="A9164" s="94">
        <v>9154</v>
      </c>
      <c r="B9164" s="51">
        <v>0.1160727280288114</v>
      </c>
      <c r="C9164" s="65">
        <f t="shared" ref="C9164:C9227" si="144">$B$4*(1+B9164)</f>
        <v>111607272.80288114</v>
      </c>
    </row>
    <row r="9165" spans="1:3" x14ac:dyDescent="0.3">
      <c r="A9165" s="94">
        <v>9155</v>
      </c>
      <c r="B9165" s="51">
        <v>0.22554209855049753</v>
      </c>
      <c r="C9165" s="65">
        <f t="shared" si="144"/>
        <v>122554209.85504974</v>
      </c>
    </row>
    <row r="9166" spans="1:3" x14ac:dyDescent="0.3">
      <c r="A9166" s="94">
        <v>9156</v>
      </c>
      <c r="B9166" s="51">
        <v>6.6357210980060033E-2</v>
      </c>
      <c r="C9166" s="65">
        <f t="shared" si="144"/>
        <v>106635721.09800601</v>
      </c>
    </row>
    <row r="9167" spans="1:3" x14ac:dyDescent="0.3">
      <c r="A9167" s="94">
        <v>9157</v>
      </c>
      <c r="B9167" s="51">
        <v>-1.8273990967864806E-2</v>
      </c>
      <c r="C9167" s="65">
        <f t="shared" si="144"/>
        <v>98172600.903213516</v>
      </c>
    </row>
    <row r="9168" spans="1:3" x14ac:dyDescent="0.3">
      <c r="A9168" s="94">
        <v>9158</v>
      </c>
      <c r="B9168" s="51">
        <v>-8.0224005044831265E-2</v>
      </c>
      <c r="C9168" s="65">
        <f t="shared" si="144"/>
        <v>91977599.495516866</v>
      </c>
    </row>
    <row r="9169" spans="1:3" x14ac:dyDescent="0.3">
      <c r="A9169" s="94">
        <v>9159</v>
      </c>
      <c r="B9169" s="51">
        <v>0.20502302472763834</v>
      </c>
      <c r="C9169" s="65">
        <f t="shared" si="144"/>
        <v>120502302.47276384</v>
      </c>
    </row>
    <row r="9170" spans="1:3" x14ac:dyDescent="0.3">
      <c r="A9170" s="94">
        <v>9160</v>
      </c>
      <c r="B9170" s="51">
        <v>0.17255280653501037</v>
      </c>
      <c r="C9170" s="65">
        <f t="shared" si="144"/>
        <v>117255280.65350103</v>
      </c>
    </row>
    <row r="9171" spans="1:3" x14ac:dyDescent="0.3">
      <c r="A9171" s="94">
        <v>9161</v>
      </c>
      <c r="B9171" s="51">
        <v>6.9933827795456302E-2</v>
      </c>
      <c r="C9171" s="65">
        <f t="shared" si="144"/>
        <v>106993382.77954562</v>
      </c>
    </row>
    <row r="9172" spans="1:3" x14ac:dyDescent="0.3">
      <c r="A9172" s="94">
        <v>9162</v>
      </c>
      <c r="B9172" s="51">
        <v>0.13083593861842008</v>
      </c>
      <c r="C9172" s="65">
        <f t="shared" si="144"/>
        <v>113083593.86184201</v>
      </c>
    </row>
    <row r="9173" spans="1:3" x14ac:dyDescent="0.3">
      <c r="A9173" s="94">
        <v>9163</v>
      </c>
      <c r="B9173" s="51">
        <v>0.10068885194950934</v>
      </c>
      <c r="C9173" s="65">
        <f t="shared" si="144"/>
        <v>110068885.19495092</v>
      </c>
    </row>
    <row r="9174" spans="1:3" x14ac:dyDescent="0.3">
      <c r="A9174" s="94">
        <v>9164</v>
      </c>
      <c r="B9174" s="51">
        <v>0.17942873662620426</v>
      </c>
      <c r="C9174" s="65">
        <f t="shared" si="144"/>
        <v>117942873.66262041</v>
      </c>
    </row>
    <row r="9175" spans="1:3" x14ac:dyDescent="0.3">
      <c r="A9175" s="94">
        <v>9165</v>
      </c>
      <c r="B9175" s="51">
        <v>9.0459577593663826E-3</v>
      </c>
      <c r="C9175" s="65">
        <f t="shared" si="144"/>
        <v>100904595.77593665</v>
      </c>
    </row>
    <row r="9176" spans="1:3" x14ac:dyDescent="0.3">
      <c r="A9176" s="94">
        <v>9166</v>
      </c>
      <c r="B9176" s="51">
        <v>8.8044507693035512E-2</v>
      </c>
      <c r="C9176" s="65">
        <f t="shared" si="144"/>
        <v>108804450.76930356</v>
      </c>
    </row>
    <row r="9177" spans="1:3" x14ac:dyDescent="0.3">
      <c r="A9177" s="94">
        <v>9167</v>
      </c>
      <c r="B9177" s="51">
        <v>0.38053982410056097</v>
      </c>
      <c r="C9177" s="65">
        <f t="shared" si="144"/>
        <v>138053982.41005608</v>
      </c>
    </row>
    <row r="9178" spans="1:3" x14ac:dyDescent="0.3">
      <c r="A9178" s="94">
        <v>9168</v>
      </c>
      <c r="B9178" s="51">
        <v>2.8353843506844889E-2</v>
      </c>
      <c r="C9178" s="65">
        <f t="shared" si="144"/>
        <v>102835384.35068449</v>
      </c>
    </row>
    <row r="9179" spans="1:3" x14ac:dyDescent="0.3">
      <c r="A9179" s="94">
        <v>9169</v>
      </c>
      <c r="B9179" s="51">
        <v>2.3965794990279732E-2</v>
      </c>
      <c r="C9179" s="65">
        <f t="shared" si="144"/>
        <v>102396579.49902798</v>
      </c>
    </row>
    <row r="9180" spans="1:3" x14ac:dyDescent="0.3">
      <c r="A9180" s="94">
        <v>9170</v>
      </c>
      <c r="B9180" s="51">
        <v>1.8432805154629514E-2</v>
      </c>
      <c r="C9180" s="65">
        <f t="shared" si="144"/>
        <v>101843280.51546293</v>
      </c>
    </row>
    <row r="9181" spans="1:3" x14ac:dyDescent="0.3">
      <c r="A9181" s="94">
        <v>9171</v>
      </c>
      <c r="B9181" s="51">
        <v>0.11003333159608272</v>
      </c>
      <c r="C9181" s="65">
        <f t="shared" si="144"/>
        <v>111003333.15960826</v>
      </c>
    </row>
    <row r="9182" spans="1:3" x14ac:dyDescent="0.3">
      <c r="A9182" s="94">
        <v>9172</v>
      </c>
      <c r="B9182" s="51">
        <v>8.4804357959945148E-2</v>
      </c>
      <c r="C9182" s="65">
        <f t="shared" si="144"/>
        <v>108480435.79599451</v>
      </c>
    </row>
    <row r="9183" spans="1:3" x14ac:dyDescent="0.3">
      <c r="A9183" s="94">
        <v>9173</v>
      </c>
      <c r="B9183" s="51">
        <v>0.24271056183315978</v>
      </c>
      <c r="C9183" s="65">
        <f t="shared" si="144"/>
        <v>124271056.18331598</v>
      </c>
    </row>
    <row r="9184" spans="1:3" x14ac:dyDescent="0.3">
      <c r="A9184" s="94">
        <v>9174</v>
      </c>
      <c r="B9184" s="51">
        <v>9.682882790519845E-2</v>
      </c>
      <c r="C9184" s="65">
        <f t="shared" si="144"/>
        <v>109682882.79051985</v>
      </c>
    </row>
    <row r="9185" spans="1:3" x14ac:dyDescent="0.3">
      <c r="A9185" s="94">
        <v>9175</v>
      </c>
      <c r="B9185" s="51">
        <v>0.20858522542340907</v>
      </c>
      <c r="C9185" s="65">
        <f t="shared" si="144"/>
        <v>120858522.5423409</v>
      </c>
    </row>
    <row r="9186" spans="1:3" x14ac:dyDescent="0.3">
      <c r="A9186" s="94">
        <v>9176</v>
      </c>
      <c r="B9186" s="51">
        <v>0.17337856183026712</v>
      </c>
      <c r="C9186" s="65">
        <f t="shared" si="144"/>
        <v>117337856.18302672</v>
      </c>
    </row>
    <row r="9187" spans="1:3" x14ac:dyDescent="0.3">
      <c r="A9187" s="94">
        <v>9177</v>
      </c>
      <c r="B9187" s="51">
        <v>0.17869148792639422</v>
      </c>
      <c r="C9187" s="65">
        <f t="shared" si="144"/>
        <v>117869148.7926394</v>
      </c>
    </row>
    <row r="9188" spans="1:3" x14ac:dyDescent="0.3">
      <c r="A9188" s="94">
        <v>9178</v>
      </c>
      <c r="B9188" s="51">
        <v>0.16898385010773789</v>
      </c>
      <c r="C9188" s="65">
        <f t="shared" si="144"/>
        <v>116898385.01077379</v>
      </c>
    </row>
    <row r="9189" spans="1:3" x14ac:dyDescent="0.3">
      <c r="A9189" s="94">
        <v>9179</v>
      </c>
      <c r="B9189" s="51">
        <v>0.10287025668734104</v>
      </c>
      <c r="C9189" s="65">
        <f t="shared" si="144"/>
        <v>110287025.66873409</v>
      </c>
    </row>
    <row r="9190" spans="1:3" x14ac:dyDescent="0.3">
      <c r="A9190" s="94">
        <v>9180</v>
      </c>
      <c r="B9190" s="51">
        <v>-9.8237556329629439E-2</v>
      </c>
      <c r="C9190" s="65">
        <f t="shared" si="144"/>
        <v>90176244.367037058</v>
      </c>
    </row>
    <row r="9191" spans="1:3" x14ac:dyDescent="0.3">
      <c r="A9191" s="94">
        <v>9181</v>
      </c>
      <c r="B9191" s="51">
        <v>0.14285594337253127</v>
      </c>
      <c r="C9191" s="65">
        <f t="shared" si="144"/>
        <v>114285594.33725311</v>
      </c>
    </row>
    <row r="9192" spans="1:3" x14ac:dyDescent="0.3">
      <c r="A9192" s="94">
        <v>9182</v>
      </c>
      <c r="B9192" s="51">
        <v>0.10384599117534521</v>
      </c>
      <c r="C9192" s="65">
        <f t="shared" si="144"/>
        <v>110384599.1175345</v>
      </c>
    </row>
    <row r="9193" spans="1:3" x14ac:dyDescent="0.3">
      <c r="A9193" s="94">
        <v>9183</v>
      </c>
      <c r="B9193" s="51">
        <v>-5.6963161924774797E-2</v>
      </c>
      <c r="C9193" s="65">
        <f t="shared" si="144"/>
        <v>94303683.80752252</v>
      </c>
    </row>
    <row r="9194" spans="1:3" x14ac:dyDescent="0.3">
      <c r="A9194" s="94">
        <v>9184</v>
      </c>
      <c r="B9194" s="51">
        <v>0.16276193031519365</v>
      </c>
      <c r="C9194" s="65">
        <f t="shared" si="144"/>
        <v>116276193.03151937</v>
      </c>
    </row>
    <row r="9195" spans="1:3" x14ac:dyDescent="0.3">
      <c r="A9195" s="94">
        <v>9185</v>
      </c>
      <c r="B9195" s="51">
        <v>0.30645424516762115</v>
      </c>
      <c r="C9195" s="65">
        <f t="shared" si="144"/>
        <v>130645424.51676211</v>
      </c>
    </row>
    <row r="9196" spans="1:3" x14ac:dyDescent="0.3">
      <c r="A9196" s="94">
        <v>9186</v>
      </c>
      <c r="B9196" s="51">
        <v>-0.14109802440169264</v>
      </c>
      <c r="C9196" s="65">
        <f t="shared" si="144"/>
        <v>85890197.55983074</v>
      </c>
    </row>
    <row r="9197" spans="1:3" x14ac:dyDescent="0.3">
      <c r="A9197" s="94">
        <v>9187</v>
      </c>
      <c r="B9197" s="51">
        <v>7.5666036962290392E-2</v>
      </c>
      <c r="C9197" s="65">
        <f t="shared" si="144"/>
        <v>107566603.69622904</v>
      </c>
    </row>
    <row r="9198" spans="1:3" x14ac:dyDescent="0.3">
      <c r="A9198" s="94">
        <v>9188</v>
      </c>
      <c r="B9198" s="51">
        <v>0.2946167212383316</v>
      </c>
      <c r="C9198" s="65">
        <f t="shared" si="144"/>
        <v>129461672.12383316</v>
      </c>
    </row>
    <row r="9199" spans="1:3" x14ac:dyDescent="0.3">
      <c r="A9199" s="94">
        <v>9189</v>
      </c>
      <c r="B9199" s="51">
        <v>-3.4278018536323451E-2</v>
      </c>
      <c r="C9199" s="65">
        <f t="shared" si="144"/>
        <v>96572198.146367654</v>
      </c>
    </row>
    <row r="9200" spans="1:3" x14ac:dyDescent="0.3">
      <c r="A9200" s="94">
        <v>9190</v>
      </c>
      <c r="B9200" s="51">
        <v>-5.5400245635238848E-3</v>
      </c>
      <c r="C9200" s="65">
        <f t="shared" si="144"/>
        <v>99445997.543647617</v>
      </c>
    </row>
    <row r="9201" spans="1:3" x14ac:dyDescent="0.3">
      <c r="A9201" s="94">
        <v>9191</v>
      </c>
      <c r="B9201" s="51">
        <v>8.4397699225753242E-2</v>
      </c>
      <c r="C9201" s="65">
        <f t="shared" si="144"/>
        <v>108439769.92257534</v>
      </c>
    </row>
    <row r="9202" spans="1:3" x14ac:dyDescent="0.3">
      <c r="A9202" s="94">
        <v>9192</v>
      </c>
      <c r="B9202" s="51">
        <v>9.1372445368471528E-3</v>
      </c>
      <c r="C9202" s="65">
        <f t="shared" si="144"/>
        <v>100913724.45368472</v>
      </c>
    </row>
    <row r="9203" spans="1:3" x14ac:dyDescent="0.3">
      <c r="A9203" s="94">
        <v>9193</v>
      </c>
      <c r="B9203" s="51">
        <v>0.26742820935293077</v>
      </c>
      <c r="C9203" s="65">
        <f t="shared" si="144"/>
        <v>126742820.93529308</v>
      </c>
    </row>
    <row r="9204" spans="1:3" x14ac:dyDescent="0.3">
      <c r="A9204" s="94">
        <v>9194</v>
      </c>
      <c r="B9204" s="51">
        <v>6.8949595969060515E-2</v>
      </c>
      <c r="C9204" s="65">
        <f t="shared" si="144"/>
        <v>106894959.59690605</v>
      </c>
    </row>
    <row r="9205" spans="1:3" x14ac:dyDescent="0.3">
      <c r="A9205" s="94">
        <v>9195</v>
      </c>
      <c r="B9205" s="51">
        <v>-8.4163282629375391E-2</v>
      </c>
      <c r="C9205" s="65">
        <f t="shared" si="144"/>
        <v>91583671.737062454</v>
      </c>
    </row>
    <row r="9206" spans="1:3" x14ac:dyDescent="0.3">
      <c r="A9206" s="94">
        <v>9196</v>
      </c>
      <c r="B9206" s="51">
        <v>0.31580308785621097</v>
      </c>
      <c r="C9206" s="65">
        <f t="shared" si="144"/>
        <v>131580308.78562111</v>
      </c>
    </row>
    <row r="9207" spans="1:3" x14ac:dyDescent="0.3">
      <c r="A9207" s="94">
        <v>9197</v>
      </c>
      <c r="B9207" s="51">
        <v>0.1149133658746207</v>
      </c>
      <c r="C9207" s="65">
        <f t="shared" si="144"/>
        <v>111491336.58746207</v>
      </c>
    </row>
    <row r="9208" spans="1:3" x14ac:dyDescent="0.3">
      <c r="A9208" s="94">
        <v>9198</v>
      </c>
      <c r="B9208" s="51">
        <v>0.1043864637762672</v>
      </c>
      <c r="C9208" s="65">
        <f t="shared" si="144"/>
        <v>110438646.37762673</v>
      </c>
    </row>
    <row r="9209" spans="1:3" x14ac:dyDescent="0.3">
      <c r="A9209" s="94">
        <v>9199</v>
      </c>
      <c r="B9209" s="51">
        <v>0.28485906594610416</v>
      </c>
      <c r="C9209" s="65">
        <f t="shared" si="144"/>
        <v>128485906.59461041</v>
      </c>
    </row>
    <row r="9210" spans="1:3" x14ac:dyDescent="0.3">
      <c r="A9210" s="94">
        <v>9200</v>
      </c>
      <c r="B9210" s="51">
        <v>0.23156317499827411</v>
      </c>
      <c r="C9210" s="65">
        <f t="shared" si="144"/>
        <v>123156317.4998274</v>
      </c>
    </row>
    <row r="9211" spans="1:3" x14ac:dyDescent="0.3">
      <c r="A9211" s="94">
        <v>9201</v>
      </c>
      <c r="B9211" s="51">
        <v>0.26973672562797907</v>
      </c>
      <c r="C9211" s="65">
        <f t="shared" si="144"/>
        <v>126973672.5627979</v>
      </c>
    </row>
    <row r="9212" spans="1:3" x14ac:dyDescent="0.3">
      <c r="A9212" s="94">
        <v>9202</v>
      </c>
      <c r="B9212" s="51">
        <v>-7.1856420346631672E-3</v>
      </c>
      <c r="C9212" s="65">
        <f t="shared" si="144"/>
        <v>99281435.796533674</v>
      </c>
    </row>
    <row r="9213" spans="1:3" x14ac:dyDescent="0.3">
      <c r="A9213" s="94">
        <v>9203</v>
      </c>
      <c r="B9213" s="51">
        <v>-3.9147199050788964E-2</v>
      </c>
      <c r="C9213" s="65">
        <f t="shared" si="144"/>
        <v>96085280.094921097</v>
      </c>
    </row>
    <row r="9214" spans="1:3" x14ac:dyDescent="0.3">
      <c r="A9214" s="94">
        <v>9204</v>
      </c>
      <c r="B9214" s="51">
        <v>3.3489527702109889E-2</v>
      </c>
      <c r="C9214" s="65">
        <f t="shared" si="144"/>
        <v>103348952.770211</v>
      </c>
    </row>
    <row r="9215" spans="1:3" x14ac:dyDescent="0.3">
      <c r="A9215" s="94">
        <v>9205</v>
      </c>
      <c r="B9215" s="51">
        <v>5.1946724117215883E-2</v>
      </c>
      <c r="C9215" s="65">
        <f t="shared" si="144"/>
        <v>105194672.41172157</v>
      </c>
    </row>
    <row r="9216" spans="1:3" x14ac:dyDescent="0.3">
      <c r="A9216" s="94">
        <v>9206</v>
      </c>
      <c r="B9216" s="51">
        <v>-8.6460340034741179E-2</v>
      </c>
      <c r="C9216" s="65">
        <f t="shared" si="144"/>
        <v>91353965.996525884</v>
      </c>
    </row>
    <row r="9217" spans="1:3" x14ac:dyDescent="0.3">
      <c r="A9217" s="94">
        <v>9207</v>
      </c>
      <c r="B9217" s="51">
        <v>-1.7972598085064018E-2</v>
      </c>
      <c r="C9217" s="65">
        <f t="shared" si="144"/>
        <v>98202740.191493601</v>
      </c>
    </row>
    <row r="9218" spans="1:3" x14ac:dyDescent="0.3">
      <c r="A9218" s="94">
        <v>9208</v>
      </c>
      <c r="B9218" s="51">
        <v>-2.5804407764059303E-2</v>
      </c>
      <c r="C9218" s="65">
        <f t="shared" si="144"/>
        <v>97419559.223594069</v>
      </c>
    </row>
    <row r="9219" spans="1:3" x14ac:dyDescent="0.3">
      <c r="A9219" s="94">
        <v>9209</v>
      </c>
      <c r="B9219" s="51">
        <v>-6.2995275617935637E-2</v>
      </c>
      <c r="C9219" s="65">
        <f t="shared" si="144"/>
        <v>93700472.438206434</v>
      </c>
    </row>
    <row r="9220" spans="1:3" x14ac:dyDescent="0.3">
      <c r="A9220" s="94">
        <v>9210</v>
      </c>
      <c r="B9220" s="51">
        <v>0.4319015467720424</v>
      </c>
      <c r="C9220" s="65">
        <f t="shared" si="144"/>
        <v>143190154.67720425</v>
      </c>
    </row>
    <row r="9221" spans="1:3" x14ac:dyDescent="0.3">
      <c r="A9221" s="94">
        <v>9211</v>
      </c>
      <c r="B9221" s="51">
        <v>6.7966292181096399E-2</v>
      </c>
      <c r="C9221" s="65">
        <f t="shared" si="144"/>
        <v>106796629.21810964</v>
      </c>
    </row>
    <row r="9222" spans="1:3" x14ac:dyDescent="0.3">
      <c r="A9222" s="94">
        <v>9212</v>
      </c>
      <c r="B9222" s="51">
        <v>0.14303565481454306</v>
      </c>
      <c r="C9222" s="65">
        <f t="shared" si="144"/>
        <v>114303565.48145431</v>
      </c>
    </row>
    <row r="9223" spans="1:3" x14ac:dyDescent="0.3">
      <c r="A9223" s="94">
        <v>9213</v>
      </c>
      <c r="B9223" s="51">
        <v>0.13003125524998924</v>
      </c>
      <c r="C9223" s="65">
        <f t="shared" si="144"/>
        <v>113003125.52499892</v>
      </c>
    </row>
    <row r="9224" spans="1:3" x14ac:dyDescent="0.3">
      <c r="A9224" s="94">
        <v>9214</v>
      </c>
      <c r="B9224" s="51">
        <v>0.2032675474084954</v>
      </c>
      <c r="C9224" s="65">
        <f t="shared" si="144"/>
        <v>120326754.74084952</v>
      </c>
    </row>
    <row r="9225" spans="1:3" x14ac:dyDescent="0.3">
      <c r="A9225" s="94">
        <v>9215</v>
      </c>
      <c r="B9225" s="51">
        <v>0.34734078423578085</v>
      </c>
      <c r="C9225" s="65">
        <f t="shared" si="144"/>
        <v>134734078.42357808</v>
      </c>
    </row>
    <row r="9226" spans="1:3" x14ac:dyDescent="0.3">
      <c r="A9226" s="94">
        <v>9216</v>
      </c>
      <c r="B9226" s="51">
        <v>3.3033031437894961E-2</v>
      </c>
      <c r="C9226" s="65">
        <f t="shared" si="144"/>
        <v>103303303.1437895</v>
      </c>
    </row>
    <row r="9227" spans="1:3" x14ac:dyDescent="0.3">
      <c r="A9227" s="94">
        <v>9217</v>
      </c>
      <c r="B9227" s="51">
        <v>-2.7522828326822305E-2</v>
      </c>
      <c r="C9227" s="65">
        <f t="shared" si="144"/>
        <v>97247717.167317778</v>
      </c>
    </row>
    <row r="9228" spans="1:3" x14ac:dyDescent="0.3">
      <c r="A9228" s="94">
        <v>9218</v>
      </c>
      <c r="B9228" s="51">
        <v>-5.4667795025447191E-2</v>
      </c>
      <c r="C9228" s="65">
        <f t="shared" ref="C9228:C9291" si="145">$B$4*(1+B9228)</f>
        <v>94533220.497455284</v>
      </c>
    </row>
    <row r="9229" spans="1:3" x14ac:dyDescent="0.3">
      <c r="A9229" s="94">
        <v>9219</v>
      </c>
      <c r="B9229" s="51">
        <v>0.29720405490117541</v>
      </c>
      <c r="C9229" s="65">
        <f t="shared" si="145"/>
        <v>129720405.49011753</v>
      </c>
    </row>
    <row r="9230" spans="1:3" x14ac:dyDescent="0.3">
      <c r="A9230" s="94">
        <v>9220</v>
      </c>
      <c r="B9230" s="51">
        <v>-6.718972712743207E-2</v>
      </c>
      <c r="C9230" s="65">
        <f t="shared" si="145"/>
        <v>93281027.287256792</v>
      </c>
    </row>
    <row r="9231" spans="1:3" x14ac:dyDescent="0.3">
      <c r="A9231" s="94">
        <v>9221</v>
      </c>
      <c r="B9231" s="51">
        <v>2.2961696519901389E-2</v>
      </c>
      <c r="C9231" s="65">
        <f t="shared" si="145"/>
        <v>102296169.65199013</v>
      </c>
    </row>
    <row r="9232" spans="1:3" x14ac:dyDescent="0.3">
      <c r="A9232" s="94">
        <v>9222</v>
      </c>
      <c r="B9232" s="51">
        <v>0.22300356894568188</v>
      </c>
      <c r="C9232" s="65">
        <f t="shared" si="145"/>
        <v>122300356.89456819</v>
      </c>
    </row>
    <row r="9233" spans="1:3" x14ac:dyDescent="0.3">
      <c r="A9233" s="94">
        <v>9223</v>
      </c>
      <c r="B9233" s="51">
        <v>9.7580099037672063E-2</v>
      </c>
      <c r="C9233" s="65">
        <f t="shared" si="145"/>
        <v>109758009.90376721</v>
      </c>
    </row>
    <row r="9234" spans="1:3" x14ac:dyDescent="0.3">
      <c r="A9234" s="94">
        <v>9224</v>
      </c>
      <c r="B9234" s="51">
        <v>-6.6372441846336977E-3</v>
      </c>
      <c r="C9234" s="65">
        <f t="shared" si="145"/>
        <v>99336275.581536621</v>
      </c>
    </row>
    <row r="9235" spans="1:3" x14ac:dyDescent="0.3">
      <c r="A9235" s="94">
        <v>9225</v>
      </c>
      <c r="B9235" s="51">
        <v>7.999343338414272E-2</v>
      </c>
      <c r="C9235" s="65">
        <f t="shared" si="145"/>
        <v>107999343.33841428</v>
      </c>
    </row>
    <row r="9236" spans="1:3" x14ac:dyDescent="0.3">
      <c r="A9236" s="94">
        <v>9226</v>
      </c>
      <c r="B9236" s="51">
        <v>-0.15425842909424375</v>
      </c>
      <c r="C9236" s="65">
        <f t="shared" si="145"/>
        <v>84574157.090575635</v>
      </c>
    </row>
    <row r="9237" spans="1:3" x14ac:dyDescent="0.3">
      <c r="A9237" s="94">
        <v>9227</v>
      </c>
      <c r="B9237" s="51">
        <v>4.2259076784016324E-2</v>
      </c>
      <c r="C9237" s="65">
        <f t="shared" si="145"/>
        <v>104225907.67840163</v>
      </c>
    </row>
    <row r="9238" spans="1:3" x14ac:dyDescent="0.3">
      <c r="A9238" s="94">
        <v>9228</v>
      </c>
      <c r="B9238" s="51">
        <v>0.10685066157986324</v>
      </c>
      <c r="C9238" s="65">
        <f t="shared" si="145"/>
        <v>110685066.15798633</v>
      </c>
    </row>
    <row r="9239" spans="1:3" x14ac:dyDescent="0.3">
      <c r="A9239" s="94">
        <v>9229</v>
      </c>
      <c r="B9239" s="51">
        <v>-0.1358813114054869</v>
      </c>
      <c r="C9239" s="65">
        <f t="shared" si="145"/>
        <v>86411868.859451309</v>
      </c>
    </row>
    <row r="9240" spans="1:3" x14ac:dyDescent="0.3">
      <c r="A9240" s="94">
        <v>9230</v>
      </c>
      <c r="B9240" s="51">
        <v>-7.2975624228460212E-2</v>
      </c>
      <c r="C9240" s="65">
        <f t="shared" si="145"/>
        <v>92702437.577153966</v>
      </c>
    </row>
    <row r="9241" spans="1:3" x14ac:dyDescent="0.3">
      <c r="A9241" s="94">
        <v>9231</v>
      </c>
      <c r="B9241" s="51">
        <v>0.15048957365714494</v>
      </c>
      <c r="C9241" s="65">
        <f t="shared" si="145"/>
        <v>115048957.36571451</v>
      </c>
    </row>
    <row r="9242" spans="1:3" x14ac:dyDescent="0.3">
      <c r="A9242" s="94">
        <v>9232</v>
      </c>
      <c r="B9242" s="51">
        <v>0.15766729759289996</v>
      </c>
      <c r="C9242" s="65">
        <f t="shared" si="145"/>
        <v>115766729.75928999</v>
      </c>
    </row>
    <row r="9243" spans="1:3" x14ac:dyDescent="0.3">
      <c r="A9243" s="94">
        <v>9233</v>
      </c>
      <c r="B9243" s="51">
        <v>0.1276408286743371</v>
      </c>
      <c r="C9243" s="65">
        <f t="shared" si="145"/>
        <v>112764082.86743371</v>
      </c>
    </row>
    <row r="9244" spans="1:3" x14ac:dyDescent="0.3">
      <c r="A9244" s="94">
        <v>9234</v>
      </c>
      <c r="B9244" s="51">
        <v>2.1212270581294462E-2</v>
      </c>
      <c r="C9244" s="65">
        <f t="shared" si="145"/>
        <v>102121227.05812944</v>
      </c>
    </row>
    <row r="9245" spans="1:3" x14ac:dyDescent="0.3">
      <c r="A9245" s="94">
        <v>9235</v>
      </c>
      <c r="B9245" s="51">
        <v>0.17496678277279987</v>
      </c>
      <c r="C9245" s="65">
        <f t="shared" si="145"/>
        <v>117496678.27727999</v>
      </c>
    </row>
    <row r="9246" spans="1:3" x14ac:dyDescent="0.3">
      <c r="A9246" s="94">
        <v>9236</v>
      </c>
      <c r="B9246" s="51">
        <v>0.14905936447912449</v>
      </c>
      <c r="C9246" s="65">
        <f t="shared" si="145"/>
        <v>114905936.44791245</v>
      </c>
    </row>
    <row r="9247" spans="1:3" x14ac:dyDescent="0.3">
      <c r="A9247" s="94">
        <v>9237</v>
      </c>
      <c r="B9247" s="51">
        <v>-4.4344444836435681E-2</v>
      </c>
      <c r="C9247" s="65">
        <f t="shared" si="145"/>
        <v>95565555.516356438</v>
      </c>
    </row>
    <row r="9248" spans="1:3" x14ac:dyDescent="0.3">
      <c r="A9248" s="94">
        <v>9238</v>
      </c>
      <c r="B9248" s="51">
        <v>0.26199180913539349</v>
      </c>
      <c r="C9248" s="65">
        <f t="shared" si="145"/>
        <v>126199180.91353935</v>
      </c>
    </row>
    <row r="9249" spans="1:3" x14ac:dyDescent="0.3">
      <c r="A9249" s="94">
        <v>9239</v>
      </c>
      <c r="B9249" s="51">
        <v>0.21015592657543486</v>
      </c>
      <c r="C9249" s="65">
        <f t="shared" si="145"/>
        <v>121015592.6575435</v>
      </c>
    </row>
    <row r="9250" spans="1:3" x14ac:dyDescent="0.3">
      <c r="A9250" s="94">
        <v>9240</v>
      </c>
      <c r="B9250" s="51">
        <v>0.12381418357487668</v>
      </c>
      <c r="C9250" s="65">
        <f t="shared" si="145"/>
        <v>112381418.35748768</v>
      </c>
    </row>
    <row r="9251" spans="1:3" x14ac:dyDescent="0.3">
      <c r="A9251" s="94">
        <v>9241</v>
      </c>
      <c r="B9251" s="51">
        <v>0.21212833213067167</v>
      </c>
      <c r="C9251" s="65">
        <f t="shared" si="145"/>
        <v>121212833.21306717</v>
      </c>
    </row>
    <row r="9252" spans="1:3" x14ac:dyDescent="0.3">
      <c r="A9252" s="94">
        <v>9242</v>
      </c>
      <c r="B9252" s="51">
        <v>0.16998721831668107</v>
      </c>
      <c r="C9252" s="65">
        <f t="shared" si="145"/>
        <v>116998721.83166811</v>
      </c>
    </row>
    <row r="9253" spans="1:3" x14ac:dyDescent="0.3">
      <c r="A9253" s="94">
        <v>9243</v>
      </c>
      <c r="B9253" s="51">
        <v>-0.1083436082113548</v>
      </c>
      <c r="C9253" s="65">
        <f t="shared" si="145"/>
        <v>89165639.178864524</v>
      </c>
    </row>
    <row r="9254" spans="1:3" x14ac:dyDescent="0.3">
      <c r="A9254" s="94">
        <v>9244</v>
      </c>
      <c r="B9254" s="51">
        <v>0.250288362741174</v>
      </c>
      <c r="C9254" s="65">
        <f t="shared" si="145"/>
        <v>125028836.27411741</v>
      </c>
    </row>
    <row r="9255" spans="1:3" x14ac:dyDescent="0.3">
      <c r="A9255" s="94">
        <v>9245</v>
      </c>
      <c r="B9255" s="51">
        <v>-6.9445904514673945E-2</v>
      </c>
      <c r="C9255" s="65">
        <f t="shared" si="145"/>
        <v>93055409.548532605</v>
      </c>
    </row>
    <row r="9256" spans="1:3" x14ac:dyDescent="0.3">
      <c r="A9256" s="94">
        <v>9246</v>
      </c>
      <c r="B9256" s="51">
        <v>-3.0697294377031337E-2</v>
      </c>
      <c r="C9256" s="65">
        <f t="shared" si="145"/>
        <v>96930270.562296867</v>
      </c>
    </row>
    <row r="9257" spans="1:3" x14ac:dyDescent="0.3">
      <c r="A9257" s="94">
        <v>9247</v>
      </c>
      <c r="B9257" s="51">
        <v>0.32700883775783351</v>
      </c>
      <c r="C9257" s="65">
        <f t="shared" si="145"/>
        <v>132700883.77578335</v>
      </c>
    </row>
    <row r="9258" spans="1:3" x14ac:dyDescent="0.3">
      <c r="A9258" s="94">
        <v>9248</v>
      </c>
      <c r="B9258" s="51">
        <v>4.9609263198797611E-2</v>
      </c>
      <c r="C9258" s="65">
        <f t="shared" si="145"/>
        <v>104960926.31987977</v>
      </c>
    </row>
    <row r="9259" spans="1:3" x14ac:dyDescent="0.3">
      <c r="A9259" s="94">
        <v>9249</v>
      </c>
      <c r="B9259" s="51">
        <v>2.1362659558511854E-2</v>
      </c>
      <c r="C9259" s="65">
        <f t="shared" si="145"/>
        <v>102136265.9558512</v>
      </c>
    </row>
    <row r="9260" spans="1:3" x14ac:dyDescent="0.3">
      <c r="A9260" s="94">
        <v>9250</v>
      </c>
      <c r="B9260" s="51">
        <v>0.10224582801232594</v>
      </c>
      <c r="C9260" s="65">
        <f t="shared" si="145"/>
        <v>110224582.80123259</v>
      </c>
    </row>
    <row r="9261" spans="1:3" x14ac:dyDescent="0.3">
      <c r="A9261" s="94">
        <v>9251</v>
      </c>
      <c r="B9261" s="51">
        <v>0.12442482172327093</v>
      </c>
      <c r="C9261" s="65">
        <f t="shared" si="145"/>
        <v>112442482.17232709</v>
      </c>
    </row>
    <row r="9262" spans="1:3" x14ac:dyDescent="0.3">
      <c r="A9262" s="94">
        <v>9252</v>
      </c>
      <c r="B9262" s="51">
        <v>4.1323082226610748E-2</v>
      </c>
      <c r="C9262" s="65">
        <f t="shared" si="145"/>
        <v>104132308.22266108</v>
      </c>
    </row>
    <row r="9263" spans="1:3" x14ac:dyDescent="0.3">
      <c r="A9263" s="94">
        <v>9253</v>
      </c>
      <c r="B9263" s="51">
        <v>-2.3864298884277588E-2</v>
      </c>
      <c r="C9263" s="65">
        <f t="shared" si="145"/>
        <v>97613570.111572251</v>
      </c>
    </row>
    <row r="9264" spans="1:3" x14ac:dyDescent="0.3">
      <c r="A9264" s="94">
        <v>9254</v>
      </c>
      <c r="B9264" s="51">
        <v>0.35300476955241322</v>
      </c>
      <c r="C9264" s="65">
        <f t="shared" si="145"/>
        <v>135300476.95524132</v>
      </c>
    </row>
    <row r="9265" spans="1:3" x14ac:dyDescent="0.3">
      <c r="A9265" s="94">
        <v>9255</v>
      </c>
      <c r="B9265" s="51">
        <v>-0.11439805601702449</v>
      </c>
      <c r="C9265" s="65">
        <f t="shared" si="145"/>
        <v>88560194.398297548</v>
      </c>
    </row>
    <row r="9266" spans="1:3" x14ac:dyDescent="0.3">
      <c r="A9266" s="94">
        <v>9256</v>
      </c>
      <c r="B9266" s="51">
        <v>-3.3296918007615139E-2</v>
      </c>
      <c r="C9266" s="65">
        <f t="shared" si="145"/>
        <v>96670308.199238479</v>
      </c>
    </row>
    <row r="9267" spans="1:3" x14ac:dyDescent="0.3">
      <c r="A9267" s="94">
        <v>9257</v>
      </c>
      <c r="B9267" s="51">
        <v>3.5824282516669997E-2</v>
      </c>
      <c r="C9267" s="65">
        <f t="shared" si="145"/>
        <v>103582428.25166699</v>
      </c>
    </row>
    <row r="9268" spans="1:3" x14ac:dyDescent="0.3">
      <c r="A9268" s="94">
        <v>9258</v>
      </c>
      <c r="B9268" s="51">
        <v>6.7377098855046419E-2</v>
      </c>
      <c r="C9268" s="65">
        <f t="shared" si="145"/>
        <v>106737709.88550463</v>
      </c>
    </row>
    <row r="9269" spans="1:3" x14ac:dyDescent="0.3">
      <c r="A9269" s="94">
        <v>9259</v>
      </c>
      <c r="B9269" s="51">
        <v>5.6266245622249501E-2</v>
      </c>
      <c r="C9269" s="65">
        <f t="shared" si="145"/>
        <v>105626624.56222495</v>
      </c>
    </row>
    <row r="9270" spans="1:3" x14ac:dyDescent="0.3">
      <c r="A9270" s="94">
        <v>9260</v>
      </c>
      <c r="B9270" s="51">
        <v>7.9951186726845425E-3</v>
      </c>
      <c r="C9270" s="65">
        <f t="shared" si="145"/>
        <v>100799511.86726846</v>
      </c>
    </row>
    <row r="9271" spans="1:3" x14ac:dyDescent="0.3">
      <c r="A9271" s="94">
        <v>9261</v>
      </c>
      <c r="B9271" s="51">
        <v>-8.1667283751539255E-2</v>
      </c>
      <c r="C9271" s="65">
        <f t="shared" si="145"/>
        <v>91833271.624846071</v>
      </c>
    </row>
    <row r="9272" spans="1:3" x14ac:dyDescent="0.3">
      <c r="A9272" s="94">
        <v>9262</v>
      </c>
      <c r="B9272" s="51">
        <v>0.29575277455294657</v>
      </c>
      <c r="C9272" s="65">
        <f t="shared" si="145"/>
        <v>129575277.45529464</v>
      </c>
    </row>
    <row r="9273" spans="1:3" x14ac:dyDescent="0.3">
      <c r="A9273" s="94">
        <v>9263</v>
      </c>
      <c r="B9273" s="51">
        <v>0.20529526788764307</v>
      </c>
      <c r="C9273" s="65">
        <f t="shared" si="145"/>
        <v>120529526.78876431</v>
      </c>
    </row>
    <row r="9274" spans="1:3" x14ac:dyDescent="0.3">
      <c r="A9274" s="94">
        <v>9264</v>
      </c>
      <c r="B9274" s="51">
        <v>0.17739712300911598</v>
      </c>
      <c r="C9274" s="65">
        <f t="shared" si="145"/>
        <v>117739712.30091161</v>
      </c>
    </row>
    <row r="9275" spans="1:3" x14ac:dyDescent="0.3">
      <c r="A9275" s="94">
        <v>9265</v>
      </c>
      <c r="B9275" s="51">
        <v>-7.6028054978504095E-2</v>
      </c>
      <c r="C9275" s="65">
        <f t="shared" si="145"/>
        <v>92397194.502149597</v>
      </c>
    </row>
    <row r="9276" spans="1:3" x14ac:dyDescent="0.3">
      <c r="A9276" s="94">
        <v>9266</v>
      </c>
      <c r="B9276" s="51">
        <v>0.11153520346378287</v>
      </c>
      <c r="C9276" s="65">
        <f t="shared" si="145"/>
        <v>111153520.34637828</v>
      </c>
    </row>
    <row r="9277" spans="1:3" x14ac:dyDescent="0.3">
      <c r="A9277" s="94">
        <v>9267</v>
      </c>
      <c r="B9277" s="51">
        <v>7.8297435568748019E-2</v>
      </c>
      <c r="C9277" s="65">
        <f t="shared" si="145"/>
        <v>107829743.5568748</v>
      </c>
    </row>
    <row r="9278" spans="1:3" x14ac:dyDescent="0.3">
      <c r="A9278" s="94">
        <v>9268</v>
      </c>
      <c r="B9278" s="51">
        <v>0.29586497343130991</v>
      </c>
      <c r="C9278" s="65">
        <f t="shared" si="145"/>
        <v>129586497.34313099</v>
      </c>
    </row>
    <row r="9279" spans="1:3" x14ac:dyDescent="0.3">
      <c r="A9279" s="94">
        <v>9269</v>
      </c>
      <c r="B9279" s="51">
        <v>4.048597938594662E-2</v>
      </c>
      <c r="C9279" s="65">
        <f t="shared" si="145"/>
        <v>104048597.93859467</v>
      </c>
    </row>
    <row r="9280" spans="1:3" x14ac:dyDescent="0.3">
      <c r="A9280" s="94">
        <v>9270</v>
      </c>
      <c r="B9280" s="51">
        <v>0.23551631771004583</v>
      </c>
      <c r="C9280" s="65">
        <f t="shared" si="145"/>
        <v>123551631.77100459</v>
      </c>
    </row>
    <row r="9281" spans="1:3" x14ac:dyDescent="0.3">
      <c r="A9281" s="94">
        <v>9271</v>
      </c>
      <c r="B9281" s="51">
        <v>6.6265046852493195E-2</v>
      </c>
      <c r="C9281" s="65">
        <f t="shared" si="145"/>
        <v>106626504.68524933</v>
      </c>
    </row>
    <row r="9282" spans="1:3" x14ac:dyDescent="0.3">
      <c r="A9282" s="94">
        <v>9272</v>
      </c>
      <c r="B9282" s="51">
        <v>-6.6406850758724684E-2</v>
      </c>
      <c r="C9282" s="65">
        <f t="shared" si="145"/>
        <v>93359314.924127534</v>
      </c>
    </row>
    <row r="9283" spans="1:3" x14ac:dyDescent="0.3">
      <c r="A9283" s="94">
        <v>9273</v>
      </c>
      <c r="B9283" s="51">
        <v>-0.20440391833979912</v>
      </c>
      <c r="C9283" s="65">
        <f t="shared" si="145"/>
        <v>79559608.166020095</v>
      </c>
    </row>
    <row r="9284" spans="1:3" x14ac:dyDescent="0.3">
      <c r="A9284" s="94">
        <v>9274</v>
      </c>
      <c r="B9284" s="51">
        <v>0.20506626874212586</v>
      </c>
      <c r="C9284" s="65">
        <f t="shared" si="145"/>
        <v>120506626.87421259</v>
      </c>
    </row>
    <row r="9285" spans="1:3" x14ac:dyDescent="0.3">
      <c r="A9285" s="94">
        <v>9275</v>
      </c>
      <c r="B9285" s="51">
        <v>0.25117476982287912</v>
      </c>
      <c r="C9285" s="65">
        <f t="shared" si="145"/>
        <v>125117476.9822879</v>
      </c>
    </row>
    <row r="9286" spans="1:3" x14ac:dyDescent="0.3">
      <c r="A9286" s="94">
        <v>9276</v>
      </c>
      <c r="B9286" s="51">
        <v>0.3360893907143464</v>
      </c>
      <c r="C9286" s="65">
        <f t="shared" si="145"/>
        <v>133608939.07143465</v>
      </c>
    </row>
    <row r="9287" spans="1:3" x14ac:dyDescent="0.3">
      <c r="A9287" s="94">
        <v>9277</v>
      </c>
      <c r="B9287" s="51">
        <v>0.23581476137836432</v>
      </c>
      <c r="C9287" s="65">
        <f t="shared" si="145"/>
        <v>123581476.13783643</v>
      </c>
    </row>
    <row r="9288" spans="1:3" x14ac:dyDescent="0.3">
      <c r="A9288" s="94">
        <v>9278</v>
      </c>
      <c r="B9288" s="51">
        <v>0.29815803318686973</v>
      </c>
      <c r="C9288" s="65">
        <f t="shared" si="145"/>
        <v>129815803.31868696</v>
      </c>
    </row>
    <row r="9289" spans="1:3" x14ac:dyDescent="0.3">
      <c r="A9289" s="94">
        <v>9279</v>
      </c>
      <c r="B9289" s="51">
        <v>-5.8708960575741043E-2</v>
      </c>
      <c r="C9289" s="65">
        <f t="shared" si="145"/>
        <v>94129103.942425892</v>
      </c>
    </row>
    <row r="9290" spans="1:3" x14ac:dyDescent="0.3">
      <c r="A9290" s="94">
        <v>9280</v>
      </c>
      <c r="B9290" s="51">
        <v>0.26827791802103407</v>
      </c>
      <c r="C9290" s="65">
        <f t="shared" si="145"/>
        <v>126827791.80210342</v>
      </c>
    </row>
    <row r="9291" spans="1:3" x14ac:dyDescent="0.3">
      <c r="A9291" s="94">
        <v>9281</v>
      </c>
      <c r="B9291" s="51">
        <v>-0.12176151409036159</v>
      </c>
      <c r="C9291" s="65">
        <f t="shared" si="145"/>
        <v>87823848.59096384</v>
      </c>
    </row>
    <row r="9292" spans="1:3" x14ac:dyDescent="0.3">
      <c r="A9292" s="94">
        <v>9282</v>
      </c>
      <c r="B9292" s="51">
        <v>-0.13013240009892169</v>
      </c>
      <c r="C9292" s="65">
        <f t="shared" ref="C9292:C9355" si="146">$B$4*(1+B9292)</f>
        <v>86986759.990107834</v>
      </c>
    </row>
    <row r="9293" spans="1:3" x14ac:dyDescent="0.3">
      <c r="A9293" s="94">
        <v>9283</v>
      </c>
      <c r="B9293" s="51">
        <v>-9.8372360718516488E-2</v>
      </c>
      <c r="C9293" s="65">
        <f t="shared" si="146"/>
        <v>90162763.928148344</v>
      </c>
    </row>
    <row r="9294" spans="1:3" x14ac:dyDescent="0.3">
      <c r="A9294" s="94">
        <v>9284</v>
      </c>
      <c r="B9294" s="51">
        <v>0.10224282200330839</v>
      </c>
      <c r="C9294" s="65">
        <f t="shared" si="146"/>
        <v>110224282.20033085</v>
      </c>
    </row>
    <row r="9295" spans="1:3" x14ac:dyDescent="0.3">
      <c r="A9295" s="94">
        <v>9285</v>
      </c>
      <c r="B9295" s="51">
        <v>0.24153194595902641</v>
      </c>
      <c r="C9295" s="65">
        <f t="shared" si="146"/>
        <v>124153194.59590264</v>
      </c>
    </row>
    <row r="9296" spans="1:3" x14ac:dyDescent="0.3">
      <c r="A9296" s="94">
        <v>9286</v>
      </c>
      <c r="B9296" s="51">
        <v>-0.11609267898583561</v>
      </c>
      <c r="C9296" s="65">
        <f t="shared" si="146"/>
        <v>88390732.101416439</v>
      </c>
    </row>
    <row r="9297" spans="1:3" x14ac:dyDescent="0.3">
      <c r="A9297" s="94">
        <v>9287</v>
      </c>
      <c r="B9297" s="51">
        <v>6.6629302276152949E-2</v>
      </c>
      <c r="C9297" s="65">
        <f t="shared" si="146"/>
        <v>106662930.22761531</v>
      </c>
    </row>
    <row r="9298" spans="1:3" x14ac:dyDescent="0.3">
      <c r="A9298" s="94">
        <v>9288</v>
      </c>
      <c r="B9298" s="51">
        <v>0.14314774735807445</v>
      </c>
      <c r="C9298" s="65">
        <f t="shared" si="146"/>
        <v>114314774.73580745</v>
      </c>
    </row>
    <row r="9299" spans="1:3" x14ac:dyDescent="0.3">
      <c r="A9299" s="94">
        <v>9289</v>
      </c>
      <c r="B9299" s="51">
        <v>4.1356154345854108E-2</v>
      </c>
      <c r="C9299" s="65">
        <f t="shared" si="146"/>
        <v>104135615.43458541</v>
      </c>
    </row>
    <row r="9300" spans="1:3" x14ac:dyDescent="0.3">
      <c r="A9300" s="94">
        <v>9290</v>
      </c>
      <c r="B9300" s="51">
        <v>3.18754823690411E-2</v>
      </c>
      <c r="C9300" s="65">
        <f t="shared" si="146"/>
        <v>103187548.2369041</v>
      </c>
    </row>
    <row r="9301" spans="1:3" x14ac:dyDescent="0.3">
      <c r="A9301" s="94">
        <v>9291</v>
      </c>
      <c r="B9301" s="51">
        <v>-1.6649836649002811E-2</v>
      </c>
      <c r="C9301" s="65">
        <f t="shared" si="146"/>
        <v>98335016.335099727</v>
      </c>
    </row>
    <row r="9302" spans="1:3" x14ac:dyDescent="0.3">
      <c r="A9302" s="94">
        <v>9292</v>
      </c>
      <c r="B9302" s="51">
        <v>4.3361385847180828E-2</v>
      </c>
      <c r="C9302" s="65">
        <f t="shared" si="146"/>
        <v>104336138.58471808</v>
      </c>
    </row>
    <row r="9303" spans="1:3" x14ac:dyDescent="0.3">
      <c r="A9303" s="94">
        <v>9293</v>
      </c>
      <c r="B9303" s="51">
        <v>0.25577494317116212</v>
      </c>
      <c r="C9303" s="65">
        <f t="shared" si="146"/>
        <v>125577494.31711622</v>
      </c>
    </row>
    <row r="9304" spans="1:3" x14ac:dyDescent="0.3">
      <c r="A9304" s="94">
        <v>9294</v>
      </c>
      <c r="B9304" s="51">
        <v>-7.4284459220176985E-2</v>
      </c>
      <c r="C9304" s="65">
        <f t="shared" si="146"/>
        <v>92571554.077982292</v>
      </c>
    </row>
    <row r="9305" spans="1:3" x14ac:dyDescent="0.3">
      <c r="A9305" s="94">
        <v>9295</v>
      </c>
      <c r="B9305" s="51">
        <v>2.3425770011774594E-2</v>
      </c>
      <c r="C9305" s="65">
        <f t="shared" si="146"/>
        <v>102342577.00117746</v>
      </c>
    </row>
    <row r="9306" spans="1:3" x14ac:dyDescent="0.3">
      <c r="A9306" s="94">
        <v>9296</v>
      </c>
      <c r="B9306" s="51">
        <v>-0.31235329157654734</v>
      </c>
      <c r="C9306" s="65">
        <f t="shared" si="146"/>
        <v>68764670.842345268</v>
      </c>
    </row>
    <row r="9307" spans="1:3" x14ac:dyDescent="0.3">
      <c r="A9307" s="94">
        <v>9297</v>
      </c>
      <c r="B9307" s="51">
        <v>3.878353434327976E-2</v>
      </c>
      <c r="C9307" s="65">
        <f t="shared" si="146"/>
        <v>103878353.43432799</v>
      </c>
    </row>
    <row r="9308" spans="1:3" x14ac:dyDescent="0.3">
      <c r="A9308" s="94">
        <v>9298</v>
      </c>
      <c r="B9308" s="51">
        <v>-8.0282135980066754E-2</v>
      </c>
      <c r="C9308" s="65">
        <f t="shared" si="146"/>
        <v>91971786.401993334</v>
      </c>
    </row>
    <row r="9309" spans="1:3" x14ac:dyDescent="0.3">
      <c r="A9309" s="94">
        <v>9299</v>
      </c>
      <c r="B9309" s="51">
        <v>0.17277039853536003</v>
      </c>
      <c r="C9309" s="65">
        <f t="shared" si="146"/>
        <v>117277039.85353601</v>
      </c>
    </row>
    <row r="9310" spans="1:3" x14ac:dyDescent="0.3">
      <c r="A9310" s="94">
        <v>9300</v>
      </c>
      <c r="B9310" s="51">
        <v>9.9842741360207779E-2</v>
      </c>
      <c r="C9310" s="65">
        <f t="shared" si="146"/>
        <v>109984274.13602079</v>
      </c>
    </row>
    <row r="9311" spans="1:3" x14ac:dyDescent="0.3">
      <c r="A9311" s="94">
        <v>9301</v>
      </c>
      <c r="B9311" s="51">
        <v>-5.6731806027682019E-2</v>
      </c>
      <c r="C9311" s="65">
        <f t="shared" si="146"/>
        <v>94326819.397231802</v>
      </c>
    </row>
    <row r="9312" spans="1:3" x14ac:dyDescent="0.3">
      <c r="A9312" s="94">
        <v>9302</v>
      </c>
      <c r="B9312" s="51">
        <v>-0.14067286071087284</v>
      </c>
      <c r="C9312" s="65">
        <f t="shared" si="146"/>
        <v>85932713.928912714</v>
      </c>
    </row>
    <row r="9313" spans="1:3" x14ac:dyDescent="0.3">
      <c r="A9313" s="94">
        <v>9303</v>
      </c>
      <c r="B9313" s="51">
        <v>6.6967031708387831E-2</v>
      </c>
      <c r="C9313" s="65">
        <f t="shared" si="146"/>
        <v>106696703.17083879</v>
      </c>
    </row>
    <row r="9314" spans="1:3" x14ac:dyDescent="0.3">
      <c r="A9314" s="94">
        <v>9304</v>
      </c>
      <c r="B9314" s="51">
        <v>3.8390804974417339E-2</v>
      </c>
      <c r="C9314" s="65">
        <f t="shared" si="146"/>
        <v>103839080.49744172</v>
      </c>
    </row>
    <row r="9315" spans="1:3" x14ac:dyDescent="0.3">
      <c r="A9315" s="94">
        <v>9305</v>
      </c>
      <c r="B9315" s="51">
        <v>3.5295481028650016E-2</v>
      </c>
      <c r="C9315" s="65">
        <f t="shared" si="146"/>
        <v>103529548.10286501</v>
      </c>
    </row>
    <row r="9316" spans="1:3" x14ac:dyDescent="0.3">
      <c r="A9316" s="94">
        <v>9306</v>
      </c>
      <c r="B9316" s="51">
        <v>0.14728271787607855</v>
      </c>
      <c r="C9316" s="65">
        <f t="shared" si="146"/>
        <v>114728271.78760785</v>
      </c>
    </row>
    <row r="9317" spans="1:3" x14ac:dyDescent="0.3">
      <c r="A9317" s="94">
        <v>9307</v>
      </c>
      <c r="B9317" s="51">
        <v>0.34319468823879729</v>
      </c>
      <c r="C9317" s="65">
        <f t="shared" si="146"/>
        <v>134319468.82387972</v>
      </c>
    </row>
    <row r="9318" spans="1:3" x14ac:dyDescent="0.3">
      <c r="A9318" s="94">
        <v>9308</v>
      </c>
      <c r="B9318" s="51">
        <v>0.13307773310819643</v>
      </c>
      <c r="C9318" s="65">
        <f t="shared" si="146"/>
        <v>113307773.31081966</v>
      </c>
    </row>
    <row r="9319" spans="1:3" x14ac:dyDescent="0.3">
      <c r="A9319" s="94">
        <v>9309</v>
      </c>
      <c r="B9319" s="51">
        <v>0.17138620209426259</v>
      </c>
      <c r="C9319" s="65">
        <f t="shared" si="146"/>
        <v>117138620.20942627</v>
      </c>
    </row>
    <row r="9320" spans="1:3" x14ac:dyDescent="0.3">
      <c r="A9320" s="94">
        <v>9310</v>
      </c>
      <c r="B9320" s="51">
        <v>8.3080010259484166E-2</v>
      </c>
      <c r="C9320" s="65">
        <f t="shared" si="146"/>
        <v>108308001.02594842</v>
      </c>
    </row>
    <row r="9321" spans="1:3" x14ac:dyDescent="0.3">
      <c r="A9321" s="94">
        <v>9311</v>
      </c>
      <c r="B9321" s="51">
        <v>0.1522974617352871</v>
      </c>
      <c r="C9321" s="65">
        <f t="shared" si="146"/>
        <v>115229746.1735287</v>
      </c>
    </row>
    <row r="9322" spans="1:3" x14ac:dyDescent="0.3">
      <c r="A9322" s="94">
        <v>9312</v>
      </c>
      <c r="B9322" s="51">
        <v>5.4138210245904782E-2</v>
      </c>
      <c r="C9322" s="65">
        <f t="shared" si="146"/>
        <v>105413821.02459048</v>
      </c>
    </row>
    <row r="9323" spans="1:3" x14ac:dyDescent="0.3">
      <c r="A9323" s="94">
        <v>9313</v>
      </c>
      <c r="B9323" s="51">
        <v>0.20082716699210662</v>
      </c>
      <c r="C9323" s="65">
        <f t="shared" si="146"/>
        <v>120082716.69921067</v>
      </c>
    </row>
    <row r="9324" spans="1:3" x14ac:dyDescent="0.3">
      <c r="A9324" s="94">
        <v>9314</v>
      </c>
      <c r="B9324" s="51">
        <v>0.1684305367962935</v>
      </c>
      <c r="C9324" s="65">
        <f t="shared" si="146"/>
        <v>116843053.67962936</v>
      </c>
    </row>
    <row r="9325" spans="1:3" x14ac:dyDescent="0.3">
      <c r="A9325" s="94">
        <v>9315</v>
      </c>
      <c r="B9325" s="51">
        <v>9.7216801196258334E-3</v>
      </c>
      <c r="C9325" s="65">
        <f t="shared" si="146"/>
        <v>100972168.01196258</v>
      </c>
    </row>
    <row r="9326" spans="1:3" x14ac:dyDescent="0.3">
      <c r="A9326" s="94">
        <v>9316</v>
      </c>
      <c r="B9326" s="51">
        <v>2.4176928204900167E-2</v>
      </c>
      <c r="C9326" s="65">
        <f t="shared" si="146"/>
        <v>102417692.82049003</v>
      </c>
    </row>
    <row r="9327" spans="1:3" x14ac:dyDescent="0.3">
      <c r="A9327" s="94">
        <v>9317</v>
      </c>
      <c r="B9327" s="51">
        <v>0.15774065770342294</v>
      </c>
      <c r="C9327" s="65">
        <f t="shared" si="146"/>
        <v>115774065.77034228</v>
      </c>
    </row>
    <row r="9328" spans="1:3" x14ac:dyDescent="0.3">
      <c r="A9328" s="94">
        <v>9318</v>
      </c>
      <c r="B9328" s="51">
        <v>0.10593723909408627</v>
      </c>
      <c r="C9328" s="65">
        <f t="shared" si="146"/>
        <v>110593723.90940863</v>
      </c>
    </row>
    <row r="9329" spans="1:3" x14ac:dyDescent="0.3">
      <c r="A9329" s="94">
        <v>9319</v>
      </c>
      <c r="B9329" s="51">
        <v>0.24721015527577994</v>
      </c>
      <c r="C9329" s="65">
        <f t="shared" si="146"/>
        <v>124721015.527578</v>
      </c>
    </row>
    <row r="9330" spans="1:3" x14ac:dyDescent="0.3">
      <c r="A9330" s="94">
        <v>9320</v>
      </c>
      <c r="B9330" s="51">
        <v>-8.7889927618871572E-2</v>
      </c>
      <c r="C9330" s="65">
        <f t="shared" si="146"/>
        <v>91211007.238112837</v>
      </c>
    </row>
    <row r="9331" spans="1:3" x14ac:dyDescent="0.3">
      <c r="A9331" s="94">
        <v>9321</v>
      </c>
      <c r="B9331" s="51">
        <v>6.4474529098514727E-2</v>
      </c>
      <c r="C9331" s="65">
        <f t="shared" si="146"/>
        <v>106447452.90985148</v>
      </c>
    </row>
    <row r="9332" spans="1:3" x14ac:dyDescent="0.3">
      <c r="A9332" s="94">
        <v>9322</v>
      </c>
      <c r="B9332" s="51">
        <v>0.14022007681198978</v>
      </c>
      <c r="C9332" s="65">
        <f t="shared" si="146"/>
        <v>114022007.68119898</v>
      </c>
    </row>
    <row r="9333" spans="1:3" x14ac:dyDescent="0.3">
      <c r="A9333" s="94">
        <v>9323</v>
      </c>
      <c r="B9333" s="51">
        <v>-4.9299791993376862E-2</v>
      </c>
      <c r="C9333" s="65">
        <f t="shared" si="146"/>
        <v>95070020.800662309</v>
      </c>
    </row>
    <row r="9334" spans="1:3" x14ac:dyDescent="0.3">
      <c r="A9334" s="94">
        <v>9324</v>
      </c>
      <c r="B9334" s="51">
        <v>0.10711902142581582</v>
      </c>
      <c r="C9334" s="65">
        <f t="shared" si="146"/>
        <v>110711902.14258158</v>
      </c>
    </row>
    <row r="9335" spans="1:3" x14ac:dyDescent="0.3">
      <c r="A9335" s="94">
        <v>9325</v>
      </c>
      <c r="B9335" s="51">
        <v>7.8010611301257624E-2</v>
      </c>
      <c r="C9335" s="65">
        <f t="shared" si="146"/>
        <v>107801061.13012575</v>
      </c>
    </row>
    <row r="9336" spans="1:3" x14ac:dyDescent="0.3">
      <c r="A9336" s="94">
        <v>9326</v>
      </c>
      <c r="B9336" s="51">
        <v>1.5833742863482228E-2</v>
      </c>
      <c r="C9336" s="65">
        <f t="shared" si="146"/>
        <v>101583374.28634822</v>
      </c>
    </row>
    <row r="9337" spans="1:3" x14ac:dyDescent="0.3">
      <c r="A9337" s="94">
        <v>9327</v>
      </c>
      <c r="B9337" s="51">
        <v>0.36415587369573899</v>
      </c>
      <c r="C9337" s="65">
        <f t="shared" si="146"/>
        <v>136415587.36957392</v>
      </c>
    </row>
    <row r="9338" spans="1:3" x14ac:dyDescent="0.3">
      <c r="A9338" s="94">
        <v>9328</v>
      </c>
      <c r="B9338" s="51">
        <v>0.26396497902418237</v>
      </c>
      <c r="C9338" s="65">
        <f t="shared" si="146"/>
        <v>126396497.90241823</v>
      </c>
    </row>
    <row r="9339" spans="1:3" x14ac:dyDescent="0.3">
      <c r="A9339" s="94">
        <v>9329</v>
      </c>
      <c r="B9339" s="51">
        <v>-1.2610511481189621E-2</v>
      </c>
      <c r="C9339" s="65">
        <f t="shared" si="146"/>
        <v>98738948.851881042</v>
      </c>
    </row>
    <row r="9340" spans="1:3" x14ac:dyDescent="0.3">
      <c r="A9340" s="94">
        <v>9330</v>
      </c>
      <c r="B9340" s="51">
        <v>0.11867403061137817</v>
      </c>
      <c r="C9340" s="65">
        <f t="shared" si="146"/>
        <v>111867403.06113783</v>
      </c>
    </row>
    <row r="9341" spans="1:3" x14ac:dyDescent="0.3">
      <c r="A9341" s="94">
        <v>9331</v>
      </c>
      <c r="B9341" s="51">
        <v>3.2414469125511033E-2</v>
      </c>
      <c r="C9341" s="65">
        <f t="shared" si="146"/>
        <v>103241446.91255111</v>
      </c>
    </row>
    <row r="9342" spans="1:3" x14ac:dyDescent="0.3">
      <c r="A9342" s="94">
        <v>9332</v>
      </c>
      <c r="B9342" s="51">
        <v>0.13890053200599939</v>
      </c>
      <c r="C9342" s="65">
        <f t="shared" si="146"/>
        <v>113890053.20059992</v>
      </c>
    </row>
    <row r="9343" spans="1:3" x14ac:dyDescent="0.3">
      <c r="A9343" s="94">
        <v>9333</v>
      </c>
      <c r="B9343" s="51">
        <v>-6.1943401894045319E-2</v>
      </c>
      <c r="C9343" s="65">
        <f t="shared" si="146"/>
        <v>93805659.810595468</v>
      </c>
    </row>
    <row r="9344" spans="1:3" x14ac:dyDescent="0.3">
      <c r="A9344" s="94">
        <v>9334</v>
      </c>
      <c r="B9344" s="51">
        <v>-0.1401315140603685</v>
      </c>
      <c r="C9344" s="65">
        <f t="shared" si="146"/>
        <v>85986848.593963146</v>
      </c>
    </row>
    <row r="9345" spans="1:3" x14ac:dyDescent="0.3">
      <c r="A9345" s="94">
        <v>9335</v>
      </c>
      <c r="B9345" s="51">
        <v>-1.2733302620755296E-2</v>
      </c>
      <c r="C9345" s="65">
        <f t="shared" si="146"/>
        <v>98726669.737924471</v>
      </c>
    </row>
    <row r="9346" spans="1:3" x14ac:dyDescent="0.3">
      <c r="A9346" s="94">
        <v>9336</v>
      </c>
      <c r="B9346" s="51">
        <v>-6.3924901150157365E-2</v>
      </c>
      <c r="C9346" s="65">
        <f t="shared" si="146"/>
        <v>93607509.88498427</v>
      </c>
    </row>
    <row r="9347" spans="1:3" x14ac:dyDescent="0.3">
      <c r="A9347" s="94">
        <v>9337</v>
      </c>
      <c r="B9347" s="51">
        <v>2.1202535175657844E-3</v>
      </c>
      <c r="C9347" s="65">
        <f t="shared" si="146"/>
        <v>100212025.35175657</v>
      </c>
    </row>
    <row r="9348" spans="1:3" x14ac:dyDescent="0.3">
      <c r="A9348" s="94">
        <v>9338</v>
      </c>
      <c r="B9348" s="51">
        <v>7.4114902904793611E-2</v>
      </c>
      <c r="C9348" s="65">
        <f t="shared" si="146"/>
        <v>107411490.29047936</v>
      </c>
    </row>
    <row r="9349" spans="1:3" x14ac:dyDescent="0.3">
      <c r="A9349" s="94">
        <v>9339</v>
      </c>
      <c r="B9349" s="51">
        <v>5.8107146624886599E-2</v>
      </c>
      <c r="C9349" s="65">
        <f t="shared" si="146"/>
        <v>105810714.66248865</v>
      </c>
    </row>
    <row r="9350" spans="1:3" x14ac:dyDescent="0.3">
      <c r="A9350" s="94">
        <v>9340</v>
      </c>
      <c r="B9350" s="51">
        <v>0.36169242274009272</v>
      </c>
      <c r="C9350" s="65">
        <f t="shared" si="146"/>
        <v>136169242.27400929</v>
      </c>
    </row>
    <row r="9351" spans="1:3" x14ac:dyDescent="0.3">
      <c r="A9351" s="94">
        <v>9341</v>
      </c>
      <c r="B9351" s="51">
        <v>7.1040347087970454E-2</v>
      </c>
      <c r="C9351" s="65">
        <f t="shared" si="146"/>
        <v>107104034.70879704</v>
      </c>
    </row>
    <row r="9352" spans="1:3" x14ac:dyDescent="0.3">
      <c r="A9352" s="94">
        <v>9342</v>
      </c>
      <c r="B9352" s="51">
        <v>0.28372081611159417</v>
      </c>
      <c r="C9352" s="65">
        <f t="shared" si="146"/>
        <v>128372081.6111594</v>
      </c>
    </row>
    <row r="9353" spans="1:3" x14ac:dyDescent="0.3">
      <c r="A9353" s="94">
        <v>9343</v>
      </c>
      <c r="B9353" s="51">
        <v>0.34064537876072276</v>
      </c>
      <c r="C9353" s="65">
        <f t="shared" si="146"/>
        <v>134064537.87607226</v>
      </c>
    </row>
    <row r="9354" spans="1:3" x14ac:dyDescent="0.3">
      <c r="A9354" s="94">
        <v>9344</v>
      </c>
      <c r="B9354" s="51">
        <v>0.30486655463633028</v>
      </c>
      <c r="C9354" s="65">
        <f t="shared" si="146"/>
        <v>130486655.46363303</v>
      </c>
    </row>
    <row r="9355" spans="1:3" x14ac:dyDescent="0.3">
      <c r="A9355" s="94">
        <v>9345</v>
      </c>
      <c r="B9355" s="51">
        <v>0.36942221653126328</v>
      </c>
      <c r="C9355" s="65">
        <f t="shared" si="146"/>
        <v>136942221.65312633</v>
      </c>
    </row>
    <row r="9356" spans="1:3" x14ac:dyDescent="0.3">
      <c r="A9356" s="94">
        <v>9346</v>
      </c>
      <c r="B9356" s="51">
        <v>-1.5544063565950964E-2</v>
      </c>
      <c r="C9356" s="65">
        <f t="shared" ref="C9356:C9419" si="147">$B$4*(1+B9356)</f>
        <v>98445593.643404901</v>
      </c>
    </row>
    <row r="9357" spans="1:3" x14ac:dyDescent="0.3">
      <c r="A9357" s="94">
        <v>9347</v>
      </c>
      <c r="B9357" s="51">
        <v>-0.19033314887732136</v>
      </c>
      <c r="C9357" s="65">
        <f t="shared" si="147"/>
        <v>80966685.112267867</v>
      </c>
    </row>
    <row r="9358" spans="1:3" x14ac:dyDescent="0.3">
      <c r="A9358" s="94">
        <v>9348</v>
      </c>
      <c r="B9358" s="51">
        <v>-6.070118952039355E-2</v>
      </c>
      <c r="C9358" s="65">
        <f t="shared" si="147"/>
        <v>93929881.047960654</v>
      </c>
    </row>
    <row r="9359" spans="1:3" x14ac:dyDescent="0.3">
      <c r="A9359" s="94">
        <v>9349</v>
      </c>
      <c r="B9359" s="51">
        <v>-4.696161227732315E-2</v>
      </c>
      <c r="C9359" s="65">
        <f t="shared" si="147"/>
        <v>95303838.772267684</v>
      </c>
    </row>
    <row r="9360" spans="1:3" x14ac:dyDescent="0.3">
      <c r="A9360" s="94">
        <v>9350</v>
      </c>
      <c r="B9360" s="51">
        <v>-6.5982963508252612E-2</v>
      </c>
      <c r="C9360" s="65">
        <f t="shared" si="147"/>
        <v>93401703.649174735</v>
      </c>
    </row>
    <row r="9361" spans="1:3" x14ac:dyDescent="0.3">
      <c r="A9361" s="94">
        <v>9351</v>
      </c>
      <c r="B9361" s="51">
        <v>5.0222638417876907E-2</v>
      </c>
      <c r="C9361" s="65">
        <f t="shared" si="147"/>
        <v>105022263.8417877</v>
      </c>
    </row>
    <row r="9362" spans="1:3" x14ac:dyDescent="0.3">
      <c r="A9362" s="94">
        <v>9352</v>
      </c>
      <c r="B9362" s="51">
        <v>5.9330481653433333E-2</v>
      </c>
      <c r="C9362" s="65">
        <f t="shared" si="147"/>
        <v>105933048.16534333</v>
      </c>
    </row>
    <row r="9363" spans="1:3" x14ac:dyDescent="0.3">
      <c r="A9363" s="94">
        <v>9353</v>
      </c>
      <c r="B9363" s="51">
        <v>-0.11455702982862664</v>
      </c>
      <c r="C9363" s="65">
        <f t="shared" si="147"/>
        <v>88544297.017137334</v>
      </c>
    </row>
    <row r="9364" spans="1:3" x14ac:dyDescent="0.3">
      <c r="A9364" s="94">
        <v>9354</v>
      </c>
      <c r="B9364" s="51">
        <v>0.22567722675627264</v>
      </c>
      <c r="C9364" s="65">
        <f t="shared" si="147"/>
        <v>122567722.67562726</v>
      </c>
    </row>
    <row r="9365" spans="1:3" x14ac:dyDescent="0.3">
      <c r="A9365" s="94">
        <v>9355</v>
      </c>
      <c r="B9365" s="51">
        <v>0.24630760660266601</v>
      </c>
      <c r="C9365" s="65">
        <f t="shared" si="147"/>
        <v>124630760.66026659</v>
      </c>
    </row>
    <row r="9366" spans="1:3" x14ac:dyDescent="0.3">
      <c r="A9366" s="94">
        <v>9356</v>
      </c>
      <c r="B9366" s="51">
        <v>0.11351322213687207</v>
      </c>
      <c r="C9366" s="65">
        <f t="shared" si="147"/>
        <v>111351322.2136872</v>
      </c>
    </row>
    <row r="9367" spans="1:3" x14ac:dyDescent="0.3">
      <c r="A9367" s="94">
        <v>9357</v>
      </c>
      <c r="B9367" s="51">
        <v>0.11012982146065434</v>
      </c>
      <c r="C9367" s="65">
        <f t="shared" si="147"/>
        <v>111012982.14606543</v>
      </c>
    </row>
    <row r="9368" spans="1:3" x14ac:dyDescent="0.3">
      <c r="A9368" s="94">
        <v>9358</v>
      </c>
      <c r="B9368" s="51">
        <v>0.11524601741051635</v>
      </c>
      <c r="C9368" s="65">
        <f t="shared" si="147"/>
        <v>111524601.74105163</v>
      </c>
    </row>
    <row r="9369" spans="1:3" x14ac:dyDescent="0.3">
      <c r="A9369" s="94">
        <v>9359</v>
      </c>
      <c r="B9369" s="51">
        <v>0.30033435444173584</v>
      </c>
      <c r="C9369" s="65">
        <f t="shared" si="147"/>
        <v>130033435.44417359</v>
      </c>
    </row>
    <row r="9370" spans="1:3" x14ac:dyDescent="0.3">
      <c r="A9370" s="94">
        <v>9360</v>
      </c>
      <c r="B9370" s="51">
        <v>0.28284386771014858</v>
      </c>
      <c r="C9370" s="65">
        <f t="shared" si="147"/>
        <v>128284386.77101485</v>
      </c>
    </row>
    <row r="9371" spans="1:3" x14ac:dyDescent="0.3">
      <c r="A9371" s="94">
        <v>9361</v>
      </c>
      <c r="B9371" s="51">
        <v>-3.2261190921675925E-3</v>
      </c>
      <c r="C9371" s="65">
        <f t="shared" si="147"/>
        <v>99677388.090783238</v>
      </c>
    </row>
    <row r="9372" spans="1:3" x14ac:dyDescent="0.3">
      <c r="A9372" s="94">
        <v>9362</v>
      </c>
      <c r="B9372" s="51">
        <v>0.1939904369751273</v>
      </c>
      <c r="C9372" s="65">
        <f t="shared" si="147"/>
        <v>119399043.69751273</v>
      </c>
    </row>
    <row r="9373" spans="1:3" x14ac:dyDescent="0.3">
      <c r="A9373" s="94">
        <v>9363</v>
      </c>
      <c r="B9373" s="51">
        <v>3.9142876238735101E-2</v>
      </c>
      <c r="C9373" s="65">
        <f t="shared" si="147"/>
        <v>103914287.62387352</v>
      </c>
    </row>
    <row r="9374" spans="1:3" x14ac:dyDescent="0.3">
      <c r="A9374" s="94">
        <v>9364</v>
      </c>
      <c r="B9374" s="51">
        <v>0.10354819531292189</v>
      </c>
      <c r="C9374" s="65">
        <f t="shared" si="147"/>
        <v>110354819.53129219</v>
      </c>
    </row>
    <row r="9375" spans="1:3" x14ac:dyDescent="0.3">
      <c r="A9375" s="94">
        <v>9365</v>
      </c>
      <c r="B9375" s="51">
        <v>0.13270991553865175</v>
      </c>
      <c r="C9375" s="65">
        <f t="shared" si="147"/>
        <v>113270991.55386518</v>
      </c>
    </row>
    <row r="9376" spans="1:3" x14ac:dyDescent="0.3">
      <c r="A9376" s="94">
        <v>9366</v>
      </c>
      <c r="B9376" s="51">
        <v>0.12139688996295621</v>
      </c>
      <c r="C9376" s="65">
        <f t="shared" si="147"/>
        <v>112139688.99629563</v>
      </c>
    </row>
    <row r="9377" spans="1:3" x14ac:dyDescent="0.3">
      <c r="A9377" s="94">
        <v>9367</v>
      </c>
      <c r="B9377" s="51">
        <v>0.17596384670544604</v>
      </c>
      <c r="C9377" s="65">
        <f t="shared" si="147"/>
        <v>117596384.67054461</v>
      </c>
    </row>
    <row r="9378" spans="1:3" x14ac:dyDescent="0.3">
      <c r="A9378" s="94">
        <v>9368</v>
      </c>
      <c r="B9378" s="51">
        <v>0.15929742511311101</v>
      </c>
      <c r="C9378" s="65">
        <f t="shared" si="147"/>
        <v>115929742.5113111</v>
      </c>
    </row>
    <row r="9379" spans="1:3" x14ac:dyDescent="0.3">
      <c r="A9379" s="94">
        <v>9369</v>
      </c>
      <c r="B9379" s="51">
        <v>0.2886166392397983</v>
      </c>
      <c r="C9379" s="65">
        <f t="shared" si="147"/>
        <v>128861663.92397982</v>
      </c>
    </row>
    <row r="9380" spans="1:3" x14ac:dyDescent="0.3">
      <c r="A9380" s="94">
        <v>9370</v>
      </c>
      <c r="B9380" s="51">
        <v>1.3373739708587407E-2</v>
      </c>
      <c r="C9380" s="65">
        <f t="shared" si="147"/>
        <v>101337373.97085874</v>
      </c>
    </row>
    <row r="9381" spans="1:3" x14ac:dyDescent="0.3">
      <c r="A9381" s="94">
        <v>9371</v>
      </c>
      <c r="B9381" s="51">
        <v>9.8005513945040201E-2</v>
      </c>
      <c r="C9381" s="65">
        <f t="shared" si="147"/>
        <v>109800551.39450403</v>
      </c>
    </row>
    <row r="9382" spans="1:3" x14ac:dyDescent="0.3">
      <c r="A9382" s="94">
        <v>9372</v>
      </c>
      <c r="B9382" s="51">
        <v>7.6804990277845292E-2</v>
      </c>
      <c r="C9382" s="65">
        <f t="shared" si="147"/>
        <v>107680499.02778454</v>
      </c>
    </row>
    <row r="9383" spans="1:3" x14ac:dyDescent="0.3">
      <c r="A9383" s="94">
        <v>9373</v>
      </c>
      <c r="B9383" s="51">
        <v>1.6971561512105007E-2</v>
      </c>
      <c r="C9383" s="65">
        <f t="shared" si="147"/>
        <v>101697156.15121052</v>
      </c>
    </row>
    <row r="9384" spans="1:3" x14ac:dyDescent="0.3">
      <c r="A9384" s="94">
        <v>9374</v>
      </c>
      <c r="B9384" s="51">
        <v>0.15287609146104192</v>
      </c>
      <c r="C9384" s="65">
        <f t="shared" si="147"/>
        <v>115287609.14610419</v>
      </c>
    </row>
    <row r="9385" spans="1:3" x14ac:dyDescent="0.3">
      <c r="A9385" s="94">
        <v>9375</v>
      </c>
      <c r="B9385" s="51">
        <v>7.5020489439534321E-2</v>
      </c>
      <c r="C9385" s="65">
        <f t="shared" si="147"/>
        <v>107502048.94395342</v>
      </c>
    </row>
    <row r="9386" spans="1:3" x14ac:dyDescent="0.3">
      <c r="A9386" s="94">
        <v>9376</v>
      </c>
      <c r="B9386" s="51">
        <v>0.34223231763398421</v>
      </c>
      <c r="C9386" s="65">
        <f t="shared" si="147"/>
        <v>134223231.76339841</v>
      </c>
    </row>
    <row r="9387" spans="1:3" x14ac:dyDescent="0.3">
      <c r="A9387" s="94">
        <v>9377</v>
      </c>
      <c r="B9387" s="51">
        <v>-6.3012321811366789E-3</v>
      </c>
      <c r="C9387" s="65">
        <f t="shared" si="147"/>
        <v>99369876.781886339</v>
      </c>
    </row>
    <row r="9388" spans="1:3" x14ac:dyDescent="0.3">
      <c r="A9388" s="94">
        <v>9378</v>
      </c>
      <c r="B9388" s="51">
        <v>0.21456453176403681</v>
      </c>
      <c r="C9388" s="65">
        <f t="shared" si="147"/>
        <v>121456453.17640367</v>
      </c>
    </row>
    <row r="9389" spans="1:3" x14ac:dyDescent="0.3">
      <c r="A9389" s="94">
        <v>9379</v>
      </c>
      <c r="B9389" s="51">
        <v>-8.7096369504401305E-2</v>
      </c>
      <c r="C9389" s="65">
        <f t="shared" si="147"/>
        <v>91290363.049559861</v>
      </c>
    </row>
    <row r="9390" spans="1:3" x14ac:dyDescent="0.3">
      <c r="A9390" s="94">
        <v>9380</v>
      </c>
      <c r="B9390" s="51">
        <v>0.11790304028967453</v>
      </c>
      <c r="C9390" s="65">
        <f t="shared" si="147"/>
        <v>111790304.02896746</v>
      </c>
    </row>
    <row r="9391" spans="1:3" x14ac:dyDescent="0.3">
      <c r="A9391" s="94">
        <v>9381</v>
      </c>
      <c r="B9391" s="51">
        <v>0.10383004224971046</v>
      </c>
      <c r="C9391" s="65">
        <f t="shared" si="147"/>
        <v>110383004.22497106</v>
      </c>
    </row>
    <row r="9392" spans="1:3" x14ac:dyDescent="0.3">
      <c r="A9392" s="94">
        <v>9382</v>
      </c>
      <c r="B9392" s="51">
        <v>0.20888714471659081</v>
      </c>
      <c r="C9392" s="65">
        <f t="shared" si="147"/>
        <v>120888714.47165908</v>
      </c>
    </row>
    <row r="9393" spans="1:3" x14ac:dyDescent="0.3">
      <c r="A9393" s="94">
        <v>9383</v>
      </c>
      <c r="B9393" s="51">
        <v>6.2453484491650488E-2</v>
      </c>
      <c r="C9393" s="65">
        <f t="shared" si="147"/>
        <v>106245348.44916505</v>
      </c>
    </row>
    <row r="9394" spans="1:3" x14ac:dyDescent="0.3">
      <c r="A9394" s="94">
        <v>9384</v>
      </c>
      <c r="B9394" s="51">
        <v>0.21905172025241929</v>
      </c>
      <c r="C9394" s="65">
        <f t="shared" si="147"/>
        <v>121905172.02524194</v>
      </c>
    </row>
    <row r="9395" spans="1:3" x14ac:dyDescent="0.3">
      <c r="A9395" s="94">
        <v>9385</v>
      </c>
      <c r="B9395" s="51">
        <v>0.13542612399560564</v>
      </c>
      <c r="C9395" s="65">
        <f t="shared" si="147"/>
        <v>113542612.39956056</v>
      </c>
    </row>
    <row r="9396" spans="1:3" x14ac:dyDescent="0.3">
      <c r="A9396" s="94">
        <v>9386</v>
      </c>
      <c r="B9396" s="51">
        <v>-0.10504706866839975</v>
      </c>
      <c r="C9396" s="65">
        <f t="shared" si="147"/>
        <v>89495293.133160025</v>
      </c>
    </row>
    <row r="9397" spans="1:3" x14ac:dyDescent="0.3">
      <c r="A9397" s="94">
        <v>9387</v>
      </c>
      <c r="B9397" s="51">
        <v>1.0759810845807211E-3</v>
      </c>
      <c r="C9397" s="65">
        <f t="shared" si="147"/>
        <v>100107598.10845806</v>
      </c>
    </row>
    <row r="9398" spans="1:3" x14ac:dyDescent="0.3">
      <c r="A9398" s="94">
        <v>9388</v>
      </c>
      <c r="B9398" s="51">
        <v>-8.6463909427227648E-3</v>
      </c>
      <c r="C9398" s="65">
        <f t="shared" si="147"/>
        <v>99135360.905727714</v>
      </c>
    </row>
    <row r="9399" spans="1:3" x14ac:dyDescent="0.3">
      <c r="A9399" s="94">
        <v>9389</v>
      </c>
      <c r="B9399" s="51">
        <v>-0.28313203790888886</v>
      </c>
      <c r="C9399" s="65">
        <f t="shared" si="147"/>
        <v>71686796.209111109</v>
      </c>
    </row>
    <row r="9400" spans="1:3" x14ac:dyDescent="0.3">
      <c r="A9400" s="94">
        <v>9390</v>
      </c>
      <c r="B9400" s="51">
        <v>-0.19622181166172056</v>
      </c>
      <c r="C9400" s="65">
        <f t="shared" si="147"/>
        <v>80377818.833827943</v>
      </c>
    </row>
    <row r="9401" spans="1:3" x14ac:dyDescent="0.3">
      <c r="A9401" s="94">
        <v>9391</v>
      </c>
      <c r="B9401" s="51">
        <v>-5.2637378139138102E-2</v>
      </c>
      <c r="C9401" s="65">
        <f t="shared" si="147"/>
        <v>94736262.186086193</v>
      </c>
    </row>
    <row r="9402" spans="1:3" x14ac:dyDescent="0.3">
      <c r="A9402" s="94">
        <v>9392</v>
      </c>
      <c r="B9402" s="51">
        <v>7.8937098658624943E-2</v>
      </c>
      <c r="C9402" s="65">
        <f t="shared" si="147"/>
        <v>107893709.86586249</v>
      </c>
    </row>
    <row r="9403" spans="1:3" x14ac:dyDescent="0.3">
      <c r="A9403" s="94">
        <v>9393</v>
      </c>
      <c r="B9403" s="51">
        <v>-0.23753328735981935</v>
      </c>
      <c r="C9403" s="65">
        <f t="shared" si="147"/>
        <v>76246671.264018059</v>
      </c>
    </row>
    <row r="9404" spans="1:3" x14ac:dyDescent="0.3">
      <c r="A9404" s="94">
        <v>9394</v>
      </c>
      <c r="B9404" s="51">
        <v>-0.18014288810603149</v>
      </c>
      <c r="C9404" s="65">
        <f t="shared" si="147"/>
        <v>81985711.189396843</v>
      </c>
    </row>
    <row r="9405" spans="1:3" x14ac:dyDescent="0.3">
      <c r="A9405" s="94">
        <v>9395</v>
      </c>
      <c r="B9405" s="51">
        <v>-0.11693693496731838</v>
      </c>
      <c r="C9405" s="65">
        <f t="shared" si="147"/>
        <v>88306306.503268167</v>
      </c>
    </row>
    <row r="9406" spans="1:3" x14ac:dyDescent="0.3">
      <c r="A9406" s="94">
        <v>9396</v>
      </c>
      <c r="B9406" s="51">
        <v>0.10831100691998928</v>
      </c>
      <c r="C9406" s="65">
        <f t="shared" si="147"/>
        <v>110831100.69199893</v>
      </c>
    </row>
    <row r="9407" spans="1:3" x14ac:dyDescent="0.3">
      <c r="A9407" s="94">
        <v>9397</v>
      </c>
      <c r="B9407" s="51">
        <v>0.14439028669921602</v>
      </c>
      <c r="C9407" s="65">
        <f t="shared" si="147"/>
        <v>114439028.66992159</v>
      </c>
    </row>
    <row r="9408" spans="1:3" x14ac:dyDescent="0.3">
      <c r="A9408" s="94">
        <v>9398</v>
      </c>
      <c r="B9408" s="51">
        <v>8.3937289388448813E-2</v>
      </c>
      <c r="C9408" s="65">
        <f t="shared" si="147"/>
        <v>108393728.93884489</v>
      </c>
    </row>
    <row r="9409" spans="1:3" x14ac:dyDescent="0.3">
      <c r="A9409" s="94">
        <v>9399</v>
      </c>
      <c r="B9409" s="51">
        <v>0.41386689644990382</v>
      </c>
      <c r="C9409" s="65">
        <f t="shared" si="147"/>
        <v>141386689.64499038</v>
      </c>
    </row>
    <row r="9410" spans="1:3" x14ac:dyDescent="0.3">
      <c r="A9410" s="94">
        <v>9400</v>
      </c>
      <c r="B9410" s="51">
        <v>-8.5122938156093397E-2</v>
      </c>
      <c r="C9410" s="65">
        <f t="shared" si="147"/>
        <v>91487706.184390664</v>
      </c>
    </row>
    <row r="9411" spans="1:3" x14ac:dyDescent="0.3">
      <c r="A9411" s="94">
        <v>9401</v>
      </c>
      <c r="B9411" s="51">
        <v>0.12464031697204925</v>
      </c>
      <c r="C9411" s="65">
        <f t="shared" si="147"/>
        <v>112464031.69720493</v>
      </c>
    </row>
    <row r="9412" spans="1:3" x14ac:dyDescent="0.3">
      <c r="A9412" s="94">
        <v>9402</v>
      </c>
      <c r="B9412" s="51">
        <v>5.0676612432616355E-2</v>
      </c>
      <c r="C9412" s="65">
        <f t="shared" si="147"/>
        <v>105067661.24326164</v>
      </c>
    </row>
    <row r="9413" spans="1:3" x14ac:dyDescent="0.3">
      <c r="A9413" s="94">
        <v>9403</v>
      </c>
      <c r="B9413" s="51">
        <v>0.25852656186940981</v>
      </c>
      <c r="C9413" s="65">
        <f t="shared" si="147"/>
        <v>125852656.186941</v>
      </c>
    </row>
    <row r="9414" spans="1:3" x14ac:dyDescent="0.3">
      <c r="A9414" s="94">
        <v>9404</v>
      </c>
      <c r="B9414" s="51">
        <v>0.13789536511049447</v>
      </c>
      <c r="C9414" s="65">
        <f t="shared" si="147"/>
        <v>113789536.51104943</v>
      </c>
    </row>
    <row r="9415" spans="1:3" x14ac:dyDescent="0.3">
      <c r="A9415" s="94">
        <v>9405</v>
      </c>
      <c r="B9415" s="51">
        <v>-0.1106279519149671</v>
      </c>
      <c r="C9415" s="65">
        <f t="shared" si="147"/>
        <v>88937204.808503285</v>
      </c>
    </row>
    <row r="9416" spans="1:3" x14ac:dyDescent="0.3">
      <c r="A9416" s="94">
        <v>9406</v>
      </c>
      <c r="B9416" s="51">
        <v>3.4589921306147825E-2</v>
      </c>
      <c r="C9416" s="65">
        <f t="shared" si="147"/>
        <v>103458992.13061477</v>
      </c>
    </row>
    <row r="9417" spans="1:3" x14ac:dyDescent="0.3">
      <c r="A9417" s="94">
        <v>9407</v>
      </c>
      <c r="B9417" s="51">
        <v>-1.0757646808817883E-3</v>
      </c>
      <c r="C9417" s="65">
        <f t="shared" si="147"/>
        <v>99892423.53191182</v>
      </c>
    </row>
    <row r="9418" spans="1:3" x14ac:dyDescent="0.3">
      <c r="A9418" s="94">
        <v>9408</v>
      </c>
      <c r="B9418" s="51">
        <v>0.20515768874784523</v>
      </c>
      <c r="C9418" s="65">
        <f t="shared" si="147"/>
        <v>120515768.87478453</v>
      </c>
    </row>
    <row r="9419" spans="1:3" x14ac:dyDescent="0.3">
      <c r="A9419" s="94">
        <v>9409</v>
      </c>
      <c r="B9419" s="51">
        <v>0.13071591362671689</v>
      </c>
      <c r="C9419" s="65">
        <f t="shared" si="147"/>
        <v>113071591.36267169</v>
      </c>
    </row>
    <row r="9420" spans="1:3" x14ac:dyDescent="0.3">
      <c r="A9420" s="94">
        <v>9410</v>
      </c>
      <c r="B9420" s="51">
        <v>0.33292029313195559</v>
      </c>
      <c r="C9420" s="65">
        <f t="shared" ref="C9420:C9483" si="148">$B$4*(1+B9420)</f>
        <v>133292029.31319557</v>
      </c>
    </row>
    <row r="9421" spans="1:3" x14ac:dyDescent="0.3">
      <c r="A9421" s="94">
        <v>9411</v>
      </c>
      <c r="B9421" s="51">
        <v>-4.0911734050920606E-3</v>
      </c>
      <c r="C9421" s="65">
        <f t="shared" si="148"/>
        <v>99590882.659490794</v>
      </c>
    </row>
    <row r="9422" spans="1:3" x14ac:dyDescent="0.3">
      <c r="A9422" s="94">
        <v>9412</v>
      </c>
      <c r="B9422" s="51">
        <v>0.1886972940890711</v>
      </c>
      <c r="C9422" s="65">
        <f t="shared" si="148"/>
        <v>118869729.40890712</v>
      </c>
    </row>
    <row r="9423" spans="1:3" x14ac:dyDescent="0.3">
      <c r="A9423" s="94">
        <v>9413</v>
      </c>
      <c r="B9423" s="51">
        <v>-6.1856275888869106E-2</v>
      </c>
      <c r="C9423" s="65">
        <f t="shared" si="148"/>
        <v>93814372.411113083</v>
      </c>
    </row>
    <row r="9424" spans="1:3" x14ac:dyDescent="0.3">
      <c r="A9424" s="94">
        <v>9414</v>
      </c>
      <c r="B9424" s="51">
        <v>-1.4024868668068027E-2</v>
      </c>
      <c r="C9424" s="65">
        <f t="shared" si="148"/>
        <v>98597513.133193195</v>
      </c>
    </row>
    <row r="9425" spans="1:3" x14ac:dyDescent="0.3">
      <c r="A9425" s="94">
        <v>9415</v>
      </c>
      <c r="B9425" s="51">
        <v>6.5695568112055069E-2</v>
      </c>
      <c r="C9425" s="65">
        <f t="shared" si="148"/>
        <v>106569556.81120551</v>
      </c>
    </row>
    <row r="9426" spans="1:3" x14ac:dyDescent="0.3">
      <c r="A9426" s="94">
        <v>9416</v>
      </c>
      <c r="B9426" s="51">
        <v>0.10056856205530439</v>
      </c>
      <c r="C9426" s="65">
        <f t="shared" si="148"/>
        <v>110056856.20553043</v>
      </c>
    </row>
    <row r="9427" spans="1:3" x14ac:dyDescent="0.3">
      <c r="A9427" s="94">
        <v>9417</v>
      </c>
      <c r="B9427" s="51">
        <v>0.15238233852305444</v>
      </c>
      <c r="C9427" s="65">
        <f t="shared" si="148"/>
        <v>115238233.85230544</v>
      </c>
    </row>
    <row r="9428" spans="1:3" x14ac:dyDescent="0.3">
      <c r="A9428" s="94">
        <v>9418</v>
      </c>
      <c r="B9428" s="51">
        <v>0.16026122210564153</v>
      </c>
      <c r="C9428" s="65">
        <f t="shared" si="148"/>
        <v>116026122.21056417</v>
      </c>
    </row>
    <row r="9429" spans="1:3" x14ac:dyDescent="0.3">
      <c r="A9429" s="94">
        <v>9419</v>
      </c>
      <c r="B9429" s="51">
        <v>1.5551742711056221E-2</v>
      </c>
      <c r="C9429" s="65">
        <f t="shared" si="148"/>
        <v>101555174.27110563</v>
      </c>
    </row>
    <row r="9430" spans="1:3" x14ac:dyDescent="0.3">
      <c r="A9430" s="94">
        <v>9420</v>
      </c>
      <c r="B9430" s="51">
        <v>-6.7766198787282766E-2</v>
      </c>
      <c r="C9430" s="65">
        <f t="shared" si="148"/>
        <v>93223380.121271729</v>
      </c>
    </row>
    <row r="9431" spans="1:3" x14ac:dyDescent="0.3">
      <c r="A9431" s="94">
        <v>9421</v>
      </c>
      <c r="B9431" s="51">
        <v>0.21287329051683848</v>
      </c>
      <c r="C9431" s="65">
        <f t="shared" si="148"/>
        <v>121287329.05168384</v>
      </c>
    </row>
    <row r="9432" spans="1:3" x14ac:dyDescent="0.3">
      <c r="A9432" s="94">
        <v>9422</v>
      </c>
      <c r="B9432" s="51">
        <v>0.27729384768680143</v>
      </c>
      <c r="C9432" s="65">
        <f t="shared" si="148"/>
        <v>127729384.76868014</v>
      </c>
    </row>
    <row r="9433" spans="1:3" x14ac:dyDescent="0.3">
      <c r="A9433" s="94">
        <v>9423</v>
      </c>
      <c r="B9433" s="51">
        <v>6.9231261825302315E-2</v>
      </c>
      <c r="C9433" s="65">
        <f t="shared" si="148"/>
        <v>106923126.18253024</v>
      </c>
    </row>
    <row r="9434" spans="1:3" x14ac:dyDescent="0.3">
      <c r="A9434" s="94">
        <v>9424</v>
      </c>
      <c r="B9434" s="51">
        <v>0.12199146870651732</v>
      </c>
      <c r="C9434" s="65">
        <f t="shared" si="148"/>
        <v>112199146.87065174</v>
      </c>
    </row>
    <row r="9435" spans="1:3" x14ac:dyDescent="0.3">
      <c r="A9435" s="94">
        <v>9425</v>
      </c>
      <c r="B9435" s="51">
        <v>0.28018195582354166</v>
      </c>
      <c r="C9435" s="65">
        <f t="shared" si="148"/>
        <v>128018195.58235417</v>
      </c>
    </row>
    <row r="9436" spans="1:3" x14ac:dyDescent="0.3">
      <c r="A9436" s="94">
        <v>9426</v>
      </c>
      <c r="B9436" s="51">
        <v>-0.10597687419397636</v>
      </c>
      <c r="C9436" s="65">
        <f t="shared" si="148"/>
        <v>89402312.580602363</v>
      </c>
    </row>
    <row r="9437" spans="1:3" x14ac:dyDescent="0.3">
      <c r="A9437" s="94">
        <v>9427</v>
      </c>
      <c r="B9437" s="51">
        <v>0.32231937973954239</v>
      </c>
      <c r="C9437" s="65">
        <f t="shared" si="148"/>
        <v>132231937.97395423</v>
      </c>
    </row>
    <row r="9438" spans="1:3" x14ac:dyDescent="0.3">
      <c r="A9438" s="94">
        <v>9428</v>
      </c>
      <c r="B9438" s="51">
        <v>0.11104363361897174</v>
      </c>
      <c r="C9438" s="65">
        <f t="shared" si="148"/>
        <v>111104363.36189717</v>
      </c>
    </row>
    <row r="9439" spans="1:3" x14ac:dyDescent="0.3">
      <c r="A9439" s="94">
        <v>9429</v>
      </c>
      <c r="B9439" s="51">
        <v>-4.3801179323333495E-2</v>
      </c>
      <c r="C9439" s="65">
        <f t="shared" si="148"/>
        <v>95619882.06766665</v>
      </c>
    </row>
    <row r="9440" spans="1:3" x14ac:dyDescent="0.3">
      <c r="A9440" s="94">
        <v>9430</v>
      </c>
      <c r="B9440" s="51">
        <v>0.16974550184455162</v>
      </c>
      <c r="C9440" s="65">
        <f t="shared" si="148"/>
        <v>116974550.18445516</v>
      </c>
    </row>
    <row r="9441" spans="1:3" x14ac:dyDescent="0.3">
      <c r="A9441" s="94">
        <v>9431</v>
      </c>
      <c r="B9441" s="51">
        <v>8.106104384952087E-2</v>
      </c>
      <c r="C9441" s="65">
        <f t="shared" si="148"/>
        <v>108106104.3849521</v>
      </c>
    </row>
    <row r="9442" spans="1:3" x14ac:dyDescent="0.3">
      <c r="A9442" s="94">
        <v>9432</v>
      </c>
      <c r="B9442" s="51">
        <v>0.12111177659145661</v>
      </c>
      <c r="C9442" s="65">
        <f t="shared" si="148"/>
        <v>112111177.65914567</v>
      </c>
    </row>
    <row r="9443" spans="1:3" x14ac:dyDescent="0.3">
      <c r="A9443" s="94">
        <v>9433</v>
      </c>
      <c r="B9443" s="51">
        <v>0.11681876388184761</v>
      </c>
      <c r="C9443" s="65">
        <f t="shared" si="148"/>
        <v>111681876.38818477</v>
      </c>
    </row>
    <row r="9444" spans="1:3" x14ac:dyDescent="0.3">
      <c r="A9444" s="94">
        <v>9434</v>
      </c>
      <c r="B9444" s="51">
        <v>0.27842872169404886</v>
      </c>
      <c r="C9444" s="65">
        <f t="shared" si="148"/>
        <v>127842872.16940488</v>
      </c>
    </row>
    <row r="9445" spans="1:3" x14ac:dyDescent="0.3">
      <c r="A9445" s="94">
        <v>9435</v>
      </c>
      <c r="B9445" s="51">
        <v>9.1725277019818571E-2</v>
      </c>
      <c r="C9445" s="65">
        <f t="shared" si="148"/>
        <v>109172527.70198184</v>
      </c>
    </row>
    <row r="9446" spans="1:3" x14ac:dyDescent="0.3">
      <c r="A9446" s="94">
        <v>9436</v>
      </c>
      <c r="B9446" s="51">
        <v>0.18675603268046193</v>
      </c>
      <c r="C9446" s="65">
        <f t="shared" si="148"/>
        <v>118675603.26804619</v>
      </c>
    </row>
    <row r="9447" spans="1:3" x14ac:dyDescent="0.3">
      <c r="A9447" s="94">
        <v>9437</v>
      </c>
      <c r="B9447" s="51">
        <v>0.27794949864234286</v>
      </c>
      <c r="C9447" s="65">
        <f t="shared" si="148"/>
        <v>127794949.8642343</v>
      </c>
    </row>
    <row r="9448" spans="1:3" x14ac:dyDescent="0.3">
      <c r="A9448" s="94">
        <v>9438</v>
      </c>
      <c r="B9448" s="51">
        <v>0.16382039550751454</v>
      </c>
      <c r="C9448" s="65">
        <f t="shared" si="148"/>
        <v>116382039.55075146</v>
      </c>
    </row>
    <row r="9449" spans="1:3" x14ac:dyDescent="0.3">
      <c r="A9449" s="94">
        <v>9439</v>
      </c>
      <c r="B9449" s="51">
        <v>0.12535435931047773</v>
      </c>
      <c r="C9449" s="65">
        <f t="shared" si="148"/>
        <v>112535435.93104778</v>
      </c>
    </row>
    <row r="9450" spans="1:3" x14ac:dyDescent="0.3">
      <c r="A9450" s="94">
        <v>9440</v>
      </c>
      <c r="B9450" s="51">
        <v>0.12148783519167758</v>
      </c>
      <c r="C9450" s="65">
        <f t="shared" si="148"/>
        <v>112148783.51916775</v>
      </c>
    </row>
    <row r="9451" spans="1:3" x14ac:dyDescent="0.3">
      <c r="A9451" s="94">
        <v>9441</v>
      </c>
      <c r="B9451" s="51">
        <v>0.12880326426512967</v>
      </c>
      <c r="C9451" s="65">
        <f t="shared" si="148"/>
        <v>112880326.42651297</v>
      </c>
    </row>
    <row r="9452" spans="1:3" x14ac:dyDescent="0.3">
      <c r="A9452" s="94">
        <v>9442</v>
      </c>
      <c r="B9452" s="51">
        <v>7.1100375342350738E-2</v>
      </c>
      <c r="C9452" s="65">
        <f t="shared" si="148"/>
        <v>107110037.53423508</v>
      </c>
    </row>
    <row r="9453" spans="1:3" x14ac:dyDescent="0.3">
      <c r="A9453" s="94">
        <v>9443</v>
      </c>
      <c r="B9453" s="51">
        <v>-2.191174999424543E-2</v>
      </c>
      <c r="C9453" s="65">
        <f t="shared" si="148"/>
        <v>97808825.000575468</v>
      </c>
    </row>
    <row r="9454" spans="1:3" x14ac:dyDescent="0.3">
      <c r="A9454" s="94">
        <v>9444</v>
      </c>
      <c r="B9454" s="51">
        <v>8.1150755323071852E-2</v>
      </c>
      <c r="C9454" s="65">
        <f t="shared" si="148"/>
        <v>108115075.53230719</v>
      </c>
    </row>
    <row r="9455" spans="1:3" x14ac:dyDescent="0.3">
      <c r="A9455" s="94">
        <v>9445</v>
      </c>
      <c r="B9455" s="51">
        <v>8.9398718703719016E-4</v>
      </c>
      <c r="C9455" s="65">
        <f t="shared" si="148"/>
        <v>100089398.71870373</v>
      </c>
    </row>
    <row r="9456" spans="1:3" x14ac:dyDescent="0.3">
      <c r="A9456" s="94">
        <v>9446</v>
      </c>
      <c r="B9456" s="51">
        <v>4.8822034025489978E-2</v>
      </c>
      <c r="C9456" s="65">
        <f t="shared" si="148"/>
        <v>104882203.40254898</v>
      </c>
    </row>
    <row r="9457" spans="1:3" x14ac:dyDescent="0.3">
      <c r="A9457" s="94">
        <v>9447</v>
      </c>
      <c r="B9457" s="51">
        <v>-5.9664594322254988E-2</v>
      </c>
      <c r="C9457" s="65">
        <f t="shared" si="148"/>
        <v>94033540.567774504</v>
      </c>
    </row>
    <row r="9458" spans="1:3" x14ac:dyDescent="0.3">
      <c r="A9458" s="94">
        <v>9448</v>
      </c>
      <c r="B9458" s="51">
        <v>0.15472861796374693</v>
      </c>
      <c r="C9458" s="65">
        <f t="shared" si="148"/>
        <v>115472861.79637468</v>
      </c>
    </row>
    <row r="9459" spans="1:3" x14ac:dyDescent="0.3">
      <c r="A9459" s="94">
        <v>9449</v>
      </c>
      <c r="B9459" s="51">
        <v>-3.1467699122772433E-2</v>
      </c>
      <c r="C9459" s="65">
        <f t="shared" si="148"/>
        <v>96853230.087722749</v>
      </c>
    </row>
    <row r="9460" spans="1:3" x14ac:dyDescent="0.3">
      <c r="A9460" s="94">
        <v>9450</v>
      </c>
      <c r="B9460" s="51">
        <v>-3.0854840053555349E-2</v>
      </c>
      <c r="C9460" s="65">
        <f t="shared" si="148"/>
        <v>96914515.994644463</v>
      </c>
    </row>
    <row r="9461" spans="1:3" x14ac:dyDescent="0.3">
      <c r="A9461" s="94">
        <v>9451</v>
      </c>
      <c r="B9461" s="51">
        <v>0.20534495708332992</v>
      </c>
      <c r="C9461" s="65">
        <f t="shared" si="148"/>
        <v>120534495.70833299</v>
      </c>
    </row>
    <row r="9462" spans="1:3" x14ac:dyDescent="0.3">
      <c r="A9462" s="94">
        <v>9452</v>
      </c>
      <c r="B9462" s="51">
        <v>0.14317158460174795</v>
      </c>
      <c r="C9462" s="65">
        <f t="shared" si="148"/>
        <v>114317158.4601748</v>
      </c>
    </row>
    <row r="9463" spans="1:3" x14ac:dyDescent="0.3">
      <c r="A9463" s="94">
        <v>9453</v>
      </c>
      <c r="B9463" s="51">
        <v>-4.647254599708317E-2</v>
      </c>
      <c r="C9463" s="65">
        <f t="shared" si="148"/>
        <v>95352745.400291681</v>
      </c>
    </row>
    <row r="9464" spans="1:3" x14ac:dyDescent="0.3">
      <c r="A9464" s="94">
        <v>9454</v>
      </c>
      <c r="B9464" s="51">
        <v>0.24094342761055232</v>
      </c>
      <c r="C9464" s="65">
        <f t="shared" si="148"/>
        <v>124094342.76105525</v>
      </c>
    </row>
    <row r="9465" spans="1:3" x14ac:dyDescent="0.3">
      <c r="A9465" s="94">
        <v>9455</v>
      </c>
      <c r="B9465" s="51">
        <v>0.17298623184960477</v>
      </c>
      <c r="C9465" s="65">
        <f t="shared" si="148"/>
        <v>117298623.18496047</v>
      </c>
    </row>
    <row r="9466" spans="1:3" x14ac:dyDescent="0.3">
      <c r="A9466" s="94">
        <v>9456</v>
      </c>
      <c r="B9466" s="51">
        <v>0.24867556724230383</v>
      </c>
      <c r="C9466" s="65">
        <f t="shared" si="148"/>
        <v>124867556.72423038</v>
      </c>
    </row>
    <row r="9467" spans="1:3" x14ac:dyDescent="0.3">
      <c r="A9467" s="94">
        <v>9457</v>
      </c>
      <c r="B9467" s="51">
        <v>0.47519791353200602</v>
      </c>
      <c r="C9467" s="65">
        <f t="shared" si="148"/>
        <v>147519791.35320061</v>
      </c>
    </row>
    <row r="9468" spans="1:3" x14ac:dyDescent="0.3">
      <c r="A9468" s="94">
        <v>9458</v>
      </c>
      <c r="B9468" s="51">
        <v>5.6075912519310933E-2</v>
      </c>
      <c r="C9468" s="65">
        <f t="shared" si="148"/>
        <v>105607591.25193109</v>
      </c>
    </row>
    <row r="9469" spans="1:3" x14ac:dyDescent="0.3">
      <c r="A9469" s="94">
        <v>9459</v>
      </c>
      <c r="B9469" s="51">
        <v>7.677061061276963E-2</v>
      </c>
      <c r="C9469" s="65">
        <f t="shared" si="148"/>
        <v>107677061.06127697</v>
      </c>
    </row>
    <row r="9470" spans="1:3" x14ac:dyDescent="0.3">
      <c r="A9470" s="94">
        <v>9460</v>
      </c>
      <c r="B9470" s="51">
        <v>-0.17032995752338845</v>
      </c>
      <c r="C9470" s="65">
        <f t="shared" si="148"/>
        <v>82967004.247661158</v>
      </c>
    </row>
    <row r="9471" spans="1:3" x14ac:dyDescent="0.3">
      <c r="A9471" s="94">
        <v>9461</v>
      </c>
      <c r="B9471" s="51">
        <v>0.23685464676681195</v>
      </c>
      <c r="C9471" s="65">
        <f t="shared" si="148"/>
        <v>123685464.67668121</v>
      </c>
    </row>
    <row r="9472" spans="1:3" x14ac:dyDescent="0.3">
      <c r="A9472" s="94">
        <v>9462</v>
      </c>
      <c r="B9472" s="51">
        <v>5.4069885382713949E-2</v>
      </c>
      <c r="C9472" s="65">
        <f t="shared" si="148"/>
        <v>105406988.5382714</v>
      </c>
    </row>
    <row r="9473" spans="1:3" x14ac:dyDescent="0.3">
      <c r="A9473" s="94">
        <v>9463</v>
      </c>
      <c r="B9473" s="51">
        <v>0.25265619787105309</v>
      </c>
      <c r="C9473" s="65">
        <f t="shared" si="148"/>
        <v>125265619.78710531</v>
      </c>
    </row>
    <row r="9474" spans="1:3" x14ac:dyDescent="0.3">
      <c r="A9474" s="94">
        <v>9464</v>
      </c>
      <c r="B9474" s="51">
        <v>8.2410889724274475E-2</v>
      </c>
      <c r="C9474" s="65">
        <f t="shared" si="148"/>
        <v>108241088.97242746</v>
      </c>
    </row>
    <row r="9475" spans="1:3" x14ac:dyDescent="0.3">
      <c r="A9475" s="94">
        <v>9465</v>
      </c>
      <c r="B9475" s="51">
        <v>2.9123850948260054E-2</v>
      </c>
      <c r="C9475" s="65">
        <f t="shared" si="148"/>
        <v>102912385.09482601</v>
      </c>
    </row>
    <row r="9476" spans="1:3" x14ac:dyDescent="0.3">
      <c r="A9476" s="94">
        <v>9466</v>
      </c>
      <c r="B9476" s="51">
        <v>0.16931879038293346</v>
      </c>
      <c r="C9476" s="65">
        <f t="shared" si="148"/>
        <v>116931879.03829335</v>
      </c>
    </row>
    <row r="9477" spans="1:3" x14ac:dyDescent="0.3">
      <c r="A9477" s="94">
        <v>9467</v>
      </c>
      <c r="B9477" s="51">
        <v>8.9305232087903585E-2</v>
      </c>
      <c r="C9477" s="65">
        <f t="shared" si="148"/>
        <v>108930523.20879035</v>
      </c>
    </row>
    <row r="9478" spans="1:3" x14ac:dyDescent="0.3">
      <c r="A9478" s="94">
        <v>9468</v>
      </c>
      <c r="B9478" s="51">
        <v>7.9794036527538442E-2</v>
      </c>
      <c r="C9478" s="65">
        <f t="shared" si="148"/>
        <v>107979403.65275384</v>
      </c>
    </row>
    <row r="9479" spans="1:3" x14ac:dyDescent="0.3">
      <c r="A9479" s="94">
        <v>9469</v>
      </c>
      <c r="B9479" s="51">
        <v>0.22185745961226055</v>
      </c>
      <c r="C9479" s="65">
        <f t="shared" si="148"/>
        <v>122185745.96122606</v>
      </c>
    </row>
    <row r="9480" spans="1:3" x14ac:dyDescent="0.3">
      <c r="A9480" s="94">
        <v>9470</v>
      </c>
      <c r="B9480" s="51">
        <v>3.0289645201960889E-2</v>
      </c>
      <c r="C9480" s="65">
        <f t="shared" si="148"/>
        <v>103028964.5201961</v>
      </c>
    </row>
    <row r="9481" spans="1:3" x14ac:dyDescent="0.3">
      <c r="A9481" s="94">
        <v>9471</v>
      </c>
      <c r="B9481" s="51">
        <v>1.9888907951127591E-2</v>
      </c>
      <c r="C9481" s="65">
        <f t="shared" si="148"/>
        <v>101988890.79511276</v>
      </c>
    </row>
    <row r="9482" spans="1:3" x14ac:dyDescent="0.3">
      <c r="A9482" s="94">
        <v>9472</v>
      </c>
      <c r="B9482" s="51">
        <v>0.24965298602478375</v>
      </c>
      <c r="C9482" s="65">
        <f t="shared" si="148"/>
        <v>124965298.60247838</v>
      </c>
    </row>
    <row r="9483" spans="1:3" x14ac:dyDescent="0.3">
      <c r="A9483" s="94">
        <v>9473</v>
      </c>
      <c r="B9483" s="51">
        <v>-6.4072580674169849E-2</v>
      </c>
      <c r="C9483" s="65">
        <f t="shared" si="148"/>
        <v>93592741.932583019</v>
      </c>
    </row>
    <row r="9484" spans="1:3" x14ac:dyDescent="0.3">
      <c r="A9484" s="94">
        <v>9474</v>
      </c>
      <c r="B9484" s="51">
        <v>0.18036485077851167</v>
      </c>
      <c r="C9484" s="65">
        <f t="shared" ref="C9484:C9547" si="149">$B$4*(1+B9484)</f>
        <v>118036485.07785116</v>
      </c>
    </row>
    <row r="9485" spans="1:3" x14ac:dyDescent="0.3">
      <c r="A9485" s="94">
        <v>9475</v>
      </c>
      <c r="B9485" s="51">
        <v>-0.20332945246630837</v>
      </c>
      <c r="C9485" s="65">
        <f t="shared" si="149"/>
        <v>79667054.753369153</v>
      </c>
    </row>
    <row r="9486" spans="1:3" x14ac:dyDescent="0.3">
      <c r="A9486" s="94">
        <v>9476</v>
      </c>
      <c r="B9486" s="51">
        <v>1.2193248710603927E-2</v>
      </c>
      <c r="C9486" s="65">
        <f t="shared" si="149"/>
        <v>101219324.8710604</v>
      </c>
    </row>
    <row r="9487" spans="1:3" x14ac:dyDescent="0.3">
      <c r="A9487" s="94">
        <v>9477</v>
      </c>
      <c r="B9487" s="51">
        <v>6.4483412147140637E-2</v>
      </c>
      <c r="C9487" s="65">
        <f t="shared" si="149"/>
        <v>106448341.21471407</v>
      </c>
    </row>
    <row r="9488" spans="1:3" x14ac:dyDescent="0.3">
      <c r="A9488" s="94">
        <v>9478</v>
      </c>
      <c r="B9488" s="51">
        <v>0.34421956905368778</v>
      </c>
      <c r="C9488" s="65">
        <f t="shared" si="149"/>
        <v>134421956.90536878</v>
      </c>
    </row>
    <row r="9489" spans="1:3" x14ac:dyDescent="0.3">
      <c r="A9489" s="94">
        <v>9479</v>
      </c>
      <c r="B9489" s="51">
        <v>0.14680670880486757</v>
      </c>
      <c r="C9489" s="65">
        <f t="shared" si="149"/>
        <v>114680670.88048674</v>
      </c>
    </row>
    <row r="9490" spans="1:3" x14ac:dyDescent="0.3">
      <c r="A9490" s="94">
        <v>9480</v>
      </c>
      <c r="B9490" s="51">
        <v>5.6662679247209941E-2</v>
      </c>
      <c r="C9490" s="65">
        <f t="shared" si="149"/>
        <v>105666267.924721</v>
      </c>
    </row>
    <row r="9491" spans="1:3" x14ac:dyDescent="0.3">
      <c r="A9491" s="94">
        <v>9481</v>
      </c>
      <c r="B9491" s="51">
        <v>0.10682297306479335</v>
      </c>
      <c r="C9491" s="65">
        <f t="shared" si="149"/>
        <v>110682297.30647933</v>
      </c>
    </row>
    <row r="9492" spans="1:3" x14ac:dyDescent="0.3">
      <c r="A9492" s="94">
        <v>9482</v>
      </c>
      <c r="B9492" s="51">
        <v>0.12412704329290783</v>
      </c>
      <c r="C9492" s="65">
        <f t="shared" si="149"/>
        <v>112412704.32929078</v>
      </c>
    </row>
    <row r="9493" spans="1:3" x14ac:dyDescent="0.3">
      <c r="A9493" s="94">
        <v>9483</v>
      </c>
      <c r="B9493" s="51">
        <v>0.27581498325746162</v>
      </c>
      <c r="C9493" s="65">
        <f t="shared" si="149"/>
        <v>127581498.32574616</v>
      </c>
    </row>
    <row r="9494" spans="1:3" x14ac:dyDescent="0.3">
      <c r="A9494" s="94">
        <v>9484</v>
      </c>
      <c r="B9494" s="51">
        <v>0.33547473286388696</v>
      </c>
      <c r="C9494" s="65">
        <f t="shared" si="149"/>
        <v>133547473.2863887</v>
      </c>
    </row>
    <row r="9495" spans="1:3" x14ac:dyDescent="0.3">
      <c r="A9495" s="94">
        <v>9485</v>
      </c>
      <c r="B9495" s="51">
        <v>0.23582653981102658</v>
      </c>
      <c r="C9495" s="65">
        <f t="shared" si="149"/>
        <v>123582653.98110266</v>
      </c>
    </row>
    <row r="9496" spans="1:3" x14ac:dyDescent="0.3">
      <c r="A9496" s="94">
        <v>9486</v>
      </c>
      <c r="B9496" s="51">
        <v>0.38216907151389867</v>
      </c>
      <c r="C9496" s="65">
        <f t="shared" si="149"/>
        <v>138216907.15138987</v>
      </c>
    </row>
    <row r="9497" spans="1:3" x14ac:dyDescent="0.3">
      <c r="A9497" s="94">
        <v>9487</v>
      </c>
      <c r="B9497" s="51">
        <v>5.6213341844241219E-2</v>
      </c>
      <c r="C9497" s="65">
        <f t="shared" si="149"/>
        <v>105621334.18442412</v>
      </c>
    </row>
    <row r="9498" spans="1:3" x14ac:dyDescent="0.3">
      <c r="A9498" s="94">
        <v>9488</v>
      </c>
      <c r="B9498" s="51">
        <v>4.760323552466815E-2</v>
      </c>
      <c r="C9498" s="65">
        <f t="shared" si="149"/>
        <v>104760323.55246681</v>
      </c>
    </row>
    <row r="9499" spans="1:3" x14ac:dyDescent="0.3">
      <c r="A9499" s="94">
        <v>9489</v>
      </c>
      <c r="B9499" s="51">
        <v>4.2795538810823326E-2</v>
      </c>
      <c r="C9499" s="65">
        <f t="shared" si="149"/>
        <v>104279553.88108234</v>
      </c>
    </row>
    <row r="9500" spans="1:3" x14ac:dyDescent="0.3">
      <c r="A9500" s="94">
        <v>9490</v>
      </c>
      <c r="B9500" s="51">
        <v>-2.2531239646968695E-2</v>
      </c>
      <c r="C9500" s="65">
        <f t="shared" si="149"/>
        <v>97746876.035303131</v>
      </c>
    </row>
    <row r="9501" spans="1:3" x14ac:dyDescent="0.3">
      <c r="A9501" s="94">
        <v>9491</v>
      </c>
      <c r="B9501" s="51">
        <v>8.5679719650298691E-3</v>
      </c>
      <c r="C9501" s="65">
        <f t="shared" si="149"/>
        <v>100856797.19650298</v>
      </c>
    </row>
    <row r="9502" spans="1:3" x14ac:dyDescent="0.3">
      <c r="A9502" s="94">
        <v>9492</v>
      </c>
      <c r="B9502" s="51">
        <v>5.3464234784835654E-2</v>
      </c>
      <c r="C9502" s="65">
        <f t="shared" si="149"/>
        <v>105346423.47848357</v>
      </c>
    </row>
    <row r="9503" spans="1:3" x14ac:dyDescent="0.3">
      <c r="A9503" s="94">
        <v>9493</v>
      </c>
      <c r="B9503" s="51">
        <v>-1.5023022197809321E-2</v>
      </c>
      <c r="C9503" s="65">
        <f t="shared" si="149"/>
        <v>98497697.780219063</v>
      </c>
    </row>
    <row r="9504" spans="1:3" x14ac:dyDescent="0.3">
      <c r="A9504" s="94">
        <v>9494</v>
      </c>
      <c r="B9504" s="51">
        <v>-0.10920590377509826</v>
      </c>
      <c r="C9504" s="65">
        <f t="shared" si="149"/>
        <v>89079409.622490168</v>
      </c>
    </row>
    <row r="9505" spans="1:3" x14ac:dyDescent="0.3">
      <c r="A9505" s="94">
        <v>9495</v>
      </c>
      <c r="B9505" s="51">
        <v>0.27323516133666925</v>
      </c>
      <c r="C9505" s="65">
        <f t="shared" si="149"/>
        <v>127323516.13366693</v>
      </c>
    </row>
    <row r="9506" spans="1:3" x14ac:dyDescent="0.3">
      <c r="A9506" s="94">
        <v>9496</v>
      </c>
      <c r="B9506" s="51">
        <v>-0.12201357446117195</v>
      </c>
      <c r="C9506" s="65">
        <f t="shared" si="149"/>
        <v>87798642.553882807</v>
      </c>
    </row>
    <row r="9507" spans="1:3" x14ac:dyDescent="0.3">
      <c r="A9507" s="94">
        <v>9497</v>
      </c>
      <c r="B9507" s="51">
        <v>-3.0317440140804064E-2</v>
      </c>
      <c r="C9507" s="65">
        <f t="shared" si="149"/>
        <v>96968255.985919595</v>
      </c>
    </row>
    <row r="9508" spans="1:3" x14ac:dyDescent="0.3">
      <c r="A9508" s="94">
        <v>9498</v>
      </c>
      <c r="B9508" s="51">
        <v>0.25281033767044048</v>
      </c>
      <c r="C9508" s="65">
        <f t="shared" si="149"/>
        <v>125281033.76704405</v>
      </c>
    </row>
    <row r="9509" spans="1:3" x14ac:dyDescent="0.3">
      <c r="A9509" s="94">
        <v>9499</v>
      </c>
      <c r="B9509" s="51">
        <v>4.5842622008362165E-2</v>
      </c>
      <c r="C9509" s="65">
        <f t="shared" si="149"/>
        <v>104584262.20083621</v>
      </c>
    </row>
    <row r="9510" spans="1:3" x14ac:dyDescent="0.3">
      <c r="A9510" s="94">
        <v>9500</v>
      </c>
      <c r="B9510" s="51">
        <v>5.1179652720979692E-2</v>
      </c>
      <c r="C9510" s="65">
        <f t="shared" si="149"/>
        <v>105117965.27209798</v>
      </c>
    </row>
    <row r="9511" spans="1:3" x14ac:dyDescent="0.3">
      <c r="A9511" s="94">
        <v>9501</v>
      </c>
      <c r="B9511" s="51">
        <v>5.2941471605355395E-2</v>
      </c>
      <c r="C9511" s="65">
        <f t="shared" si="149"/>
        <v>105294147.16053553</v>
      </c>
    </row>
    <row r="9512" spans="1:3" x14ac:dyDescent="0.3">
      <c r="A9512" s="94">
        <v>9502</v>
      </c>
      <c r="B9512" s="51">
        <v>-9.1876216481561884E-2</v>
      </c>
      <c r="C9512" s="65">
        <f t="shared" si="149"/>
        <v>90812378.351843819</v>
      </c>
    </row>
    <row r="9513" spans="1:3" x14ac:dyDescent="0.3">
      <c r="A9513" s="94">
        <v>9503</v>
      </c>
      <c r="B9513" s="51">
        <v>0.33781873856705935</v>
      </c>
      <c r="C9513" s="65">
        <f t="shared" si="149"/>
        <v>133781873.85670595</v>
      </c>
    </row>
    <row r="9514" spans="1:3" x14ac:dyDescent="0.3">
      <c r="A9514" s="94">
        <v>9504</v>
      </c>
      <c r="B9514" s="51">
        <v>9.9330994037047565E-2</v>
      </c>
      <c r="C9514" s="65">
        <f t="shared" si="149"/>
        <v>109933099.40370475</v>
      </c>
    </row>
    <row r="9515" spans="1:3" x14ac:dyDescent="0.3">
      <c r="A9515" s="94">
        <v>9505</v>
      </c>
      <c r="B9515" s="51">
        <v>-6.9540908420172298E-2</v>
      </c>
      <c r="C9515" s="65">
        <f t="shared" si="149"/>
        <v>93045909.157982767</v>
      </c>
    </row>
    <row r="9516" spans="1:3" x14ac:dyDescent="0.3">
      <c r="A9516" s="94">
        <v>9506</v>
      </c>
      <c r="B9516" s="51">
        <v>-3.675387292536636E-2</v>
      </c>
      <c r="C9516" s="65">
        <f t="shared" si="149"/>
        <v>96324612.707463369</v>
      </c>
    </row>
    <row r="9517" spans="1:3" x14ac:dyDescent="0.3">
      <c r="A9517" s="94">
        <v>9507</v>
      </c>
      <c r="B9517" s="51">
        <v>0.40696233373938029</v>
      </c>
      <c r="C9517" s="65">
        <f t="shared" si="149"/>
        <v>140696233.37393802</v>
      </c>
    </row>
    <row r="9518" spans="1:3" x14ac:dyDescent="0.3">
      <c r="A9518" s="94">
        <v>9508</v>
      </c>
      <c r="B9518" s="51">
        <v>-0.13199708695383558</v>
      </c>
      <c r="C9518" s="65">
        <f t="shared" si="149"/>
        <v>86800291.304616436</v>
      </c>
    </row>
    <row r="9519" spans="1:3" x14ac:dyDescent="0.3">
      <c r="A9519" s="94">
        <v>9509</v>
      </c>
      <c r="B9519" s="51">
        <v>0.29639731816327719</v>
      </c>
      <c r="C9519" s="65">
        <f t="shared" si="149"/>
        <v>129639731.81632774</v>
      </c>
    </row>
    <row r="9520" spans="1:3" x14ac:dyDescent="0.3">
      <c r="A9520" s="94">
        <v>9510</v>
      </c>
      <c r="B9520" s="51">
        <v>0.29593759825606281</v>
      </c>
      <c r="C9520" s="65">
        <f t="shared" si="149"/>
        <v>129593759.82560629</v>
      </c>
    </row>
    <row r="9521" spans="1:3" x14ac:dyDescent="0.3">
      <c r="A9521" s="94">
        <v>9511</v>
      </c>
      <c r="B9521" s="51">
        <v>0.19016033044288685</v>
      </c>
      <c r="C9521" s="65">
        <f t="shared" si="149"/>
        <v>119016033.04428869</v>
      </c>
    </row>
    <row r="9522" spans="1:3" x14ac:dyDescent="0.3">
      <c r="A9522" s="94">
        <v>9512</v>
      </c>
      <c r="B9522" s="51">
        <v>5.3605603350713786E-2</v>
      </c>
      <c r="C9522" s="65">
        <f t="shared" si="149"/>
        <v>105360560.33507137</v>
      </c>
    </row>
    <row r="9523" spans="1:3" x14ac:dyDescent="0.3">
      <c r="A9523" s="94">
        <v>9513</v>
      </c>
      <c r="B9523" s="51">
        <v>2.8829636797104666E-2</v>
      </c>
      <c r="C9523" s="65">
        <f t="shared" si="149"/>
        <v>102882963.67971046</v>
      </c>
    </row>
    <row r="9524" spans="1:3" x14ac:dyDescent="0.3">
      <c r="A9524" s="94">
        <v>9514</v>
      </c>
      <c r="B9524" s="51">
        <v>2.9399109998708615E-2</v>
      </c>
      <c r="C9524" s="65">
        <f t="shared" si="149"/>
        <v>102939910.99987085</v>
      </c>
    </row>
    <row r="9525" spans="1:3" x14ac:dyDescent="0.3">
      <c r="A9525" s="94">
        <v>9515</v>
      </c>
      <c r="B9525" s="51">
        <v>0.10502508123375427</v>
      </c>
      <c r="C9525" s="65">
        <f t="shared" si="149"/>
        <v>110502508.12337543</v>
      </c>
    </row>
    <row r="9526" spans="1:3" x14ac:dyDescent="0.3">
      <c r="A9526" s="94">
        <v>9516</v>
      </c>
      <c r="B9526" s="51">
        <v>0.12525613648216682</v>
      </c>
      <c r="C9526" s="65">
        <f t="shared" si="149"/>
        <v>112525613.64821666</v>
      </c>
    </row>
    <row r="9527" spans="1:3" x14ac:dyDescent="0.3">
      <c r="A9527" s="94">
        <v>9517</v>
      </c>
      <c r="B9527" s="51">
        <v>-7.5476878587860285E-2</v>
      </c>
      <c r="C9527" s="65">
        <f t="shared" si="149"/>
        <v>92452312.141213968</v>
      </c>
    </row>
    <row r="9528" spans="1:3" x14ac:dyDescent="0.3">
      <c r="A9528" s="94">
        <v>9518</v>
      </c>
      <c r="B9528" s="51">
        <v>0.12673272020288737</v>
      </c>
      <c r="C9528" s="65">
        <f t="shared" si="149"/>
        <v>112673272.02028874</v>
      </c>
    </row>
    <row r="9529" spans="1:3" x14ac:dyDescent="0.3">
      <c r="A9529" s="94">
        <v>9519</v>
      </c>
      <c r="B9529" s="51">
        <v>-7.6306652055973589E-2</v>
      </c>
      <c r="C9529" s="65">
        <f t="shared" si="149"/>
        <v>92369334.794402629</v>
      </c>
    </row>
    <row r="9530" spans="1:3" x14ac:dyDescent="0.3">
      <c r="A9530" s="94">
        <v>9520</v>
      </c>
      <c r="B9530" s="51">
        <v>-0.17789399358851013</v>
      </c>
      <c r="C9530" s="65">
        <f t="shared" si="149"/>
        <v>82210600.641148984</v>
      </c>
    </row>
    <row r="9531" spans="1:3" x14ac:dyDescent="0.3">
      <c r="A9531" s="94">
        <v>9521</v>
      </c>
      <c r="B9531" s="51">
        <v>8.0108773936948333E-2</v>
      </c>
      <c r="C9531" s="65">
        <f t="shared" si="149"/>
        <v>108010877.39369483</v>
      </c>
    </row>
    <row r="9532" spans="1:3" x14ac:dyDescent="0.3">
      <c r="A9532" s="94">
        <v>9522</v>
      </c>
      <c r="B9532" s="51">
        <v>-5.6214213118032541E-2</v>
      </c>
      <c r="C9532" s="65">
        <f t="shared" si="149"/>
        <v>94378578.688196748</v>
      </c>
    </row>
    <row r="9533" spans="1:3" x14ac:dyDescent="0.3">
      <c r="A9533" s="94">
        <v>9523</v>
      </c>
      <c r="B9533" s="51">
        <v>0.14432729885142637</v>
      </c>
      <c r="C9533" s="65">
        <f t="shared" si="149"/>
        <v>114432729.88514264</v>
      </c>
    </row>
    <row r="9534" spans="1:3" x14ac:dyDescent="0.3">
      <c r="A9534" s="94">
        <v>9524</v>
      </c>
      <c r="B9534" s="51">
        <v>-6.5406301327590149E-2</v>
      </c>
      <c r="C9534" s="65">
        <f t="shared" si="149"/>
        <v>93459369.86724098</v>
      </c>
    </row>
    <row r="9535" spans="1:3" x14ac:dyDescent="0.3">
      <c r="A9535" s="94">
        <v>9525</v>
      </c>
      <c r="B9535" s="51">
        <v>-9.9745831965959098E-2</v>
      </c>
      <c r="C9535" s="65">
        <f t="shared" si="149"/>
        <v>90025416.803404093</v>
      </c>
    </row>
    <row r="9536" spans="1:3" x14ac:dyDescent="0.3">
      <c r="A9536" s="94">
        <v>9526</v>
      </c>
      <c r="B9536" s="51">
        <v>-0.13127161579389968</v>
      </c>
      <c r="C9536" s="65">
        <f t="shared" si="149"/>
        <v>86872838.420610026</v>
      </c>
    </row>
    <row r="9537" spans="1:3" x14ac:dyDescent="0.3">
      <c r="A9537" s="94">
        <v>9527</v>
      </c>
      <c r="B9537" s="51">
        <v>3.364426036746565E-2</v>
      </c>
      <c r="C9537" s="65">
        <f t="shared" si="149"/>
        <v>103364426.03674656</v>
      </c>
    </row>
    <row r="9538" spans="1:3" x14ac:dyDescent="0.3">
      <c r="A9538" s="94">
        <v>9528</v>
      </c>
      <c r="B9538" s="51">
        <v>6.3070743365153503E-2</v>
      </c>
      <c r="C9538" s="65">
        <f t="shared" si="149"/>
        <v>106307074.33651537</v>
      </c>
    </row>
    <row r="9539" spans="1:3" x14ac:dyDescent="0.3">
      <c r="A9539" s="94">
        <v>9529</v>
      </c>
      <c r="B9539" s="51">
        <v>0.23629142491396532</v>
      </c>
      <c r="C9539" s="65">
        <f t="shared" si="149"/>
        <v>123629142.49139653</v>
      </c>
    </row>
    <row r="9540" spans="1:3" x14ac:dyDescent="0.3">
      <c r="A9540" s="94">
        <v>9530</v>
      </c>
      <c r="B9540" s="51">
        <v>0.19011568614669752</v>
      </c>
      <c r="C9540" s="65">
        <f t="shared" si="149"/>
        <v>119011568.61466976</v>
      </c>
    </row>
    <row r="9541" spans="1:3" x14ac:dyDescent="0.3">
      <c r="A9541" s="94">
        <v>9531</v>
      </c>
      <c r="B9541" s="51">
        <v>-1.7506610596722025E-2</v>
      </c>
      <c r="C9541" s="65">
        <f t="shared" si="149"/>
        <v>98249338.940327808</v>
      </c>
    </row>
    <row r="9542" spans="1:3" x14ac:dyDescent="0.3">
      <c r="A9542" s="94">
        <v>9532</v>
      </c>
      <c r="B9542" s="51">
        <v>8.812474886861324E-2</v>
      </c>
      <c r="C9542" s="65">
        <f t="shared" si="149"/>
        <v>108812474.88686132</v>
      </c>
    </row>
    <row r="9543" spans="1:3" x14ac:dyDescent="0.3">
      <c r="A9543" s="94">
        <v>9533</v>
      </c>
      <c r="B9543" s="51">
        <v>0.20829270931865307</v>
      </c>
      <c r="C9543" s="65">
        <f t="shared" si="149"/>
        <v>120829270.9318653</v>
      </c>
    </row>
    <row r="9544" spans="1:3" x14ac:dyDescent="0.3">
      <c r="A9544" s="94">
        <v>9534</v>
      </c>
      <c r="B9544" s="51">
        <v>-0.17541861730613043</v>
      </c>
      <c r="C9544" s="65">
        <f t="shared" si="149"/>
        <v>82458138.269386962</v>
      </c>
    </row>
    <row r="9545" spans="1:3" x14ac:dyDescent="0.3">
      <c r="A9545" s="94">
        <v>9535</v>
      </c>
      <c r="B9545" s="51">
        <v>-6.4517796716966169E-2</v>
      </c>
      <c r="C9545" s="65">
        <f t="shared" si="149"/>
        <v>93548220.328303382</v>
      </c>
    </row>
    <row r="9546" spans="1:3" x14ac:dyDescent="0.3">
      <c r="A9546" s="94">
        <v>9536</v>
      </c>
      <c r="B9546" s="51">
        <v>5.731493303662203E-2</v>
      </c>
      <c r="C9546" s="65">
        <f t="shared" si="149"/>
        <v>105731493.30366221</v>
      </c>
    </row>
    <row r="9547" spans="1:3" x14ac:dyDescent="0.3">
      <c r="A9547" s="94">
        <v>9537</v>
      </c>
      <c r="B9547" s="51">
        <v>7.7005682184922E-2</v>
      </c>
      <c r="C9547" s="65">
        <f t="shared" si="149"/>
        <v>107700568.21849221</v>
      </c>
    </row>
    <row r="9548" spans="1:3" x14ac:dyDescent="0.3">
      <c r="A9548" s="94">
        <v>9538</v>
      </c>
      <c r="B9548" s="51">
        <v>-8.2376240824055064E-2</v>
      </c>
      <c r="C9548" s="65">
        <f t="shared" ref="C9548:C9611" si="150">$B$4*(1+B9548)</f>
        <v>91762375.917594492</v>
      </c>
    </row>
    <row r="9549" spans="1:3" x14ac:dyDescent="0.3">
      <c r="A9549" s="94">
        <v>9539</v>
      </c>
      <c r="B9549" s="51">
        <v>0.34335741507300055</v>
      </c>
      <c r="C9549" s="65">
        <f t="shared" si="150"/>
        <v>134335741.50730005</v>
      </c>
    </row>
    <row r="9550" spans="1:3" x14ac:dyDescent="0.3">
      <c r="A9550" s="94">
        <v>9540</v>
      </c>
      <c r="B9550" s="51">
        <v>1.9098325513740855E-2</v>
      </c>
      <c r="C9550" s="65">
        <f t="shared" si="150"/>
        <v>101909832.55137409</v>
      </c>
    </row>
    <row r="9551" spans="1:3" x14ac:dyDescent="0.3">
      <c r="A9551" s="94">
        <v>9541</v>
      </c>
      <c r="B9551" s="51">
        <v>0.11270566253369557</v>
      </c>
      <c r="C9551" s="65">
        <f t="shared" si="150"/>
        <v>111270566.25336955</v>
      </c>
    </row>
    <row r="9552" spans="1:3" x14ac:dyDescent="0.3">
      <c r="A9552" s="94">
        <v>9542</v>
      </c>
      <c r="B9552" s="51">
        <v>0.18355297616677857</v>
      </c>
      <c r="C9552" s="65">
        <f t="shared" si="150"/>
        <v>118355297.61667787</v>
      </c>
    </row>
    <row r="9553" spans="1:3" x14ac:dyDescent="0.3">
      <c r="A9553" s="94">
        <v>9543</v>
      </c>
      <c r="B9553" s="51">
        <v>0.35114506167066628</v>
      </c>
      <c r="C9553" s="65">
        <f t="shared" si="150"/>
        <v>135114506.1670666</v>
      </c>
    </row>
    <row r="9554" spans="1:3" x14ac:dyDescent="0.3">
      <c r="A9554" s="94">
        <v>9544</v>
      </c>
      <c r="B9554" s="51">
        <v>-1.9217040062173049E-2</v>
      </c>
      <c r="C9554" s="65">
        <f t="shared" si="150"/>
        <v>98078295.993782699</v>
      </c>
    </row>
    <row r="9555" spans="1:3" x14ac:dyDescent="0.3">
      <c r="A9555" s="94">
        <v>9545</v>
      </c>
      <c r="B9555" s="51">
        <v>0.11435219590598597</v>
      </c>
      <c r="C9555" s="65">
        <f t="shared" si="150"/>
        <v>111435219.59059858</v>
      </c>
    </row>
    <row r="9556" spans="1:3" x14ac:dyDescent="0.3">
      <c r="A9556" s="94">
        <v>9546</v>
      </c>
      <c r="B9556" s="51">
        <v>1.0602062406015578E-2</v>
      </c>
      <c r="C9556" s="65">
        <f t="shared" si="150"/>
        <v>101060206.24060154</v>
      </c>
    </row>
    <row r="9557" spans="1:3" x14ac:dyDescent="0.3">
      <c r="A9557" s="94">
        <v>9547</v>
      </c>
      <c r="B9557" s="51">
        <v>0.36271426531627371</v>
      </c>
      <c r="C9557" s="65">
        <f t="shared" si="150"/>
        <v>136271426.53162739</v>
      </c>
    </row>
    <row r="9558" spans="1:3" x14ac:dyDescent="0.3">
      <c r="A9558" s="94">
        <v>9548</v>
      </c>
      <c r="B9558" s="51">
        <v>-2.516179875586054E-2</v>
      </c>
      <c r="C9558" s="65">
        <f t="shared" si="150"/>
        <v>97483820.124413937</v>
      </c>
    </row>
    <row r="9559" spans="1:3" x14ac:dyDescent="0.3">
      <c r="A9559" s="94">
        <v>9549</v>
      </c>
      <c r="B9559" s="51">
        <v>0.29648801052784657</v>
      </c>
      <c r="C9559" s="65">
        <f t="shared" si="150"/>
        <v>129648801.05278467</v>
      </c>
    </row>
    <row r="9560" spans="1:3" x14ac:dyDescent="0.3">
      <c r="A9560" s="94">
        <v>9550</v>
      </c>
      <c r="B9560" s="51">
        <v>-3.6317996513167319E-2</v>
      </c>
      <c r="C9560" s="65">
        <f t="shared" si="150"/>
        <v>96368200.348683268</v>
      </c>
    </row>
    <row r="9561" spans="1:3" x14ac:dyDescent="0.3">
      <c r="A9561" s="94">
        <v>9551</v>
      </c>
      <c r="B9561" s="51">
        <v>-6.6857974581443685E-2</v>
      </c>
      <c r="C9561" s="65">
        <f t="shared" si="150"/>
        <v>93314202.541855633</v>
      </c>
    </row>
    <row r="9562" spans="1:3" x14ac:dyDescent="0.3">
      <c r="A9562" s="94">
        <v>9552</v>
      </c>
      <c r="B9562" s="51">
        <v>-4.6888052063240426E-2</v>
      </c>
      <c r="C9562" s="65">
        <f t="shared" si="150"/>
        <v>95311194.793675959</v>
      </c>
    </row>
    <row r="9563" spans="1:3" x14ac:dyDescent="0.3">
      <c r="A9563" s="94">
        <v>9553</v>
      </c>
      <c r="B9563" s="51">
        <v>0.20539989226263225</v>
      </c>
      <c r="C9563" s="65">
        <f t="shared" si="150"/>
        <v>120539989.22626324</v>
      </c>
    </row>
    <row r="9564" spans="1:3" x14ac:dyDescent="0.3">
      <c r="A9564" s="94">
        <v>9554</v>
      </c>
      <c r="B9564" s="51">
        <v>0.17821443607429266</v>
      </c>
      <c r="C9564" s="65">
        <f t="shared" si="150"/>
        <v>117821443.60742928</v>
      </c>
    </row>
    <row r="9565" spans="1:3" x14ac:dyDescent="0.3">
      <c r="A9565" s="94">
        <v>9555</v>
      </c>
      <c r="B9565" s="51">
        <v>-1.1076631180706648E-2</v>
      </c>
      <c r="C9565" s="65">
        <f t="shared" si="150"/>
        <v>98892336.881929338</v>
      </c>
    </row>
    <row r="9566" spans="1:3" x14ac:dyDescent="0.3">
      <c r="A9566" s="94">
        <v>9556</v>
      </c>
      <c r="B9566" s="51">
        <v>0.38400617828030914</v>
      </c>
      <c r="C9566" s="65">
        <f t="shared" si="150"/>
        <v>138400617.82803091</v>
      </c>
    </row>
    <row r="9567" spans="1:3" x14ac:dyDescent="0.3">
      <c r="A9567" s="94">
        <v>9557</v>
      </c>
      <c r="B9567" s="51">
        <v>8.0263021149611924E-2</v>
      </c>
      <c r="C9567" s="65">
        <f t="shared" si="150"/>
        <v>108026302.11496118</v>
      </c>
    </row>
    <row r="9568" spans="1:3" x14ac:dyDescent="0.3">
      <c r="A9568" s="94">
        <v>9558</v>
      </c>
      <c r="B9568" s="51">
        <v>-0.14309835877759344</v>
      </c>
      <c r="C9568" s="65">
        <f t="shared" si="150"/>
        <v>85690164.122240648</v>
      </c>
    </row>
    <row r="9569" spans="1:3" x14ac:dyDescent="0.3">
      <c r="A9569" s="94">
        <v>9559</v>
      </c>
      <c r="B9569" s="51">
        <v>-4.5683066054106575E-2</v>
      </c>
      <c r="C9569" s="65">
        <f t="shared" si="150"/>
        <v>95431693.39458935</v>
      </c>
    </row>
    <row r="9570" spans="1:3" x14ac:dyDescent="0.3">
      <c r="A9570" s="94">
        <v>9560</v>
      </c>
      <c r="B9570" s="51">
        <v>0.12543114949187628</v>
      </c>
      <c r="C9570" s="65">
        <f t="shared" si="150"/>
        <v>112543114.94918762</v>
      </c>
    </row>
    <row r="9571" spans="1:3" x14ac:dyDescent="0.3">
      <c r="A9571" s="94">
        <v>9561</v>
      </c>
      <c r="B9571" s="51">
        <v>0.12507725818190335</v>
      </c>
      <c r="C9571" s="65">
        <f t="shared" si="150"/>
        <v>112507725.81819034</v>
      </c>
    </row>
    <row r="9572" spans="1:3" x14ac:dyDescent="0.3">
      <c r="A9572" s="94">
        <v>9562</v>
      </c>
      <c r="B9572" s="51">
        <v>0.11342090629765134</v>
      </c>
      <c r="C9572" s="65">
        <f t="shared" si="150"/>
        <v>111342090.62976512</v>
      </c>
    </row>
    <row r="9573" spans="1:3" x14ac:dyDescent="0.3">
      <c r="A9573" s="94">
        <v>9563</v>
      </c>
      <c r="B9573" s="51">
        <v>9.8319634928488733E-2</v>
      </c>
      <c r="C9573" s="65">
        <f t="shared" si="150"/>
        <v>109831963.49284887</v>
      </c>
    </row>
    <row r="9574" spans="1:3" x14ac:dyDescent="0.3">
      <c r="A9574" s="94">
        <v>9564</v>
      </c>
      <c r="B9574" s="51">
        <v>-8.4003265615796852E-3</v>
      </c>
      <c r="C9574" s="65">
        <f t="shared" si="150"/>
        <v>99159967.34384203</v>
      </c>
    </row>
    <row r="9575" spans="1:3" x14ac:dyDescent="0.3">
      <c r="A9575" s="94">
        <v>9565</v>
      </c>
      <c r="B9575" s="51">
        <v>0.10146346646221255</v>
      </c>
      <c r="C9575" s="65">
        <f t="shared" si="150"/>
        <v>110146346.64622125</v>
      </c>
    </row>
    <row r="9576" spans="1:3" x14ac:dyDescent="0.3">
      <c r="A9576" s="94">
        <v>9566</v>
      </c>
      <c r="B9576" s="51">
        <v>6.8455845862071457E-2</v>
      </c>
      <c r="C9576" s="65">
        <f t="shared" si="150"/>
        <v>106845584.58620714</v>
      </c>
    </row>
    <row r="9577" spans="1:3" x14ac:dyDescent="0.3">
      <c r="A9577" s="94">
        <v>9567</v>
      </c>
      <c r="B9577" s="51">
        <v>-4.8687950300425442E-2</v>
      </c>
      <c r="C9577" s="65">
        <f t="shared" si="150"/>
        <v>95131204.969957456</v>
      </c>
    </row>
    <row r="9578" spans="1:3" x14ac:dyDescent="0.3">
      <c r="A9578" s="94">
        <v>9568</v>
      </c>
      <c r="B9578" s="51">
        <v>-3.1115570783590771E-2</v>
      </c>
      <c r="C9578" s="65">
        <f t="shared" si="150"/>
        <v>96888442.921640933</v>
      </c>
    </row>
    <row r="9579" spans="1:3" x14ac:dyDescent="0.3">
      <c r="A9579" s="94">
        <v>9569</v>
      </c>
      <c r="B9579" s="51">
        <v>5.1198221733839387E-2</v>
      </c>
      <c r="C9579" s="65">
        <f t="shared" si="150"/>
        <v>105119822.17338394</v>
      </c>
    </row>
    <row r="9580" spans="1:3" x14ac:dyDescent="0.3">
      <c r="A9580" s="94">
        <v>9570</v>
      </c>
      <c r="B9580" s="51">
        <v>0.20102101709073725</v>
      </c>
      <c r="C9580" s="65">
        <f t="shared" si="150"/>
        <v>120102101.70907372</v>
      </c>
    </row>
    <row r="9581" spans="1:3" x14ac:dyDescent="0.3">
      <c r="A9581" s="94">
        <v>9571</v>
      </c>
      <c r="B9581" s="51">
        <v>-3.7693907277998984E-2</v>
      </c>
      <c r="C9581" s="65">
        <f t="shared" si="150"/>
        <v>96230609.272200108</v>
      </c>
    </row>
    <row r="9582" spans="1:3" x14ac:dyDescent="0.3">
      <c r="A9582" s="94">
        <v>9572</v>
      </c>
      <c r="B9582" s="51">
        <v>6.763852934541198E-2</v>
      </c>
      <c r="C9582" s="65">
        <f t="shared" si="150"/>
        <v>106763852.93454121</v>
      </c>
    </row>
    <row r="9583" spans="1:3" x14ac:dyDescent="0.3">
      <c r="A9583" s="94">
        <v>9573</v>
      </c>
      <c r="B9583" s="51">
        <v>-0.12560934617416691</v>
      </c>
      <c r="C9583" s="65">
        <f t="shared" si="150"/>
        <v>87439065.382583305</v>
      </c>
    </row>
    <row r="9584" spans="1:3" x14ac:dyDescent="0.3">
      <c r="A9584" s="94">
        <v>9574</v>
      </c>
      <c r="B9584" s="51">
        <v>9.1222503800265448E-2</v>
      </c>
      <c r="C9584" s="65">
        <f t="shared" si="150"/>
        <v>109122250.38002655</v>
      </c>
    </row>
    <row r="9585" spans="1:3" x14ac:dyDescent="0.3">
      <c r="A9585" s="94">
        <v>9575</v>
      </c>
      <c r="B9585" s="51">
        <v>5.2529233209736188E-2</v>
      </c>
      <c r="C9585" s="65">
        <f t="shared" si="150"/>
        <v>105252923.32097362</v>
      </c>
    </row>
    <row r="9586" spans="1:3" x14ac:dyDescent="0.3">
      <c r="A9586" s="94">
        <v>9576</v>
      </c>
      <c r="B9586" s="51">
        <v>6.2722326382665575E-2</v>
      </c>
      <c r="C9586" s="65">
        <f t="shared" si="150"/>
        <v>106272232.63826655</v>
      </c>
    </row>
    <row r="9587" spans="1:3" x14ac:dyDescent="0.3">
      <c r="A9587" s="94">
        <v>9577</v>
      </c>
      <c r="B9587" s="51">
        <v>0.17950596330047447</v>
      </c>
      <c r="C9587" s="65">
        <f t="shared" si="150"/>
        <v>117950596.33004746</v>
      </c>
    </row>
    <row r="9588" spans="1:3" x14ac:dyDescent="0.3">
      <c r="A9588" s="94">
        <v>9578</v>
      </c>
      <c r="B9588" s="51">
        <v>-3.1721781989911477E-2</v>
      </c>
      <c r="C9588" s="65">
        <f t="shared" si="150"/>
        <v>96827821.80100885</v>
      </c>
    </row>
    <row r="9589" spans="1:3" x14ac:dyDescent="0.3">
      <c r="A9589" s="94">
        <v>9579</v>
      </c>
      <c r="B9589" s="51">
        <v>0.25933416325643083</v>
      </c>
      <c r="C9589" s="65">
        <f t="shared" si="150"/>
        <v>125933416.32564308</v>
      </c>
    </row>
    <row r="9590" spans="1:3" x14ac:dyDescent="0.3">
      <c r="A9590" s="94">
        <v>9580</v>
      </c>
      <c r="B9590" s="51">
        <v>-0.21561319991226188</v>
      </c>
      <c r="C9590" s="65">
        <f t="shared" si="150"/>
        <v>78438680.008773804</v>
      </c>
    </row>
    <row r="9591" spans="1:3" x14ac:dyDescent="0.3">
      <c r="A9591" s="94">
        <v>9581</v>
      </c>
      <c r="B9591" s="51">
        <v>-9.6594867131945983E-2</v>
      </c>
      <c r="C9591" s="65">
        <f t="shared" si="150"/>
        <v>90340513.286805406</v>
      </c>
    </row>
    <row r="9592" spans="1:3" x14ac:dyDescent="0.3">
      <c r="A9592" s="94">
        <v>9582</v>
      </c>
      <c r="B9592" s="51">
        <v>6.1180948779441677E-2</v>
      </c>
      <c r="C9592" s="65">
        <f t="shared" si="150"/>
        <v>106118094.87794417</v>
      </c>
    </row>
    <row r="9593" spans="1:3" x14ac:dyDescent="0.3">
      <c r="A9593" s="94">
        <v>9583</v>
      </c>
      <c r="B9593" s="51">
        <v>-3.7027861179114593E-2</v>
      </c>
      <c r="C9593" s="65">
        <f t="shared" si="150"/>
        <v>96297213.882088542</v>
      </c>
    </row>
    <row r="9594" spans="1:3" x14ac:dyDescent="0.3">
      <c r="A9594" s="94">
        <v>9584</v>
      </c>
      <c r="B9594" s="51">
        <v>0.22127354738339891</v>
      </c>
      <c r="C9594" s="65">
        <f t="shared" si="150"/>
        <v>122127354.73833989</v>
      </c>
    </row>
    <row r="9595" spans="1:3" x14ac:dyDescent="0.3">
      <c r="A9595" s="94">
        <v>9585</v>
      </c>
      <c r="B9595" s="51">
        <v>0.1968811163362662</v>
      </c>
      <c r="C9595" s="65">
        <f t="shared" si="150"/>
        <v>119688111.63362662</v>
      </c>
    </row>
    <row r="9596" spans="1:3" x14ac:dyDescent="0.3">
      <c r="A9596" s="94">
        <v>9586</v>
      </c>
      <c r="B9596" s="51">
        <v>0.11880198424249053</v>
      </c>
      <c r="C9596" s="65">
        <f t="shared" si="150"/>
        <v>111880198.42424905</v>
      </c>
    </row>
    <row r="9597" spans="1:3" x14ac:dyDescent="0.3">
      <c r="A9597" s="94">
        <v>9587</v>
      </c>
      <c r="B9597" s="51">
        <v>5.807208554048196E-2</v>
      </c>
      <c r="C9597" s="65">
        <f t="shared" si="150"/>
        <v>105807208.5540482</v>
      </c>
    </row>
    <row r="9598" spans="1:3" x14ac:dyDescent="0.3">
      <c r="A9598" s="94">
        <v>9588</v>
      </c>
      <c r="B9598" s="51">
        <v>-6.8263564780169095E-2</v>
      </c>
      <c r="C9598" s="65">
        <f t="shared" si="150"/>
        <v>93173643.521983102</v>
      </c>
    </row>
    <row r="9599" spans="1:3" x14ac:dyDescent="0.3">
      <c r="A9599" s="94">
        <v>9589</v>
      </c>
      <c r="B9599" s="51">
        <v>4.8040872431898335E-2</v>
      </c>
      <c r="C9599" s="65">
        <f t="shared" si="150"/>
        <v>104804087.24318984</v>
      </c>
    </row>
    <row r="9600" spans="1:3" x14ac:dyDescent="0.3">
      <c r="A9600" s="94">
        <v>9590</v>
      </c>
      <c r="B9600" s="51">
        <v>-4.7476609784793039E-2</v>
      </c>
      <c r="C9600" s="65">
        <f t="shared" si="150"/>
        <v>95252339.021520689</v>
      </c>
    </row>
    <row r="9601" spans="1:3" x14ac:dyDescent="0.3">
      <c r="A9601" s="94">
        <v>9591</v>
      </c>
      <c r="B9601" s="51">
        <v>0.18880822434840358</v>
      </c>
      <c r="C9601" s="65">
        <f t="shared" si="150"/>
        <v>118880822.43484035</v>
      </c>
    </row>
    <row r="9602" spans="1:3" x14ac:dyDescent="0.3">
      <c r="A9602" s="94">
        <v>9592</v>
      </c>
      <c r="B9602" s="51">
        <v>1.4850284159938346E-2</v>
      </c>
      <c r="C9602" s="65">
        <f t="shared" si="150"/>
        <v>101485028.41599382</v>
      </c>
    </row>
    <row r="9603" spans="1:3" x14ac:dyDescent="0.3">
      <c r="A9603" s="94">
        <v>9593</v>
      </c>
      <c r="B9603" s="51">
        <v>-0.18764264723026439</v>
      </c>
      <c r="C9603" s="65">
        <f t="shared" si="150"/>
        <v>81235735.27697356</v>
      </c>
    </row>
    <row r="9604" spans="1:3" x14ac:dyDescent="0.3">
      <c r="A9604" s="94">
        <v>9594</v>
      </c>
      <c r="B9604" s="51">
        <v>7.3678964559811017E-2</v>
      </c>
      <c r="C9604" s="65">
        <f t="shared" si="150"/>
        <v>107367896.45598111</v>
      </c>
    </row>
    <row r="9605" spans="1:3" x14ac:dyDescent="0.3">
      <c r="A9605" s="94">
        <v>9595</v>
      </c>
      <c r="B9605" s="51">
        <v>-7.7250533164652774E-2</v>
      </c>
      <c r="C9605" s="65">
        <f t="shared" si="150"/>
        <v>92274946.683534727</v>
      </c>
    </row>
    <row r="9606" spans="1:3" x14ac:dyDescent="0.3">
      <c r="A9606" s="94">
        <v>9596</v>
      </c>
      <c r="B9606" s="51">
        <v>3.8612533176740994E-2</v>
      </c>
      <c r="C9606" s="65">
        <f t="shared" si="150"/>
        <v>103861253.3176741</v>
      </c>
    </row>
    <row r="9607" spans="1:3" x14ac:dyDescent="0.3">
      <c r="A9607" s="94">
        <v>9597</v>
      </c>
      <c r="B9607" s="51">
        <v>4.815588265866011E-2</v>
      </c>
      <c r="C9607" s="65">
        <f t="shared" si="150"/>
        <v>104815588.26586601</v>
      </c>
    </row>
    <row r="9608" spans="1:3" x14ac:dyDescent="0.3">
      <c r="A9608" s="94">
        <v>9598</v>
      </c>
      <c r="B9608" s="51">
        <v>0.12090456271258891</v>
      </c>
      <c r="C9608" s="65">
        <f t="shared" si="150"/>
        <v>112090456.27125889</v>
      </c>
    </row>
    <row r="9609" spans="1:3" x14ac:dyDescent="0.3">
      <c r="A9609" s="94">
        <v>9599</v>
      </c>
      <c r="B9609" s="51">
        <v>0.20415549398702632</v>
      </c>
      <c r="C9609" s="65">
        <f t="shared" si="150"/>
        <v>120415549.39870262</v>
      </c>
    </row>
    <row r="9610" spans="1:3" x14ac:dyDescent="0.3">
      <c r="A9610" s="94">
        <v>9600</v>
      </c>
      <c r="B9610" s="51">
        <v>0.25203277953345371</v>
      </c>
      <c r="C9610" s="65">
        <f t="shared" si="150"/>
        <v>125203277.95334536</v>
      </c>
    </row>
    <row r="9611" spans="1:3" x14ac:dyDescent="0.3">
      <c r="A9611" s="94">
        <v>9601</v>
      </c>
      <c r="B9611" s="51">
        <v>0.11172796387550366</v>
      </c>
      <c r="C9611" s="65">
        <f t="shared" si="150"/>
        <v>111172796.38755035</v>
      </c>
    </row>
    <row r="9612" spans="1:3" x14ac:dyDescent="0.3">
      <c r="A9612" s="94">
        <v>9602</v>
      </c>
      <c r="B9612" s="51">
        <v>1.824217703445398E-2</v>
      </c>
      <c r="C9612" s="65">
        <f t="shared" ref="C9612:C9675" si="151">$B$4*(1+B9612)</f>
        <v>101824217.7034454</v>
      </c>
    </row>
    <row r="9613" spans="1:3" x14ac:dyDescent="0.3">
      <c r="A9613" s="94">
        <v>9603</v>
      </c>
      <c r="B9613" s="51">
        <v>0.13326352910980263</v>
      </c>
      <c r="C9613" s="65">
        <f t="shared" si="151"/>
        <v>113326352.91098025</v>
      </c>
    </row>
    <row r="9614" spans="1:3" x14ac:dyDescent="0.3">
      <c r="A9614" s="94">
        <v>9604</v>
      </c>
      <c r="B9614" s="51">
        <v>9.9539363079253734E-2</v>
      </c>
      <c r="C9614" s="65">
        <f t="shared" si="151"/>
        <v>109953936.30792539</v>
      </c>
    </row>
    <row r="9615" spans="1:3" x14ac:dyDescent="0.3">
      <c r="A9615" s="94">
        <v>9605</v>
      </c>
      <c r="B9615" s="51">
        <v>0.17023407731550777</v>
      </c>
      <c r="C9615" s="65">
        <f t="shared" si="151"/>
        <v>117023407.73155078</v>
      </c>
    </row>
    <row r="9616" spans="1:3" x14ac:dyDescent="0.3">
      <c r="A9616" s="94">
        <v>9606</v>
      </c>
      <c r="B9616" s="51">
        <v>0.12501658420419359</v>
      </c>
      <c r="C9616" s="65">
        <f t="shared" si="151"/>
        <v>112501658.42041935</v>
      </c>
    </row>
    <row r="9617" spans="1:3" x14ac:dyDescent="0.3">
      <c r="A9617" s="94">
        <v>9607</v>
      </c>
      <c r="B9617" s="51">
        <v>-5.1590207786960274E-2</v>
      </c>
      <c r="C9617" s="65">
        <f t="shared" si="151"/>
        <v>94840979.22130397</v>
      </c>
    </row>
    <row r="9618" spans="1:3" x14ac:dyDescent="0.3">
      <c r="A9618" s="94">
        <v>9608</v>
      </c>
      <c r="B9618" s="51">
        <v>-2.1827874523094648E-2</v>
      </c>
      <c r="C9618" s="65">
        <f t="shared" si="151"/>
        <v>97817212.547690541</v>
      </c>
    </row>
    <row r="9619" spans="1:3" x14ac:dyDescent="0.3">
      <c r="A9619" s="94">
        <v>9609</v>
      </c>
      <c r="B9619" s="51">
        <v>0.12028587917804148</v>
      </c>
      <c r="C9619" s="65">
        <f t="shared" si="151"/>
        <v>112028587.91780415</v>
      </c>
    </row>
    <row r="9620" spans="1:3" x14ac:dyDescent="0.3">
      <c r="A9620" s="94">
        <v>9610</v>
      </c>
      <c r="B9620" s="51">
        <v>0.29109276841028314</v>
      </c>
      <c r="C9620" s="65">
        <f t="shared" si="151"/>
        <v>129109276.8410283</v>
      </c>
    </row>
    <row r="9621" spans="1:3" x14ac:dyDescent="0.3">
      <c r="A9621" s="94">
        <v>9611</v>
      </c>
      <c r="B9621" s="51">
        <v>0.16166642471454329</v>
      </c>
      <c r="C9621" s="65">
        <f t="shared" si="151"/>
        <v>116166642.47145434</v>
      </c>
    </row>
    <row r="9622" spans="1:3" x14ac:dyDescent="0.3">
      <c r="A9622" s="94">
        <v>9612</v>
      </c>
      <c r="B9622" s="51">
        <v>0.24024539897067709</v>
      </c>
      <c r="C9622" s="65">
        <f t="shared" si="151"/>
        <v>124024539.89706773</v>
      </c>
    </row>
    <row r="9623" spans="1:3" x14ac:dyDescent="0.3">
      <c r="A9623" s="94">
        <v>9613</v>
      </c>
      <c r="B9623" s="51">
        <v>7.4424776941846682E-2</v>
      </c>
      <c r="C9623" s="65">
        <f t="shared" si="151"/>
        <v>107442477.69418466</v>
      </c>
    </row>
    <row r="9624" spans="1:3" x14ac:dyDescent="0.3">
      <c r="A9624" s="94">
        <v>9614</v>
      </c>
      <c r="B9624" s="51">
        <v>0.16785806262996644</v>
      </c>
      <c r="C9624" s="65">
        <f t="shared" si="151"/>
        <v>116785806.26299664</v>
      </c>
    </row>
    <row r="9625" spans="1:3" x14ac:dyDescent="0.3">
      <c r="A9625" s="94">
        <v>9615</v>
      </c>
      <c r="B9625" s="51">
        <v>4.3196256595621485E-3</v>
      </c>
      <c r="C9625" s="65">
        <f t="shared" si="151"/>
        <v>100431962.56595621</v>
      </c>
    </row>
    <row r="9626" spans="1:3" x14ac:dyDescent="0.3">
      <c r="A9626" s="94">
        <v>9616</v>
      </c>
      <c r="B9626" s="51">
        <v>0.22458008943218874</v>
      </c>
      <c r="C9626" s="65">
        <f t="shared" si="151"/>
        <v>122458008.94321887</v>
      </c>
    </row>
    <row r="9627" spans="1:3" x14ac:dyDescent="0.3">
      <c r="A9627" s="94">
        <v>9617</v>
      </c>
      <c r="B9627" s="51">
        <v>0.22071695634672242</v>
      </c>
      <c r="C9627" s="65">
        <f t="shared" si="151"/>
        <v>122071695.63467224</v>
      </c>
    </row>
    <row r="9628" spans="1:3" x14ac:dyDescent="0.3">
      <c r="A9628" s="94">
        <v>9618</v>
      </c>
      <c r="B9628" s="51">
        <v>-0.10130739590558968</v>
      </c>
      <c r="C9628" s="65">
        <f t="shared" si="151"/>
        <v>89869260.409441039</v>
      </c>
    </row>
    <row r="9629" spans="1:3" x14ac:dyDescent="0.3">
      <c r="A9629" s="94">
        <v>9619</v>
      </c>
      <c r="B9629" s="51">
        <v>0.12057704190241636</v>
      </c>
      <c r="C9629" s="65">
        <f t="shared" si="151"/>
        <v>112057704.19024163</v>
      </c>
    </row>
    <row r="9630" spans="1:3" x14ac:dyDescent="0.3">
      <c r="A9630" s="94">
        <v>9620</v>
      </c>
      <c r="B9630" s="51">
        <v>9.5882617511568846E-2</v>
      </c>
      <c r="C9630" s="65">
        <f t="shared" si="151"/>
        <v>109588261.75115688</v>
      </c>
    </row>
    <row r="9631" spans="1:3" x14ac:dyDescent="0.3">
      <c r="A9631" s="94">
        <v>9621</v>
      </c>
      <c r="B9631" s="51">
        <v>0.1345880270975198</v>
      </c>
      <c r="C9631" s="65">
        <f t="shared" si="151"/>
        <v>113458802.70975198</v>
      </c>
    </row>
    <row r="9632" spans="1:3" x14ac:dyDescent="0.3">
      <c r="A9632" s="94">
        <v>9622</v>
      </c>
      <c r="B9632" s="51">
        <v>0.1168562295671642</v>
      </c>
      <c r="C9632" s="65">
        <f t="shared" si="151"/>
        <v>111685622.95671642</v>
      </c>
    </row>
    <row r="9633" spans="1:3" x14ac:dyDescent="0.3">
      <c r="A9633" s="94">
        <v>9623</v>
      </c>
      <c r="B9633" s="51">
        <v>0.24096385239282694</v>
      </c>
      <c r="C9633" s="65">
        <f t="shared" si="151"/>
        <v>124096385.2392827</v>
      </c>
    </row>
    <row r="9634" spans="1:3" x14ac:dyDescent="0.3">
      <c r="A9634" s="94">
        <v>9624</v>
      </c>
      <c r="B9634" s="51">
        <v>0.23688266704479535</v>
      </c>
      <c r="C9634" s="65">
        <f t="shared" si="151"/>
        <v>123688266.70447955</v>
      </c>
    </row>
    <row r="9635" spans="1:3" x14ac:dyDescent="0.3">
      <c r="A9635" s="94">
        <v>9625</v>
      </c>
      <c r="B9635" s="51">
        <v>0.1133633203126054</v>
      </c>
      <c r="C9635" s="65">
        <f t="shared" si="151"/>
        <v>111336332.03126055</v>
      </c>
    </row>
    <row r="9636" spans="1:3" x14ac:dyDescent="0.3">
      <c r="A9636" s="94">
        <v>9626</v>
      </c>
      <c r="B9636" s="51">
        <v>5.3649152415314788E-2</v>
      </c>
      <c r="C9636" s="65">
        <f t="shared" si="151"/>
        <v>105364915.24153149</v>
      </c>
    </row>
    <row r="9637" spans="1:3" x14ac:dyDescent="0.3">
      <c r="A9637" s="94">
        <v>9627</v>
      </c>
      <c r="B9637" s="51">
        <v>0.15777699101463752</v>
      </c>
      <c r="C9637" s="65">
        <f t="shared" si="151"/>
        <v>115777699.10146376</v>
      </c>
    </row>
    <row r="9638" spans="1:3" x14ac:dyDescent="0.3">
      <c r="A9638" s="94">
        <v>9628</v>
      </c>
      <c r="B9638" s="51">
        <v>-9.1013026600719832E-2</v>
      </c>
      <c r="C9638" s="65">
        <f t="shared" si="151"/>
        <v>90898697.339928016</v>
      </c>
    </row>
    <row r="9639" spans="1:3" x14ac:dyDescent="0.3">
      <c r="A9639" s="94">
        <v>9629</v>
      </c>
      <c r="B9639" s="51">
        <v>0.11575498833688254</v>
      </c>
      <c r="C9639" s="65">
        <f t="shared" si="151"/>
        <v>111575498.83368824</v>
      </c>
    </row>
    <row r="9640" spans="1:3" x14ac:dyDescent="0.3">
      <c r="A9640" s="94">
        <v>9630</v>
      </c>
      <c r="B9640" s="51">
        <v>5.1010869040415942E-2</v>
      </c>
      <c r="C9640" s="65">
        <f t="shared" si="151"/>
        <v>105101086.90404159</v>
      </c>
    </row>
    <row r="9641" spans="1:3" x14ac:dyDescent="0.3">
      <c r="A9641" s="94">
        <v>9631</v>
      </c>
      <c r="B9641" s="51">
        <v>0.42463218085182119</v>
      </c>
      <c r="C9641" s="65">
        <f t="shared" si="151"/>
        <v>142463218.08518213</v>
      </c>
    </row>
    <row r="9642" spans="1:3" x14ac:dyDescent="0.3">
      <c r="A9642" s="94">
        <v>9632</v>
      </c>
      <c r="B9642" s="51">
        <v>0.12458675578552379</v>
      </c>
      <c r="C9642" s="65">
        <f t="shared" si="151"/>
        <v>112458675.57855238</v>
      </c>
    </row>
    <row r="9643" spans="1:3" x14ac:dyDescent="0.3">
      <c r="A9643" s="94">
        <v>9633</v>
      </c>
      <c r="B9643" s="51">
        <v>-3.8609674697817342E-3</v>
      </c>
      <c r="C9643" s="65">
        <f t="shared" si="151"/>
        <v>99613903.253021836</v>
      </c>
    </row>
    <row r="9644" spans="1:3" x14ac:dyDescent="0.3">
      <c r="A9644" s="94">
        <v>9634</v>
      </c>
      <c r="B9644" s="51">
        <v>0.32651867469558304</v>
      </c>
      <c r="C9644" s="65">
        <f t="shared" si="151"/>
        <v>132651867.4695583</v>
      </c>
    </row>
    <row r="9645" spans="1:3" x14ac:dyDescent="0.3">
      <c r="A9645" s="94">
        <v>9635</v>
      </c>
      <c r="B9645" s="51">
        <v>0.12824163384201953</v>
      </c>
      <c r="C9645" s="65">
        <f t="shared" si="151"/>
        <v>112824163.38420196</v>
      </c>
    </row>
    <row r="9646" spans="1:3" x14ac:dyDescent="0.3">
      <c r="A9646" s="94">
        <v>9636</v>
      </c>
      <c r="B9646" s="51">
        <v>0.1490326310134002</v>
      </c>
      <c r="C9646" s="65">
        <f t="shared" si="151"/>
        <v>114903263.10134003</v>
      </c>
    </row>
    <row r="9647" spans="1:3" x14ac:dyDescent="0.3">
      <c r="A9647" s="94">
        <v>9637</v>
      </c>
      <c r="B9647" s="51">
        <v>0.17663414844490138</v>
      </c>
      <c r="C9647" s="65">
        <f t="shared" si="151"/>
        <v>117663414.84449014</v>
      </c>
    </row>
    <row r="9648" spans="1:3" x14ac:dyDescent="0.3">
      <c r="A9648" s="94">
        <v>9638</v>
      </c>
      <c r="B9648" s="51">
        <v>8.8025899305525929E-3</v>
      </c>
      <c r="C9648" s="65">
        <f t="shared" si="151"/>
        <v>100880258.99305525</v>
      </c>
    </row>
    <row r="9649" spans="1:3" x14ac:dyDescent="0.3">
      <c r="A9649" s="94">
        <v>9639</v>
      </c>
      <c r="B9649" s="51">
        <v>2.7943389065641928E-2</v>
      </c>
      <c r="C9649" s="65">
        <f t="shared" si="151"/>
        <v>102794338.90656419</v>
      </c>
    </row>
    <row r="9650" spans="1:3" x14ac:dyDescent="0.3">
      <c r="A9650" s="94">
        <v>9640</v>
      </c>
      <c r="B9650" s="51">
        <v>0.16369350313436182</v>
      </c>
      <c r="C9650" s="65">
        <f t="shared" si="151"/>
        <v>116369350.31343618</v>
      </c>
    </row>
    <row r="9651" spans="1:3" x14ac:dyDescent="0.3">
      <c r="A9651" s="94">
        <v>9641</v>
      </c>
      <c r="B9651" s="51">
        <v>3.1105199231017601E-2</v>
      </c>
      <c r="C9651" s="65">
        <f t="shared" si="151"/>
        <v>103110519.92310177</v>
      </c>
    </row>
    <row r="9652" spans="1:3" x14ac:dyDescent="0.3">
      <c r="A9652" s="94">
        <v>9642</v>
      </c>
      <c r="B9652" s="51">
        <v>0.12237245505403135</v>
      </c>
      <c r="C9652" s="65">
        <f t="shared" si="151"/>
        <v>112237245.50540313</v>
      </c>
    </row>
    <row r="9653" spans="1:3" x14ac:dyDescent="0.3">
      <c r="A9653" s="94">
        <v>9643</v>
      </c>
      <c r="B9653" s="51">
        <v>0.21167965552606496</v>
      </c>
      <c r="C9653" s="65">
        <f t="shared" si="151"/>
        <v>121167965.55260649</v>
      </c>
    </row>
    <row r="9654" spans="1:3" x14ac:dyDescent="0.3">
      <c r="A9654" s="94">
        <v>9644</v>
      </c>
      <c r="B9654" s="51">
        <v>0.25571389036483461</v>
      </c>
      <c r="C9654" s="65">
        <f t="shared" si="151"/>
        <v>125571389.03648347</v>
      </c>
    </row>
    <row r="9655" spans="1:3" x14ac:dyDescent="0.3">
      <c r="A9655" s="94">
        <v>9645</v>
      </c>
      <c r="B9655" s="51">
        <v>-6.1313318838733866E-2</v>
      </c>
      <c r="C9655" s="65">
        <f t="shared" si="151"/>
        <v>93868668.116126612</v>
      </c>
    </row>
    <row r="9656" spans="1:3" x14ac:dyDescent="0.3">
      <c r="A9656" s="94">
        <v>9646</v>
      </c>
      <c r="B9656" s="51">
        <v>0.17954359105039663</v>
      </c>
      <c r="C9656" s="65">
        <f t="shared" si="151"/>
        <v>117954359.10503966</v>
      </c>
    </row>
    <row r="9657" spans="1:3" x14ac:dyDescent="0.3">
      <c r="A9657" s="94">
        <v>9647</v>
      </c>
      <c r="B9657" s="51">
        <v>1.4645483436338397E-2</v>
      </c>
      <c r="C9657" s="65">
        <f t="shared" si="151"/>
        <v>101464548.34363383</v>
      </c>
    </row>
    <row r="9658" spans="1:3" x14ac:dyDescent="0.3">
      <c r="A9658" s="94">
        <v>9648</v>
      </c>
      <c r="B9658" s="51">
        <v>0.19682065491773293</v>
      </c>
      <c r="C9658" s="65">
        <f t="shared" si="151"/>
        <v>119682065.49177329</v>
      </c>
    </row>
    <row r="9659" spans="1:3" x14ac:dyDescent="0.3">
      <c r="A9659" s="94">
        <v>9649</v>
      </c>
      <c r="B9659" s="51">
        <v>0.17362946747706498</v>
      </c>
      <c r="C9659" s="65">
        <f t="shared" si="151"/>
        <v>117362946.7477065</v>
      </c>
    </row>
    <row r="9660" spans="1:3" x14ac:dyDescent="0.3">
      <c r="A9660" s="94">
        <v>9650</v>
      </c>
      <c r="B9660" s="51">
        <v>-0.17778020669240804</v>
      </c>
      <c r="C9660" s="65">
        <f t="shared" si="151"/>
        <v>82221979.330759197</v>
      </c>
    </row>
    <row r="9661" spans="1:3" x14ac:dyDescent="0.3">
      <c r="A9661" s="94">
        <v>9651</v>
      </c>
      <c r="B9661" s="51">
        <v>0.24303916418373375</v>
      </c>
      <c r="C9661" s="65">
        <f t="shared" si="151"/>
        <v>124303916.41837338</v>
      </c>
    </row>
    <row r="9662" spans="1:3" x14ac:dyDescent="0.3">
      <c r="A9662" s="94">
        <v>9652</v>
      </c>
      <c r="B9662" s="51">
        <v>8.398007582559848E-2</v>
      </c>
      <c r="C9662" s="65">
        <f t="shared" si="151"/>
        <v>108398007.58255984</v>
      </c>
    </row>
    <row r="9663" spans="1:3" x14ac:dyDescent="0.3">
      <c r="A9663" s="94">
        <v>9653</v>
      </c>
      <c r="B9663" s="51">
        <v>0.24919735031816448</v>
      </c>
      <c r="C9663" s="65">
        <f t="shared" si="151"/>
        <v>124919735.03181644</v>
      </c>
    </row>
    <row r="9664" spans="1:3" x14ac:dyDescent="0.3">
      <c r="A9664" s="94">
        <v>9654</v>
      </c>
      <c r="B9664" s="51">
        <v>-0.14009167240253564</v>
      </c>
      <c r="C9664" s="65">
        <f t="shared" si="151"/>
        <v>85990832.759746432</v>
      </c>
    </row>
    <row r="9665" spans="1:3" x14ac:dyDescent="0.3">
      <c r="A9665" s="94">
        <v>9655</v>
      </c>
      <c r="B9665" s="51">
        <v>5.2666865566950084E-2</v>
      </c>
      <c r="C9665" s="65">
        <f t="shared" si="151"/>
        <v>105266686.556695</v>
      </c>
    </row>
    <row r="9666" spans="1:3" x14ac:dyDescent="0.3">
      <c r="A9666" s="94">
        <v>9656</v>
      </c>
      <c r="B9666" s="51">
        <v>0.1344176232031124</v>
      </c>
      <c r="C9666" s="65">
        <f t="shared" si="151"/>
        <v>113441762.32031125</v>
      </c>
    </row>
    <row r="9667" spans="1:3" x14ac:dyDescent="0.3">
      <c r="A9667" s="94">
        <v>9657</v>
      </c>
      <c r="B9667" s="51">
        <v>9.5303299533959829E-2</v>
      </c>
      <c r="C9667" s="65">
        <f t="shared" si="151"/>
        <v>109530329.95339598</v>
      </c>
    </row>
    <row r="9668" spans="1:3" x14ac:dyDescent="0.3">
      <c r="A9668" s="94">
        <v>9658</v>
      </c>
      <c r="B9668" s="51">
        <v>0.20738978015201598</v>
      </c>
      <c r="C9668" s="65">
        <f t="shared" si="151"/>
        <v>120738978.0152016</v>
      </c>
    </row>
    <row r="9669" spans="1:3" x14ac:dyDescent="0.3">
      <c r="A9669" s="94">
        <v>9659</v>
      </c>
      <c r="B9669" s="51">
        <v>0.18392346757815783</v>
      </c>
      <c r="C9669" s="65">
        <f t="shared" si="151"/>
        <v>118392346.75781578</v>
      </c>
    </row>
    <row r="9670" spans="1:3" x14ac:dyDescent="0.3">
      <c r="A9670" s="94">
        <v>9660</v>
      </c>
      <c r="B9670" s="51">
        <v>0.1147145166231168</v>
      </c>
      <c r="C9670" s="65">
        <f t="shared" si="151"/>
        <v>111471451.66231167</v>
      </c>
    </row>
    <row r="9671" spans="1:3" x14ac:dyDescent="0.3">
      <c r="A9671" s="94">
        <v>9661</v>
      </c>
      <c r="B9671" s="51">
        <v>0.1811207962976342</v>
      </c>
      <c r="C9671" s="65">
        <f t="shared" si="151"/>
        <v>118112079.62976342</v>
      </c>
    </row>
    <row r="9672" spans="1:3" x14ac:dyDescent="0.3">
      <c r="A9672" s="94">
        <v>9662</v>
      </c>
      <c r="B9672" s="51">
        <v>0.11757707257001442</v>
      </c>
      <c r="C9672" s="65">
        <f t="shared" si="151"/>
        <v>111757707.25700144</v>
      </c>
    </row>
    <row r="9673" spans="1:3" x14ac:dyDescent="0.3">
      <c r="A9673" s="94">
        <v>9663</v>
      </c>
      <c r="B9673" s="51">
        <v>0.16540958315369858</v>
      </c>
      <c r="C9673" s="65">
        <f t="shared" si="151"/>
        <v>116540958.31536986</v>
      </c>
    </row>
    <row r="9674" spans="1:3" x14ac:dyDescent="0.3">
      <c r="A9674" s="94">
        <v>9664</v>
      </c>
      <c r="B9674" s="51">
        <v>0.18363283733859423</v>
      </c>
      <c r="C9674" s="65">
        <f t="shared" si="151"/>
        <v>118363283.73385942</v>
      </c>
    </row>
    <row r="9675" spans="1:3" x14ac:dyDescent="0.3">
      <c r="A9675" s="94">
        <v>9665</v>
      </c>
      <c r="B9675" s="51">
        <v>4.5842657385198687E-2</v>
      </c>
      <c r="C9675" s="65">
        <f t="shared" si="151"/>
        <v>104584265.73851986</v>
      </c>
    </row>
    <row r="9676" spans="1:3" x14ac:dyDescent="0.3">
      <c r="A9676" s="94">
        <v>9666</v>
      </c>
      <c r="B9676" s="51">
        <v>0.32721000990150728</v>
      </c>
      <c r="C9676" s="65">
        <f t="shared" ref="C9676:C9739" si="152">$B$4*(1+B9676)</f>
        <v>132721000.99015072</v>
      </c>
    </row>
    <row r="9677" spans="1:3" x14ac:dyDescent="0.3">
      <c r="A9677" s="94">
        <v>9667</v>
      </c>
      <c r="B9677" s="51">
        <v>0.36452416713734181</v>
      </c>
      <c r="C9677" s="65">
        <f t="shared" si="152"/>
        <v>136452416.71373418</v>
      </c>
    </row>
    <row r="9678" spans="1:3" x14ac:dyDescent="0.3">
      <c r="A9678" s="94">
        <v>9668</v>
      </c>
      <c r="B9678" s="51">
        <v>0.30418634733278416</v>
      </c>
      <c r="C9678" s="65">
        <f t="shared" si="152"/>
        <v>130418634.73327841</v>
      </c>
    </row>
    <row r="9679" spans="1:3" x14ac:dyDescent="0.3">
      <c r="A9679" s="94">
        <v>9669</v>
      </c>
      <c r="B9679" s="51">
        <v>0.23798149029969928</v>
      </c>
      <c r="C9679" s="65">
        <f t="shared" si="152"/>
        <v>123798149.02996993</v>
      </c>
    </row>
    <row r="9680" spans="1:3" x14ac:dyDescent="0.3">
      <c r="A9680" s="94">
        <v>9670</v>
      </c>
      <c r="B9680" s="51">
        <v>0.3213301132015432</v>
      </c>
      <c r="C9680" s="65">
        <f t="shared" si="152"/>
        <v>132133011.32015431</v>
      </c>
    </row>
    <row r="9681" spans="1:3" x14ac:dyDescent="0.3">
      <c r="A9681" s="94">
        <v>9671</v>
      </c>
      <c r="B9681" s="51">
        <v>-3.7351569416675251E-2</v>
      </c>
      <c r="C9681" s="65">
        <f t="shared" si="152"/>
        <v>96264843.058332473</v>
      </c>
    </row>
    <row r="9682" spans="1:3" x14ac:dyDescent="0.3">
      <c r="A9682" s="94">
        <v>9672</v>
      </c>
      <c r="B9682" s="51">
        <v>0.17646976909969359</v>
      </c>
      <c r="C9682" s="65">
        <f t="shared" si="152"/>
        <v>117646976.90996937</v>
      </c>
    </row>
    <row r="9683" spans="1:3" x14ac:dyDescent="0.3">
      <c r="A9683" s="94">
        <v>9673</v>
      </c>
      <c r="B9683" s="51">
        <v>0.15482914338639672</v>
      </c>
      <c r="C9683" s="65">
        <f t="shared" si="152"/>
        <v>115482914.33863966</v>
      </c>
    </row>
    <row r="9684" spans="1:3" x14ac:dyDescent="0.3">
      <c r="A9684" s="94">
        <v>9674</v>
      </c>
      <c r="B9684" s="51">
        <v>6.7954881929376876E-2</v>
      </c>
      <c r="C9684" s="65">
        <f t="shared" si="152"/>
        <v>106795488.19293769</v>
      </c>
    </row>
    <row r="9685" spans="1:3" x14ac:dyDescent="0.3">
      <c r="A9685" s="94">
        <v>9675</v>
      </c>
      <c r="B9685" s="51">
        <v>-0.1912812737631204</v>
      </c>
      <c r="C9685" s="65">
        <f t="shared" si="152"/>
        <v>80871872.623687953</v>
      </c>
    </row>
    <row r="9686" spans="1:3" x14ac:dyDescent="0.3">
      <c r="A9686" s="94">
        <v>9676</v>
      </c>
      <c r="B9686" s="51">
        <v>0.13791403155109999</v>
      </c>
      <c r="C9686" s="65">
        <f t="shared" si="152"/>
        <v>113791403.15511</v>
      </c>
    </row>
    <row r="9687" spans="1:3" x14ac:dyDescent="0.3">
      <c r="A9687" s="94">
        <v>9677</v>
      </c>
      <c r="B9687" s="51">
        <v>-6.4798806127121772E-2</v>
      </c>
      <c r="C9687" s="65">
        <f t="shared" si="152"/>
        <v>93520119.387287825</v>
      </c>
    </row>
    <row r="9688" spans="1:3" x14ac:dyDescent="0.3">
      <c r="A9688" s="94">
        <v>9678</v>
      </c>
      <c r="B9688" s="51">
        <v>-9.123391635139233E-2</v>
      </c>
      <c r="C9688" s="65">
        <f t="shared" si="152"/>
        <v>90876608.364860773</v>
      </c>
    </row>
    <row r="9689" spans="1:3" x14ac:dyDescent="0.3">
      <c r="A9689" s="94">
        <v>9679</v>
      </c>
      <c r="B9689" s="51">
        <v>0.35126252387432577</v>
      </c>
      <c r="C9689" s="65">
        <f t="shared" si="152"/>
        <v>135126252.38743258</v>
      </c>
    </row>
    <row r="9690" spans="1:3" x14ac:dyDescent="0.3">
      <c r="A9690" s="94">
        <v>9680</v>
      </c>
      <c r="B9690" s="51">
        <v>0.16170056368546459</v>
      </c>
      <c r="C9690" s="65">
        <f t="shared" si="152"/>
        <v>116170056.36854647</v>
      </c>
    </row>
    <row r="9691" spans="1:3" x14ac:dyDescent="0.3">
      <c r="A9691" s="94">
        <v>9681</v>
      </c>
      <c r="B9691" s="51">
        <v>3.1428100338499465E-3</v>
      </c>
      <c r="C9691" s="65">
        <f t="shared" si="152"/>
        <v>100314281.00338499</v>
      </c>
    </row>
    <row r="9692" spans="1:3" x14ac:dyDescent="0.3">
      <c r="A9692" s="94">
        <v>9682</v>
      </c>
      <c r="B9692" s="51">
        <v>0.41084456461889141</v>
      </c>
      <c r="C9692" s="65">
        <f t="shared" si="152"/>
        <v>141084456.46188915</v>
      </c>
    </row>
    <row r="9693" spans="1:3" x14ac:dyDescent="0.3">
      <c r="A9693" s="94">
        <v>9683</v>
      </c>
      <c r="B9693" s="51">
        <v>0.18100599219552829</v>
      </c>
      <c r="C9693" s="65">
        <f t="shared" si="152"/>
        <v>118100599.21955283</v>
      </c>
    </row>
    <row r="9694" spans="1:3" x14ac:dyDescent="0.3">
      <c r="A9694" s="94">
        <v>9684</v>
      </c>
      <c r="B9694" s="51">
        <v>0.36239695359204283</v>
      </c>
      <c r="C9694" s="65">
        <f t="shared" si="152"/>
        <v>136239695.35920429</v>
      </c>
    </row>
    <row r="9695" spans="1:3" x14ac:dyDescent="0.3">
      <c r="A9695" s="94">
        <v>9685</v>
      </c>
      <c r="B9695" s="51">
        <v>0.10892452556345733</v>
      </c>
      <c r="C9695" s="65">
        <f t="shared" si="152"/>
        <v>110892452.55634572</v>
      </c>
    </row>
    <row r="9696" spans="1:3" x14ac:dyDescent="0.3">
      <c r="A9696" s="94">
        <v>9686</v>
      </c>
      <c r="B9696" s="51">
        <v>-6.7351916500684506E-2</v>
      </c>
      <c r="C9696" s="65">
        <f t="shared" si="152"/>
        <v>93264808.349931553</v>
      </c>
    </row>
    <row r="9697" spans="1:3" x14ac:dyDescent="0.3">
      <c r="A9697" s="94">
        <v>9687</v>
      </c>
      <c r="B9697" s="51">
        <v>4.0646024344998671E-2</v>
      </c>
      <c r="C9697" s="65">
        <f t="shared" si="152"/>
        <v>104064602.43449986</v>
      </c>
    </row>
    <row r="9698" spans="1:3" x14ac:dyDescent="0.3">
      <c r="A9698" s="94">
        <v>9688</v>
      </c>
      <c r="B9698" s="51">
        <v>0.2256854868379638</v>
      </c>
      <c r="C9698" s="65">
        <f t="shared" si="152"/>
        <v>122568548.68379639</v>
      </c>
    </row>
    <row r="9699" spans="1:3" x14ac:dyDescent="0.3">
      <c r="A9699" s="94">
        <v>9689</v>
      </c>
      <c r="B9699" s="51">
        <v>0.26260978714472888</v>
      </c>
      <c r="C9699" s="65">
        <f t="shared" si="152"/>
        <v>126260978.71447287</v>
      </c>
    </row>
    <row r="9700" spans="1:3" x14ac:dyDescent="0.3">
      <c r="A9700" s="94">
        <v>9690</v>
      </c>
      <c r="B9700" s="51">
        <v>6.2781641406892019E-2</v>
      </c>
      <c r="C9700" s="65">
        <f t="shared" si="152"/>
        <v>106278164.14068921</v>
      </c>
    </row>
    <row r="9701" spans="1:3" x14ac:dyDescent="0.3">
      <c r="A9701" s="94">
        <v>9691</v>
      </c>
      <c r="B9701" s="51">
        <v>-0.2762880205660434</v>
      </c>
      <c r="C9701" s="65">
        <f t="shared" si="152"/>
        <v>72371197.943395659</v>
      </c>
    </row>
    <row r="9702" spans="1:3" x14ac:dyDescent="0.3">
      <c r="A9702" s="94">
        <v>9692</v>
      </c>
      <c r="B9702" s="51">
        <v>-0.14105341778487299</v>
      </c>
      <c r="C9702" s="65">
        <f t="shared" si="152"/>
        <v>85894658.221512705</v>
      </c>
    </row>
    <row r="9703" spans="1:3" x14ac:dyDescent="0.3">
      <c r="A9703" s="94">
        <v>9693</v>
      </c>
      <c r="B9703" s="51">
        <v>-4.3611381975546454E-2</v>
      </c>
      <c r="C9703" s="65">
        <f t="shared" si="152"/>
        <v>95638861.802445352</v>
      </c>
    </row>
    <row r="9704" spans="1:3" x14ac:dyDescent="0.3">
      <c r="A9704" s="94">
        <v>9694</v>
      </c>
      <c r="B9704" s="51">
        <v>8.6457098120267695E-2</v>
      </c>
      <c r="C9704" s="65">
        <f t="shared" si="152"/>
        <v>108645709.81202677</v>
      </c>
    </row>
    <row r="9705" spans="1:3" x14ac:dyDescent="0.3">
      <c r="A9705" s="94">
        <v>9695</v>
      </c>
      <c r="B9705" s="51">
        <v>0.20162538930940305</v>
      </c>
      <c r="C9705" s="65">
        <f t="shared" si="152"/>
        <v>120162538.93094032</v>
      </c>
    </row>
    <row r="9706" spans="1:3" x14ac:dyDescent="0.3">
      <c r="A9706" s="94">
        <v>9696</v>
      </c>
      <c r="B9706" s="51">
        <v>0.19050282714231687</v>
      </c>
      <c r="C9706" s="65">
        <f t="shared" si="152"/>
        <v>119050282.71423168</v>
      </c>
    </row>
    <row r="9707" spans="1:3" x14ac:dyDescent="0.3">
      <c r="A9707" s="94">
        <v>9697</v>
      </c>
      <c r="B9707" s="51">
        <v>0.12591833297385535</v>
      </c>
      <c r="C9707" s="65">
        <f t="shared" si="152"/>
        <v>112591833.29738553</v>
      </c>
    </row>
    <row r="9708" spans="1:3" x14ac:dyDescent="0.3">
      <c r="A9708" s="94">
        <v>9698</v>
      </c>
      <c r="B9708" s="51">
        <v>0.2843917326626586</v>
      </c>
      <c r="C9708" s="65">
        <f t="shared" si="152"/>
        <v>128439173.26626585</v>
      </c>
    </row>
    <row r="9709" spans="1:3" x14ac:dyDescent="0.3">
      <c r="A9709" s="94">
        <v>9699</v>
      </c>
      <c r="B9709" s="51">
        <v>7.9003250396971744E-2</v>
      </c>
      <c r="C9709" s="65">
        <f t="shared" si="152"/>
        <v>107900325.03969717</v>
      </c>
    </row>
    <row r="9710" spans="1:3" x14ac:dyDescent="0.3">
      <c r="A9710" s="94">
        <v>9700</v>
      </c>
      <c r="B9710" s="51">
        <v>0.1103933177828442</v>
      </c>
      <c r="C9710" s="65">
        <f t="shared" si="152"/>
        <v>111039331.77828442</v>
      </c>
    </row>
    <row r="9711" spans="1:3" x14ac:dyDescent="0.3">
      <c r="A9711" s="94">
        <v>9701</v>
      </c>
      <c r="B9711" s="51">
        <v>-6.2305806624192245E-2</v>
      </c>
      <c r="C9711" s="65">
        <f t="shared" si="152"/>
        <v>93769419.33758077</v>
      </c>
    </row>
    <row r="9712" spans="1:3" x14ac:dyDescent="0.3">
      <c r="A9712" s="94">
        <v>9702</v>
      </c>
      <c r="B9712" s="51">
        <v>0.19960830312105332</v>
      </c>
      <c r="C9712" s="65">
        <f t="shared" si="152"/>
        <v>119960830.31210534</v>
      </c>
    </row>
    <row r="9713" spans="1:3" x14ac:dyDescent="0.3">
      <c r="A9713" s="94">
        <v>9703</v>
      </c>
      <c r="B9713" s="51">
        <v>0.12997891829787159</v>
      </c>
      <c r="C9713" s="65">
        <f t="shared" si="152"/>
        <v>112997891.82978716</v>
      </c>
    </row>
    <row r="9714" spans="1:3" x14ac:dyDescent="0.3">
      <c r="A9714" s="94">
        <v>9704</v>
      </c>
      <c r="B9714" s="51">
        <v>8.9002557481749123E-2</v>
      </c>
      <c r="C9714" s="65">
        <f t="shared" si="152"/>
        <v>108900255.74817491</v>
      </c>
    </row>
    <row r="9715" spans="1:3" x14ac:dyDescent="0.3">
      <c r="A9715" s="94">
        <v>9705</v>
      </c>
      <c r="B9715" s="51">
        <v>8.767110331598027E-2</v>
      </c>
      <c r="C9715" s="65">
        <f t="shared" si="152"/>
        <v>108767110.33159803</v>
      </c>
    </row>
    <row r="9716" spans="1:3" x14ac:dyDescent="0.3">
      <c r="A9716" s="94">
        <v>9706</v>
      </c>
      <c r="B9716" s="51">
        <v>7.068721382921303E-2</v>
      </c>
      <c r="C9716" s="65">
        <f t="shared" si="152"/>
        <v>107068721.38292129</v>
      </c>
    </row>
    <row r="9717" spans="1:3" x14ac:dyDescent="0.3">
      <c r="A9717" s="94">
        <v>9707</v>
      </c>
      <c r="B9717" s="51">
        <v>7.371371157142606E-3</v>
      </c>
      <c r="C9717" s="65">
        <f t="shared" si="152"/>
        <v>100737137.11571425</v>
      </c>
    </row>
    <row r="9718" spans="1:3" x14ac:dyDescent="0.3">
      <c r="A9718" s="94">
        <v>9708</v>
      </c>
      <c r="B9718" s="51">
        <v>6.2677761592306244E-2</v>
      </c>
      <c r="C9718" s="65">
        <f t="shared" si="152"/>
        <v>106267776.15923062</v>
      </c>
    </row>
    <row r="9719" spans="1:3" x14ac:dyDescent="0.3">
      <c r="A9719" s="94">
        <v>9709</v>
      </c>
      <c r="B9719" s="51">
        <v>8.2140267609105422E-3</v>
      </c>
      <c r="C9719" s="65">
        <f t="shared" si="152"/>
        <v>100821402.67609106</v>
      </c>
    </row>
    <row r="9720" spans="1:3" x14ac:dyDescent="0.3">
      <c r="A9720" s="94">
        <v>9710</v>
      </c>
      <c r="B9720" s="51">
        <v>-0.15794925130379739</v>
      </c>
      <c r="C9720" s="65">
        <f t="shared" si="152"/>
        <v>84205074.869620249</v>
      </c>
    </row>
    <row r="9721" spans="1:3" x14ac:dyDescent="0.3">
      <c r="A9721" s="94">
        <v>9711</v>
      </c>
      <c r="B9721" s="51">
        <v>0.11911625849557542</v>
      </c>
      <c r="C9721" s="65">
        <f t="shared" si="152"/>
        <v>111911625.84955753</v>
      </c>
    </row>
    <row r="9722" spans="1:3" x14ac:dyDescent="0.3">
      <c r="A9722" s="94">
        <v>9712</v>
      </c>
      <c r="B9722" s="51">
        <v>3.212132434769769E-2</v>
      </c>
      <c r="C9722" s="65">
        <f t="shared" si="152"/>
        <v>103212132.43476976</v>
      </c>
    </row>
    <row r="9723" spans="1:3" x14ac:dyDescent="0.3">
      <c r="A9723" s="94">
        <v>9713</v>
      </c>
      <c r="B9723" s="51">
        <v>8.0993333183449007E-2</v>
      </c>
      <c r="C9723" s="65">
        <f t="shared" si="152"/>
        <v>108099333.31834489</v>
      </c>
    </row>
    <row r="9724" spans="1:3" x14ac:dyDescent="0.3">
      <c r="A9724" s="94">
        <v>9714</v>
      </c>
      <c r="B9724" s="51">
        <v>0.17861481269211646</v>
      </c>
      <c r="C9724" s="65">
        <f t="shared" si="152"/>
        <v>117861481.26921165</v>
      </c>
    </row>
    <row r="9725" spans="1:3" x14ac:dyDescent="0.3">
      <c r="A9725" s="94">
        <v>9715</v>
      </c>
      <c r="B9725" s="51">
        <v>0.16491973486282288</v>
      </c>
      <c r="C9725" s="65">
        <f t="shared" si="152"/>
        <v>116491973.48628229</v>
      </c>
    </row>
    <row r="9726" spans="1:3" x14ac:dyDescent="0.3">
      <c r="A9726" s="94">
        <v>9716</v>
      </c>
      <c r="B9726" s="51">
        <v>6.3268399392882174E-2</v>
      </c>
      <c r="C9726" s="65">
        <f t="shared" si="152"/>
        <v>106326839.93928821</v>
      </c>
    </row>
    <row r="9727" spans="1:3" x14ac:dyDescent="0.3">
      <c r="A9727" s="94">
        <v>9717</v>
      </c>
      <c r="B9727" s="51">
        <v>0.28276456789063031</v>
      </c>
      <c r="C9727" s="65">
        <f t="shared" si="152"/>
        <v>128276456.78906304</v>
      </c>
    </row>
    <row r="9728" spans="1:3" x14ac:dyDescent="0.3">
      <c r="A9728" s="94">
        <v>9718</v>
      </c>
      <c r="B9728" s="51">
        <v>-4.9422410784743409E-2</v>
      </c>
      <c r="C9728" s="65">
        <f t="shared" si="152"/>
        <v>95057758.921525657</v>
      </c>
    </row>
    <row r="9729" spans="1:3" x14ac:dyDescent="0.3">
      <c r="A9729" s="94">
        <v>9719</v>
      </c>
      <c r="B9729" s="51">
        <v>0.16106715749495823</v>
      </c>
      <c r="C9729" s="65">
        <f t="shared" si="152"/>
        <v>116106715.74949582</v>
      </c>
    </row>
    <row r="9730" spans="1:3" x14ac:dyDescent="0.3">
      <c r="A9730" s="94">
        <v>9720</v>
      </c>
      <c r="B9730" s="51">
        <v>1.0597219435821842E-3</v>
      </c>
      <c r="C9730" s="65">
        <f t="shared" si="152"/>
        <v>100105972.19435821</v>
      </c>
    </row>
    <row r="9731" spans="1:3" x14ac:dyDescent="0.3">
      <c r="A9731" s="94">
        <v>9721</v>
      </c>
      <c r="B9731" s="51">
        <v>-4.2380874474973684E-2</v>
      </c>
      <c r="C9731" s="65">
        <f t="shared" si="152"/>
        <v>95761912.552502632</v>
      </c>
    </row>
    <row r="9732" spans="1:3" x14ac:dyDescent="0.3">
      <c r="A9732" s="94">
        <v>9722</v>
      </c>
      <c r="B9732" s="51">
        <v>5.3125198881937008E-3</v>
      </c>
      <c r="C9732" s="65">
        <f t="shared" si="152"/>
        <v>100531251.98881938</v>
      </c>
    </row>
    <row r="9733" spans="1:3" x14ac:dyDescent="0.3">
      <c r="A9733" s="94">
        <v>9723</v>
      </c>
      <c r="B9733" s="51">
        <v>0.22927142134574394</v>
      </c>
      <c r="C9733" s="65">
        <f t="shared" si="152"/>
        <v>122927142.13457438</v>
      </c>
    </row>
    <row r="9734" spans="1:3" x14ac:dyDescent="0.3">
      <c r="A9734" s="94">
        <v>9724</v>
      </c>
      <c r="B9734" s="51">
        <v>-9.4764000185150854E-2</v>
      </c>
      <c r="C9734" s="65">
        <f t="shared" si="152"/>
        <v>90523599.98148492</v>
      </c>
    </row>
    <row r="9735" spans="1:3" x14ac:dyDescent="0.3">
      <c r="A9735" s="94">
        <v>9725</v>
      </c>
      <c r="B9735" s="51">
        <v>6.8611193971293172E-2</v>
      </c>
      <c r="C9735" s="65">
        <f t="shared" si="152"/>
        <v>106861119.39712933</v>
      </c>
    </row>
    <row r="9736" spans="1:3" x14ac:dyDescent="0.3">
      <c r="A9736" s="94">
        <v>9726</v>
      </c>
      <c r="B9736" s="51">
        <v>-1.654439390910023E-2</v>
      </c>
      <c r="C9736" s="65">
        <f t="shared" si="152"/>
        <v>98345560.609089971</v>
      </c>
    </row>
    <row r="9737" spans="1:3" x14ac:dyDescent="0.3">
      <c r="A9737" s="94">
        <v>9727</v>
      </c>
      <c r="B9737" s="51">
        <v>0.25660950244070385</v>
      </c>
      <c r="C9737" s="65">
        <f t="shared" si="152"/>
        <v>125660950.24407038</v>
      </c>
    </row>
    <row r="9738" spans="1:3" x14ac:dyDescent="0.3">
      <c r="A9738" s="94">
        <v>9728</v>
      </c>
      <c r="B9738" s="51">
        <v>4.8473043807428493E-2</v>
      </c>
      <c r="C9738" s="65">
        <f t="shared" si="152"/>
        <v>104847304.38074286</v>
      </c>
    </row>
    <row r="9739" spans="1:3" x14ac:dyDescent="0.3">
      <c r="A9739" s="94">
        <v>9729</v>
      </c>
      <c r="B9739" s="51">
        <v>0.13063577555463335</v>
      </c>
      <c r="C9739" s="65">
        <f t="shared" si="152"/>
        <v>113063577.55546333</v>
      </c>
    </row>
    <row r="9740" spans="1:3" x14ac:dyDescent="0.3">
      <c r="A9740" s="94">
        <v>9730</v>
      </c>
      <c r="B9740" s="51">
        <v>-0.22948600756571316</v>
      </c>
      <c r="C9740" s="65">
        <f t="shared" ref="C9740:C9803" si="153">$B$4*(1+B9740)</f>
        <v>77051399.243428692</v>
      </c>
    </row>
    <row r="9741" spans="1:3" x14ac:dyDescent="0.3">
      <c r="A9741" s="94">
        <v>9731</v>
      </c>
      <c r="B9741" s="51">
        <v>-0.19446094801229261</v>
      </c>
      <c r="C9741" s="65">
        <f t="shared" si="153"/>
        <v>80553905.198770732</v>
      </c>
    </row>
    <row r="9742" spans="1:3" x14ac:dyDescent="0.3">
      <c r="A9742" s="94">
        <v>9732</v>
      </c>
      <c r="B9742" s="51">
        <v>0.13473864439620506</v>
      </c>
      <c r="C9742" s="65">
        <f t="shared" si="153"/>
        <v>113473864.43962051</v>
      </c>
    </row>
    <row r="9743" spans="1:3" x14ac:dyDescent="0.3">
      <c r="A9743" s="94">
        <v>9733</v>
      </c>
      <c r="B9743" s="51">
        <v>0.14725875044740727</v>
      </c>
      <c r="C9743" s="65">
        <f t="shared" si="153"/>
        <v>114725875.04474072</v>
      </c>
    </row>
    <row r="9744" spans="1:3" x14ac:dyDescent="0.3">
      <c r="A9744" s="94">
        <v>9734</v>
      </c>
      <c r="B9744" s="51">
        <v>0.17276000029867805</v>
      </c>
      <c r="C9744" s="65">
        <f t="shared" si="153"/>
        <v>117276000.0298678</v>
      </c>
    </row>
    <row r="9745" spans="1:3" x14ac:dyDescent="0.3">
      <c r="A9745" s="94">
        <v>9735</v>
      </c>
      <c r="B9745" s="51">
        <v>-4.3056649610117542E-2</v>
      </c>
      <c r="C9745" s="65">
        <f t="shared" si="153"/>
        <v>95694335.038988248</v>
      </c>
    </row>
    <row r="9746" spans="1:3" x14ac:dyDescent="0.3">
      <c r="A9746" s="94">
        <v>9736</v>
      </c>
      <c r="B9746" s="51">
        <v>-6.0250284326678338E-3</v>
      </c>
      <c r="C9746" s="65">
        <f t="shared" si="153"/>
        <v>99397497.156733215</v>
      </c>
    </row>
    <row r="9747" spans="1:3" x14ac:dyDescent="0.3">
      <c r="A9747" s="94">
        <v>9737</v>
      </c>
      <c r="B9747" s="51">
        <v>-1.3139209537808838E-3</v>
      </c>
      <c r="C9747" s="65">
        <f t="shared" si="153"/>
        <v>99868607.904621914</v>
      </c>
    </row>
    <row r="9748" spans="1:3" x14ac:dyDescent="0.3">
      <c r="A9748" s="94">
        <v>9738</v>
      </c>
      <c r="B9748" s="51">
        <v>0.15360991077716207</v>
      </c>
      <c r="C9748" s="65">
        <f t="shared" si="153"/>
        <v>115360991.0777162</v>
      </c>
    </row>
    <row r="9749" spans="1:3" x14ac:dyDescent="0.3">
      <c r="A9749" s="94">
        <v>9739</v>
      </c>
      <c r="B9749" s="51">
        <v>-6.8928761326468302E-2</v>
      </c>
      <c r="C9749" s="65">
        <f t="shared" si="153"/>
        <v>93107123.867353171</v>
      </c>
    </row>
    <row r="9750" spans="1:3" x14ac:dyDescent="0.3">
      <c r="A9750" s="94">
        <v>9740</v>
      </c>
      <c r="B9750" s="51">
        <v>0.32967947765424721</v>
      </c>
      <c r="C9750" s="65">
        <f t="shared" si="153"/>
        <v>132967947.76542473</v>
      </c>
    </row>
    <row r="9751" spans="1:3" x14ac:dyDescent="0.3">
      <c r="A9751" s="94">
        <v>9741</v>
      </c>
      <c r="B9751" s="51">
        <v>0.2347113382601673</v>
      </c>
      <c r="C9751" s="65">
        <f t="shared" si="153"/>
        <v>123471133.82601674</v>
      </c>
    </row>
    <row r="9752" spans="1:3" x14ac:dyDescent="0.3">
      <c r="A9752" s="94">
        <v>9742</v>
      </c>
      <c r="B9752" s="51">
        <v>9.6399947402169492E-2</v>
      </c>
      <c r="C9752" s="65">
        <f t="shared" si="153"/>
        <v>109639994.74021696</v>
      </c>
    </row>
    <row r="9753" spans="1:3" x14ac:dyDescent="0.3">
      <c r="A9753" s="94">
        <v>9743</v>
      </c>
      <c r="B9753" s="51">
        <v>0.10048240314728732</v>
      </c>
      <c r="C9753" s="65">
        <f t="shared" si="153"/>
        <v>110048240.31472872</v>
      </c>
    </row>
    <row r="9754" spans="1:3" x14ac:dyDescent="0.3">
      <c r="A9754" s="94">
        <v>9744</v>
      </c>
      <c r="B9754" s="51">
        <v>4.1073557574440034E-3</v>
      </c>
      <c r="C9754" s="65">
        <f t="shared" si="153"/>
        <v>100410735.57574441</v>
      </c>
    </row>
    <row r="9755" spans="1:3" x14ac:dyDescent="0.3">
      <c r="A9755" s="94">
        <v>9745</v>
      </c>
      <c r="B9755" s="51">
        <v>0.30077018917018261</v>
      </c>
      <c r="C9755" s="65">
        <f t="shared" si="153"/>
        <v>130077018.91701826</v>
      </c>
    </row>
    <row r="9756" spans="1:3" x14ac:dyDescent="0.3">
      <c r="A9756" s="94">
        <v>9746</v>
      </c>
      <c r="B9756" s="51">
        <v>2.7562882439250445E-2</v>
      </c>
      <c r="C9756" s="65">
        <f t="shared" si="153"/>
        <v>102756288.24392505</v>
      </c>
    </row>
    <row r="9757" spans="1:3" x14ac:dyDescent="0.3">
      <c r="A9757" s="94">
        <v>9747</v>
      </c>
      <c r="B9757" s="51">
        <v>0.17578022879597333</v>
      </c>
      <c r="C9757" s="65">
        <f t="shared" si="153"/>
        <v>117578022.87959734</v>
      </c>
    </row>
    <row r="9758" spans="1:3" x14ac:dyDescent="0.3">
      <c r="A9758" s="94">
        <v>9748</v>
      </c>
      <c r="B9758" s="51">
        <v>-3.1873441199288588E-2</v>
      </c>
      <c r="C9758" s="65">
        <f t="shared" si="153"/>
        <v>96812655.880071148</v>
      </c>
    </row>
    <row r="9759" spans="1:3" x14ac:dyDescent="0.3">
      <c r="A9759" s="94">
        <v>9749</v>
      </c>
      <c r="B9759" s="51">
        <v>-0.10159336063649718</v>
      </c>
      <c r="C9759" s="65">
        <f t="shared" si="153"/>
        <v>89840663.936350286</v>
      </c>
    </row>
    <row r="9760" spans="1:3" x14ac:dyDescent="0.3">
      <c r="A9760" s="94">
        <v>9750</v>
      </c>
      <c r="B9760" s="51">
        <v>2.2556361265678837E-2</v>
      </c>
      <c r="C9760" s="65">
        <f t="shared" si="153"/>
        <v>102255636.1265679</v>
      </c>
    </row>
    <row r="9761" spans="1:3" x14ac:dyDescent="0.3">
      <c r="A9761" s="94">
        <v>9751</v>
      </c>
      <c r="B9761" s="51">
        <v>-0.17351887375857064</v>
      </c>
      <c r="C9761" s="65">
        <f t="shared" si="153"/>
        <v>82648112.62414293</v>
      </c>
    </row>
    <row r="9762" spans="1:3" x14ac:dyDescent="0.3">
      <c r="A9762" s="94">
        <v>9752</v>
      </c>
      <c r="B9762" s="51">
        <v>0.11777357912385086</v>
      </c>
      <c r="C9762" s="65">
        <f t="shared" si="153"/>
        <v>111777357.91238508</v>
      </c>
    </row>
    <row r="9763" spans="1:3" x14ac:dyDescent="0.3">
      <c r="A9763" s="94">
        <v>9753</v>
      </c>
      <c r="B9763" s="51">
        <v>0.30570520898017334</v>
      </c>
      <c r="C9763" s="65">
        <f t="shared" si="153"/>
        <v>130570520.89801733</v>
      </c>
    </row>
    <row r="9764" spans="1:3" x14ac:dyDescent="0.3">
      <c r="A9764" s="94">
        <v>9754</v>
      </c>
      <c r="B9764" s="51">
        <v>0.12546328624467984</v>
      </c>
      <c r="C9764" s="65">
        <f t="shared" si="153"/>
        <v>112546328.62446798</v>
      </c>
    </row>
    <row r="9765" spans="1:3" x14ac:dyDescent="0.3">
      <c r="A9765" s="94">
        <v>9755</v>
      </c>
      <c r="B9765" s="51">
        <v>0.20383368887309705</v>
      </c>
      <c r="C9765" s="65">
        <f t="shared" si="153"/>
        <v>120383368.88730972</v>
      </c>
    </row>
    <row r="9766" spans="1:3" x14ac:dyDescent="0.3">
      <c r="A9766" s="94">
        <v>9756</v>
      </c>
      <c r="B9766" s="51">
        <v>-4.4449286602021604E-2</v>
      </c>
      <c r="C9766" s="65">
        <f t="shared" si="153"/>
        <v>95555071.33979784</v>
      </c>
    </row>
    <row r="9767" spans="1:3" x14ac:dyDescent="0.3">
      <c r="A9767" s="94">
        <v>9757</v>
      </c>
      <c r="B9767" s="51">
        <v>-2.7092551074230281E-2</v>
      </c>
      <c r="C9767" s="65">
        <f t="shared" si="153"/>
        <v>97290744.892576978</v>
      </c>
    </row>
    <row r="9768" spans="1:3" x14ac:dyDescent="0.3">
      <c r="A9768" s="94">
        <v>9758</v>
      </c>
      <c r="B9768" s="51">
        <v>-0.19205543104676157</v>
      </c>
      <c r="C9768" s="65">
        <f t="shared" si="153"/>
        <v>80794456.895323843</v>
      </c>
    </row>
    <row r="9769" spans="1:3" x14ac:dyDescent="0.3">
      <c r="A9769" s="94">
        <v>9759</v>
      </c>
      <c r="B9769" s="51">
        <v>0.14566877363115199</v>
      </c>
      <c r="C9769" s="65">
        <f t="shared" si="153"/>
        <v>114566877.36311519</v>
      </c>
    </row>
    <row r="9770" spans="1:3" x14ac:dyDescent="0.3">
      <c r="A9770" s="94">
        <v>9760</v>
      </c>
      <c r="B9770" s="51">
        <v>4.244809999085606E-2</v>
      </c>
      <c r="C9770" s="65">
        <f t="shared" si="153"/>
        <v>104244809.99908561</v>
      </c>
    </row>
    <row r="9771" spans="1:3" x14ac:dyDescent="0.3">
      <c r="A9771" s="94">
        <v>9761</v>
      </c>
      <c r="B9771" s="51">
        <v>-6.0693213088254233E-2</v>
      </c>
      <c r="C9771" s="65">
        <f t="shared" si="153"/>
        <v>93930678.691174567</v>
      </c>
    </row>
    <row r="9772" spans="1:3" x14ac:dyDescent="0.3">
      <c r="A9772" s="94">
        <v>9762</v>
      </c>
      <c r="B9772" s="51">
        <v>-6.2508385374184378E-2</v>
      </c>
      <c r="C9772" s="65">
        <f t="shared" si="153"/>
        <v>93749161.46258156</v>
      </c>
    </row>
    <row r="9773" spans="1:3" x14ac:dyDescent="0.3">
      <c r="A9773" s="94">
        <v>9763</v>
      </c>
      <c r="B9773" s="51">
        <v>-0.10596281855208717</v>
      </c>
      <c r="C9773" s="65">
        <f t="shared" si="153"/>
        <v>89403718.14479129</v>
      </c>
    </row>
    <row r="9774" spans="1:3" x14ac:dyDescent="0.3">
      <c r="A9774" s="94">
        <v>9764</v>
      </c>
      <c r="B9774" s="51">
        <v>9.7511214326747198E-2</v>
      </c>
      <c r="C9774" s="65">
        <f t="shared" si="153"/>
        <v>109751121.43267472</v>
      </c>
    </row>
    <row r="9775" spans="1:3" x14ac:dyDescent="0.3">
      <c r="A9775" s="94">
        <v>9765</v>
      </c>
      <c r="B9775" s="51">
        <v>-4.5368463672007447E-2</v>
      </c>
      <c r="C9775" s="65">
        <f t="shared" si="153"/>
        <v>95463153.632799253</v>
      </c>
    </row>
    <row r="9776" spans="1:3" x14ac:dyDescent="0.3">
      <c r="A9776" s="94">
        <v>9766</v>
      </c>
      <c r="B9776" s="51">
        <v>0.21735525135792311</v>
      </c>
      <c r="C9776" s="65">
        <f t="shared" si="153"/>
        <v>121735525.13579232</v>
      </c>
    </row>
    <row r="9777" spans="1:3" x14ac:dyDescent="0.3">
      <c r="A9777" s="94">
        <v>9767</v>
      </c>
      <c r="B9777" s="51">
        <v>-0.20302533546932081</v>
      </c>
      <c r="C9777" s="65">
        <f t="shared" si="153"/>
        <v>79697466.453067929</v>
      </c>
    </row>
    <row r="9778" spans="1:3" x14ac:dyDescent="0.3">
      <c r="A9778" s="94">
        <v>9768</v>
      </c>
      <c r="B9778" s="51">
        <v>0.2644062664586817</v>
      </c>
      <c r="C9778" s="65">
        <f t="shared" si="153"/>
        <v>126440626.64586817</v>
      </c>
    </row>
    <row r="9779" spans="1:3" x14ac:dyDescent="0.3">
      <c r="A9779" s="94">
        <v>9769</v>
      </c>
      <c r="B9779" s="51">
        <v>0.18382600825389223</v>
      </c>
      <c r="C9779" s="65">
        <f t="shared" si="153"/>
        <v>118382600.82538922</v>
      </c>
    </row>
    <row r="9780" spans="1:3" x14ac:dyDescent="0.3">
      <c r="A9780" s="94">
        <v>9770</v>
      </c>
      <c r="B9780" s="51">
        <v>0.1145835356538068</v>
      </c>
      <c r="C9780" s="65">
        <f t="shared" si="153"/>
        <v>111458353.56538068</v>
      </c>
    </row>
    <row r="9781" spans="1:3" x14ac:dyDescent="0.3">
      <c r="A9781" s="94">
        <v>9771</v>
      </c>
      <c r="B9781" s="51">
        <v>0.20214637796736934</v>
      </c>
      <c r="C9781" s="65">
        <f t="shared" si="153"/>
        <v>120214637.79673694</v>
      </c>
    </row>
    <row r="9782" spans="1:3" x14ac:dyDescent="0.3">
      <c r="A9782" s="94">
        <v>9772</v>
      </c>
      <c r="B9782" s="51">
        <v>-6.0943504387469788E-2</v>
      </c>
      <c r="C9782" s="65">
        <f t="shared" si="153"/>
        <v>93905649.561253026</v>
      </c>
    </row>
    <row r="9783" spans="1:3" x14ac:dyDescent="0.3">
      <c r="A9783" s="94">
        <v>9773</v>
      </c>
      <c r="B9783" s="51">
        <v>0.11050488345721136</v>
      </c>
      <c r="C9783" s="65">
        <f t="shared" si="153"/>
        <v>111050488.34572113</v>
      </c>
    </row>
    <row r="9784" spans="1:3" x14ac:dyDescent="0.3">
      <c r="A9784" s="94">
        <v>9774</v>
      </c>
      <c r="B9784" s="51">
        <v>0.26196645294876841</v>
      </c>
      <c r="C9784" s="65">
        <f t="shared" si="153"/>
        <v>126196645.29487684</v>
      </c>
    </row>
    <row r="9785" spans="1:3" x14ac:dyDescent="0.3">
      <c r="A9785" s="94">
        <v>9775</v>
      </c>
      <c r="B9785" s="51">
        <v>0.17048098148503785</v>
      </c>
      <c r="C9785" s="65">
        <f t="shared" si="153"/>
        <v>117048098.14850378</v>
      </c>
    </row>
    <row r="9786" spans="1:3" x14ac:dyDescent="0.3">
      <c r="A9786" s="94">
        <v>9776</v>
      </c>
      <c r="B9786" s="51">
        <v>-5.033052833706389E-2</v>
      </c>
      <c r="C9786" s="65">
        <f t="shared" si="153"/>
        <v>94966947.166293621</v>
      </c>
    </row>
    <row r="9787" spans="1:3" x14ac:dyDescent="0.3">
      <c r="A9787" s="94">
        <v>9777</v>
      </c>
      <c r="B9787" s="51">
        <v>0.15497399094636802</v>
      </c>
      <c r="C9787" s="65">
        <f t="shared" si="153"/>
        <v>115497399.09463681</v>
      </c>
    </row>
    <row r="9788" spans="1:3" x14ac:dyDescent="0.3">
      <c r="A9788" s="94">
        <v>9778</v>
      </c>
      <c r="B9788" s="51">
        <v>-0.1307095630499408</v>
      </c>
      <c r="C9788" s="65">
        <f t="shared" si="153"/>
        <v>86929043.695005909</v>
      </c>
    </row>
    <row r="9789" spans="1:3" x14ac:dyDescent="0.3">
      <c r="A9789" s="94">
        <v>9779</v>
      </c>
      <c r="B9789" s="51">
        <v>-4.9047566780672153E-2</v>
      </c>
      <c r="C9789" s="65">
        <f t="shared" si="153"/>
        <v>95095243.321932793</v>
      </c>
    </row>
    <row r="9790" spans="1:3" x14ac:dyDescent="0.3">
      <c r="A9790" s="94">
        <v>9780</v>
      </c>
      <c r="B9790" s="51">
        <v>0.10212989895791263</v>
      </c>
      <c r="C9790" s="65">
        <f t="shared" si="153"/>
        <v>110212989.89579126</v>
      </c>
    </row>
    <row r="9791" spans="1:3" x14ac:dyDescent="0.3">
      <c r="A9791" s="94">
        <v>9781</v>
      </c>
      <c r="B9791" s="51">
        <v>4.1559423292308051E-3</v>
      </c>
      <c r="C9791" s="65">
        <f t="shared" si="153"/>
        <v>100415594.23292308</v>
      </c>
    </row>
    <row r="9792" spans="1:3" x14ac:dyDescent="0.3">
      <c r="A9792" s="94">
        <v>9782</v>
      </c>
      <c r="B9792" s="51">
        <v>-0.1019785052578413</v>
      </c>
      <c r="C9792" s="65">
        <f t="shared" si="153"/>
        <v>89802149.47421588</v>
      </c>
    </row>
    <row r="9793" spans="1:3" x14ac:dyDescent="0.3">
      <c r="A9793" s="94">
        <v>9783</v>
      </c>
      <c r="B9793" s="51">
        <v>-1.6574777544665284E-2</v>
      </c>
      <c r="C9793" s="65">
        <f t="shared" si="153"/>
        <v>98342522.245533466</v>
      </c>
    </row>
    <row r="9794" spans="1:3" x14ac:dyDescent="0.3">
      <c r="A9794" s="94">
        <v>9784</v>
      </c>
      <c r="B9794" s="51">
        <v>-9.5342138920204156E-3</v>
      </c>
      <c r="C9794" s="65">
        <f t="shared" si="153"/>
        <v>99046578.610797957</v>
      </c>
    </row>
    <row r="9795" spans="1:3" x14ac:dyDescent="0.3">
      <c r="A9795" s="94">
        <v>9785</v>
      </c>
      <c r="B9795" s="51">
        <v>-5.1310087731875176E-2</v>
      </c>
      <c r="C9795" s="65">
        <f t="shared" si="153"/>
        <v>94868991.226812482</v>
      </c>
    </row>
    <row r="9796" spans="1:3" x14ac:dyDescent="0.3">
      <c r="A9796" s="94">
        <v>9786</v>
      </c>
      <c r="B9796" s="51">
        <v>1.0989845418929625E-2</v>
      </c>
      <c r="C9796" s="65">
        <f t="shared" si="153"/>
        <v>101098984.54189296</v>
      </c>
    </row>
    <row r="9797" spans="1:3" x14ac:dyDescent="0.3">
      <c r="A9797" s="94">
        <v>9787</v>
      </c>
      <c r="B9797" s="51">
        <v>0.15460129849849025</v>
      </c>
      <c r="C9797" s="65">
        <f t="shared" si="153"/>
        <v>115460129.84984903</v>
      </c>
    </row>
    <row r="9798" spans="1:3" x14ac:dyDescent="0.3">
      <c r="A9798" s="94">
        <v>9788</v>
      </c>
      <c r="B9798" s="51">
        <v>0.21943355219894956</v>
      </c>
      <c r="C9798" s="65">
        <f t="shared" si="153"/>
        <v>121943355.21989496</v>
      </c>
    </row>
    <row r="9799" spans="1:3" x14ac:dyDescent="0.3">
      <c r="A9799" s="94">
        <v>9789</v>
      </c>
      <c r="B9799" s="51">
        <v>4.9967580255975988E-2</v>
      </c>
      <c r="C9799" s="65">
        <f t="shared" si="153"/>
        <v>104996758.0255976</v>
      </c>
    </row>
    <row r="9800" spans="1:3" x14ac:dyDescent="0.3">
      <c r="A9800" s="94">
        <v>9790</v>
      </c>
      <c r="B9800" s="51">
        <v>-4.9161014096806982E-3</v>
      </c>
      <c r="C9800" s="65">
        <f t="shared" si="153"/>
        <v>99508389.859031931</v>
      </c>
    </row>
    <row r="9801" spans="1:3" x14ac:dyDescent="0.3">
      <c r="A9801" s="94">
        <v>9791</v>
      </c>
      <c r="B9801" s="51">
        <v>-0.12573957558522469</v>
      </c>
      <c r="C9801" s="65">
        <f t="shared" si="153"/>
        <v>87426042.441477537</v>
      </c>
    </row>
    <row r="9802" spans="1:3" x14ac:dyDescent="0.3">
      <c r="A9802" s="94">
        <v>9792</v>
      </c>
      <c r="B9802" s="51">
        <v>5.3365586605059988E-2</v>
      </c>
      <c r="C9802" s="65">
        <f t="shared" si="153"/>
        <v>105336558.660506</v>
      </c>
    </row>
    <row r="9803" spans="1:3" x14ac:dyDescent="0.3">
      <c r="A9803" s="94">
        <v>9793</v>
      </c>
      <c r="B9803" s="51">
        <v>2.19594158494852E-2</v>
      </c>
      <c r="C9803" s="65">
        <f t="shared" si="153"/>
        <v>102195941.58494851</v>
      </c>
    </row>
    <row r="9804" spans="1:3" x14ac:dyDescent="0.3">
      <c r="A9804" s="94">
        <v>9794</v>
      </c>
      <c r="B9804" s="51">
        <v>0.4779389399452928</v>
      </c>
      <c r="C9804" s="65">
        <f t="shared" ref="C9804:C9867" si="154">$B$4*(1+B9804)</f>
        <v>147793893.99452928</v>
      </c>
    </row>
    <row r="9805" spans="1:3" x14ac:dyDescent="0.3">
      <c r="A9805" s="94">
        <v>9795</v>
      </c>
      <c r="B9805" s="51">
        <v>0.17894345189509758</v>
      </c>
      <c r="C9805" s="65">
        <f t="shared" si="154"/>
        <v>117894345.18950976</v>
      </c>
    </row>
    <row r="9806" spans="1:3" x14ac:dyDescent="0.3">
      <c r="A9806" s="94">
        <v>9796</v>
      </c>
      <c r="B9806" s="51">
        <v>-6.6789003905315392E-2</v>
      </c>
      <c r="C9806" s="65">
        <f t="shared" si="154"/>
        <v>93321099.60946846</v>
      </c>
    </row>
    <row r="9807" spans="1:3" x14ac:dyDescent="0.3">
      <c r="A9807" s="94">
        <v>9797</v>
      </c>
      <c r="B9807" s="51">
        <v>0.26002919635492316</v>
      </c>
      <c r="C9807" s="65">
        <f t="shared" si="154"/>
        <v>126002919.63549232</v>
      </c>
    </row>
    <row r="9808" spans="1:3" x14ac:dyDescent="0.3">
      <c r="A9808" s="94">
        <v>9798</v>
      </c>
      <c r="B9808" s="51">
        <v>-2.9442126314284833E-2</v>
      </c>
      <c r="C9808" s="65">
        <f t="shared" si="154"/>
        <v>97055787.36857152</v>
      </c>
    </row>
    <row r="9809" spans="1:3" x14ac:dyDescent="0.3">
      <c r="A9809" s="94">
        <v>9799</v>
      </c>
      <c r="B9809" s="51">
        <v>0.2689690315145008</v>
      </c>
      <c r="C9809" s="65">
        <f t="shared" si="154"/>
        <v>126896903.15145008</v>
      </c>
    </row>
    <row r="9810" spans="1:3" x14ac:dyDescent="0.3">
      <c r="A9810" s="94">
        <v>9800</v>
      </c>
      <c r="B9810" s="51">
        <v>4.018344434817777E-2</v>
      </c>
      <c r="C9810" s="65">
        <f t="shared" si="154"/>
        <v>104018344.43481776</v>
      </c>
    </row>
    <row r="9811" spans="1:3" x14ac:dyDescent="0.3">
      <c r="A9811" s="94">
        <v>9801</v>
      </c>
      <c r="B9811" s="51">
        <v>-7.9913697344754731E-2</v>
      </c>
      <c r="C9811" s="65">
        <f t="shared" si="154"/>
        <v>92008630.265524521</v>
      </c>
    </row>
    <row r="9812" spans="1:3" x14ac:dyDescent="0.3">
      <c r="A9812" s="94">
        <v>9802</v>
      </c>
      <c r="B9812" s="51">
        <v>-7.3717449206282371E-2</v>
      </c>
      <c r="C9812" s="65">
        <f t="shared" si="154"/>
        <v>92628255.07937175</v>
      </c>
    </row>
    <row r="9813" spans="1:3" x14ac:dyDescent="0.3">
      <c r="A9813" s="94">
        <v>9803</v>
      </c>
      <c r="B9813" s="51">
        <v>0.13015952557670935</v>
      </c>
      <c r="C9813" s="65">
        <f t="shared" si="154"/>
        <v>113015952.55767094</v>
      </c>
    </row>
    <row r="9814" spans="1:3" x14ac:dyDescent="0.3">
      <c r="A9814" s="94">
        <v>9804</v>
      </c>
      <c r="B9814" s="51">
        <v>6.634288392965515E-2</v>
      </c>
      <c r="C9814" s="65">
        <f t="shared" si="154"/>
        <v>106634288.39296551</v>
      </c>
    </row>
    <row r="9815" spans="1:3" x14ac:dyDescent="0.3">
      <c r="A9815" s="94">
        <v>9805</v>
      </c>
      <c r="B9815" s="51">
        <v>4.4026124225618739E-2</v>
      </c>
      <c r="C9815" s="65">
        <f t="shared" si="154"/>
        <v>104402612.42256188</v>
      </c>
    </row>
    <row r="9816" spans="1:3" x14ac:dyDescent="0.3">
      <c r="A9816" s="94">
        <v>9806</v>
      </c>
      <c r="B9816" s="51">
        <v>-2.3727170580555915E-2</v>
      </c>
      <c r="C9816" s="65">
        <f t="shared" si="154"/>
        <v>97627282.941944405</v>
      </c>
    </row>
    <row r="9817" spans="1:3" x14ac:dyDescent="0.3">
      <c r="A9817" s="94">
        <v>9807</v>
      </c>
      <c r="B9817" s="51">
        <v>3.0473257763058002E-2</v>
      </c>
      <c r="C9817" s="65">
        <f t="shared" si="154"/>
        <v>103047325.77630579</v>
      </c>
    </row>
    <row r="9818" spans="1:3" x14ac:dyDescent="0.3">
      <c r="A9818" s="94">
        <v>9808</v>
      </c>
      <c r="B9818" s="51">
        <v>0.1107944705373453</v>
      </c>
      <c r="C9818" s="65">
        <f t="shared" si="154"/>
        <v>111079447.05373454</v>
      </c>
    </row>
    <row r="9819" spans="1:3" x14ac:dyDescent="0.3">
      <c r="A9819" s="94">
        <v>9809</v>
      </c>
      <c r="B9819" s="51">
        <v>0.33120677816070021</v>
      </c>
      <c r="C9819" s="65">
        <f t="shared" si="154"/>
        <v>133120677.81607002</v>
      </c>
    </row>
    <row r="9820" spans="1:3" x14ac:dyDescent="0.3">
      <c r="A9820" s="94">
        <v>9810</v>
      </c>
      <c r="B9820" s="51">
        <v>5.2417245090210604E-2</v>
      </c>
      <c r="C9820" s="65">
        <f t="shared" si="154"/>
        <v>105241724.50902104</v>
      </c>
    </row>
    <row r="9821" spans="1:3" x14ac:dyDescent="0.3">
      <c r="A9821" s="94">
        <v>9811</v>
      </c>
      <c r="B9821" s="51">
        <v>4.6993485516448975E-2</v>
      </c>
      <c r="C9821" s="65">
        <f t="shared" si="154"/>
        <v>104699348.55164489</v>
      </c>
    </row>
    <row r="9822" spans="1:3" x14ac:dyDescent="0.3">
      <c r="A9822" s="94">
        <v>9812</v>
      </c>
      <c r="B9822" s="51">
        <v>8.4947965906814915E-2</v>
      </c>
      <c r="C9822" s="65">
        <f t="shared" si="154"/>
        <v>108494796.59068149</v>
      </c>
    </row>
    <row r="9823" spans="1:3" x14ac:dyDescent="0.3">
      <c r="A9823" s="94">
        <v>9813</v>
      </c>
      <c r="B9823" s="51">
        <v>0.18721696599102422</v>
      </c>
      <c r="C9823" s="65">
        <f t="shared" si="154"/>
        <v>118721696.59910244</v>
      </c>
    </row>
    <row r="9824" spans="1:3" x14ac:dyDescent="0.3">
      <c r="A9824" s="94">
        <v>9814</v>
      </c>
      <c r="B9824" s="51">
        <v>5.3745925725336256E-2</v>
      </c>
      <c r="C9824" s="65">
        <f t="shared" si="154"/>
        <v>105374592.57253364</v>
      </c>
    </row>
    <row r="9825" spans="1:3" x14ac:dyDescent="0.3">
      <c r="A9825" s="94">
        <v>9815</v>
      </c>
      <c r="B9825" s="51">
        <v>0.23032663348387908</v>
      </c>
      <c r="C9825" s="65">
        <f t="shared" si="154"/>
        <v>123032663.34838791</v>
      </c>
    </row>
    <row r="9826" spans="1:3" x14ac:dyDescent="0.3">
      <c r="A9826" s="94">
        <v>9816</v>
      </c>
      <c r="B9826" s="51">
        <v>5.8252006766573966E-2</v>
      </c>
      <c r="C9826" s="65">
        <f t="shared" si="154"/>
        <v>105825200.67665739</v>
      </c>
    </row>
    <row r="9827" spans="1:3" x14ac:dyDescent="0.3">
      <c r="A9827" s="94">
        <v>9817</v>
      </c>
      <c r="B9827" s="51">
        <v>1.3024816262609248E-2</v>
      </c>
      <c r="C9827" s="65">
        <f t="shared" si="154"/>
        <v>101302481.62626092</v>
      </c>
    </row>
    <row r="9828" spans="1:3" x14ac:dyDescent="0.3">
      <c r="A9828" s="94">
        <v>9818</v>
      </c>
      <c r="B9828" s="51">
        <v>3.1283176768604752E-2</v>
      </c>
      <c r="C9828" s="65">
        <f t="shared" si="154"/>
        <v>103128317.67686048</v>
      </c>
    </row>
    <row r="9829" spans="1:3" x14ac:dyDescent="0.3">
      <c r="A9829" s="94">
        <v>9819</v>
      </c>
      <c r="B9829" s="51">
        <v>0.24974149884062086</v>
      </c>
      <c r="C9829" s="65">
        <f t="shared" si="154"/>
        <v>124974149.88406208</v>
      </c>
    </row>
    <row r="9830" spans="1:3" x14ac:dyDescent="0.3">
      <c r="A9830" s="94">
        <v>9820</v>
      </c>
      <c r="B9830" s="51">
        <v>-0.23085869846001808</v>
      </c>
      <c r="C9830" s="65">
        <f t="shared" si="154"/>
        <v>76914130.153998196</v>
      </c>
    </row>
    <row r="9831" spans="1:3" x14ac:dyDescent="0.3">
      <c r="A9831" s="94">
        <v>9821</v>
      </c>
      <c r="B9831" s="51">
        <v>0.1425855702862116</v>
      </c>
      <c r="C9831" s="65">
        <f t="shared" si="154"/>
        <v>114258557.02862115</v>
      </c>
    </row>
    <row r="9832" spans="1:3" x14ac:dyDescent="0.3">
      <c r="A9832" s="94">
        <v>9822</v>
      </c>
      <c r="B9832" s="51">
        <v>0.25449059864640122</v>
      </c>
      <c r="C9832" s="65">
        <f t="shared" si="154"/>
        <v>125449059.86464012</v>
      </c>
    </row>
    <row r="9833" spans="1:3" x14ac:dyDescent="0.3">
      <c r="A9833" s="94">
        <v>9823</v>
      </c>
      <c r="B9833" s="51">
        <v>0.16812907108211375</v>
      </c>
      <c r="C9833" s="65">
        <f t="shared" si="154"/>
        <v>116812907.10821137</v>
      </c>
    </row>
    <row r="9834" spans="1:3" x14ac:dyDescent="0.3">
      <c r="A9834" s="94">
        <v>9824</v>
      </c>
      <c r="B9834" s="51">
        <v>4.8549711078043574E-2</v>
      </c>
      <c r="C9834" s="65">
        <f t="shared" si="154"/>
        <v>104854971.10780436</v>
      </c>
    </row>
    <row r="9835" spans="1:3" x14ac:dyDescent="0.3">
      <c r="A9835" s="94">
        <v>9825</v>
      </c>
      <c r="B9835" s="51">
        <v>0.15344559993947485</v>
      </c>
      <c r="C9835" s="65">
        <f t="shared" si="154"/>
        <v>115344559.99394748</v>
      </c>
    </row>
    <row r="9836" spans="1:3" x14ac:dyDescent="0.3">
      <c r="A9836" s="94">
        <v>9826</v>
      </c>
      <c r="B9836" s="51">
        <v>-1.7751375093688043E-2</v>
      </c>
      <c r="C9836" s="65">
        <f t="shared" si="154"/>
        <v>98224862.490631193</v>
      </c>
    </row>
    <row r="9837" spans="1:3" x14ac:dyDescent="0.3">
      <c r="A9837" s="94">
        <v>9827</v>
      </c>
      <c r="B9837" s="51">
        <v>0.31170314265058352</v>
      </c>
      <c r="C9837" s="65">
        <f t="shared" si="154"/>
        <v>131170314.26505834</v>
      </c>
    </row>
    <row r="9838" spans="1:3" x14ac:dyDescent="0.3">
      <c r="A9838" s="94">
        <v>9828</v>
      </c>
      <c r="B9838" s="51">
        <v>0.11259677697406938</v>
      </c>
      <c r="C9838" s="65">
        <f t="shared" si="154"/>
        <v>111259677.69740695</v>
      </c>
    </row>
    <row r="9839" spans="1:3" x14ac:dyDescent="0.3">
      <c r="A9839" s="94">
        <v>9829</v>
      </c>
      <c r="B9839" s="51">
        <v>6.8314596040024253E-2</v>
      </c>
      <c r="C9839" s="65">
        <f t="shared" si="154"/>
        <v>106831459.60400242</v>
      </c>
    </row>
    <row r="9840" spans="1:3" x14ac:dyDescent="0.3">
      <c r="A9840" s="94">
        <v>9830</v>
      </c>
      <c r="B9840" s="51">
        <v>6.963444442172162E-2</v>
      </c>
      <c r="C9840" s="65">
        <f t="shared" si="154"/>
        <v>106963444.44217215</v>
      </c>
    </row>
    <row r="9841" spans="1:3" x14ac:dyDescent="0.3">
      <c r="A9841" s="94">
        <v>9831</v>
      </c>
      <c r="B9841" s="51">
        <v>0.24476530334821506</v>
      </c>
      <c r="C9841" s="65">
        <f t="shared" si="154"/>
        <v>124476530.33482151</v>
      </c>
    </row>
    <row r="9842" spans="1:3" x14ac:dyDescent="0.3">
      <c r="A9842" s="94">
        <v>9832</v>
      </c>
      <c r="B9842" s="51">
        <v>0.13707314533214338</v>
      </c>
      <c r="C9842" s="65">
        <f t="shared" si="154"/>
        <v>113707314.53321435</v>
      </c>
    </row>
    <row r="9843" spans="1:3" x14ac:dyDescent="0.3">
      <c r="A9843" s="94">
        <v>9833</v>
      </c>
      <c r="B9843" s="51">
        <v>3.712672451437711E-2</v>
      </c>
      <c r="C9843" s="65">
        <f t="shared" si="154"/>
        <v>103712672.45143771</v>
      </c>
    </row>
    <row r="9844" spans="1:3" x14ac:dyDescent="0.3">
      <c r="A9844" s="94">
        <v>9834</v>
      </c>
      <c r="B9844" s="51">
        <v>0.24290750117106422</v>
      </c>
      <c r="C9844" s="65">
        <f t="shared" si="154"/>
        <v>124290750.11710642</v>
      </c>
    </row>
    <row r="9845" spans="1:3" x14ac:dyDescent="0.3">
      <c r="A9845" s="94">
        <v>9835</v>
      </c>
      <c r="B9845" s="51">
        <v>0.17916854177325708</v>
      </c>
      <c r="C9845" s="65">
        <f t="shared" si="154"/>
        <v>117916854.17732571</v>
      </c>
    </row>
    <row r="9846" spans="1:3" x14ac:dyDescent="0.3">
      <c r="A9846" s="94">
        <v>9836</v>
      </c>
      <c r="B9846" s="51">
        <v>0.11700503710982224</v>
      </c>
      <c r="C9846" s="65">
        <f t="shared" si="154"/>
        <v>111700503.71098222</v>
      </c>
    </row>
    <row r="9847" spans="1:3" x14ac:dyDescent="0.3">
      <c r="A9847" s="94">
        <v>9837</v>
      </c>
      <c r="B9847" s="51">
        <v>0.23440869354850322</v>
      </c>
      <c r="C9847" s="65">
        <f t="shared" si="154"/>
        <v>123440869.35485032</v>
      </c>
    </row>
    <row r="9848" spans="1:3" x14ac:dyDescent="0.3">
      <c r="A9848" s="94">
        <v>9838</v>
      </c>
      <c r="B9848" s="51">
        <v>-4.0378065949666697E-2</v>
      </c>
      <c r="C9848" s="65">
        <f t="shared" si="154"/>
        <v>95962193.405033335</v>
      </c>
    </row>
    <row r="9849" spans="1:3" x14ac:dyDescent="0.3">
      <c r="A9849" s="94">
        <v>9839</v>
      </c>
      <c r="B9849" s="51">
        <v>4.3127769466659797E-2</v>
      </c>
      <c r="C9849" s="65">
        <f t="shared" si="154"/>
        <v>104312776.94666599</v>
      </c>
    </row>
    <row r="9850" spans="1:3" x14ac:dyDescent="0.3">
      <c r="A9850" s="94">
        <v>9840</v>
      </c>
      <c r="B9850" s="51">
        <v>0.20773038097755547</v>
      </c>
      <c r="C9850" s="65">
        <f t="shared" si="154"/>
        <v>120773038.09775555</v>
      </c>
    </row>
    <row r="9851" spans="1:3" x14ac:dyDescent="0.3">
      <c r="A9851" s="94">
        <v>9841</v>
      </c>
      <c r="B9851" s="51">
        <v>5.96795889774486E-2</v>
      </c>
      <c r="C9851" s="65">
        <f t="shared" si="154"/>
        <v>105967958.89774486</v>
      </c>
    </row>
    <row r="9852" spans="1:3" x14ac:dyDescent="0.3">
      <c r="A9852" s="94">
        <v>9842</v>
      </c>
      <c r="B9852" s="51">
        <v>7.0855304561625115E-2</v>
      </c>
      <c r="C9852" s="65">
        <f t="shared" si="154"/>
        <v>107085530.45616251</v>
      </c>
    </row>
    <row r="9853" spans="1:3" x14ac:dyDescent="0.3">
      <c r="A9853" s="94">
        <v>9843</v>
      </c>
      <c r="B9853" s="51">
        <v>7.5519207350026499E-2</v>
      </c>
      <c r="C9853" s="65">
        <f t="shared" si="154"/>
        <v>107551920.73500267</v>
      </c>
    </row>
    <row r="9854" spans="1:3" x14ac:dyDescent="0.3">
      <c r="A9854" s="94">
        <v>9844</v>
      </c>
      <c r="B9854" s="51">
        <v>-0.20460332429136494</v>
      </c>
      <c r="C9854" s="65">
        <f t="shared" si="154"/>
        <v>79539667.5708635</v>
      </c>
    </row>
    <row r="9855" spans="1:3" x14ac:dyDescent="0.3">
      <c r="A9855" s="94">
        <v>9845</v>
      </c>
      <c r="B9855" s="51">
        <v>0.21616498416321184</v>
      </c>
      <c r="C9855" s="65">
        <f t="shared" si="154"/>
        <v>121616498.41632119</v>
      </c>
    </row>
    <row r="9856" spans="1:3" x14ac:dyDescent="0.3">
      <c r="A9856" s="94">
        <v>9846</v>
      </c>
      <c r="B9856" s="51">
        <v>-4.380351199107424E-2</v>
      </c>
      <c r="C9856" s="65">
        <f t="shared" si="154"/>
        <v>95619648.800892577</v>
      </c>
    </row>
    <row r="9857" spans="1:3" x14ac:dyDescent="0.3">
      <c r="A9857" s="94">
        <v>9847</v>
      </c>
      <c r="B9857" s="51">
        <v>5.3184061266321581E-2</v>
      </c>
      <c r="C9857" s="65">
        <f t="shared" si="154"/>
        <v>105318406.12663217</v>
      </c>
    </row>
    <row r="9858" spans="1:3" x14ac:dyDescent="0.3">
      <c r="A9858" s="94">
        <v>9848</v>
      </c>
      <c r="B9858" s="51">
        <v>-2.7342171954003291E-2</v>
      </c>
      <c r="C9858" s="65">
        <f t="shared" si="154"/>
        <v>97265782.804599673</v>
      </c>
    </row>
    <row r="9859" spans="1:3" x14ac:dyDescent="0.3">
      <c r="A9859" s="94">
        <v>9849</v>
      </c>
      <c r="B9859" s="51">
        <v>-0.15452911844353864</v>
      </c>
      <c r="C9859" s="65">
        <f t="shared" si="154"/>
        <v>84547088.15564613</v>
      </c>
    </row>
    <row r="9860" spans="1:3" x14ac:dyDescent="0.3">
      <c r="A9860" s="94">
        <v>9850</v>
      </c>
      <c r="B9860" s="51">
        <v>0.23443657075361463</v>
      </c>
      <c r="C9860" s="65">
        <f t="shared" si="154"/>
        <v>123443657.07536148</v>
      </c>
    </row>
    <row r="9861" spans="1:3" x14ac:dyDescent="0.3">
      <c r="A9861" s="94">
        <v>9851</v>
      </c>
      <c r="B9861" s="51">
        <v>0.17500671724433278</v>
      </c>
      <c r="C9861" s="65">
        <f t="shared" si="154"/>
        <v>117500671.72443329</v>
      </c>
    </row>
    <row r="9862" spans="1:3" x14ac:dyDescent="0.3">
      <c r="A9862" s="94">
        <v>9852</v>
      </c>
      <c r="B9862" s="51">
        <v>0.25243049583128124</v>
      </c>
      <c r="C9862" s="65">
        <f t="shared" si="154"/>
        <v>125243049.58312812</v>
      </c>
    </row>
    <row r="9863" spans="1:3" x14ac:dyDescent="0.3">
      <c r="A9863" s="94">
        <v>9853</v>
      </c>
      <c r="B9863" s="51">
        <v>7.6014697285505306E-2</v>
      </c>
      <c r="C9863" s="65">
        <f t="shared" si="154"/>
        <v>107601469.72855054</v>
      </c>
    </row>
    <row r="9864" spans="1:3" x14ac:dyDescent="0.3">
      <c r="A9864" s="94">
        <v>9854</v>
      </c>
      <c r="B9864" s="51">
        <v>7.191353564881349E-2</v>
      </c>
      <c r="C9864" s="65">
        <f t="shared" si="154"/>
        <v>107191353.56488134</v>
      </c>
    </row>
    <row r="9865" spans="1:3" x14ac:dyDescent="0.3">
      <c r="A9865" s="94">
        <v>9855</v>
      </c>
      <c r="B9865" s="51">
        <v>0.10020183054278207</v>
      </c>
      <c r="C9865" s="65">
        <f t="shared" si="154"/>
        <v>110020183.05427821</v>
      </c>
    </row>
    <row r="9866" spans="1:3" x14ac:dyDescent="0.3">
      <c r="A9866" s="94">
        <v>9856</v>
      </c>
      <c r="B9866" s="51">
        <v>0.15918599786917306</v>
      </c>
      <c r="C9866" s="65">
        <f t="shared" si="154"/>
        <v>115918599.7869173</v>
      </c>
    </row>
    <row r="9867" spans="1:3" x14ac:dyDescent="0.3">
      <c r="A9867" s="94">
        <v>9857</v>
      </c>
      <c r="B9867" s="51">
        <v>2.0717134062496659E-2</v>
      </c>
      <c r="C9867" s="65">
        <f t="shared" si="154"/>
        <v>102071713.40624967</v>
      </c>
    </row>
    <row r="9868" spans="1:3" x14ac:dyDescent="0.3">
      <c r="A9868" s="94">
        <v>9858</v>
      </c>
      <c r="B9868" s="51">
        <v>-5.2191209940234962E-3</v>
      </c>
      <c r="C9868" s="65">
        <f t="shared" ref="C9868:C9931" si="155">$B$4*(1+B9868)</f>
        <v>99478087.900597647</v>
      </c>
    </row>
    <row r="9869" spans="1:3" x14ac:dyDescent="0.3">
      <c r="A9869" s="94">
        <v>9859</v>
      </c>
      <c r="B9869" s="51">
        <v>0.40142993974530439</v>
      </c>
      <c r="C9869" s="65">
        <f t="shared" si="155"/>
        <v>140142993.97453046</v>
      </c>
    </row>
    <row r="9870" spans="1:3" x14ac:dyDescent="0.3">
      <c r="A9870" s="94">
        <v>9860</v>
      </c>
      <c r="B9870" s="51">
        <v>-6.1473121596425595E-2</v>
      </c>
      <c r="C9870" s="65">
        <f t="shared" si="155"/>
        <v>93852687.840357438</v>
      </c>
    </row>
    <row r="9871" spans="1:3" x14ac:dyDescent="0.3">
      <c r="A9871" s="94">
        <v>9861</v>
      </c>
      <c r="B9871" s="51">
        <v>8.6203422036547045E-2</v>
      </c>
      <c r="C9871" s="65">
        <f t="shared" si="155"/>
        <v>108620342.20365471</v>
      </c>
    </row>
    <row r="9872" spans="1:3" x14ac:dyDescent="0.3">
      <c r="A9872" s="94">
        <v>9862</v>
      </c>
      <c r="B9872" s="51">
        <v>-9.5623797251956938E-2</v>
      </c>
      <c r="C9872" s="65">
        <f t="shared" si="155"/>
        <v>90437620.274804309</v>
      </c>
    </row>
    <row r="9873" spans="1:3" x14ac:dyDescent="0.3">
      <c r="A9873" s="94">
        <v>9863</v>
      </c>
      <c r="B9873" s="51">
        <v>-1.5298876659483665E-2</v>
      </c>
      <c r="C9873" s="65">
        <f t="shared" si="155"/>
        <v>98470112.334051624</v>
      </c>
    </row>
    <row r="9874" spans="1:3" x14ac:dyDescent="0.3">
      <c r="A9874" s="94">
        <v>9864</v>
      </c>
      <c r="B9874" s="51">
        <v>0.10385348398354445</v>
      </c>
      <c r="C9874" s="65">
        <f t="shared" si="155"/>
        <v>110385348.39835446</v>
      </c>
    </row>
    <row r="9875" spans="1:3" x14ac:dyDescent="0.3">
      <c r="A9875" s="94">
        <v>9865</v>
      </c>
      <c r="B9875" s="51">
        <v>-5.6754152008858971E-2</v>
      </c>
      <c r="C9875" s="65">
        <f t="shared" si="155"/>
        <v>94324584.799114093</v>
      </c>
    </row>
    <row r="9876" spans="1:3" x14ac:dyDescent="0.3">
      <c r="A9876" s="94">
        <v>9866</v>
      </c>
      <c r="B9876" s="51">
        <v>6.2474902236041588E-2</v>
      </c>
      <c r="C9876" s="65">
        <f t="shared" si="155"/>
        <v>106247490.22360416</v>
      </c>
    </row>
    <row r="9877" spans="1:3" x14ac:dyDescent="0.3">
      <c r="A9877" s="94">
        <v>9867</v>
      </c>
      <c r="B9877" s="51">
        <v>0.23364011975707857</v>
      </c>
      <c r="C9877" s="65">
        <f t="shared" si="155"/>
        <v>123364011.97570786</v>
      </c>
    </row>
    <row r="9878" spans="1:3" x14ac:dyDescent="0.3">
      <c r="A9878" s="94">
        <v>9868</v>
      </c>
      <c r="B9878" s="51">
        <v>-8.5357907854664017E-2</v>
      </c>
      <c r="C9878" s="65">
        <f t="shared" si="155"/>
        <v>91464209.214533597</v>
      </c>
    </row>
    <row r="9879" spans="1:3" x14ac:dyDescent="0.3">
      <c r="A9879" s="94">
        <v>9869</v>
      </c>
      <c r="B9879" s="51">
        <v>0.12473515853838991</v>
      </c>
      <c r="C9879" s="65">
        <f t="shared" si="155"/>
        <v>112473515.853839</v>
      </c>
    </row>
    <row r="9880" spans="1:3" x14ac:dyDescent="0.3">
      <c r="A9880" s="94">
        <v>9870</v>
      </c>
      <c r="B9880" s="51">
        <v>0.12725476468858443</v>
      </c>
      <c r="C9880" s="65">
        <f t="shared" si="155"/>
        <v>112725476.46885844</v>
      </c>
    </row>
    <row r="9881" spans="1:3" x14ac:dyDescent="0.3">
      <c r="A9881" s="94">
        <v>9871</v>
      </c>
      <c r="B9881" s="51">
        <v>-1.2103608611066075E-2</v>
      </c>
      <c r="C9881" s="65">
        <f t="shared" si="155"/>
        <v>98789639.138893396</v>
      </c>
    </row>
    <row r="9882" spans="1:3" x14ac:dyDescent="0.3">
      <c r="A9882" s="94">
        <v>9872</v>
      </c>
      <c r="B9882" s="51">
        <v>-0.14479494759457204</v>
      </c>
      <c r="C9882" s="65">
        <f t="shared" si="155"/>
        <v>85520505.240542799</v>
      </c>
    </row>
    <row r="9883" spans="1:3" x14ac:dyDescent="0.3">
      <c r="A9883" s="94">
        <v>9873</v>
      </c>
      <c r="B9883" s="51">
        <v>-1.7391345696827876E-2</v>
      </c>
      <c r="C9883" s="65">
        <f t="shared" si="155"/>
        <v>98260865.430317208</v>
      </c>
    </row>
    <row r="9884" spans="1:3" x14ac:dyDescent="0.3">
      <c r="A9884" s="94">
        <v>9874</v>
      </c>
      <c r="B9884" s="51">
        <v>-0.164898700772767</v>
      </c>
      <c r="C9884" s="65">
        <f t="shared" si="155"/>
        <v>83510129.922723293</v>
      </c>
    </row>
    <row r="9885" spans="1:3" x14ac:dyDescent="0.3">
      <c r="A9885" s="94">
        <v>9875</v>
      </c>
      <c r="B9885" s="51">
        <v>0.14699327582846891</v>
      </c>
      <c r="C9885" s="65">
        <f t="shared" si="155"/>
        <v>114699327.58284689</v>
      </c>
    </row>
    <row r="9886" spans="1:3" x14ac:dyDescent="0.3">
      <c r="A9886" s="94">
        <v>9876</v>
      </c>
      <c r="B9886" s="51">
        <v>-0.14359164754008488</v>
      </c>
      <c r="C9886" s="65">
        <f t="shared" si="155"/>
        <v>85640835.245991513</v>
      </c>
    </row>
    <row r="9887" spans="1:3" x14ac:dyDescent="0.3">
      <c r="A9887" s="94">
        <v>9877</v>
      </c>
      <c r="B9887" s="51">
        <v>-0.27454153591519004</v>
      </c>
      <c r="C9887" s="65">
        <f t="shared" si="155"/>
        <v>72545846.408481002</v>
      </c>
    </row>
    <row r="9888" spans="1:3" x14ac:dyDescent="0.3">
      <c r="A9888" s="94">
        <v>9878</v>
      </c>
      <c r="B9888" s="51">
        <v>6.8367183881876598E-2</v>
      </c>
      <c r="C9888" s="65">
        <f t="shared" si="155"/>
        <v>106836718.38818766</v>
      </c>
    </row>
    <row r="9889" spans="1:3" x14ac:dyDescent="0.3">
      <c r="A9889" s="94">
        <v>9879</v>
      </c>
      <c r="B9889" s="51">
        <v>-0.31264460453578624</v>
      </c>
      <c r="C9889" s="65">
        <f t="shared" si="155"/>
        <v>68735539.546421379</v>
      </c>
    </row>
    <row r="9890" spans="1:3" x14ac:dyDescent="0.3">
      <c r="A9890" s="94">
        <v>9880</v>
      </c>
      <c r="B9890" s="51">
        <v>-4.2591036863878801E-2</v>
      </c>
      <c r="C9890" s="65">
        <f t="shared" si="155"/>
        <v>95740896.313612118</v>
      </c>
    </row>
    <row r="9891" spans="1:3" x14ac:dyDescent="0.3">
      <c r="A9891" s="94">
        <v>9881</v>
      </c>
      <c r="B9891" s="51">
        <v>0.18740322867395864</v>
      </c>
      <c r="C9891" s="65">
        <f t="shared" si="155"/>
        <v>118740322.86739586</v>
      </c>
    </row>
    <row r="9892" spans="1:3" x14ac:dyDescent="0.3">
      <c r="A9892" s="94">
        <v>9882</v>
      </c>
      <c r="B9892" s="51">
        <v>0.24185067842387928</v>
      </c>
      <c r="C9892" s="65">
        <f t="shared" si="155"/>
        <v>124185067.84238791</v>
      </c>
    </row>
    <row r="9893" spans="1:3" x14ac:dyDescent="0.3">
      <c r="A9893" s="94">
        <v>9883</v>
      </c>
      <c r="B9893" s="51">
        <v>0.24609876637377154</v>
      </c>
      <c r="C9893" s="65">
        <f t="shared" si="155"/>
        <v>124609876.63737714</v>
      </c>
    </row>
    <row r="9894" spans="1:3" x14ac:dyDescent="0.3">
      <c r="A9894" s="94">
        <v>9884</v>
      </c>
      <c r="B9894" s="51">
        <v>4.1293441557754787E-2</v>
      </c>
      <c r="C9894" s="65">
        <f t="shared" si="155"/>
        <v>104129344.15577549</v>
      </c>
    </row>
    <row r="9895" spans="1:3" x14ac:dyDescent="0.3">
      <c r="A9895" s="94">
        <v>9885</v>
      </c>
      <c r="B9895" s="51">
        <v>0.15050881166436056</v>
      </c>
      <c r="C9895" s="65">
        <f t="shared" si="155"/>
        <v>115050881.16643605</v>
      </c>
    </row>
    <row r="9896" spans="1:3" x14ac:dyDescent="0.3">
      <c r="A9896" s="94">
        <v>9886</v>
      </c>
      <c r="B9896" s="51">
        <v>-3.3176062608451795E-3</v>
      </c>
      <c r="C9896" s="65">
        <f t="shared" si="155"/>
        <v>99668239.373915479</v>
      </c>
    </row>
    <row r="9897" spans="1:3" x14ac:dyDescent="0.3">
      <c r="A9897" s="94">
        <v>9887</v>
      </c>
      <c r="B9897" s="51">
        <v>0.12263491230939763</v>
      </c>
      <c r="C9897" s="65">
        <f t="shared" si="155"/>
        <v>112263491.23093978</v>
      </c>
    </row>
    <row r="9898" spans="1:3" x14ac:dyDescent="0.3">
      <c r="A9898" s="94">
        <v>9888</v>
      </c>
      <c r="B9898" s="51">
        <v>0.29566874610620719</v>
      </c>
      <c r="C9898" s="65">
        <f t="shared" si="155"/>
        <v>129566874.61062071</v>
      </c>
    </row>
    <row r="9899" spans="1:3" x14ac:dyDescent="0.3">
      <c r="A9899" s="94">
        <v>9889</v>
      </c>
      <c r="B9899" s="51">
        <v>9.8847504452256832E-2</v>
      </c>
      <c r="C9899" s="65">
        <f t="shared" si="155"/>
        <v>109884750.44522567</v>
      </c>
    </row>
    <row r="9900" spans="1:3" x14ac:dyDescent="0.3">
      <c r="A9900" s="94">
        <v>9890</v>
      </c>
      <c r="B9900" s="51">
        <v>4.4493131142524511E-2</v>
      </c>
      <c r="C9900" s="65">
        <f t="shared" si="155"/>
        <v>104449313.11425245</v>
      </c>
    </row>
    <row r="9901" spans="1:3" x14ac:dyDescent="0.3">
      <c r="A9901" s="94">
        <v>9891</v>
      </c>
      <c r="B9901" s="51">
        <v>0.19524097684602318</v>
      </c>
      <c r="C9901" s="65">
        <f t="shared" si="155"/>
        <v>119524097.68460232</v>
      </c>
    </row>
    <row r="9902" spans="1:3" x14ac:dyDescent="0.3">
      <c r="A9902" s="94">
        <v>9892</v>
      </c>
      <c r="B9902" s="51">
        <v>0.15382850984953766</v>
      </c>
      <c r="C9902" s="65">
        <f t="shared" si="155"/>
        <v>115382850.98495376</v>
      </c>
    </row>
    <row r="9903" spans="1:3" x14ac:dyDescent="0.3">
      <c r="A9903" s="94">
        <v>9893</v>
      </c>
      <c r="B9903" s="51">
        <v>1.1365509672468951E-2</v>
      </c>
      <c r="C9903" s="65">
        <f t="shared" si="155"/>
        <v>101136550.96724689</v>
      </c>
    </row>
    <row r="9904" spans="1:3" x14ac:dyDescent="0.3">
      <c r="A9904" s="94">
        <v>9894</v>
      </c>
      <c r="B9904" s="51">
        <v>0.13908784178444417</v>
      </c>
      <c r="C9904" s="65">
        <f t="shared" si="155"/>
        <v>113908784.17844442</v>
      </c>
    </row>
    <row r="9905" spans="1:3" x14ac:dyDescent="0.3">
      <c r="A9905" s="94">
        <v>9895</v>
      </c>
      <c r="B9905" s="51">
        <v>0.22312096237365917</v>
      </c>
      <c r="C9905" s="65">
        <f t="shared" si="155"/>
        <v>122312096.23736592</v>
      </c>
    </row>
    <row r="9906" spans="1:3" x14ac:dyDescent="0.3">
      <c r="A9906" s="94">
        <v>9896</v>
      </c>
      <c r="B9906" s="51">
        <v>8.4732652826463445E-3</v>
      </c>
      <c r="C9906" s="65">
        <f t="shared" si="155"/>
        <v>100847326.52826463</v>
      </c>
    </row>
    <row r="9907" spans="1:3" x14ac:dyDescent="0.3">
      <c r="A9907" s="94">
        <v>9897</v>
      </c>
      <c r="B9907" s="51">
        <v>2.2189117146767093E-2</v>
      </c>
      <c r="C9907" s="65">
        <f t="shared" si="155"/>
        <v>102218911.71467672</v>
      </c>
    </row>
    <row r="9908" spans="1:3" x14ac:dyDescent="0.3">
      <c r="A9908" s="94">
        <v>9898</v>
      </c>
      <c r="B9908" s="51">
        <v>5.6885630285200502E-2</v>
      </c>
      <c r="C9908" s="65">
        <f t="shared" si="155"/>
        <v>105688563.02852005</v>
      </c>
    </row>
    <row r="9909" spans="1:3" x14ac:dyDescent="0.3">
      <c r="A9909" s="94">
        <v>9899</v>
      </c>
      <c r="B9909" s="51">
        <v>0.18530408795014142</v>
      </c>
      <c r="C9909" s="65">
        <f t="shared" si="155"/>
        <v>118530408.79501413</v>
      </c>
    </row>
    <row r="9910" spans="1:3" x14ac:dyDescent="0.3">
      <c r="A9910" s="94">
        <v>9900</v>
      </c>
      <c r="B9910" s="51">
        <v>-9.4831180241703533E-2</v>
      </c>
      <c r="C9910" s="65">
        <f t="shared" si="155"/>
        <v>90516881.975829646</v>
      </c>
    </row>
    <row r="9911" spans="1:3" x14ac:dyDescent="0.3">
      <c r="A9911" s="94">
        <v>9901</v>
      </c>
      <c r="B9911" s="51">
        <v>-1.2154860399759895E-2</v>
      </c>
      <c r="C9911" s="65">
        <f t="shared" si="155"/>
        <v>98784513.960024014</v>
      </c>
    </row>
    <row r="9912" spans="1:3" x14ac:dyDescent="0.3">
      <c r="A9912" s="94">
        <v>9902</v>
      </c>
      <c r="B9912" s="51">
        <v>-1.8911822251418589E-2</v>
      </c>
      <c r="C9912" s="65">
        <f t="shared" si="155"/>
        <v>98108817.774858132</v>
      </c>
    </row>
    <row r="9913" spans="1:3" x14ac:dyDescent="0.3">
      <c r="A9913" s="94">
        <v>9903</v>
      </c>
      <c r="B9913" s="51">
        <v>-0.22065163673293395</v>
      </c>
      <c r="C9913" s="65">
        <f t="shared" si="155"/>
        <v>77934836.326706603</v>
      </c>
    </row>
    <row r="9914" spans="1:3" x14ac:dyDescent="0.3">
      <c r="A9914" s="94">
        <v>9904</v>
      </c>
      <c r="B9914" s="51">
        <v>-0.27220016523454316</v>
      </c>
      <c r="C9914" s="65">
        <f t="shared" si="155"/>
        <v>72779983.476545691</v>
      </c>
    </row>
    <row r="9915" spans="1:3" x14ac:dyDescent="0.3">
      <c r="A9915" s="94">
        <v>9905</v>
      </c>
      <c r="B9915" s="51">
        <v>0.19407975478821901</v>
      </c>
      <c r="C9915" s="65">
        <f t="shared" si="155"/>
        <v>119407975.47882189</v>
      </c>
    </row>
    <row r="9916" spans="1:3" x14ac:dyDescent="0.3">
      <c r="A9916" s="94">
        <v>9906</v>
      </c>
      <c r="B9916" s="51">
        <v>-8.5440404502962336E-3</v>
      </c>
      <c r="C9916" s="65">
        <f t="shared" si="155"/>
        <v>99145595.954970375</v>
      </c>
    </row>
    <row r="9917" spans="1:3" x14ac:dyDescent="0.3">
      <c r="A9917" s="94">
        <v>9907</v>
      </c>
      <c r="B9917" s="51">
        <v>0.18543860908083915</v>
      </c>
      <c r="C9917" s="65">
        <f t="shared" si="155"/>
        <v>118543860.90808392</v>
      </c>
    </row>
    <row r="9918" spans="1:3" x14ac:dyDescent="0.3">
      <c r="A9918" s="94">
        <v>9908</v>
      </c>
      <c r="B9918" s="51">
        <v>-2.0123306833144713E-2</v>
      </c>
      <c r="C9918" s="65">
        <f t="shared" si="155"/>
        <v>97987669.316685528</v>
      </c>
    </row>
    <row r="9919" spans="1:3" x14ac:dyDescent="0.3">
      <c r="A9919" s="94">
        <v>9909</v>
      </c>
      <c r="B9919" s="51">
        <v>0.11061172439084224</v>
      </c>
      <c r="C9919" s="65">
        <f t="shared" si="155"/>
        <v>111061172.43908422</v>
      </c>
    </row>
    <row r="9920" spans="1:3" x14ac:dyDescent="0.3">
      <c r="A9920" s="94">
        <v>9910</v>
      </c>
      <c r="B9920" s="51">
        <v>-3.5163618525341112E-2</v>
      </c>
      <c r="C9920" s="65">
        <f t="shared" si="155"/>
        <v>96483638.147465885</v>
      </c>
    </row>
    <row r="9921" spans="1:3" x14ac:dyDescent="0.3">
      <c r="A9921" s="94">
        <v>9911</v>
      </c>
      <c r="B9921" s="51">
        <v>3.8345923195959697E-2</v>
      </c>
      <c r="C9921" s="65">
        <f t="shared" si="155"/>
        <v>103834592.31959598</v>
      </c>
    </row>
    <row r="9922" spans="1:3" x14ac:dyDescent="0.3">
      <c r="A9922" s="94">
        <v>9912</v>
      </c>
      <c r="B9922" s="51">
        <v>0.15341531050386023</v>
      </c>
      <c r="C9922" s="65">
        <f t="shared" si="155"/>
        <v>115341531.05038603</v>
      </c>
    </row>
    <row r="9923" spans="1:3" x14ac:dyDescent="0.3">
      <c r="A9923" s="94">
        <v>9913</v>
      </c>
      <c r="B9923" s="51">
        <v>-2.5654057075956971E-3</v>
      </c>
      <c r="C9923" s="65">
        <f t="shared" si="155"/>
        <v>99743459.429240435</v>
      </c>
    </row>
    <row r="9924" spans="1:3" x14ac:dyDescent="0.3">
      <c r="A9924" s="94">
        <v>9914</v>
      </c>
      <c r="B9924" s="51">
        <v>-0.10367968278958492</v>
      </c>
      <c r="C9924" s="65">
        <f t="shared" si="155"/>
        <v>89632031.721041501</v>
      </c>
    </row>
    <row r="9925" spans="1:3" x14ac:dyDescent="0.3">
      <c r="A9925" s="94">
        <v>9915</v>
      </c>
      <c r="B9925" s="51">
        <v>9.7952252070517595E-2</v>
      </c>
      <c r="C9925" s="65">
        <f t="shared" si="155"/>
        <v>109795225.20705175</v>
      </c>
    </row>
    <row r="9926" spans="1:3" x14ac:dyDescent="0.3">
      <c r="A9926" s="94">
        <v>9916</v>
      </c>
      <c r="B9926" s="51">
        <v>9.3590998513361404E-2</v>
      </c>
      <c r="C9926" s="65">
        <f t="shared" si="155"/>
        <v>109359099.85133614</v>
      </c>
    </row>
    <row r="9927" spans="1:3" x14ac:dyDescent="0.3">
      <c r="A9927" s="94">
        <v>9917</v>
      </c>
      <c r="B9927" s="51">
        <v>3.2215370465896266E-2</v>
      </c>
      <c r="C9927" s="65">
        <f t="shared" si="155"/>
        <v>103221537.04658963</v>
      </c>
    </row>
    <row r="9928" spans="1:3" x14ac:dyDescent="0.3">
      <c r="A9928" s="94">
        <v>9918</v>
      </c>
      <c r="B9928" s="51">
        <v>3.6400751216128652E-2</v>
      </c>
      <c r="C9928" s="65">
        <f t="shared" si="155"/>
        <v>103640075.12161286</v>
      </c>
    </row>
    <row r="9929" spans="1:3" x14ac:dyDescent="0.3">
      <c r="A9929" s="94">
        <v>9919</v>
      </c>
      <c r="B9929" s="51">
        <v>-0.15532528086379546</v>
      </c>
      <c r="C9929" s="65">
        <f t="shared" si="155"/>
        <v>84467471.913620457</v>
      </c>
    </row>
    <row r="9930" spans="1:3" x14ac:dyDescent="0.3">
      <c r="A9930" s="94">
        <v>9920</v>
      </c>
      <c r="B9930" s="51">
        <v>7.5988331327111941E-2</v>
      </c>
      <c r="C9930" s="65">
        <f t="shared" si="155"/>
        <v>107598833.13271119</v>
      </c>
    </row>
    <row r="9931" spans="1:3" x14ac:dyDescent="0.3">
      <c r="A9931" s="94">
        <v>9921</v>
      </c>
      <c r="B9931" s="51">
        <v>-5.7701440259234127E-2</v>
      </c>
      <c r="C9931" s="65">
        <f t="shared" si="155"/>
        <v>94229855.974076584</v>
      </c>
    </row>
    <row r="9932" spans="1:3" x14ac:dyDescent="0.3">
      <c r="A9932" s="94">
        <v>9922</v>
      </c>
      <c r="B9932" s="51">
        <v>0.24147046893623225</v>
      </c>
      <c r="C9932" s="65">
        <f t="shared" ref="C9932:C9995" si="156">$B$4*(1+B9932)</f>
        <v>124147046.89362322</v>
      </c>
    </row>
    <row r="9933" spans="1:3" x14ac:dyDescent="0.3">
      <c r="A9933" s="94">
        <v>9923</v>
      </c>
      <c r="B9933" s="51">
        <v>1.1093160533620763E-2</v>
      </c>
      <c r="C9933" s="65">
        <f t="shared" si="156"/>
        <v>101109316.05336209</v>
      </c>
    </row>
    <row r="9934" spans="1:3" x14ac:dyDescent="0.3">
      <c r="A9934" s="94">
        <v>9924</v>
      </c>
      <c r="B9934" s="51">
        <v>0.22940095596546251</v>
      </c>
      <c r="C9934" s="65">
        <f t="shared" si="156"/>
        <v>122940095.59654623</v>
      </c>
    </row>
    <row r="9935" spans="1:3" x14ac:dyDescent="0.3">
      <c r="A9935" s="94">
        <v>9925</v>
      </c>
      <c r="B9935" s="51">
        <v>0.18949908960835368</v>
      </c>
      <c r="C9935" s="65">
        <f t="shared" si="156"/>
        <v>118949908.96083537</v>
      </c>
    </row>
    <row r="9936" spans="1:3" x14ac:dyDescent="0.3">
      <c r="A9936" s="94">
        <v>9926</v>
      </c>
      <c r="B9936" s="51">
        <v>0.14720723609083231</v>
      </c>
      <c r="C9936" s="65">
        <f t="shared" si="156"/>
        <v>114720723.60908324</v>
      </c>
    </row>
    <row r="9937" spans="1:3" x14ac:dyDescent="0.3">
      <c r="A9937" s="94">
        <v>9927</v>
      </c>
      <c r="B9937" s="51">
        <v>0.19886236217809822</v>
      </c>
      <c r="C9937" s="65">
        <f t="shared" si="156"/>
        <v>119886236.21780983</v>
      </c>
    </row>
    <row r="9938" spans="1:3" x14ac:dyDescent="0.3">
      <c r="A9938" s="94">
        <v>9928</v>
      </c>
      <c r="B9938" s="51">
        <v>6.8087885670789536E-2</v>
      </c>
      <c r="C9938" s="65">
        <f t="shared" si="156"/>
        <v>106808788.56707896</v>
      </c>
    </row>
    <row r="9939" spans="1:3" x14ac:dyDescent="0.3">
      <c r="A9939" s="94">
        <v>9929</v>
      </c>
      <c r="B9939" s="51">
        <v>-0.1284552759323741</v>
      </c>
      <c r="C9939" s="65">
        <f t="shared" si="156"/>
        <v>87154472.4067626</v>
      </c>
    </row>
    <row r="9940" spans="1:3" x14ac:dyDescent="0.3">
      <c r="A9940" s="94">
        <v>9930</v>
      </c>
      <c r="B9940" s="51">
        <v>9.6789445838428065E-2</v>
      </c>
      <c r="C9940" s="65">
        <f t="shared" si="156"/>
        <v>109678944.5838428</v>
      </c>
    </row>
    <row r="9941" spans="1:3" x14ac:dyDescent="0.3">
      <c r="A9941" s="94">
        <v>9931</v>
      </c>
      <c r="B9941" s="51">
        <v>0.11394700273141758</v>
      </c>
      <c r="C9941" s="65">
        <f t="shared" si="156"/>
        <v>111394700.27314176</v>
      </c>
    </row>
    <row r="9942" spans="1:3" x14ac:dyDescent="0.3">
      <c r="A9942" s="94">
        <v>9932</v>
      </c>
      <c r="B9942" s="51">
        <v>2.9159951063189797E-2</v>
      </c>
      <c r="C9942" s="65">
        <f t="shared" si="156"/>
        <v>102915995.10631897</v>
      </c>
    </row>
    <row r="9943" spans="1:3" x14ac:dyDescent="0.3">
      <c r="A9943" s="94">
        <v>9933</v>
      </c>
      <c r="B9943" s="51">
        <v>0.27314218923786771</v>
      </c>
      <c r="C9943" s="65">
        <f t="shared" si="156"/>
        <v>127314218.92378676</v>
      </c>
    </row>
    <row r="9944" spans="1:3" x14ac:dyDescent="0.3">
      <c r="A9944" s="94">
        <v>9934</v>
      </c>
      <c r="B9944" s="51">
        <v>-0.16674837707971132</v>
      </c>
      <c r="C9944" s="65">
        <f t="shared" si="156"/>
        <v>83325162.292028859</v>
      </c>
    </row>
    <row r="9945" spans="1:3" x14ac:dyDescent="0.3">
      <c r="A9945" s="94">
        <v>9935</v>
      </c>
      <c r="B9945" s="51">
        <v>8.5515292630521017E-2</v>
      </c>
      <c r="C9945" s="65">
        <f t="shared" si="156"/>
        <v>108551529.26305209</v>
      </c>
    </row>
    <row r="9946" spans="1:3" x14ac:dyDescent="0.3">
      <c r="A9946" s="94">
        <v>9936</v>
      </c>
      <c r="B9946" s="51">
        <v>-7.8042445148285594E-2</v>
      </c>
      <c r="C9946" s="65">
        <f t="shared" si="156"/>
        <v>92195755.485171437</v>
      </c>
    </row>
    <row r="9947" spans="1:3" x14ac:dyDescent="0.3">
      <c r="A9947" s="94">
        <v>9937</v>
      </c>
      <c r="B9947" s="51">
        <v>8.3588203366125546E-2</v>
      </c>
      <c r="C9947" s="65">
        <f t="shared" si="156"/>
        <v>108358820.33661255</v>
      </c>
    </row>
    <row r="9948" spans="1:3" x14ac:dyDescent="0.3">
      <c r="A9948" s="94">
        <v>9938</v>
      </c>
      <c r="B9948" s="51">
        <v>-5.8013843609404286E-2</v>
      </c>
      <c r="C9948" s="65">
        <f t="shared" si="156"/>
        <v>94198615.639059573</v>
      </c>
    </row>
    <row r="9949" spans="1:3" x14ac:dyDescent="0.3">
      <c r="A9949" s="94">
        <v>9939</v>
      </c>
      <c r="B9949" s="51">
        <v>0.18533078209991705</v>
      </c>
      <c r="C9949" s="65">
        <f t="shared" si="156"/>
        <v>118533078.20999171</v>
      </c>
    </row>
    <row r="9950" spans="1:3" x14ac:dyDescent="0.3">
      <c r="A9950" s="94">
        <v>9940</v>
      </c>
      <c r="B9950" s="51">
        <v>4.2878306554364892E-2</v>
      </c>
      <c r="C9950" s="65">
        <f t="shared" si="156"/>
        <v>104287830.6554365</v>
      </c>
    </row>
    <row r="9951" spans="1:3" x14ac:dyDescent="0.3">
      <c r="A9951" s="94">
        <v>9941</v>
      </c>
      <c r="B9951" s="51">
        <v>0.11611506881688095</v>
      </c>
      <c r="C9951" s="65">
        <f t="shared" si="156"/>
        <v>111611506.8816881</v>
      </c>
    </row>
    <row r="9952" spans="1:3" x14ac:dyDescent="0.3">
      <c r="A9952" s="94">
        <v>9942</v>
      </c>
      <c r="B9952" s="51">
        <v>2.0840783094046619E-2</v>
      </c>
      <c r="C9952" s="65">
        <f t="shared" si="156"/>
        <v>102084078.30940467</v>
      </c>
    </row>
    <row r="9953" spans="1:3" x14ac:dyDescent="0.3">
      <c r="A9953" s="94">
        <v>9943</v>
      </c>
      <c r="B9953" s="51">
        <v>-2.1298667977066199E-2</v>
      </c>
      <c r="C9953" s="65">
        <f t="shared" si="156"/>
        <v>97870133.202293381</v>
      </c>
    </row>
    <row r="9954" spans="1:3" x14ac:dyDescent="0.3">
      <c r="A9954" s="94">
        <v>9944</v>
      </c>
      <c r="B9954" s="51">
        <v>-1.8190812547637616E-2</v>
      </c>
      <c r="C9954" s="65">
        <f t="shared" si="156"/>
        <v>98180918.745236233</v>
      </c>
    </row>
    <row r="9955" spans="1:3" x14ac:dyDescent="0.3">
      <c r="A9955" s="94">
        <v>9945</v>
      </c>
      <c r="B9955" s="51">
        <v>0.15194861048222308</v>
      </c>
      <c r="C9955" s="65">
        <f t="shared" si="156"/>
        <v>115194861.0482223</v>
      </c>
    </row>
    <row r="9956" spans="1:3" x14ac:dyDescent="0.3">
      <c r="A9956" s="94">
        <v>9946</v>
      </c>
      <c r="B9956" s="51">
        <v>3.6218925992190371E-3</v>
      </c>
      <c r="C9956" s="65">
        <f t="shared" si="156"/>
        <v>100362189.25992191</v>
      </c>
    </row>
    <row r="9957" spans="1:3" x14ac:dyDescent="0.3">
      <c r="A9957" s="94">
        <v>9947</v>
      </c>
      <c r="B9957" s="51">
        <v>0.28121657122932642</v>
      </c>
      <c r="C9957" s="65">
        <f t="shared" si="156"/>
        <v>128121657.12293264</v>
      </c>
    </row>
    <row r="9958" spans="1:3" x14ac:dyDescent="0.3">
      <c r="A9958" s="94">
        <v>9948</v>
      </c>
      <c r="B9958" s="51">
        <v>0.20428561926950617</v>
      </c>
      <c r="C9958" s="65">
        <f t="shared" si="156"/>
        <v>120428561.92695062</v>
      </c>
    </row>
    <row r="9959" spans="1:3" x14ac:dyDescent="0.3">
      <c r="A9959" s="94">
        <v>9949</v>
      </c>
      <c r="B9959" s="51">
        <v>0.3049468280964715</v>
      </c>
      <c r="C9959" s="65">
        <f t="shared" si="156"/>
        <v>130494682.80964716</v>
      </c>
    </row>
    <row r="9960" spans="1:3" x14ac:dyDescent="0.3">
      <c r="A9960" s="94">
        <v>9950</v>
      </c>
      <c r="B9960" s="51">
        <v>0.3420192677994065</v>
      </c>
      <c r="C9960" s="65">
        <f t="shared" si="156"/>
        <v>134201926.77994065</v>
      </c>
    </row>
    <row r="9961" spans="1:3" x14ac:dyDescent="0.3">
      <c r="A9961" s="94">
        <v>9951</v>
      </c>
      <c r="B9961" s="51">
        <v>-0.24610174570789597</v>
      </c>
      <c r="C9961" s="65">
        <f t="shared" si="156"/>
        <v>75389825.429210395</v>
      </c>
    </row>
    <row r="9962" spans="1:3" x14ac:dyDescent="0.3">
      <c r="A9962" s="94">
        <v>9952</v>
      </c>
      <c r="B9962" s="51">
        <v>7.9609571458577694E-2</v>
      </c>
      <c r="C9962" s="65">
        <f t="shared" si="156"/>
        <v>107960957.14585777</v>
      </c>
    </row>
    <row r="9963" spans="1:3" x14ac:dyDescent="0.3">
      <c r="A9963" s="94">
        <v>9953</v>
      </c>
      <c r="B9963" s="51">
        <v>0.26035658591072164</v>
      </c>
      <c r="C9963" s="65">
        <f t="shared" si="156"/>
        <v>126035658.59107216</v>
      </c>
    </row>
    <row r="9964" spans="1:3" x14ac:dyDescent="0.3">
      <c r="A9964" s="94">
        <v>9954</v>
      </c>
      <c r="B9964" s="51">
        <v>3.103076241400371E-2</v>
      </c>
      <c r="C9964" s="65">
        <f t="shared" si="156"/>
        <v>103103076.24140038</v>
      </c>
    </row>
    <row r="9965" spans="1:3" x14ac:dyDescent="0.3">
      <c r="A9965" s="94">
        <v>9955</v>
      </c>
      <c r="B9965" s="51">
        <v>6.13488950351938E-2</v>
      </c>
      <c r="C9965" s="65">
        <f t="shared" si="156"/>
        <v>106134889.50351937</v>
      </c>
    </row>
    <row r="9966" spans="1:3" x14ac:dyDescent="0.3">
      <c r="A9966" s="94">
        <v>9956</v>
      </c>
      <c r="B9966" s="51">
        <v>0.1042280025726217</v>
      </c>
      <c r="C9966" s="65">
        <f t="shared" si="156"/>
        <v>110422800.25726217</v>
      </c>
    </row>
    <row r="9967" spans="1:3" x14ac:dyDescent="0.3">
      <c r="A9967" s="94">
        <v>9957</v>
      </c>
      <c r="B9967" s="51">
        <v>-0.12061262116281227</v>
      </c>
      <c r="C9967" s="65">
        <f t="shared" si="156"/>
        <v>87938737.883718774</v>
      </c>
    </row>
    <row r="9968" spans="1:3" x14ac:dyDescent="0.3">
      <c r="A9968" s="94">
        <v>9958</v>
      </c>
      <c r="B9968" s="51">
        <v>7.306899894474371E-2</v>
      </c>
      <c r="C9968" s="65">
        <f t="shared" si="156"/>
        <v>107306899.89447437</v>
      </c>
    </row>
    <row r="9969" spans="1:3" x14ac:dyDescent="0.3">
      <c r="A9969" s="94">
        <v>9959</v>
      </c>
      <c r="B9969" s="51">
        <v>-0.23992715110112103</v>
      </c>
      <c r="C9969" s="65">
        <f t="shared" si="156"/>
        <v>76007284.889887899</v>
      </c>
    </row>
    <row r="9970" spans="1:3" x14ac:dyDescent="0.3">
      <c r="A9970" s="94">
        <v>9960</v>
      </c>
      <c r="B9970" s="51">
        <v>0.15297122209733471</v>
      </c>
      <c r="C9970" s="65">
        <f t="shared" si="156"/>
        <v>115297122.20973347</v>
      </c>
    </row>
    <row r="9971" spans="1:3" x14ac:dyDescent="0.3">
      <c r="A9971" s="94">
        <v>9961</v>
      </c>
      <c r="B9971" s="51">
        <v>0.11088764580135674</v>
      </c>
      <c r="C9971" s="65">
        <f t="shared" si="156"/>
        <v>111088764.58013567</v>
      </c>
    </row>
    <row r="9972" spans="1:3" x14ac:dyDescent="0.3">
      <c r="A9972" s="94">
        <v>9962</v>
      </c>
      <c r="B9972" s="51">
        <v>0.13422275290672553</v>
      </c>
      <c r="C9972" s="65">
        <f t="shared" si="156"/>
        <v>113422275.29067254</v>
      </c>
    </row>
    <row r="9973" spans="1:3" x14ac:dyDescent="0.3">
      <c r="A9973" s="94">
        <v>9963</v>
      </c>
      <c r="B9973" s="51">
        <v>0.11310203203234348</v>
      </c>
      <c r="C9973" s="65">
        <f t="shared" si="156"/>
        <v>111310203.20323434</v>
      </c>
    </row>
    <row r="9974" spans="1:3" x14ac:dyDescent="0.3">
      <c r="A9974" s="94">
        <v>9964</v>
      </c>
      <c r="B9974" s="51">
        <v>0.20032637919335264</v>
      </c>
      <c r="C9974" s="65">
        <f t="shared" si="156"/>
        <v>120032637.91933528</v>
      </c>
    </row>
    <row r="9975" spans="1:3" x14ac:dyDescent="0.3">
      <c r="A9975" s="94">
        <v>9965</v>
      </c>
      <c r="B9975" s="51">
        <v>0.27839467054021938</v>
      </c>
      <c r="C9975" s="65">
        <f t="shared" si="156"/>
        <v>127839467.05402194</v>
      </c>
    </row>
    <row r="9976" spans="1:3" x14ac:dyDescent="0.3">
      <c r="A9976" s="94">
        <v>9966</v>
      </c>
      <c r="B9976" s="51">
        <v>-0.18677515720799684</v>
      </c>
      <c r="C9976" s="65">
        <f t="shared" si="156"/>
        <v>81322484.279200315</v>
      </c>
    </row>
    <row r="9977" spans="1:3" x14ac:dyDescent="0.3">
      <c r="A9977" s="94">
        <v>9967</v>
      </c>
      <c r="B9977" s="51">
        <v>-0.19923361503924356</v>
      </c>
      <c r="C9977" s="65">
        <f t="shared" si="156"/>
        <v>80076638.496075645</v>
      </c>
    </row>
    <row r="9978" spans="1:3" x14ac:dyDescent="0.3">
      <c r="A9978" s="94">
        <v>9968</v>
      </c>
      <c r="B9978" s="51">
        <v>0.29764732265747651</v>
      </c>
      <c r="C9978" s="65">
        <f t="shared" si="156"/>
        <v>129764732.26574765</v>
      </c>
    </row>
    <row r="9979" spans="1:3" x14ac:dyDescent="0.3">
      <c r="A9979" s="94">
        <v>9969</v>
      </c>
      <c r="B9979" s="51">
        <v>0.1324944259280591</v>
      </c>
      <c r="C9979" s="65">
        <f t="shared" si="156"/>
        <v>113249442.59280592</v>
      </c>
    </row>
    <row r="9980" spans="1:3" x14ac:dyDescent="0.3">
      <c r="A9980" s="94">
        <v>9970</v>
      </c>
      <c r="B9980" s="51">
        <v>0.17263989721156625</v>
      </c>
      <c r="C9980" s="65">
        <f t="shared" si="156"/>
        <v>117263989.72115661</v>
      </c>
    </row>
    <row r="9981" spans="1:3" x14ac:dyDescent="0.3">
      <c r="A9981" s="94">
        <v>9971</v>
      </c>
      <c r="B9981" s="51">
        <v>0.11032263330582705</v>
      </c>
      <c r="C9981" s="65">
        <f t="shared" si="156"/>
        <v>111032263.33058271</v>
      </c>
    </row>
    <row r="9982" spans="1:3" x14ac:dyDescent="0.3">
      <c r="A9982" s="94">
        <v>9972</v>
      </c>
      <c r="B9982" s="51">
        <v>0.11002581122513458</v>
      </c>
      <c r="C9982" s="65">
        <f t="shared" si="156"/>
        <v>111002581.12251347</v>
      </c>
    </row>
    <row r="9983" spans="1:3" x14ac:dyDescent="0.3">
      <c r="A9983" s="94">
        <v>9973</v>
      </c>
      <c r="B9983" s="51">
        <v>5.5817148480373446E-2</v>
      </c>
      <c r="C9983" s="65">
        <f t="shared" si="156"/>
        <v>105581714.84803736</v>
      </c>
    </row>
    <row r="9984" spans="1:3" x14ac:dyDescent="0.3">
      <c r="A9984" s="94">
        <v>9974</v>
      </c>
      <c r="B9984" s="51">
        <v>0.14006477512329538</v>
      </c>
      <c r="C9984" s="65">
        <f t="shared" si="156"/>
        <v>114006477.51232953</v>
      </c>
    </row>
    <row r="9985" spans="1:3" x14ac:dyDescent="0.3">
      <c r="A9985" s="94">
        <v>9975</v>
      </c>
      <c r="B9985" s="51">
        <v>-9.9392090107798842E-2</v>
      </c>
      <c r="C9985" s="65">
        <f t="shared" si="156"/>
        <v>90060790.989220113</v>
      </c>
    </row>
    <row r="9986" spans="1:3" x14ac:dyDescent="0.3">
      <c r="A9986" s="94">
        <v>9976</v>
      </c>
      <c r="B9986" s="51">
        <v>0.13062535675639239</v>
      </c>
      <c r="C9986" s="65">
        <f t="shared" si="156"/>
        <v>113062535.67563924</v>
      </c>
    </row>
    <row r="9987" spans="1:3" x14ac:dyDescent="0.3">
      <c r="A9987" s="94">
        <v>9977</v>
      </c>
      <c r="B9987" s="51">
        <v>3.1229832607070483E-2</v>
      </c>
      <c r="C9987" s="65">
        <f t="shared" si="156"/>
        <v>103122983.26070705</v>
      </c>
    </row>
    <row r="9988" spans="1:3" x14ac:dyDescent="0.3">
      <c r="A9988" s="94">
        <v>9978</v>
      </c>
      <c r="B9988" s="51">
        <v>3.3825970871749718E-2</v>
      </c>
      <c r="C9988" s="65">
        <f t="shared" si="156"/>
        <v>103382597.08717497</v>
      </c>
    </row>
    <row r="9989" spans="1:3" x14ac:dyDescent="0.3">
      <c r="A9989" s="94">
        <v>9979</v>
      </c>
      <c r="B9989" s="51">
        <v>4.3205429336546072E-2</v>
      </c>
      <c r="C9989" s="65">
        <f t="shared" si="156"/>
        <v>104320542.93365461</v>
      </c>
    </row>
    <row r="9990" spans="1:3" x14ac:dyDescent="0.3">
      <c r="A9990" s="94">
        <v>9980</v>
      </c>
      <c r="B9990" s="51">
        <v>3.2011660043562602E-2</v>
      </c>
      <c r="C9990" s="65">
        <f t="shared" si="156"/>
        <v>103201166.00435627</v>
      </c>
    </row>
    <row r="9991" spans="1:3" x14ac:dyDescent="0.3">
      <c r="A9991" s="94">
        <v>9981</v>
      </c>
      <c r="B9991" s="51">
        <v>0.48253506340772556</v>
      </c>
      <c r="C9991" s="65">
        <f t="shared" si="156"/>
        <v>148253506.34077257</v>
      </c>
    </row>
    <row r="9992" spans="1:3" x14ac:dyDescent="0.3">
      <c r="A9992" s="94">
        <v>9982</v>
      </c>
      <c r="B9992" s="51">
        <v>0.21770477230130086</v>
      </c>
      <c r="C9992" s="65">
        <f t="shared" si="156"/>
        <v>121770477.23013008</v>
      </c>
    </row>
    <row r="9993" spans="1:3" x14ac:dyDescent="0.3">
      <c r="A9993" s="94">
        <v>9983</v>
      </c>
      <c r="B9993" s="51">
        <v>0.24694563116822627</v>
      </c>
      <c r="C9993" s="65">
        <f t="shared" si="156"/>
        <v>124694563.11682263</v>
      </c>
    </row>
    <row r="9994" spans="1:3" x14ac:dyDescent="0.3">
      <c r="A9994" s="94">
        <v>9984</v>
      </c>
      <c r="B9994" s="51">
        <v>0.19226533043025007</v>
      </c>
      <c r="C9994" s="65">
        <f t="shared" si="156"/>
        <v>119226533.04302502</v>
      </c>
    </row>
    <row r="9995" spans="1:3" x14ac:dyDescent="0.3">
      <c r="A9995" s="94">
        <v>9985</v>
      </c>
      <c r="B9995" s="51">
        <v>0.24156408796642895</v>
      </c>
      <c r="C9995" s="65">
        <f t="shared" si="156"/>
        <v>124156408.79664288</v>
      </c>
    </row>
    <row r="9996" spans="1:3" x14ac:dyDescent="0.3">
      <c r="A9996" s="94">
        <v>9986</v>
      </c>
      <c r="B9996" s="51">
        <v>0.17194224263028929</v>
      </c>
      <c r="C9996" s="65">
        <f t="shared" ref="C9996:C10010" si="157">$B$4*(1+B9996)</f>
        <v>117194224.26302892</v>
      </c>
    </row>
    <row r="9997" spans="1:3" x14ac:dyDescent="0.3">
      <c r="A9997" s="94">
        <v>9987</v>
      </c>
      <c r="B9997" s="51">
        <v>0.19402533008838413</v>
      </c>
      <c r="C9997" s="65">
        <f t="shared" si="157"/>
        <v>119402533.0088384</v>
      </c>
    </row>
    <row r="9998" spans="1:3" x14ac:dyDescent="0.3">
      <c r="A9998" s="94">
        <v>9988</v>
      </c>
      <c r="B9998" s="51">
        <v>0.18376636797007323</v>
      </c>
      <c r="C9998" s="65">
        <f t="shared" si="157"/>
        <v>118376636.79700732</v>
      </c>
    </row>
    <row r="9999" spans="1:3" x14ac:dyDescent="0.3">
      <c r="A9999" s="94">
        <v>9989</v>
      </c>
      <c r="B9999" s="51">
        <v>0.21475371498331133</v>
      </c>
      <c r="C9999" s="65">
        <f t="shared" si="157"/>
        <v>121475371.49833114</v>
      </c>
    </row>
    <row r="10000" spans="1:3" x14ac:dyDescent="0.3">
      <c r="A10000" s="94">
        <v>9990</v>
      </c>
      <c r="B10000" s="51">
        <v>8.4199020590998916E-2</v>
      </c>
      <c r="C10000" s="65">
        <f t="shared" si="157"/>
        <v>108419902.05909988</v>
      </c>
    </row>
    <row r="10001" spans="1:3" x14ac:dyDescent="0.3">
      <c r="A10001" s="94">
        <v>9991</v>
      </c>
      <c r="B10001" s="51">
        <v>-0.23694064533540918</v>
      </c>
      <c r="C10001" s="65">
        <f t="shared" si="157"/>
        <v>76305935.466459081</v>
      </c>
    </row>
    <row r="10002" spans="1:3" x14ac:dyDescent="0.3">
      <c r="A10002" s="94">
        <v>9992</v>
      </c>
      <c r="B10002" s="51">
        <v>0.44932786343794229</v>
      </c>
      <c r="C10002" s="65">
        <f t="shared" si="157"/>
        <v>144932786.34379423</v>
      </c>
    </row>
    <row r="10003" spans="1:3" x14ac:dyDescent="0.3">
      <c r="A10003" s="94">
        <v>9993</v>
      </c>
      <c r="B10003" s="51">
        <v>0.12859922543145935</v>
      </c>
      <c r="C10003" s="65">
        <f t="shared" si="157"/>
        <v>112859922.54314594</v>
      </c>
    </row>
    <row r="10004" spans="1:3" x14ac:dyDescent="0.3">
      <c r="A10004" s="94">
        <v>9994</v>
      </c>
      <c r="B10004" s="51">
        <v>7.1266423759375946E-2</v>
      </c>
      <c r="C10004" s="65">
        <f t="shared" si="157"/>
        <v>107126642.37593758</v>
      </c>
    </row>
    <row r="10005" spans="1:3" x14ac:dyDescent="0.3">
      <c r="A10005" s="94">
        <v>9995</v>
      </c>
      <c r="B10005" s="51">
        <v>0.11205923583658596</v>
      </c>
      <c r="C10005" s="65">
        <f t="shared" si="157"/>
        <v>111205923.58365859</v>
      </c>
    </row>
    <row r="10006" spans="1:3" x14ac:dyDescent="0.3">
      <c r="A10006" s="94">
        <v>9996</v>
      </c>
      <c r="B10006" s="51">
        <v>0.19829898802483628</v>
      </c>
      <c r="C10006" s="65">
        <f t="shared" si="157"/>
        <v>119829898.80248362</v>
      </c>
    </row>
    <row r="10007" spans="1:3" x14ac:dyDescent="0.3">
      <c r="A10007" s="94">
        <v>9997</v>
      </c>
      <c r="B10007" s="51">
        <v>0.25697055418973302</v>
      </c>
      <c r="C10007" s="65">
        <f t="shared" si="157"/>
        <v>125697055.41897331</v>
      </c>
    </row>
    <row r="10008" spans="1:3" x14ac:dyDescent="0.3">
      <c r="A10008" s="94">
        <v>9998</v>
      </c>
      <c r="B10008" s="51">
        <v>5.3531368574768742E-2</v>
      </c>
      <c r="C10008" s="65">
        <f t="shared" si="157"/>
        <v>105353136.85747688</v>
      </c>
    </row>
    <row r="10009" spans="1:3" x14ac:dyDescent="0.3">
      <c r="A10009" s="94">
        <v>9999</v>
      </c>
      <c r="B10009" s="51">
        <v>3.8219316531149315E-2</v>
      </c>
      <c r="C10009" s="65">
        <f t="shared" si="157"/>
        <v>103821931.65311493</v>
      </c>
    </row>
    <row r="10010" spans="1:3" x14ac:dyDescent="0.3">
      <c r="A10010" s="95">
        <v>10000</v>
      </c>
      <c r="B10010" s="96">
        <v>-0.12914674185703584</v>
      </c>
      <c r="C10010" s="67">
        <f t="shared" si="157"/>
        <v>87085325.814296424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2A8C-1B95-49A4-9CE5-67143B853E5F}">
  <dimension ref="A1:N26"/>
  <sheetViews>
    <sheetView showGridLines="0" tabSelected="1" workbookViewId="0">
      <selection activeCell="R20" sqref="R20"/>
    </sheetView>
  </sheetViews>
  <sheetFormatPr defaultColWidth="21.5546875" defaultRowHeight="14.4" x14ac:dyDescent="0.3"/>
  <cols>
    <col min="1" max="2" width="21.109375" customWidth="1"/>
    <col min="3" max="3" width="13.109375" bestFit="1" customWidth="1"/>
    <col min="4" max="6" width="4.44140625" bestFit="1" customWidth="1"/>
    <col min="7" max="7" width="21.109375" customWidth="1"/>
    <col min="8" max="8" width="6.44140625" customWidth="1"/>
    <col min="9" max="9" width="15.44140625" bestFit="1" customWidth="1"/>
    <col min="10" max="10" width="13.33203125" bestFit="1" customWidth="1"/>
    <col min="11" max="11" width="14.5546875" bestFit="1" customWidth="1"/>
    <col min="12" max="12" width="15.44140625" bestFit="1" customWidth="1"/>
    <col min="13" max="13" width="15.21875" bestFit="1" customWidth="1"/>
    <col min="14" max="14" width="11.21875" bestFit="1" customWidth="1"/>
  </cols>
  <sheetData>
    <row r="1" spans="1:14" x14ac:dyDescent="0.3">
      <c r="A1" s="182" t="s">
        <v>5383</v>
      </c>
      <c r="B1" s="183"/>
      <c r="C1" s="183"/>
      <c r="D1" s="183"/>
      <c r="E1" s="183"/>
      <c r="F1" s="183"/>
      <c r="G1" s="184"/>
      <c r="I1" s="194" t="s">
        <v>5355</v>
      </c>
      <c r="J1" s="195"/>
      <c r="K1" s="196"/>
      <c r="L1" s="194" t="s">
        <v>5356</v>
      </c>
      <c r="M1" s="195"/>
      <c r="N1" s="196"/>
    </row>
    <row r="2" spans="1:14" ht="14.4" customHeight="1" x14ac:dyDescent="0.3">
      <c r="A2" s="185"/>
      <c r="B2" s="186"/>
      <c r="C2" s="186"/>
      <c r="D2" s="186"/>
      <c r="E2" s="186"/>
      <c r="F2" s="186"/>
      <c r="G2" s="187"/>
      <c r="H2" s="125"/>
      <c r="I2" s="197"/>
      <c r="J2" s="198"/>
      <c r="K2" s="199"/>
      <c r="L2" s="197"/>
      <c r="M2" s="198"/>
      <c r="N2" s="199"/>
    </row>
    <row r="3" spans="1:14" ht="14.4" customHeight="1" x14ac:dyDescent="0.3">
      <c r="A3" s="148" t="s">
        <v>5386</v>
      </c>
      <c r="G3" s="149"/>
      <c r="H3" s="125"/>
      <c r="I3" s="86" t="s">
        <v>5352</v>
      </c>
      <c r="J3" s="59" t="s">
        <v>5353</v>
      </c>
      <c r="K3" s="87" t="s">
        <v>5354</v>
      </c>
      <c r="L3" s="86" t="s">
        <v>5352</v>
      </c>
      <c r="M3" s="59" t="s">
        <v>5358</v>
      </c>
      <c r="N3" s="87" t="s">
        <v>5357</v>
      </c>
    </row>
    <row r="4" spans="1:14" x14ac:dyDescent="0.3">
      <c r="A4" s="150"/>
      <c r="G4" s="149"/>
      <c r="I4" s="110">
        <v>0.95</v>
      </c>
      <c r="J4" s="111">
        <f>_xlfn.PERCENTILE.INC(Return,0.05)</f>
        <v>-0.13993940433714527</v>
      </c>
      <c r="K4" s="112">
        <f>ABS('Monte Carlo Simulation'!$B$4*J4)</f>
        <v>13993940.433714528</v>
      </c>
      <c r="L4" s="110">
        <v>0.95</v>
      </c>
      <c r="M4" s="116">
        <f>'Monte Carlo Simulation'!B5-(1.645*'Monte Carlo Simulation'!B6)</f>
        <v>-0.13690168368186734</v>
      </c>
      <c r="N4" s="112">
        <f>ABS('Monte Carlo Simulation'!$B$4*M4)</f>
        <v>13690168.368186733</v>
      </c>
    </row>
    <row r="5" spans="1:14" x14ac:dyDescent="0.3">
      <c r="A5" s="150"/>
      <c r="G5" s="149"/>
      <c r="I5" s="113">
        <v>0.99</v>
      </c>
      <c r="J5" s="114">
        <f>_xlfn.PERCENTILE.INC(Return,0.01)</f>
        <v>-0.23169349965237732</v>
      </c>
      <c r="K5" s="115">
        <f>ABS('Monte Carlo Simulation'!B4*J5)</f>
        <v>23169349.965237733</v>
      </c>
      <c r="L5" s="113">
        <v>0.99</v>
      </c>
      <c r="M5" s="117">
        <f>'Monte Carlo Simulation'!B5-(2.326*'Monte Carlo Simulation'!B6)</f>
        <v>-0.22909204739785957</v>
      </c>
      <c r="N5" s="115">
        <f>ABS('Monte Carlo Simulation'!$B$4*M5)</f>
        <v>22909204.739785958</v>
      </c>
    </row>
    <row r="6" spans="1:14" x14ac:dyDescent="0.3">
      <c r="A6" s="150"/>
      <c r="G6" s="149"/>
    </row>
    <row r="7" spans="1:14" ht="21" x14ac:dyDescent="0.4">
      <c r="A7" s="150"/>
      <c r="B7" s="200" t="s">
        <v>5372</v>
      </c>
      <c r="C7" s="201"/>
      <c r="G7" s="149"/>
      <c r="I7" s="188" t="s">
        <v>5368</v>
      </c>
      <c r="J7" s="189"/>
      <c r="K7" s="189"/>
      <c r="L7" s="189"/>
      <c r="M7" s="190"/>
    </row>
    <row r="8" spans="1:14" x14ac:dyDescent="0.3">
      <c r="A8" s="150"/>
      <c r="B8" s="33" t="s">
        <v>5376</v>
      </c>
      <c r="C8" s="123" t="s">
        <v>5375</v>
      </c>
      <c r="G8" s="149"/>
      <c r="I8" s="98" t="s">
        <v>5361</v>
      </c>
      <c r="J8" s="99" t="s">
        <v>5359</v>
      </c>
      <c r="K8" s="99" t="s">
        <v>5360</v>
      </c>
      <c r="L8" s="99" t="s">
        <v>5367</v>
      </c>
      <c r="M8" s="100" t="s">
        <v>5369</v>
      </c>
    </row>
    <row r="9" spans="1:14" x14ac:dyDescent="0.3">
      <c r="A9" s="150"/>
      <c r="B9" s="33" t="s">
        <v>5377</v>
      </c>
      <c r="C9" s="123" t="s">
        <v>5378</v>
      </c>
      <c r="G9" s="149"/>
      <c r="I9" s="105" t="s">
        <v>5362</v>
      </c>
      <c r="J9" s="101">
        <v>-0.1</v>
      </c>
      <c r="K9" s="102">
        <f>J9*'Portfolio Optimizer'!$C$21</f>
        <v>-7.8124778898717676E-2</v>
      </c>
      <c r="L9" s="107">
        <f>'Monte Carlo Simulation'!$B$4*(1+'Risk Analysis and Hedging'!K9)</f>
        <v>92187522.110128224</v>
      </c>
      <c r="M9" s="66">
        <f>L9-'Monte Carlo Simulation'!$B$4</f>
        <v>-7812477.8898717761</v>
      </c>
    </row>
    <row r="10" spans="1:14" x14ac:dyDescent="0.3">
      <c r="A10" s="150"/>
      <c r="B10" s="33" t="s">
        <v>5380</v>
      </c>
      <c r="C10" s="123" t="s">
        <v>5381</v>
      </c>
      <c r="G10" s="149"/>
      <c r="I10" s="105" t="s">
        <v>5363</v>
      </c>
      <c r="J10" s="101">
        <v>-0.2</v>
      </c>
      <c r="K10" s="102">
        <f>J10*'Portfolio Optimizer'!$C$21</f>
        <v>-0.15624955779743535</v>
      </c>
      <c r="L10" s="107">
        <f>'Monte Carlo Simulation'!$B$4*(1+'Risk Analysis and Hedging'!K10)</f>
        <v>84375044.220256463</v>
      </c>
      <c r="M10" s="66">
        <f>L10-'Monte Carlo Simulation'!$B$4</f>
        <v>-15624955.779743537</v>
      </c>
    </row>
    <row r="11" spans="1:14" x14ac:dyDescent="0.3">
      <c r="A11" s="150"/>
      <c r="B11" s="33" t="s">
        <v>5382</v>
      </c>
      <c r="C11" s="124">
        <v>24345</v>
      </c>
      <c r="G11" s="149"/>
      <c r="I11" s="105" t="s">
        <v>5364</v>
      </c>
      <c r="J11" s="101">
        <v>-0.3</v>
      </c>
      <c r="K11" s="102">
        <f>J11*'Portfolio Optimizer'!$C$21</f>
        <v>-0.23437433669615301</v>
      </c>
      <c r="L11" s="107">
        <f>'Monte Carlo Simulation'!$B$4*(1+'Risk Analysis and Hedging'!K11)</f>
        <v>76562566.330384701</v>
      </c>
      <c r="M11" s="66">
        <f>L11-'Monte Carlo Simulation'!$B$4</f>
        <v>-23437433.669615299</v>
      </c>
    </row>
    <row r="12" spans="1:14" x14ac:dyDescent="0.3">
      <c r="A12" s="150"/>
      <c r="B12" s="33" t="s">
        <v>5373</v>
      </c>
      <c r="C12" s="124">
        <v>65</v>
      </c>
      <c r="G12" s="149"/>
      <c r="I12" s="105" t="s">
        <v>5365</v>
      </c>
      <c r="J12" s="101">
        <v>-0.4</v>
      </c>
      <c r="K12" s="102">
        <f>J12*'Portfolio Optimizer'!$C$21</f>
        <v>-0.3124991155948707</v>
      </c>
      <c r="L12" s="107">
        <f>'Monte Carlo Simulation'!$B$4*(1+'Risk Analysis and Hedging'!K12)</f>
        <v>68750088.44051294</v>
      </c>
      <c r="M12" s="66">
        <f>L12-'Monte Carlo Simulation'!$B$4</f>
        <v>-31249911.55948706</v>
      </c>
    </row>
    <row r="13" spans="1:14" x14ac:dyDescent="0.3">
      <c r="A13" s="150"/>
      <c r="B13" s="33" t="s">
        <v>5374</v>
      </c>
      <c r="C13" s="124">
        <f>C11*C12</f>
        <v>1582425</v>
      </c>
      <c r="G13" s="149"/>
      <c r="I13" s="106" t="s">
        <v>5366</v>
      </c>
      <c r="J13" s="103">
        <v>-0.5</v>
      </c>
      <c r="K13" s="104">
        <f>J13*'Portfolio Optimizer'!$C$21</f>
        <v>-0.39062389449358836</v>
      </c>
      <c r="L13" s="108">
        <f>'Monte Carlo Simulation'!$B$4*(1+'Risk Analysis and Hedging'!K13)</f>
        <v>60937610.550641164</v>
      </c>
      <c r="M13" s="109">
        <f>L13-'Monte Carlo Simulation'!$B$4</f>
        <v>-39062389.449358836</v>
      </c>
    </row>
    <row r="14" spans="1:14" x14ac:dyDescent="0.3">
      <c r="A14" s="150"/>
      <c r="G14" s="149"/>
    </row>
    <row r="15" spans="1:14" ht="21" x14ac:dyDescent="0.4">
      <c r="A15" s="150"/>
      <c r="B15" s="200" t="s">
        <v>5379</v>
      </c>
      <c r="C15" s="202"/>
      <c r="D15" s="202"/>
      <c r="E15" s="202"/>
      <c r="F15" s="201"/>
      <c r="G15" s="149"/>
      <c r="I15" s="191" t="s">
        <v>5370</v>
      </c>
      <c r="J15" s="192"/>
      <c r="K15" s="192"/>
      <c r="L15" s="192"/>
      <c r="M15" s="193"/>
    </row>
    <row r="16" spans="1:14" x14ac:dyDescent="0.3">
      <c r="A16" s="150"/>
      <c r="B16" s="154" t="s">
        <v>5361</v>
      </c>
      <c r="C16" s="176" t="s">
        <v>5371</v>
      </c>
      <c r="D16" s="177"/>
      <c r="E16" s="177"/>
      <c r="F16" s="178"/>
      <c r="G16" s="149"/>
      <c r="I16" s="154" t="s">
        <v>5361</v>
      </c>
      <c r="J16" s="176" t="s">
        <v>5371</v>
      </c>
      <c r="K16" s="177"/>
      <c r="L16" s="177"/>
      <c r="M16" s="178"/>
    </row>
    <row r="17" spans="1:13" x14ac:dyDescent="0.3">
      <c r="A17" s="150"/>
      <c r="B17" s="155"/>
      <c r="C17" s="119">
        <v>1</v>
      </c>
      <c r="D17" s="118">
        <v>0.75</v>
      </c>
      <c r="E17" s="118">
        <v>0.5</v>
      </c>
      <c r="F17" s="118">
        <v>0.25</v>
      </c>
      <c r="G17" s="149"/>
      <c r="I17" s="155"/>
      <c r="J17" s="119">
        <v>1</v>
      </c>
      <c r="K17" s="118">
        <v>0.75</v>
      </c>
      <c r="L17" s="118">
        <v>0.5</v>
      </c>
      <c r="M17" s="118">
        <v>0.25</v>
      </c>
    </row>
    <row r="18" spans="1:13" x14ac:dyDescent="0.3">
      <c r="A18" s="150"/>
      <c r="B18" s="120" t="str">
        <f>I18</f>
        <v>Mild Correction</v>
      </c>
      <c r="C18" s="122">
        <f>('Monte Carlo Simulation'!B4*'Risk Analysis and Hedging'!C17)/'Risk Analysis and Hedging'!C13</f>
        <v>63.194148221874656</v>
      </c>
      <c r="D18" s="122">
        <f>('Monte Carlo Simulation'!$B$4*'Risk Analysis and Hedging'!D$17)/$C$13</f>
        <v>47.395611166405992</v>
      </c>
      <c r="E18" s="122">
        <f>('Monte Carlo Simulation'!$B$4*'Risk Analysis and Hedging'!E$17)/$C$13</f>
        <v>31.597074110937328</v>
      </c>
      <c r="F18" s="122">
        <f>('Monte Carlo Simulation'!$B$4*'Risk Analysis and Hedging'!F$17)/$C$13</f>
        <v>15.798537055468664</v>
      </c>
      <c r="G18" s="149"/>
      <c r="I18" s="120" t="str">
        <f>I9</f>
        <v>Mild Correction</v>
      </c>
      <c r="J18" s="107">
        <f t="shared" ref="J18:M22" si="0">ABS($M9)*J$17</f>
        <v>7812477.8898717761</v>
      </c>
      <c r="K18" s="107">
        <f t="shared" si="0"/>
        <v>5859358.4174038321</v>
      </c>
      <c r="L18" s="107">
        <f t="shared" si="0"/>
        <v>3906238.9449358881</v>
      </c>
      <c r="M18" s="65">
        <f t="shared" si="0"/>
        <v>1953119.472467944</v>
      </c>
    </row>
    <row r="19" spans="1:13" x14ac:dyDescent="0.3">
      <c r="A19" s="150"/>
      <c r="B19" s="120" t="str">
        <f>I19</f>
        <v>Bear Market</v>
      </c>
      <c r="C19" s="122">
        <f>('Monte Carlo Simulation'!$B$4*$C$17)/$C$13</f>
        <v>63.194148221874656</v>
      </c>
      <c r="D19" s="122">
        <f>('Monte Carlo Simulation'!$B$4*'Risk Analysis and Hedging'!D$17)/$C$13</f>
        <v>47.395611166405992</v>
      </c>
      <c r="E19" s="122">
        <f>('Monte Carlo Simulation'!$B$4*'Risk Analysis and Hedging'!E$17)/$C$13</f>
        <v>31.597074110937328</v>
      </c>
      <c r="F19" s="122">
        <f>('Monte Carlo Simulation'!$B$4*'Risk Analysis and Hedging'!F$17)/$C$13</f>
        <v>15.798537055468664</v>
      </c>
      <c r="G19" s="149"/>
      <c r="I19" s="120" t="str">
        <f t="shared" ref="I19:I22" si="1">I10</f>
        <v>Bear Market</v>
      </c>
      <c r="J19" s="107">
        <f t="shared" si="0"/>
        <v>15624955.779743537</v>
      </c>
      <c r="K19" s="107">
        <f t="shared" si="0"/>
        <v>11718716.834807653</v>
      </c>
      <c r="L19" s="107">
        <f t="shared" si="0"/>
        <v>7812477.8898717687</v>
      </c>
      <c r="M19" s="65">
        <f t="shared" si="0"/>
        <v>3906238.9449358843</v>
      </c>
    </row>
    <row r="20" spans="1:13" x14ac:dyDescent="0.3">
      <c r="A20" s="150"/>
      <c r="B20" s="120" t="str">
        <f>I20</f>
        <v>Market Crash</v>
      </c>
      <c r="C20" s="122">
        <f>('Monte Carlo Simulation'!$B$4*$C$17)/$C$13</f>
        <v>63.194148221874656</v>
      </c>
      <c r="D20" s="122">
        <f>('Monte Carlo Simulation'!$B$4*'Risk Analysis and Hedging'!D$17)/$C$13</f>
        <v>47.395611166405992</v>
      </c>
      <c r="E20" s="122">
        <f>('Monte Carlo Simulation'!$B$4*'Risk Analysis and Hedging'!E$17)/$C$13</f>
        <v>31.597074110937328</v>
      </c>
      <c r="F20" s="122">
        <f>('Monte Carlo Simulation'!$B$4*'Risk Analysis and Hedging'!F$17)/$C$13</f>
        <v>15.798537055468664</v>
      </c>
      <c r="G20" s="149"/>
      <c r="I20" s="120" t="str">
        <f t="shared" si="1"/>
        <v>Market Crash</v>
      </c>
      <c r="J20" s="107">
        <f t="shared" si="0"/>
        <v>23437433.669615299</v>
      </c>
      <c r="K20" s="107">
        <f t="shared" si="0"/>
        <v>17578075.252211474</v>
      </c>
      <c r="L20" s="107">
        <f t="shared" si="0"/>
        <v>11718716.834807649</v>
      </c>
      <c r="M20" s="65">
        <f t="shared" si="0"/>
        <v>5859358.4174038246</v>
      </c>
    </row>
    <row r="21" spans="1:13" x14ac:dyDescent="0.3">
      <c r="A21" s="150"/>
      <c r="B21" s="120" t="str">
        <f>I21</f>
        <v>Financial Crisis</v>
      </c>
      <c r="C21" s="122">
        <f>('Monte Carlo Simulation'!$B$4*$C$17)/$C$13</f>
        <v>63.194148221874656</v>
      </c>
      <c r="D21" s="122">
        <f>('Monte Carlo Simulation'!$B$4*'Risk Analysis and Hedging'!D$17)/$C$13</f>
        <v>47.395611166405992</v>
      </c>
      <c r="E21" s="122">
        <f>('Monte Carlo Simulation'!$B$4*'Risk Analysis and Hedging'!E$17)/$C$13</f>
        <v>31.597074110937328</v>
      </c>
      <c r="F21" s="122">
        <f>('Monte Carlo Simulation'!$B$4*'Risk Analysis and Hedging'!F$17)/$C$13</f>
        <v>15.798537055468664</v>
      </c>
      <c r="G21" s="149"/>
      <c r="I21" s="120" t="str">
        <f t="shared" si="1"/>
        <v>Financial Crisis</v>
      </c>
      <c r="J21" s="107">
        <f t="shared" si="0"/>
        <v>31249911.55948706</v>
      </c>
      <c r="K21" s="107">
        <f t="shared" si="0"/>
        <v>23437433.669615295</v>
      </c>
      <c r="L21" s="107">
        <f t="shared" si="0"/>
        <v>15624955.77974353</v>
      </c>
      <c r="M21" s="65">
        <f t="shared" si="0"/>
        <v>7812477.8898717649</v>
      </c>
    </row>
    <row r="22" spans="1:13" x14ac:dyDescent="0.3">
      <c r="A22" s="150"/>
      <c r="B22" s="121" t="str">
        <f>I22</f>
        <v>Black Swan</v>
      </c>
      <c r="C22" s="122">
        <f>('Monte Carlo Simulation'!$B$4*$C$17)/$C$13</f>
        <v>63.194148221874656</v>
      </c>
      <c r="D22" s="122">
        <f>('Monte Carlo Simulation'!$B$4*'Risk Analysis and Hedging'!D$17)/$C$13</f>
        <v>47.395611166405992</v>
      </c>
      <c r="E22" s="122">
        <f>('Monte Carlo Simulation'!$B$4*'Risk Analysis and Hedging'!E$17)/$C$13</f>
        <v>31.597074110937328</v>
      </c>
      <c r="F22" s="122">
        <f>('Monte Carlo Simulation'!$B$4*'Risk Analysis and Hedging'!F$17)/$C$13</f>
        <v>15.798537055468664</v>
      </c>
      <c r="G22" s="149"/>
      <c r="I22" s="121" t="str">
        <f t="shared" si="1"/>
        <v>Black Swan</v>
      </c>
      <c r="J22" s="108">
        <f t="shared" si="0"/>
        <v>39062389.449358836</v>
      </c>
      <c r="K22" s="108">
        <f t="shared" si="0"/>
        <v>29296792.087019127</v>
      </c>
      <c r="L22" s="108">
        <f t="shared" si="0"/>
        <v>19531194.724679418</v>
      </c>
      <c r="M22" s="67">
        <f t="shared" si="0"/>
        <v>9765597.362339709</v>
      </c>
    </row>
    <row r="23" spans="1:13" x14ac:dyDescent="0.3">
      <c r="A23" s="150"/>
      <c r="G23" s="149"/>
    </row>
    <row r="24" spans="1:13" x14ac:dyDescent="0.3">
      <c r="A24" s="150"/>
      <c r="G24" s="149"/>
    </row>
    <row r="25" spans="1:13" x14ac:dyDescent="0.3">
      <c r="A25" s="150"/>
      <c r="B25" t="s">
        <v>5387</v>
      </c>
      <c r="G25" s="149"/>
    </row>
    <row r="26" spans="1:13" ht="15" thickBot="1" x14ac:dyDescent="0.35">
      <c r="A26" s="151"/>
      <c r="B26" s="152"/>
      <c r="C26" s="152"/>
      <c r="D26" s="152"/>
      <c r="E26" s="152"/>
      <c r="F26" s="152"/>
      <c r="G26" s="153"/>
    </row>
  </sheetData>
  <mergeCells count="9">
    <mergeCell ref="C16:F16"/>
    <mergeCell ref="A1:G2"/>
    <mergeCell ref="I7:M7"/>
    <mergeCell ref="I15:M15"/>
    <mergeCell ref="I1:K2"/>
    <mergeCell ref="L1:N2"/>
    <mergeCell ref="B7:C7"/>
    <mergeCell ref="B15:F15"/>
    <mergeCell ref="J16:M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724B-82B1-4BE2-83B4-572A9D18DB4F}">
  <dimension ref="A1:B10008"/>
  <sheetViews>
    <sheetView showGridLines="0" workbookViewId="0">
      <selection activeCell="R20" sqref="R20"/>
    </sheetView>
  </sheetViews>
  <sheetFormatPr defaultRowHeight="14.4" x14ac:dyDescent="0.3"/>
  <cols>
    <col min="1" max="1" width="15.21875" bestFit="1" customWidth="1"/>
    <col min="2" max="2" width="8.77734375" bestFit="1" customWidth="1"/>
  </cols>
  <sheetData>
    <row r="1" spans="1:2" x14ac:dyDescent="0.3">
      <c r="A1" s="44" t="s">
        <v>5291</v>
      </c>
      <c r="B1" s="45" t="s">
        <v>5292</v>
      </c>
    </row>
    <row r="2" spans="1:2" x14ac:dyDescent="0.3">
      <c r="A2" s="57" t="s">
        <v>5293</v>
      </c>
      <c r="B2" s="64">
        <v>100000</v>
      </c>
    </row>
    <row r="3" spans="1:2" x14ac:dyDescent="0.3">
      <c r="A3" s="57" t="s">
        <v>5282</v>
      </c>
      <c r="B3" s="47">
        <f>(1+'Monte Carlo Simulation'!B5)^(1/252)-1</f>
        <v>3.266723289057083E-4</v>
      </c>
    </row>
    <row r="4" spans="1:2" x14ac:dyDescent="0.3">
      <c r="A4" s="57" t="s">
        <v>5294</v>
      </c>
      <c r="B4" s="47">
        <f>'Portfolio Optimizer'!C16/SQRT(252)</f>
        <v>8.5278223784738105E-3</v>
      </c>
    </row>
    <row r="5" spans="1:2" x14ac:dyDescent="0.3">
      <c r="A5" s="57" t="s">
        <v>5296</v>
      </c>
      <c r="B5" s="46">
        <v>10000</v>
      </c>
    </row>
    <row r="6" spans="1:2" x14ac:dyDescent="0.3">
      <c r="A6" s="58" t="s">
        <v>5295</v>
      </c>
      <c r="B6" s="48">
        <v>252</v>
      </c>
    </row>
    <row r="8" spans="1:2" x14ac:dyDescent="0.3">
      <c r="A8" s="59" t="s">
        <v>5327</v>
      </c>
      <c r="B8" s="30" t="s">
        <v>5292</v>
      </c>
    </row>
    <row r="9" spans="1:2" x14ac:dyDescent="0.3">
      <c r="A9">
        <v>1</v>
      </c>
      <c r="B9" s="9">
        <f ca="1">_xlfn.NORM.INV(RAND(),$B$3,$B$4)</f>
        <v>9.0083956315867887E-3</v>
      </c>
    </row>
    <row r="10" spans="1:2" x14ac:dyDescent="0.3">
      <c r="A10">
        <v>2</v>
      </c>
      <c r="B10" s="9">
        <f t="shared" ref="B10:B73" ca="1" si="0">_xlfn.NORM.INV(RAND(),$B$3,$B$4)</f>
        <v>-8.1103269069838502E-3</v>
      </c>
    </row>
    <row r="11" spans="1:2" x14ac:dyDescent="0.3">
      <c r="A11">
        <v>3</v>
      </c>
      <c r="B11" s="9">
        <f t="shared" ca="1" si="0"/>
        <v>-1.4605428675151806E-2</v>
      </c>
    </row>
    <row r="12" spans="1:2" x14ac:dyDescent="0.3">
      <c r="A12">
        <v>4</v>
      </c>
      <c r="B12" s="9">
        <f t="shared" ca="1" si="0"/>
        <v>7.0769991947974694E-3</v>
      </c>
    </row>
    <row r="13" spans="1:2" x14ac:dyDescent="0.3">
      <c r="A13">
        <v>5</v>
      </c>
      <c r="B13" s="9">
        <f t="shared" ca="1" si="0"/>
        <v>2.1733182162038435E-3</v>
      </c>
    </row>
    <row r="14" spans="1:2" x14ac:dyDescent="0.3">
      <c r="A14">
        <v>6</v>
      </c>
      <c r="B14" s="9">
        <f t="shared" ca="1" si="0"/>
        <v>-8.9650384633975875E-3</v>
      </c>
    </row>
    <row r="15" spans="1:2" x14ac:dyDescent="0.3">
      <c r="A15">
        <v>7</v>
      </c>
      <c r="B15" s="9">
        <f t="shared" ca="1" si="0"/>
        <v>-3.1826478802390837E-3</v>
      </c>
    </row>
    <row r="16" spans="1:2" x14ac:dyDescent="0.3">
      <c r="A16">
        <v>8</v>
      </c>
      <c r="B16" s="9">
        <f t="shared" ca="1" si="0"/>
        <v>-2.1443530315042099E-2</v>
      </c>
    </row>
    <row r="17" spans="1:2" x14ac:dyDescent="0.3">
      <c r="A17">
        <v>9</v>
      </c>
      <c r="B17" s="9">
        <f t="shared" ca="1" si="0"/>
        <v>9.7559761173412404E-3</v>
      </c>
    </row>
    <row r="18" spans="1:2" x14ac:dyDescent="0.3">
      <c r="A18">
        <v>10</v>
      </c>
      <c r="B18" s="9">
        <f t="shared" ca="1" si="0"/>
        <v>2.4557422131761555E-3</v>
      </c>
    </row>
    <row r="19" spans="1:2" x14ac:dyDescent="0.3">
      <c r="A19">
        <v>11</v>
      </c>
      <c r="B19" s="9">
        <f t="shared" ca="1" si="0"/>
        <v>8.2435965068476946E-3</v>
      </c>
    </row>
    <row r="20" spans="1:2" x14ac:dyDescent="0.3">
      <c r="A20">
        <v>12</v>
      </c>
      <c r="B20" s="9">
        <f t="shared" ca="1" si="0"/>
        <v>4.1349226378722872E-3</v>
      </c>
    </row>
    <row r="21" spans="1:2" x14ac:dyDescent="0.3">
      <c r="A21">
        <v>13</v>
      </c>
      <c r="B21" s="9">
        <f t="shared" ca="1" si="0"/>
        <v>-2.6991176775293725E-3</v>
      </c>
    </row>
    <row r="22" spans="1:2" x14ac:dyDescent="0.3">
      <c r="A22">
        <v>14</v>
      </c>
      <c r="B22" s="9">
        <f t="shared" ca="1" si="0"/>
        <v>-6.9748058381664717E-3</v>
      </c>
    </row>
    <row r="23" spans="1:2" x14ac:dyDescent="0.3">
      <c r="A23">
        <v>15</v>
      </c>
      <c r="B23" s="9">
        <f t="shared" ca="1" si="0"/>
        <v>5.8788249563293546E-3</v>
      </c>
    </row>
    <row r="24" spans="1:2" x14ac:dyDescent="0.3">
      <c r="A24">
        <v>16</v>
      </c>
      <c r="B24" s="9">
        <f t="shared" ca="1" si="0"/>
        <v>2.650739265861572E-3</v>
      </c>
    </row>
    <row r="25" spans="1:2" x14ac:dyDescent="0.3">
      <c r="A25">
        <v>17</v>
      </c>
      <c r="B25" s="9">
        <f t="shared" ca="1" si="0"/>
        <v>-4.3615594737558367E-3</v>
      </c>
    </row>
    <row r="26" spans="1:2" x14ac:dyDescent="0.3">
      <c r="A26">
        <v>18</v>
      </c>
      <c r="B26" s="9">
        <f t="shared" ca="1" si="0"/>
        <v>7.7033425252519055E-4</v>
      </c>
    </row>
    <row r="27" spans="1:2" x14ac:dyDescent="0.3">
      <c r="A27">
        <v>19</v>
      </c>
      <c r="B27" s="9">
        <f t="shared" ca="1" si="0"/>
        <v>-1.2497539052906362E-2</v>
      </c>
    </row>
    <row r="28" spans="1:2" x14ac:dyDescent="0.3">
      <c r="A28">
        <v>20</v>
      </c>
      <c r="B28" s="9">
        <f t="shared" ca="1" si="0"/>
        <v>-3.8775073465877974E-4</v>
      </c>
    </row>
    <row r="29" spans="1:2" x14ac:dyDescent="0.3">
      <c r="A29">
        <v>21</v>
      </c>
      <c r="B29" s="9">
        <f t="shared" ca="1" si="0"/>
        <v>-6.951597970463561E-4</v>
      </c>
    </row>
    <row r="30" spans="1:2" x14ac:dyDescent="0.3">
      <c r="A30">
        <v>22</v>
      </c>
      <c r="B30" s="9">
        <f t="shared" ca="1" si="0"/>
        <v>2.0386932289764605E-2</v>
      </c>
    </row>
    <row r="31" spans="1:2" x14ac:dyDescent="0.3">
      <c r="A31">
        <v>23</v>
      </c>
      <c r="B31" s="9">
        <f t="shared" ca="1" si="0"/>
        <v>3.3183822964380854E-3</v>
      </c>
    </row>
    <row r="32" spans="1:2" x14ac:dyDescent="0.3">
      <c r="A32">
        <v>24</v>
      </c>
      <c r="B32" s="9">
        <f t="shared" ca="1" si="0"/>
        <v>-1.4039323017877347E-3</v>
      </c>
    </row>
    <row r="33" spans="1:2" x14ac:dyDescent="0.3">
      <c r="A33">
        <v>25</v>
      </c>
      <c r="B33" s="9">
        <f t="shared" ca="1" si="0"/>
        <v>7.4704983942602415E-3</v>
      </c>
    </row>
    <row r="34" spans="1:2" x14ac:dyDescent="0.3">
      <c r="A34">
        <v>26</v>
      </c>
      <c r="B34" s="9">
        <f t="shared" ca="1" si="0"/>
        <v>3.4679572907394276E-3</v>
      </c>
    </row>
    <row r="35" spans="1:2" x14ac:dyDescent="0.3">
      <c r="A35">
        <v>27</v>
      </c>
      <c r="B35" s="9">
        <f t="shared" ca="1" si="0"/>
        <v>7.8681830114181728E-3</v>
      </c>
    </row>
    <row r="36" spans="1:2" x14ac:dyDescent="0.3">
      <c r="A36">
        <v>28</v>
      </c>
      <c r="B36" s="9">
        <f t="shared" ca="1" si="0"/>
        <v>1.5894685713348088E-2</v>
      </c>
    </row>
    <row r="37" spans="1:2" x14ac:dyDescent="0.3">
      <c r="A37">
        <v>29</v>
      </c>
      <c r="B37" s="9">
        <f t="shared" ca="1" si="0"/>
        <v>-3.3672818096100818E-3</v>
      </c>
    </row>
    <row r="38" spans="1:2" x14ac:dyDescent="0.3">
      <c r="A38">
        <v>30</v>
      </c>
      <c r="B38" s="9">
        <f t="shared" ca="1" si="0"/>
        <v>-7.0916310363760542E-3</v>
      </c>
    </row>
    <row r="39" spans="1:2" x14ac:dyDescent="0.3">
      <c r="A39">
        <v>31</v>
      </c>
      <c r="B39" s="9">
        <f t="shared" ca="1" si="0"/>
        <v>1.3118852070943873E-2</v>
      </c>
    </row>
    <row r="40" spans="1:2" x14ac:dyDescent="0.3">
      <c r="A40">
        <v>32</v>
      </c>
      <c r="B40" s="9">
        <f t="shared" ca="1" si="0"/>
        <v>-1.2978639408986081E-2</v>
      </c>
    </row>
    <row r="41" spans="1:2" x14ac:dyDescent="0.3">
      <c r="A41">
        <v>33</v>
      </c>
      <c r="B41" s="9">
        <f t="shared" ca="1" si="0"/>
        <v>1.4451679815951927E-3</v>
      </c>
    </row>
    <row r="42" spans="1:2" x14ac:dyDescent="0.3">
      <c r="A42">
        <v>34</v>
      </c>
      <c r="B42" s="9">
        <f t="shared" ca="1" si="0"/>
        <v>-2.2049475678991462E-3</v>
      </c>
    </row>
    <row r="43" spans="1:2" x14ac:dyDescent="0.3">
      <c r="A43">
        <v>35</v>
      </c>
      <c r="B43" s="9">
        <f t="shared" ca="1" si="0"/>
        <v>1.2513214378423008E-2</v>
      </c>
    </row>
    <row r="44" spans="1:2" x14ac:dyDescent="0.3">
      <c r="A44">
        <v>36</v>
      </c>
      <c r="B44" s="9">
        <f t="shared" ca="1" si="0"/>
        <v>-9.2622545389736289E-3</v>
      </c>
    </row>
    <row r="45" spans="1:2" x14ac:dyDescent="0.3">
      <c r="A45">
        <v>37</v>
      </c>
      <c r="B45" s="9">
        <f t="shared" ca="1" si="0"/>
        <v>5.5761955343697055E-3</v>
      </c>
    </row>
    <row r="46" spans="1:2" x14ac:dyDescent="0.3">
      <c r="A46">
        <v>38</v>
      </c>
      <c r="B46" s="9">
        <f t="shared" ca="1" si="0"/>
        <v>2.7254152224697368E-3</v>
      </c>
    </row>
    <row r="47" spans="1:2" x14ac:dyDescent="0.3">
      <c r="A47">
        <v>39</v>
      </c>
      <c r="B47" s="9">
        <f t="shared" ca="1" si="0"/>
        <v>-1.4866876124243963E-2</v>
      </c>
    </row>
    <row r="48" spans="1:2" x14ac:dyDescent="0.3">
      <c r="A48">
        <v>40</v>
      </c>
      <c r="B48" s="9">
        <f t="shared" ca="1" si="0"/>
        <v>1.7373822443799275E-3</v>
      </c>
    </row>
    <row r="49" spans="1:2" x14ac:dyDescent="0.3">
      <c r="A49">
        <v>41</v>
      </c>
      <c r="B49" s="9">
        <f t="shared" ca="1" si="0"/>
        <v>8.0610959117139987E-4</v>
      </c>
    </row>
    <row r="50" spans="1:2" x14ac:dyDescent="0.3">
      <c r="A50">
        <v>42</v>
      </c>
      <c r="B50" s="9">
        <f t="shared" ca="1" si="0"/>
        <v>1.0406430312009498E-4</v>
      </c>
    </row>
    <row r="51" spans="1:2" x14ac:dyDescent="0.3">
      <c r="A51">
        <v>43</v>
      </c>
      <c r="B51" s="9">
        <f t="shared" ca="1" si="0"/>
        <v>1.8053406141508584E-2</v>
      </c>
    </row>
    <row r="52" spans="1:2" x14ac:dyDescent="0.3">
      <c r="A52">
        <v>44</v>
      </c>
      <c r="B52" s="9">
        <f t="shared" ca="1" si="0"/>
        <v>2.4619466705776225E-3</v>
      </c>
    </row>
    <row r="53" spans="1:2" x14ac:dyDescent="0.3">
      <c r="A53">
        <v>45</v>
      </c>
      <c r="B53" s="9">
        <f t="shared" ca="1" si="0"/>
        <v>3.1655452592540788E-3</v>
      </c>
    </row>
    <row r="54" spans="1:2" x14ac:dyDescent="0.3">
      <c r="A54">
        <v>46</v>
      </c>
      <c r="B54" s="9">
        <f t="shared" ca="1" si="0"/>
        <v>2.9817268528531402E-3</v>
      </c>
    </row>
    <row r="55" spans="1:2" x14ac:dyDescent="0.3">
      <c r="A55">
        <v>47</v>
      </c>
      <c r="B55" s="9">
        <f t="shared" ca="1" si="0"/>
        <v>1.4224583273412042E-2</v>
      </c>
    </row>
    <row r="56" spans="1:2" x14ac:dyDescent="0.3">
      <c r="A56">
        <v>48</v>
      </c>
      <c r="B56" s="9">
        <f t="shared" ca="1" si="0"/>
        <v>-1.5316460076669209E-3</v>
      </c>
    </row>
    <row r="57" spans="1:2" x14ac:dyDescent="0.3">
      <c r="A57">
        <v>49</v>
      </c>
      <c r="B57" s="9">
        <f t="shared" ca="1" si="0"/>
        <v>9.1051459676739291E-3</v>
      </c>
    </row>
    <row r="58" spans="1:2" x14ac:dyDescent="0.3">
      <c r="A58">
        <v>50</v>
      </c>
      <c r="B58" s="9">
        <f t="shared" ca="1" si="0"/>
        <v>1.8616893097038606E-3</v>
      </c>
    </row>
    <row r="59" spans="1:2" x14ac:dyDescent="0.3">
      <c r="A59">
        <v>51</v>
      </c>
      <c r="B59" s="9">
        <f t="shared" ca="1" si="0"/>
        <v>-1.0929173886368433E-3</v>
      </c>
    </row>
    <row r="60" spans="1:2" x14ac:dyDescent="0.3">
      <c r="A60">
        <v>52</v>
      </c>
      <c r="B60" s="9">
        <f t="shared" ca="1" si="0"/>
        <v>-2.7565535552441472E-3</v>
      </c>
    </row>
    <row r="61" spans="1:2" x14ac:dyDescent="0.3">
      <c r="A61">
        <v>53</v>
      </c>
      <c r="B61" s="9">
        <f t="shared" ca="1" si="0"/>
        <v>-1.3252340799363627E-3</v>
      </c>
    </row>
    <row r="62" spans="1:2" x14ac:dyDescent="0.3">
      <c r="A62">
        <v>54</v>
      </c>
      <c r="B62" s="9">
        <f t="shared" ca="1" si="0"/>
        <v>1.3008032999196095E-2</v>
      </c>
    </row>
    <row r="63" spans="1:2" x14ac:dyDescent="0.3">
      <c r="A63">
        <v>55</v>
      </c>
      <c r="B63" s="9">
        <f t="shared" ca="1" si="0"/>
        <v>7.3691641495859089E-3</v>
      </c>
    </row>
    <row r="64" spans="1:2" x14ac:dyDescent="0.3">
      <c r="A64">
        <v>56</v>
      </c>
      <c r="B64" s="9">
        <f t="shared" ca="1" si="0"/>
        <v>-1.2396849461679378E-2</v>
      </c>
    </row>
    <row r="65" spans="1:2" x14ac:dyDescent="0.3">
      <c r="A65">
        <v>57</v>
      </c>
      <c r="B65" s="9">
        <f t="shared" ca="1" si="0"/>
        <v>9.4521138889385199E-3</v>
      </c>
    </row>
    <row r="66" spans="1:2" x14ac:dyDescent="0.3">
      <c r="A66">
        <v>58</v>
      </c>
      <c r="B66" s="9">
        <f t="shared" ca="1" si="0"/>
        <v>-9.5981736010382281E-4</v>
      </c>
    </row>
    <row r="67" spans="1:2" x14ac:dyDescent="0.3">
      <c r="A67">
        <v>59</v>
      </c>
      <c r="B67" s="9">
        <f t="shared" ca="1" si="0"/>
        <v>1.6333615593440595E-2</v>
      </c>
    </row>
    <row r="68" spans="1:2" x14ac:dyDescent="0.3">
      <c r="A68">
        <v>60</v>
      </c>
      <c r="B68" s="9">
        <f t="shared" ca="1" si="0"/>
        <v>-6.8784553861290874E-3</v>
      </c>
    </row>
    <row r="69" spans="1:2" x14ac:dyDescent="0.3">
      <c r="A69">
        <v>61</v>
      </c>
      <c r="B69" s="9">
        <f t="shared" ca="1" si="0"/>
        <v>3.1261654262132624E-3</v>
      </c>
    </row>
    <row r="70" spans="1:2" x14ac:dyDescent="0.3">
      <c r="A70">
        <v>62</v>
      </c>
      <c r="B70" s="9">
        <f t="shared" ca="1" si="0"/>
        <v>1.0316843493533295E-2</v>
      </c>
    </row>
    <row r="71" spans="1:2" x14ac:dyDescent="0.3">
      <c r="A71">
        <v>63</v>
      </c>
      <c r="B71" s="9">
        <f t="shared" ca="1" si="0"/>
        <v>8.3013662221504535E-3</v>
      </c>
    </row>
    <row r="72" spans="1:2" x14ac:dyDescent="0.3">
      <c r="A72">
        <v>64</v>
      </c>
      <c r="B72" s="9">
        <f t="shared" ca="1" si="0"/>
        <v>4.8215246544857432E-3</v>
      </c>
    </row>
    <row r="73" spans="1:2" x14ac:dyDescent="0.3">
      <c r="A73">
        <v>65</v>
      </c>
      <c r="B73" s="9">
        <f t="shared" ca="1" si="0"/>
        <v>-2.766906614079859E-3</v>
      </c>
    </row>
    <row r="74" spans="1:2" x14ac:dyDescent="0.3">
      <c r="A74">
        <v>66</v>
      </c>
      <c r="B74" s="9">
        <f t="shared" ref="B74:B137" ca="1" si="1">_xlfn.NORM.INV(RAND(),$B$3,$B$4)</f>
        <v>5.2686289340115166E-3</v>
      </c>
    </row>
    <row r="75" spans="1:2" x14ac:dyDescent="0.3">
      <c r="A75">
        <v>67</v>
      </c>
      <c r="B75" s="9">
        <f t="shared" ca="1" si="1"/>
        <v>-6.4299410775467058E-3</v>
      </c>
    </row>
    <row r="76" spans="1:2" x14ac:dyDescent="0.3">
      <c r="A76">
        <v>68</v>
      </c>
      <c r="B76" s="9">
        <f t="shared" ca="1" si="1"/>
        <v>9.8424947202866778E-3</v>
      </c>
    </row>
    <row r="77" spans="1:2" x14ac:dyDescent="0.3">
      <c r="A77">
        <v>69</v>
      </c>
      <c r="B77" s="9">
        <f t="shared" ca="1" si="1"/>
        <v>5.1085926498620083E-3</v>
      </c>
    </row>
    <row r="78" spans="1:2" x14ac:dyDescent="0.3">
      <c r="A78">
        <v>70</v>
      </c>
      <c r="B78" s="9">
        <f t="shared" ca="1" si="1"/>
        <v>1.0850009885789406E-2</v>
      </c>
    </row>
    <row r="79" spans="1:2" x14ac:dyDescent="0.3">
      <c r="A79">
        <v>71</v>
      </c>
      <c r="B79" s="9">
        <f t="shared" ca="1" si="1"/>
        <v>-3.4754711245597752E-3</v>
      </c>
    </row>
    <row r="80" spans="1:2" x14ac:dyDescent="0.3">
      <c r="A80">
        <v>72</v>
      </c>
      <c r="B80" s="9">
        <f t="shared" ca="1" si="1"/>
        <v>-5.8806544640655715E-3</v>
      </c>
    </row>
    <row r="81" spans="1:2" x14ac:dyDescent="0.3">
      <c r="A81">
        <v>73</v>
      </c>
      <c r="B81" s="9">
        <f t="shared" ca="1" si="1"/>
        <v>-7.3794421526371745E-3</v>
      </c>
    </row>
    <row r="82" spans="1:2" x14ac:dyDescent="0.3">
      <c r="A82">
        <v>74</v>
      </c>
      <c r="B82" s="9">
        <f t="shared" ca="1" si="1"/>
        <v>-4.9412947507596451E-3</v>
      </c>
    </row>
    <row r="83" spans="1:2" x14ac:dyDescent="0.3">
      <c r="A83">
        <v>75</v>
      </c>
      <c r="B83" s="9">
        <f t="shared" ca="1" si="1"/>
        <v>3.0318491234985808E-3</v>
      </c>
    </row>
    <row r="84" spans="1:2" x14ac:dyDescent="0.3">
      <c r="A84">
        <v>76</v>
      </c>
      <c r="B84" s="9">
        <f t="shared" ca="1" si="1"/>
        <v>-5.4115571720860147E-3</v>
      </c>
    </row>
    <row r="85" spans="1:2" x14ac:dyDescent="0.3">
      <c r="A85">
        <v>77</v>
      </c>
      <c r="B85" s="9">
        <f t="shared" ca="1" si="1"/>
        <v>2.7819359091187904E-3</v>
      </c>
    </row>
    <row r="86" spans="1:2" x14ac:dyDescent="0.3">
      <c r="A86">
        <v>78</v>
      </c>
      <c r="B86" s="9">
        <f t="shared" ca="1" si="1"/>
        <v>-8.7998821808451064E-3</v>
      </c>
    </row>
    <row r="87" spans="1:2" x14ac:dyDescent="0.3">
      <c r="A87">
        <v>79</v>
      </c>
      <c r="B87" s="9">
        <f t="shared" ca="1" si="1"/>
        <v>-2.3658809615449443E-3</v>
      </c>
    </row>
    <row r="88" spans="1:2" x14ac:dyDescent="0.3">
      <c r="A88">
        <v>80</v>
      </c>
      <c r="B88" s="9">
        <f t="shared" ca="1" si="1"/>
        <v>2.5054996098353116E-3</v>
      </c>
    </row>
    <row r="89" spans="1:2" x14ac:dyDescent="0.3">
      <c r="A89">
        <v>81</v>
      </c>
      <c r="B89" s="9">
        <f t="shared" ca="1" si="1"/>
        <v>-1.3254924705313124E-3</v>
      </c>
    </row>
    <row r="90" spans="1:2" x14ac:dyDescent="0.3">
      <c r="A90">
        <v>82</v>
      </c>
      <c r="B90" s="9">
        <f t="shared" ca="1" si="1"/>
        <v>-3.9651192818208301E-3</v>
      </c>
    </row>
    <row r="91" spans="1:2" x14ac:dyDescent="0.3">
      <c r="A91">
        <v>83</v>
      </c>
      <c r="B91" s="9">
        <f t="shared" ca="1" si="1"/>
        <v>1.0519912164911535E-2</v>
      </c>
    </row>
    <row r="92" spans="1:2" x14ac:dyDescent="0.3">
      <c r="A92">
        <v>84</v>
      </c>
      <c r="B92" s="9">
        <f t="shared" ca="1" si="1"/>
        <v>-6.0137696673152764E-3</v>
      </c>
    </row>
    <row r="93" spans="1:2" x14ac:dyDescent="0.3">
      <c r="A93">
        <v>85</v>
      </c>
      <c r="B93" s="9">
        <f t="shared" ca="1" si="1"/>
        <v>1.5032363011784265E-2</v>
      </c>
    </row>
    <row r="94" spans="1:2" x14ac:dyDescent="0.3">
      <c r="A94">
        <v>86</v>
      </c>
      <c r="B94" s="9">
        <f t="shared" ca="1" si="1"/>
        <v>8.7756791995460756E-3</v>
      </c>
    </row>
    <row r="95" spans="1:2" x14ac:dyDescent="0.3">
      <c r="A95">
        <v>87</v>
      </c>
      <c r="B95" s="9">
        <f t="shared" ca="1" si="1"/>
        <v>8.0616078880372671E-3</v>
      </c>
    </row>
    <row r="96" spans="1:2" x14ac:dyDescent="0.3">
      <c r="A96">
        <v>88</v>
      </c>
      <c r="B96" s="9">
        <f t="shared" ca="1" si="1"/>
        <v>5.1967027132425207E-3</v>
      </c>
    </row>
    <row r="97" spans="1:2" x14ac:dyDescent="0.3">
      <c r="A97">
        <v>89</v>
      </c>
      <c r="B97" s="9">
        <f t="shared" ca="1" si="1"/>
        <v>-3.3079940459262219E-3</v>
      </c>
    </row>
    <row r="98" spans="1:2" x14ac:dyDescent="0.3">
      <c r="A98">
        <v>90</v>
      </c>
      <c r="B98" s="9">
        <f t="shared" ca="1" si="1"/>
        <v>5.0043182797131162E-3</v>
      </c>
    </row>
    <row r="99" spans="1:2" x14ac:dyDescent="0.3">
      <c r="A99">
        <v>91</v>
      </c>
      <c r="B99" s="9">
        <f t="shared" ca="1" si="1"/>
        <v>5.8727575591090942E-3</v>
      </c>
    </row>
    <row r="100" spans="1:2" x14ac:dyDescent="0.3">
      <c r="A100">
        <v>92</v>
      </c>
      <c r="B100" s="9">
        <f t="shared" ca="1" si="1"/>
        <v>-8.3263804895944721E-3</v>
      </c>
    </row>
    <row r="101" spans="1:2" x14ac:dyDescent="0.3">
      <c r="A101">
        <v>93</v>
      </c>
      <c r="B101" s="9">
        <f t="shared" ca="1" si="1"/>
        <v>-1.1405366577097904E-2</v>
      </c>
    </row>
    <row r="102" spans="1:2" x14ac:dyDescent="0.3">
      <c r="A102">
        <v>94</v>
      </c>
      <c r="B102" s="9">
        <f t="shared" ca="1" si="1"/>
        <v>1.7200962789536391E-2</v>
      </c>
    </row>
    <row r="103" spans="1:2" x14ac:dyDescent="0.3">
      <c r="A103">
        <v>95</v>
      </c>
      <c r="B103" s="9">
        <f t="shared" ca="1" si="1"/>
        <v>6.5132975078016249E-3</v>
      </c>
    </row>
    <row r="104" spans="1:2" x14ac:dyDescent="0.3">
      <c r="A104">
        <v>96</v>
      </c>
      <c r="B104" s="9">
        <f t="shared" ca="1" si="1"/>
        <v>-3.6946958779382841E-3</v>
      </c>
    </row>
    <row r="105" spans="1:2" x14ac:dyDescent="0.3">
      <c r="A105">
        <v>97</v>
      </c>
      <c r="B105" s="9">
        <f t="shared" ca="1" si="1"/>
        <v>7.4420253609808985E-3</v>
      </c>
    </row>
    <row r="106" spans="1:2" x14ac:dyDescent="0.3">
      <c r="A106">
        <v>98</v>
      </c>
      <c r="B106" s="9">
        <f t="shared" ca="1" si="1"/>
        <v>-2.766705602526291E-3</v>
      </c>
    </row>
    <row r="107" spans="1:2" x14ac:dyDescent="0.3">
      <c r="A107">
        <v>99</v>
      </c>
      <c r="B107" s="9">
        <f t="shared" ca="1" si="1"/>
        <v>2.4417596284507567E-3</v>
      </c>
    </row>
    <row r="108" spans="1:2" x14ac:dyDescent="0.3">
      <c r="A108">
        <v>100</v>
      </c>
      <c r="B108" s="9">
        <f t="shared" ca="1" si="1"/>
        <v>9.0899644475740012E-3</v>
      </c>
    </row>
    <row r="109" spans="1:2" x14ac:dyDescent="0.3">
      <c r="A109">
        <v>101</v>
      </c>
      <c r="B109" s="9">
        <f t="shared" ca="1" si="1"/>
        <v>1.7797919619847766E-2</v>
      </c>
    </row>
    <row r="110" spans="1:2" x14ac:dyDescent="0.3">
      <c r="A110">
        <v>102</v>
      </c>
      <c r="B110" s="9">
        <f t="shared" ca="1" si="1"/>
        <v>-6.1526754013785877E-5</v>
      </c>
    </row>
    <row r="111" spans="1:2" x14ac:dyDescent="0.3">
      <c r="A111">
        <v>103</v>
      </c>
      <c r="B111" s="9">
        <f t="shared" ca="1" si="1"/>
        <v>4.5787805684089572E-3</v>
      </c>
    </row>
    <row r="112" spans="1:2" x14ac:dyDescent="0.3">
      <c r="A112">
        <v>104</v>
      </c>
      <c r="B112" s="9">
        <f t="shared" ca="1" si="1"/>
        <v>-4.3187950866127849E-3</v>
      </c>
    </row>
    <row r="113" spans="1:2" x14ac:dyDescent="0.3">
      <c r="A113">
        <v>105</v>
      </c>
      <c r="B113" s="9">
        <f t="shared" ca="1" si="1"/>
        <v>-8.8719205268620021E-3</v>
      </c>
    </row>
    <row r="114" spans="1:2" x14ac:dyDescent="0.3">
      <c r="A114">
        <v>106</v>
      </c>
      <c r="B114" s="9">
        <f t="shared" ca="1" si="1"/>
        <v>1.9096605355732894E-2</v>
      </c>
    </row>
    <row r="115" spans="1:2" x14ac:dyDescent="0.3">
      <c r="A115">
        <v>107</v>
      </c>
      <c r="B115" s="9">
        <f t="shared" ca="1" si="1"/>
        <v>1.0184286169782121E-2</v>
      </c>
    </row>
    <row r="116" spans="1:2" x14ac:dyDescent="0.3">
      <c r="A116">
        <v>108</v>
      </c>
      <c r="B116" s="9">
        <f t="shared" ca="1" si="1"/>
        <v>2.0921857586325244E-2</v>
      </c>
    </row>
    <row r="117" spans="1:2" x14ac:dyDescent="0.3">
      <c r="A117">
        <v>109</v>
      </c>
      <c r="B117" s="9">
        <f t="shared" ca="1" si="1"/>
        <v>6.3609868936147845E-3</v>
      </c>
    </row>
    <row r="118" spans="1:2" x14ac:dyDescent="0.3">
      <c r="A118">
        <v>110</v>
      </c>
      <c r="B118" s="9">
        <f t="shared" ca="1" si="1"/>
        <v>-7.8761426701097568E-4</v>
      </c>
    </row>
    <row r="119" spans="1:2" x14ac:dyDescent="0.3">
      <c r="A119">
        <v>111</v>
      </c>
      <c r="B119" s="9">
        <f t="shared" ca="1" si="1"/>
        <v>-2.7800502665162674E-3</v>
      </c>
    </row>
    <row r="120" spans="1:2" x14ac:dyDescent="0.3">
      <c r="A120">
        <v>112</v>
      </c>
      <c r="B120" s="9">
        <f t="shared" ca="1" si="1"/>
        <v>2.13415494439032E-2</v>
      </c>
    </row>
    <row r="121" spans="1:2" x14ac:dyDescent="0.3">
      <c r="A121">
        <v>113</v>
      </c>
      <c r="B121" s="9">
        <f t="shared" ca="1" si="1"/>
        <v>-5.4271056084492951E-3</v>
      </c>
    </row>
    <row r="122" spans="1:2" x14ac:dyDescent="0.3">
      <c r="A122">
        <v>114</v>
      </c>
      <c r="B122" s="9">
        <f t="shared" ca="1" si="1"/>
        <v>-5.0626620936612072E-3</v>
      </c>
    </row>
    <row r="123" spans="1:2" x14ac:dyDescent="0.3">
      <c r="A123">
        <v>115</v>
      </c>
      <c r="B123" s="9">
        <f t="shared" ca="1" si="1"/>
        <v>-5.8304569996153986E-3</v>
      </c>
    </row>
    <row r="124" spans="1:2" x14ac:dyDescent="0.3">
      <c r="A124">
        <v>116</v>
      </c>
      <c r="B124" s="9">
        <f t="shared" ca="1" si="1"/>
        <v>-1.2223499181843338E-2</v>
      </c>
    </row>
    <row r="125" spans="1:2" x14ac:dyDescent="0.3">
      <c r="A125">
        <v>117</v>
      </c>
      <c r="B125" s="9">
        <f t="shared" ca="1" si="1"/>
        <v>-3.3957690358557432E-3</v>
      </c>
    </row>
    <row r="126" spans="1:2" x14ac:dyDescent="0.3">
      <c r="A126">
        <v>118</v>
      </c>
      <c r="B126" s="9">
        <f t="shared" ca="1" si="1"/>
        <v>3.3587689381987511E-3</v>
      </c>
    </row>
    <row r="127" spans="1:2" x14ac:dyDescent="0.3">
      <c r="A127">
        <v>119</v>
      </c>
      <c r="B127" s="9">
        <f t="shared" ca="1" si="1"/>
        <v>-1.6532257870453537E-3</v>
      </c>
    </row>
    <row r="128" spans="1:2" x14ac:dyDescent="0.3">
      <c r="A128">
        <v>120</v>
      </c>
      <c r="B128" s="9">
        <f t="shared" ca="1" si="1"/>
        <v>-1.0648026834057481E-2</v>
      </c>
    </row>
    <row r="129" spans="1:2" x14ac:dyDescent="0.3">
      <c r="A129">
        <v>121</v>
      </c>
      <c r="B129" s="9">
        <f t="shared" ca="1" si="1"/>
        <v>7.7923892281237649E-3</v>
      </c>
    </row>
    <row r="130" spans="1:2" x14ac:dyDescent="0.3">
      <c r="A130">
        <v>122</v>
      </c>
      <c r="B130" s="9">
        <f t="shared" ca="1" si="1"/>
        <v>-5.3350071101443443E-3</v>
      </c>
    </row>
    <row r="131" spans="1:2" x14ac:dyDescent="0.3">
      <c r="A131">
        <v>123</v>
      </c>
      <c r="B131" s="9">
        <f t="shared" ca="1" si="1"/>
        <v>1.262636747194634E-3</v>
      </c>
    </row>
    <row r="132" spans="1:2" x14ac:dyDescent="0.3">
      <c r="A132">
        <v>124</v>
      </c>
      <c r="B132" s="9">
        <f t="shared" ca="1" si="1"/>
        <v>-5.9192440557961196E-4</v>
      </c>
    </row>
    <row r="133" spans="1:2" x14ac:dyDescent="0.3">
      <c r="A133">
        <v>125</v>
      </c>
      <c r="B133" s="9">
        <f t="shared" ca="1" si="1"/>
        <v>4.2264435866793144E-3</v>
      </c>
    </row>
    <row r="134" spans="1:2" x14ac:dyDescent="0.3">
      <c r="A134">
        <v>126</v>
      </c>
      <c r="B134" s="9">
        <f t="shared" ca="1" si="1"/>
        <v>1.5132142692350694E-2</v>
      </c>
    </row>
    <row r="135" spans="1:2" x14ac:dyDescent="0.3">
      <c r="A135">
        <v>127</v>
      </c>
      <c r="B135" s="9">
        <f t="shared" ca="1" si="1"/>
        <v>-1.8351705663472951E-3</v>
      </c>
    </row>
    <row r="136" spans="1:2" x14ac:dyDescent="0.3">
      <c r="A136">
        <v>128</v>
      </c>
      <c r="B136" s="9">
        <f t="shared" ca="1" si="1"/>
        <v>-1.076190565950268E-2</v>
      </c>
    </row>
    <row r="137" spans="1:2" x14ac:dyDescent="0.3">
      <c r="A137">
        <v>129</v>
      </c>
      <c r="B137" s="9">
        <f t="shared" ca="1" si="1"/>
        <v>3.7071247693538142E-3</v>
      </c>
    </row>
    <row r="138" spans="1:2" x14ac:dyDescent="0.3">
      <c r="A138">
        <v>130</v>
      </c>
      <c r="B138" s="9">
        <f t="shared" ref="B138:B201" ca="1" si="2">_xlfn.NORM.INV(RAND(),$B$3,$B$4)</f>
        <v>4.9605988237984887E-3</v>
      </c>
    </row>
    <row r="139" spans="1:2" x14ac:dyDescent="0.3">
      <c r="A139">
        <v>131</v>
      </c>
      <c r="B139" s="9">
        <f t="shared" ca="1" si="2"/>
        <v>2.5351964118999646E-3</v>
      </c>
    </row>
    <row r="140" spans="1:2" x14ac:dyDescent="0.3">
      <c r="A140">
        <v>132</v>
      </c>
      <c r="B140" s="9">
        <f t="shared" ca="1" si="2"/>
        <v>-6.1124897259440389E-3</v>
      </c>
    </row>
    <row r="141" spans="1:2" x14ac:dyDescent="0.3">
      <c r="A141">
        <v>133</v>
      </c>
      <c r="B141" s="9">
        <f t="shared" ca="1" si="2"/>
        <v>1.0435510171690707E-2</v>
      </c>
    </row>
    <row r="142" spans="1:2" x14ac:dyDescent="0.3">
      <c r="A142">
        <v>134</v>
      </c>
      <c r="B142" s="9">
        <f t="shared" ca="1" si="2"/>
        <v>-1.0924919485996096E-3</v>
      </c>
    </row>
    <row r="143" spans="1:2" x14ac:dyDescent="0.3">
      <c r="A143">
        <v>135</v>
      </c>
      <c r="B143" s="9">
        <f t="shared" ca="1" si="2"/>
        <v>-3.6107561234545102E-3</v>
      </c>
    </row>
    <row r="144" spans="1:2" x14ac:dyDescent="0.3">
      <c r="A144">
        <v>136</v>
      </c>
      <c r="B144" s="9">
        <f t="shared" ca="1" si="2"/>
        <v>-4.1574374710219011E-3</v>
      </c>
    </row>
    <row r="145" spans="1:2" x14ac:dyDescent="0.3">
      <c r="A145">
        <v>137</v>
      </c>
      <c r="B145" s="9">
        <f t="shared" ca="1" si="2"/>
        <v>-1.5239873834667969E-2</v>
      </c>
    </row>
    <row r="146" spans="1:2" x14ac:dyDescent="0.3">
      <c r="A146">
        <v>138</v>
      </c>
      <c r="B146" s="9">
        <f t="shared" ca="1" si="2"/>
        <v>-1.0496025198926852E-2</v>
      </c>
    </row>
    <row r="147" spans="1:2" x14ac:dyDescent="0.3">
      <c r="A147">
        <v>139</v>
      </c>
      <c r="B147" s="9">
        <f t="shared" ca="1" si="2"/>
        <v>-4.4521555140333343E-3</v>
      </c>
    </row>
    <row r="148" spans="1:2" x14ac:dyDescent="0.3">
      <c r="A148">
        <v>140</v>
      </c>
      <c r="B148" s="9">
        <f t="shared" ca="1" si="2"/>
        <v>1.229612100170004E-2</v>
      </c>
    </row>
    <row r="149" spans="1:2" x14ac:dyDescent="0.3">
      <c r="A149">
        <v>141</v>
      </c>
      <c r="B149" s="9">
        <f t="shared" ca="1" si="2"/>
        <v>-1.2816811029495601E-3</v>
      </c>
    </row>
    <row r="150" spans="1:2" x14ac:dyDescent="0.3">
      <c r="A150">
        <v>142</v>
      </c>
      <c r="B150" s="9">
        <f t="shared" ca="1" si="2"/>
        <v>1.743936290359123E-3</v>
      </c>
    </row>
    <row r="151" spans="1:2" x14ac:dyDescent="0.3">
      <c r="A151">
        <v>143</v>
      </c>
      <c r="B151" s="9">
        <f t="shared" ca="1" si="2"/>
        <v>-5.4969864512965476E-3</v>
      </c>
    </row>
    <row r="152" spans="1:2" x14ac:dyDescent="0.3">
      <c r="A152">
        <v>144</v>
      </c>
      <c r="B152" s="9">
        <f t="shared" ca="1" si="2"/>
        <v>-9.4381765781974929E-3</v>
      </c>
    </row>
    <row r="153" spans="1:2" x14ac:dyDescent="0.3">
      <c r="A153">
        <v>145</v>
      </c>
      <c r="B153" s="9">
        <f t="shared" ca="1" si="2"/>
        <v>-3.7296878722196253E-4</v>
      </c>
    </row>
    <row r="154" spans="1:2" x14ac:dyDescent="0.3">
      <c r="A154">
        <v>146</v>
      </c>
      <c r="B154" s="9">
        <f t="shared" ca="1" si="2"/>
        <v>-2.2067573553328341E-3</v>
      </c>
    </row>
    <row r="155" spans="1:2" x14ac:dyDescent="0.3">
      <c r="A155">
        <v>147</v>
      </c>
      <c r="B155" s="9">
        <f t="shared" ca="1" si="2"/>
        <v>9.715691681996973E-3</v>
      </c>
    </row>
    <row r="156" spans="1:2" x14ac:dyDescent="0.3">
      <c r="A156">
        <v>148</v>
      </c>
      <c r="B156" s="9">
        <f t="shared" ca="1" si="2"/>
        <v>5.7730920143161148E-3</v>
      </c>
    </row>
    <row r="157" spans="1:2" x14ac:dyDescent="0.3">
      <c r="A157">
        <v>149</v>
      </c>
      <c r="B157" s="9">
        <f t="shared" ca="1" si="2"/>
        <v>-1.6045669356344633E-2</v>
      </c>
    </row>
    <row r="158" spans="1:2" x14ac:dyDescent="0.3">
      <c r="A158">
        <v>150</v>
      </c>
      <c r="B158" s="9">
        <f t="shared" ca="1" si="2"/>
        <v>-8.5670268507368318E-3</v>
      </c>
    </row>
    <row r="159" spans="1:2" x14ac:dyDescent="0.3">
      <c r="A159">
        <v>151</v>
      </c>
      <c r="B159" s="9">
        <f t="shared" ca="1" si="2"/>
        <v>-1.0614441076848566E-2</v>
      </c>
    </row>
    <row r="160" spans="1:2" x14ac:dyDescent="0.3">
      <c r="A160">
        <v>152</v>
      </c>
      <c r="B160" s="9">
        <f t="shared" ca="1" si="2"/>
        <v>-4.197269381529486E-5</v>
      </c>
    </row>
    <row r="161" spans="1:2" x14ac:dyDescent="0.3">
      <c r="A161">
        <v>153</v>
      </c>
      <c r="B161" s="9">
        <f t="shared" ca="1" si="2"/>
        <v>-9.4894304454913436E-3</v>
      </c>
    </row>
    <row r="162" spans="1:2" x14ac:dyDescent="0.3">
      <c r="A162">
        <v>154</v>
      </c>
      <c r="B162" s="9">
        <f t="shared" ca="1" si="2"/>
        <v>5.8587980067687844E-3</v>
      </c>
    </row>
    <row r="163" spans="1:2" x14ac:dyDescent="0.3">
      <c r="A163">
        <v>155</v>
      </c>
      <c r="B163" s="9">
        <f t="shared" ca="1" si="2"/>
        <v>7.0035396910447262E-3</v>
      </c>
    </row>
    <row r="164" spans="1:2" x14ac:dyDescent="0.3">
      <c r="A164">
        <v>156</v>
      </c>
      <c r="B164" s="9">
        <f t="shared" ca="1" si="2"/>
        <v>-1.6773176886755621E-2</v>
      </c>
    </row>
    <row r="165" spans="1:2" x14ac:dyDescent="0.3">
      <c r="A165">
        <v>157</v>
      </c>
      <c r="B165" s="9">
        <f t="shared" ca="1" si="2"/>
        <v>-8.6786240174356478E-3</v>
      </c>
    </row>
    <row r="166" spans="1:2" x14ac:dyDescent="0.3">
      <c r="A166">
        <v>158</v>
      </c>
      <c r="B166" s="9">
        <f t="shared" ca="1" si="2"/>
        <v>8.882550361917485E-3</v>
      </c>
    </row>
    <row r="167" spans="1:2" x14ac:dyDescent="0.3">
      <c r="A167">
        <v>159</v>
      </c>
      <c r="B167" s="9">
        <f t="shared" ca="1" si="2"/>
        <v>3.7673705598984318E-3</v>
      </c>
    </row>
    <row r="168" spans="1:2" x14ac:dyDescent="0.3">
      <c r="A168">
        <v>160</v>
      </c>
      <c r="B168" s="9">
        <f t="shared" ca="1" si="2"/>
        <v>-3.8943195439379939E-3</v>
      </c>
    </row>
    <row r="169" spans="1:2" x14ac:dyDescent="0.3">
      <c r="A169">
        <v>161</v>
      </c>
      <c r="B169" s="9">
        <f t="shared" ca="1" si="2"/>
        <v>1.1896208698839667E-2</v>
      </c>
    </row>
    <row r="170" spans="1:2" x14ac:dyDescent="0.3">
      <c r="A170">
        <v>162</v>
      </c>
      <c r="B170" s="9">
        <f t="shared" ca="1" si="2"/>
        <v>1.6224688058058691E-2</v>
      </c>
    </row>
    <row r="171" spans="1:2" x14ac:dyDescent="0.3">
      <c r="A171">
        <v>163</v>
      </c>
      <c r="B171" s="9">
        <f t="shared" ca="1" si="2"/>
        <v>-1.5319395991252439E-3</v>
      </c>
    </row>
    <row r="172" spans="1:2" x14ac:dyDescent="0.3">
      <c r="A172">
        <v>164</v>
      </c>
      <c r="B172" s="9">
        <f t="shared" ca="1" si="2"/>
        <v>-5.8643649639687247E-3</v>
      </c>
    </row>
    <row r="173" spans="1:2" x14ac:dyDescent="0.3">
      <c r="A173">
        <v>165</v>
      </c>
      <c r="B173" s="9">
        <f t="shared" ca="1" si="2"/>
        <v>-1.7469516392278153E-3</v>
      </c>
    </row>
    <row r="174" spans="1:2" x14ac:dyDescent="0.3">
      <c r="A174">
        <v>166</v>
      </c>
      <c r="B174" s="9">
        <f t="shared" ca="1" si="2"/>
        <v>2.1444503518971368E-4</v>
      </c>
    </row>
    <row r="175" spans="1:2" x14ac:dyDescent="0.3">
      <c r="A175">
        <v>167</v>
      </c>
      <c r="B175" s="9">
        <f t="shared" ca="1" si="2"/>
        <v>-1.7130174106732509E-3</v>
      </c>
    </row>
    <row r="176" spans="1:2" x14ac:dyDescent="0.3">
      <c r="A176">
        <v>168</v>
      </c>
      <c r="B176" s="9">
        <f t="shared" ca="1" si="2"/>
        <v>1.9360035677895383E-2</v>
      </c>
    </row>
    <row r="177" spans="1:2" x14ac:dyDescent="0.3">
      <c r="A177">
        <v>169</v>
      </c>
      <c r="B177" s="9">
        <f t="shared" ca="1" si="2"/>
        <v>-8.9400485841014329E-3</v>
      </c>
    </row>
    <row r="178" spans="1:2" x14ac:dyDescent="0.3">
      <c r="A178">
        <v>170</v>
      </c>
      <c r="B178" s="9">
        <f t="shared" ca="1" si="2"/>
        <v>-2.9440457057504869E-3</v>
      </c>
    </row>
    <row r="179" spans="1:2" x14ac:dyDescent="0.3">
      <c r="A179">
        <v>171</v>
      </c>
      <c r="B179" s="9">
        <f t="shared" ca="1" si="2"/>
        <v>4.6022280124641312E-3</v>
      </c>
    </row>
    <row r="180" spans="1:2" x14ac:dyDescent="0.3">
      <c r="A180">
        <v>172</v>
      </c>
      <c r="B180" s="9">
        <f t="shared" ca="1" si="2"/>
        <v>5.1546380886774981E-3</v>
      </c>
    </row>
    <row r="181" spans="1:2" x14ac:dyDescent="0.3">
      <c r="A181">
        <v>173</v>
      </c>
      <c r="B181" s="9">
        <f t="shared" ca="1" si="2"/>
        <v>1.5003759524512082E-2</v>
      </c>
    </row>
    <row r="182" spans="1:2" x14ac:dyDescent="0.3">
      <c r="A182">
        <v>174</v>
      </c>
      <c r="B182" s="9">
        <f t="shared" ca="1" si="2"/>
        <v>-1.607950626875464E-2</v>
      </c>
    </row>
    <row r="183" spans="1:2" x14ac:dyDescent="0.3">
      <c r="A183">
        <v>175</v>
      </c>
      <c r="B183" s="9">
        <f t="shared" ca="1" si="2"/>
        <v>-1.1138349295616874E-2</v>
      </c>
    </row>
    <row r="184" spans="1:2" x14ac:dyDescent="0.3">
      <c r="A184">
        <v>176</v>
      </c>
      <c r="B184" s="9">
        <f t="shared" ca="1" si="2"/>
        <v>1.8858744393114447E-2</v>
      </c>
    </row>
    <row r="185" spans="1:2" x14ac:dyDescent="0.3">
      <c r="A185">
        <v>177</v>
      </c>
      <c r="B185" s="9">
        <f t="shared" ca="1" si="2"/>
        <v>1.8085885949604434E-3</v>
      </c>
    </row>
    <row r="186" spans="1:2" x14ac:dyDescent="0.3">
      <c r="A186">
        <v>178</v>
      </c>
      <c r="B186" s="9">
        <f t="shared" ca="1" si="2"/>
        <v>9.0890216930866723E-3</v>
      </c>
    </row>
    <row r="187" spans="1:2" x14ac:dyDescent="0.3">
      <c r="A187">
        <v>179</v>
      </c>
      <c r="B187" s="9">
        <f t="shared" ca="1" si="2"/>
        <v>-1.715665631373639E-3</v>
      </c>
    </row>
    <row r="188" spans="1:2" x14ac:dyDescent="0.3">
      <c r="A188">
        <v>180</v>
      </c>
      <c r="B188" s="9">
        <f t="shared" ca="1" si="2"/>
        <v>-1.1555691362261351E-3</v>
      </c>
    </row>
    <row r="189" spans="1:2" x14ac:dyDescent="0.3">
      <c r="A189">
        <v>181</v>
      </c>
      <c r="B189" s="9">
        <f t="shared" ca="1" si="2"/>
        <v>-1.90394178356703E-2</v>
      </c>
    </row>
    <row r="190" spans="1:2" x14ac:dyDescent="0.3">
      <c r="A190">
        <v>182</v>
      </c>
      <c r="B190" s="9">
        <f t="shared" ca="1" si="2"/>
        <v>2.0407444962890584E-2</v>
      </c>
    </row>
    <row r="191" spans="1:2" x14ac:dyDescent="0.3">
      <c r="A191">
        <v>183</v>
      </c>
      <c r="B191" s="9">
        <f t="shared" ca="1" si="2"/>
        <v>-4.7946728971114102E-3</v>
      </c>
    </row>
    <row r="192" spans="1:2" x14ac:dyDescent="0.3">
      <c r="A192">
        <v>184</v>
      </c>
      <c r="B192" s="9">
        <f t="shared" ca="1" si="2"/>
        <v>-2.1488657222727865E-3</v>
      </c>
    </row>
    <row r="193" spans="1:2" x14ac:dyDescent="0.3">
      <c r="A193">
        <v>185</v>
      </c>
      <c r="B193" s="9">
        <f t="shared" ca="1" si="2"/>
        <v>9.0487511395580527E-4</v>
      </c>
    </row>
    <row r="194" spans="1:2" x14ac:dyDescent="0.3">
      <c r="A194">
        <v>186</v>
      </c>
      <c r="B194" s="9">
        <f t="shared" ca="1" si="2"/>
        <v>-5.4494585094474611E-4</v>
      </c>
    </row>
    <row r="195" spans="1:2" x14ac:dyDescent="0.3">
      <c r="A195">
        <v>187</v>
      </c>
      <c r="B195" s="9">
        <f t="shared" ca="1" si="2"/>
        <v>2.1389574829904025E-2</v>
      </c>
    </row>
    <row r="196" spans="1:2" x14ac:dyDescent="0.3">
      <c r="A196">
        <v>188</v>
      </c>
      <c r="B196" s="9">
        <f t="shared" ca="1" si="2"/>
        <v>-8.0045466505133892E-3</v>
      </c>
    </row>
    <row r="197" spans="1:2" x14ac:dyDescent="0.3">
      <c r="A197">
        <v>189</v>
      </c>
      <c r="B197" s="9">
        <f t="shared" ca="1" si="2"/>
        <v>-5.7826734342848836E-3</v>
      </c>
    </row>
    <row r="198" spans="1:2" x14ac:dyDescent="0.3">
      <c r="A198">
        <v>190</v>
      </c>
      <c r="B198" s="9">
        <f t="shared" ca="1" si="2"/>
        <v>-8.7859259911710619E-3</v>
      </c>
    </row>
    <row r="199" spans="1:2" x14ac:dyDescent="0.3">
      <c r="A199">
        <v>191</v>
      </c>
      <c r="B199" s="9">
        <f t="shared" ca="1" si="2"/>
        <v>1.0657070407986038E-2</v>
      </c>
    </row>
    <row r="200" spans="1:2" x14ac:dyDescent="0.3">
      <c r="A200">
        <v>192</v>
      </c>
      <c r="B200" s="9">
        <f t="shared" ca="1" si="2"/>
        <v>-1.1268241341626311E-2</v>
      </c>
    </row>
    <row r="201" spans="1:2" x14ac:dyDescent="0.3">
      <c r="A201">
        <v>193</v>
      </c>
      <c r="B201" s="9">
        <f t="shared" ca="1" si="2"/>
        <v>7.9558895541310655E-4</v>
      </c>
    </row>
    <row r="202" spans="1:2" x14ac:dyDescent="0.3">
      <c r="A202">
        <v>194</v>
      </c>
      <c r="B202" s="9">
        <f t="shared" ref="B202:B265" ca="1" si="3">_xlfn.NORM.INV(RAND(),$B$3,$B$4)</f>
        <v>-2.1392297116419466E-3</v>
      </c>
    </row>
    <row r="203" spans="1:2" x14ac:dyDescent="0.3">
      <c r="A203">
        <v>195</v>
      </c>
      <c r="B203" s="9">
        <f t="shared" ca="1" si="3"/>
        <v>1.4990189568375461E-2</v>
      </c>
    </row>
    <row r="204" spans="1:2" x14ac:dyDescent="0.3">
      <c r="A204">
        <v>196</v>
      </c>
      <c r="B204" s="9">
        <f t="shared" ca="1" si="3"/>
        <v>-1.5527070690076909E-2</v>
      </c>
    </row>
    <row r="205" spans="1:2" x14ac:dyDescent="0.3">
      <c r="A205">
        <v>197</v>
      </c>
      <c r="B205" s="9">
        <f t="shared" ca="1" si="3"/>
        <v>1.3253533116510592E-2</v>
      </c>
    </row>
    <row r="206" spans="1:2" x14ac:dyDescent="0.3">
      <c r="A206">
        <v>198</v>
      </c>
      <c r="B206" s="9">
        <f t="shared" ca="1" si="3"/>
        <v>5.8719714146541133E-3</v>
      </c>
    </row>
    <row r="207" spans="1:2" x14ac:dyDescent="0.3">
      <c r="A207">
        <v>199</v>
      </c>
      <c r="B207" s="9">
        <f t="shared" ca="1" si="3"/>
        <v>2.3121381191267939E-2</v>
      </c>
    </row>
    <row r="208" spans="1:2" x14ac:dyDescent="0.3">
      <c r="A208">
        <v>200</v>
      </c>
      <c r="B208" s="9">
        <f t="shared" ca="1" si="3"/>
        <v>-1.3171347255083961E-2</v>
      </c>
    </row>
    <row r="209" spans="1:2" x14ac:dyDescent="0.3">
      <c r="A209">
        <v>201</v>
      </c>
      <c r="B209" s="9">
        <f t="shared" ca="1" si="3"/>
        <v>3.985948079885485E-3</v>
      </c>
    </row>
    <row r="210" spans="1:2" x14ac:dyDescent="0.3">
      <c r="A210">
        <v>202</v>
      </c>
      <c r="B210" s="9">
        <f t="shared" ca="1" si="3"/>
        <v>-4.2012237945208081E-3</v>
      </c>
    </row>
    <row r="211" spans="1:2" x14ac:dyDescent="0.3">
      <c r="A211">
        <v>203</v>
      </c>
      <c r="B211" s="9">
        <f t="shared" ca="1" si="3"/>
        <v>2.5504945328897904E-3</v>
      </c>
    </row>
    <row r="212" spans="1:2" x14ac:dyDescent="0.3">
      <c r="A212">
        <v>204</v>
      </c>
      <c r="B212" s="9">
        <f t="shared" ca="1" si="3"/>
        <v>2.1487000277000009E-2</v>
      </c>
    </row>
    <row r="213" spans="1:2" x14ac:dyDescent="0.3">
      <c r="A213">
        <v>205</v>
      </c>
      <c r="B213" s="9">
        <f t="shared" ca="1" si="3"/>
        <v>5.2370456488266886E-3</v>
      </c>
    </row>
    <row r="214" spans="1:2" x14ac:dyDescent="0.3">
      <c r="A214">
        <v>206</v>
      </c>
      <c r="B214" s="9">
        <f t="shared" ca="1" si="3"/>
        <v>7.410347181586288E-3</v>
      </c>
    </row>
    <row r="215" spans="1:2" x14ac:dyDescent="0.3">
      <c r="A215">
        <v>207</v>
      </c>
      <c r="B215" s="9">
        <f t="shared" ca="1" si="3"/>
        <v>2.6853830706029709E-2</v>
      </c>
    </row>
    <row r="216" spans="1:2" x14ac:dyDescent="0.3">
      <c r="A216">
        <v>208</v>
      </c>
      <c r="B216" s="9">
        <f t="shared" ca="1" si="3"/>
        <v>1.9252249062723818E-2</v>
      </c>
    </row>
    <row r="217" spans="1:2" x14ac:dyDescent="0.3">
      <c r="A217">
        <v>209</v>
      </c>
      <c r="B217" s="9">
        <f t="shared" ca="1" si="3"/>
        <v>-1.5558969164813641E-2</v>
      </c>
    </row>
    <row r="218" spans="1:2" x14ac:dyDescent="0.3">
      <c r="A218">
        <v>210</v>
      </c>
      <c r="B218" s="9">
        <f t="shared" ca="1" si="3"/>
        <v>2.0341040269515995E-3</v>
      </c>
    </row>
    <row r="219" spans="1:2" x14ac:dyDescent="0.3">
      <c r="A219">
        <v>211</v>
      </c>
      <c r="B219" s="9">
        <f t="shared" ca="1" si="3"/>
        <v>-1.0701632748709111E-2</v>
      </c>
    </row>
    <row r="220" spans="1:2" x14ac:dyDescent="0.3">
      <c r="A220">
        <v>212</v>
      </c>
      <c r="B220" s="9">
        <f t="shared" ca="1" si="3"/>
        <v>4.8361812983196513E-3</v>
      </c>
    </row>
    <row r="221" spans="1:2" x14ac:dyDescent="0.3">
      <c r="A221">
        <v>213</v>
      </c>
      <c r="B221" s="9">
        <f t="shared" ca="1" si="3"/>
        <v>-4.5608325774608568E-3</v>
      </c>
    </row>
    <row r="222" spans="1:2" x14ac:dyDescent="0.3">
      <c r="A222">
        <v>214</v>
      </c>
      <c r="B222" s="9">
        <f t="shared" ca="1" si="3"/>
        <v>2.5774735683377352E-3</v>
      </c>
    </row>
    <row r="223" spans="1:2" x14ac:dyDescent="0.3">
      <c r="A223">
        <v>215</v>
      </c>
      <c r="B223" s="9">
        <f t="shared" ca="1" si="3"/>
        <v>-3.0993447365159463E-3</v>
      </c>
    </row>
    <row r="224" spans="1:2" x14ac:dyDescent="0.3">
      <c r="A224">
        <v>216</v>
      </c>
      <c r="B224" s="9">
        <f t="shared" ca="1" si="3"/>
        <v>-3.3680336763067006E-3</v>
      </c>
    </row>
    <row r="225" spans="1:2" x14ac:dyDescent="0.3">
      <c r="A225">
        <v>217</v>
      </c>
      <c r="B225" s="9">
        <f t="shared" ca="1" si="3"/>
        <v>-6.1920597448553195E-3</v>
      </c>
    </row>
    <row r="226" spans="1:2" x14ac:dyDescent="0.3">
      <c r="A226">
        <v>218</v>
      </c>
      <c r="B226" s="9">
        <f t="shared" ca="1" si="3"/>
        <v>-3.6206863563754896E-3</v>
      </c>
    </row>
    <row r="227" spans="1:2" x14ac:dyDescent="0.3">
      <c r="A227">
        <v>219</v>
      </c>
      <c r="B227" s="9">
        <f t="shared" ca="1" si="3"/>
        <v>2.9994461022248903E-4</v>
      </c>
    </row>
    <row r="228" spans="1:2" x14ac:dyDescent="0.3">
      <c r="A228">
        <v>220</v>
      </c>
      <c r="B228" s="9">
        <f t="shared" ca="1" si="3"/>
        <v>1.4781475332225817E-3</v>
      </c>
    </row>
    <row r="229" spans="1:2" x14ac:dyDescent="0.3">
      <c r="A229">
        <v>221</v>
      </c>
      <c r="B229" s="9">
        <f t="shared" ca="1" si="3"/>
        <v>1.2578193561585372E-2</v>
      </c>
    </row>
    <row r="230" spans="1:2" x14ac:dyDescent="0.3">
      <c r="A230">
        <v>222</v>
      </c>
      <c r="B230" s="9">
        <f t="shared" ca="1" si="3"/>
        <v>8.6482629585221318E-3</v>
      </c>
    </row>
    <row r="231" spans="1:2" x14ac:dyDescent="0.3">
      <c r="A231">
        <v>223</v>
      </c>
      <c r="B231" s="9">
        <f t="shared" ca="1" si="3"/>
        <v>-1.5419002539399988E-2</v>
      </c>
    </row>
    <row r="232" spans="1:2" x14ac:dyDescent="0.3">
      <c r="A232">
        <v>224</v>
      </c>
      <c r="B232" s="9">
        <f t="shared" ca="1" si="3"/>
        <v>-7.7266516648736138E-3</v>
      </c>
    </row>
    <row r="233" spans="1:2" x14ac:dyDescent="0.3">
      <c r="A233">
        <v>225</v>
      </c>
      <c r="B233" s="9">
        <f t="shared" ca="1" si="3"/>
        <v>-1.5789495486573514E-3</v>
      </c>
    </row>
    <row r="234" spans="1:2" x14ac:dyDescent="0.3">
      <c r="A234">
        <v>226</v>
      </c>
      <c r="B234" s="9">
        <f t="shared" ca="1" si="3"/>
        <v>-1.5726465862001156E-2</v>
      </c>
    </row>
    <row r="235" spans="1:2" x14ac:dyDescent="0.3">
      <c r="A235">
        <v>227</v>
      </c>
      <c r="B235" s="9">
        <f t="shared" ca="1" si="3"/>
        <v>-3.1263435080658036E-3</v>
      </c>
    </row>
    <row r="236" spans="1:2" x14ac:dyDescent="0.3">
      <c r="A236">
        <v>228</v>
      </c>
      <c r="B236" s="9">
        <f t="shared" ca="1" si="3"/>
        <v>4.9720347009865025E-3</v>
      </c>
    </row>
    <row r="237" spans="1:2" x14ac:dyDescent="0.3">
      <c r="A237">
        <v>229</v>
      </c>
      <c r="B237" s="9">
        <f t="shared" ca="1" si="3"/>
        <v>-1.3923956539331421E-2</v>
      </c>
    </row>
    <row r="238" spans="1:2" x14ac:dyDescent="0.3">
      <c r="A238">
        <v>230</v>
      </c>
      <c r="B238" s="9">
        <f t="shared" ca="1" si="3"/>
        <v>2.3623479640860054E-3</v>
      </c>
    </row>
    <row r="239" spans="1:2" x14ac:dyDescent="0.3">
      <c r="A239">
        <v>231</v>
      </c>
      <c r="B239" s="9">
        <f t="shared" ca="1" si="3"/>
        <v>-1.8725064381394383E-3</v>
      </c>
    </row>
    <row r="240" spans="1:2" x14ac:dyDescent="0.3">
      <c r="A240">
        <v>232</v>
      </c>
      <c r="B240" s="9">
        <f t="shared" ca="1" si="3"/>
        <v>3.289302849182928E-3</v>
      </c>
    </row>
    <row r="241" spans="1:2" x14ac:dyDescent="0.3">
      <c r="A241">
        <v>233</v>
      </c>
      <c r="B241" s="9">
        <f t="shared" ca="1" si="3"/>
        <v>-4.4503409643785498E-3</v>
      </c>
    </row>
    <row r="242" spans="1:2" x14ac:dyDescent="0.3">
      <c r="A242">
        <v>234</v>
      </c>
      <c r="B242" s="9">
        <f t="shared" ca="1" si="3"/>
        <v>-9.4683454854244137E-3</v>
      </c>
    </row>
    <row r="243" spans="1:2" x14ac:dyDescent="0.3">
      <c r="A243">
        <v>235</v>
      </c>
      <c r="B243" s="9">
        <f t="shared" ca="1" si="3"/>
        <v>3.0125967518791147E-3</v>
      </c>
    </row>
    <row r="244" spans="1:2" x14ac:dyDescent="0.3">
      <c r="A244">
        <v>236</v>
      </c>
      <c r="B244" s="9">
        <f t="shared" ca="1" si="3"/>
        <v>-5.6767039708305175E-3</v>
      </c>
    </row>
    <row r="245" spans="1:2" x14ac:dyDescent="0.3">
      <c r="A245">
        <v>237</v>
      </c>
      <c r="B245" s="9">
        <f t="shared" ca="1" si="3"/>
        <v>1.5238863961439439E-2</v>
      </c>
    </row>
    <row r="246" spans="1:2" x14ac:dyDescent="0.3">
      <c r="A246">
        <v>238</v>
      </c>
      <c r="B246" s="9">
        <f t="shared" ca="1" si="3"/>
        <v>4.5004691400935843E-3</v>
      </c>
    </row>
    <row r="247" spans="1:2" x14ac:dyDescent="0.3">
      <c r="A247">
        <v>239</v>
      </c>
      <c r="B247" s="9">
        <f t="shared" ca="1" si="3"/>
        <v>7.6693039384322838E-3</v>
      </c>
    </row>
    <row r="248" spans="1:2" x14ac:dyDescent="0.3">
      <c r="A248">
        <v>240</v>
      </c>
      <c r="B248" s="9">
        <f t="shared" ca="1" si="3"/>
        <v>3.1445647624202933E-2</v>
      </c>
    </row>
    <row r="249" spans="1:2" x14ac:dyDescent="0.3">
      <c r="A249">
        <v>241</v>
      </c>
      <c r="B249" s="9">
        <f t="shared" ca="1" si="3"/>
        <v>-8.1041641043697373E-3</v>
      </c>
    </row>
    <row r="250" spans="1:2" x14ac:dyDescent="0.3">
      <c r="A250">
        <v>242</v>
      </c>
      <c r="B250" s="9">
        <f t="shared" ca="1" si="3"/>
        <v>-5.0639843910762197E-3</v>
      </c>
    </row>
    <row r="251" spans="1:2" x14ac:dyDescent="0.3">
      <c r="A251">
        <v>243</v>
      </c>
      <c r="B251" s="9">
        <f t="shared" ca="1" si="3"/>
        <v>-2.5540637272134402E-3</v>
      </c>
    </row>
    <row r="252" spans="1:2" x14ac:dyDescent="0.3">
      <c r="A252">
        <v>244</v>
      </c>
      <c r="B252" s="9">
        <f t="shared" ca="1" si="3"/>
        <v>5.2791452974516578E-3</v>
      </c>
    </row>
    <row r="253" spans="1:2" x14ac:dyDescent="0.3">
      <c r="A253">
        <v>245</v>
      </c>
      <c r="B253" s="9">
        <f t="shared" ca="1" si="3"/>
        <v>6.0309404990541316E-3</v>
      </c>
    </row>
    <row r="254" spans="1:2" x14ac:dyDescent="0.3">
      <c r="A254">
        <v>246</v>
      </c>
      <c r="B254" s="9">
        <f t="shared" ca="1" si="3"/>
        <v>-7.6777588612091476E-4</v>
      </c>
    </row>
    <row r="255" spans="1:2" x14ac:dyDescent="0.3">
      <c r="A255">
        <v>247</v>
      </c>
      <c r="B255" s="9">
        <f t="shared" ca="1" si="3"/>
        <v>-4.7913053337601836E-3</v>
      </c>
    </row>
    <row r="256" spans="1:2" x14ac:dyDescent="0.3">
      <c r="A256">
        <v>248</v>
      </c>
      <c r="B256" s="9">
        <f t="shared" ca="1" si="3"/>
        <v>4.0778968508347361E-3</v>
      </c>
    </row>
    <row r="257" spans="1:2" x14ac:dyDescent="0.3">
      <c r="A257">
        <v>249</v>
      </c>
      <c r="B257" s="9">
        <f t="shared" ca="1" si="3"/>
        <v>-2.0971737526246075E-2</v>
      </c>
    </row>
    <row r="258" spans="1:2" x14ac:dyDescent="0.3">
      <c r="A258">
        <v>250</v>
      </c>
      <c r="B258" s="9">
        <f t="shared" ca="1" si="3"/>
        <v>1.2313917556683917E-2</v>
      </c>
    </row>
    <row r="259" spans="1:2" x14ac:dyDescent="0.3">
      <c r="A259">
        <v>251</v>
      </c>
      <c r="B259" s="9">
        <f t="shared" ca="1" si="3"/>
        <v>6.6913659660403557E-3</v>
      </c>
    </row>
    <row r="260" spans="1:2" x14ac:dyDescent="0.3">
      <c r="A260">
        <v>252</v>
      </c>
      <c r="B260" s="9">
        <f t="shared" ca="1" si="3"/>
        <v>-5.3512496267846986E-3</v>
      </c>
    </row>
    <row r="261" spans="1:2" x14ac:dyDescent="0.3">
      <c r="A261">
        <v>253</v>
      </c>
      <c r="B261" s="9">
        <f t="shared" ca="1" si="3"/>
        <v>6.6184265959590462E-3</v>
      </c>
    </row>
    <row r="262" spans="1:2" x14ac:dyDescent="0.3">
      <c r="A262">
        <v>254</v>
      </c>
      <c r="B262" s="9">
        <f t="shared" ca="1" si="3"/>
        <v>-6.2095000900625691E-3</v>
      </c>
    </row>
    <row r="263" spans="1:2" x14ac:dyDescent="0.3">
      <c r="A263">
        <v>255</v>
      </c>
      <c r="B263" s="9">
        <f t="shared" ca="1" si="3"/>
        <v>6.5605224263607237E-3</v>
      </c>
    </row>
    <row r="264" spans="1:2" x14ac:dyDescent="0.3">
      <c r="A264">
        <v>256</v>
      </c>
      <c r="B264" s="9">
        <f t="shared" ca="1" si="3"/>
        <v>-3.7321961937341989E-3</v>
      </c>
    </row>
    <row r="265" spans="1:2" x14ac:dyDescent="0.3">
      <c r="A265">
        <v>257</v>
      </c>
      <c r="B265" s="9">
        <f t="shared" ca="1" si="3"/>
        <v>-1.1831864262269658E-2</v>
      </c>
    </row>
    <row r="266" spans="1:2" x14ac:dyDescent="0.3">
      <c r="A266">
        <v>258</v>
      </c>
      <c r="B266" s="9">
        <f t="shared" ref="B266:B329" ca="1" si="4">_xlfn.NORM.INV(RAND(),$B$3,$B$4)</f>
        <v>-1.0646453704291955E-3</v>
      </c>
    </row>
    <row r="267" spans="1:2" x14ac:dyDescent="0.3">
      <c r="A267">
        <v>259</v>
      </c>
      <c r="B267" s="9">
        <f t="shared" ca="1" si="4"/>
        <v>2.2310825144808009E-2</v>
      </c>
    </row>
    <row r="268" spans="1:2" x14ac:dyDescent="0.3">
      <c r="A268">
        <v>260</v>
      </c>
      <c r="B268" s="9">
        <f t="shared" ca="1" si="4"/>
        <v>9.3963962748372931E-3</v>
      </c>
    </row>
    <row r="269" spans="1:2" x14ac:dyDescent="0.3">
      <c r="A269">
        <v>261</v>
      </c>
      <c r="B269" s="9">
        <f t="shared" ca="1" si="4"/>
        <v>1.8384027521919071E-3</v>
      </c>
    </row>
    <row r="270" spans="1:2" x14ac:dyDescent="0.3">
      <c r="A270">
        <v>262</v>
      </c>
      <c r="B270" s="9">
        <f t="shared" ca="1" si="4"/>
        <v>1.3097036662238217E-3</v>
      </c>
    </row>
    <row r="271" spans="1:2" x14ac:dyDescent="0.3">
      <c r="A271">
        <v>263</v>
      </c>
      <c r="B271" s="9">
        <f t="shared" ca="1" si="4"/>
        <v>1.9539515088826526E-2</v>
      </c>
    </row>
    <row r="272" spans="1:2" x14ac:dyDescent="0.3">
      <c r="A272">
        <v>264</v>
      </c>
      <c r="B272" s="9">
        <f t="shared" ca="1" si="4"/>
        <v>-1.9500774011933709E-2</v>
      </c>
    </row>
    <row r="273" spans="1:2" x14ac:dyDescent="0.3">
      <c r="A273">
        <v>265</v>
      </c>
      <c r="B273" s="9">
        <f t="shared" ca="1" si="4"/>
        <v>5.4998900904800899E-3</v>
      </c>
    </row>
    <row r="274" spans="1:2" x14ac:dyDescent="0.3">
      <c r="A274">
        <v>266</v>
      </c>
      <c r="B274" s="9">
        <f t="shared" ca="1" si="4"/>
        <v>7.4232022046943407E-3</v>
      </c>
    </row>
    <row r="275" spans="1:2" x14ac:dyDescent="0.3">
      <c r="A275">
        <v>267</v>
      </c>
      <c r="B275" s="9">
        <f t="shared" ca="1" si="4"/>
        <v>-5.8095732286858135E-3</v>
      </c>
    </row>
    <row r="276" spans="1:2" x14ac:dyDescent="0.3">
      <c r="A276">
        <v>268</v>
      </c>
      <c r="B276" s="9">
        <f t="shared" ca="1" si="4"/>
        <v>-2.7225073677570764E-4</v>
      </c>
    </row>
    <row r="277" spans="1:2" x14ac:dyDescent="0.3">
      <c r="A277">
        <v>269</v>
      </c>
      <c r="B277" s="9">
        <f t="shared" ca="1" si="4"/>
        <v>-1.4259477176324833E-2</v>
      </c>
    </row>
    <row r="278" spans="1:2" x14ac:dyDescent="0.3">
      <c r="A278">
        <v>270</v>
      </c>
      <c r="B278" s="9">
        <f t="shared" ca="1" si="4"/>
        <v>-9.4554833013405226E-3</v>
      </c>
    </row>
    <row r="279" spans="1:2" x14ac:dyDescent="0.3">
      <c r="A279">
        <v>271</v>
      </c>
      <c r="B279" s="9">
        <f t="shared" ca="1" si="4"/>
        <v>-3.0966188508167682E-4</v>
      </c>
    </row>
    <row r="280" spans="1:2" x14ac:dyDescent="0.3">
      <c r="A280">
        <v>272</v>
      </c>
      <c r="B280" s="9">
        <f t="shared" ca="1" si="4"/>
        <v>1.2568304990363488E-2</v>
      </c>
    </row>
    <row r="281" spans="1:2" x14ac:dyDescent="0.3">
      <c r="A281">
        <v>273</v>
      </c>
      <c r="B281" s="9">
        <f t="shared" ca="1" si="4"/>
        <v>-5.6173353590919855E-3</v>
      </c>
    </row>
    <row r="282" spans="1:2" x14ac:dyDescent="0.3">
      <c r="A282">
        <v>274</v>
      </c>
      <c r="B282" s="9">
        <f t="shared" ca="1" si="4"/>
        <v>6.7031574836463083E-3</v>
      </c>
    </row>
    <row r="283" spans="1:2" x14ac:dyDescent="0.3">
      <c r="A283">
        <v>275</v>
      </c>
      <c r="B283" s="9">
        <f t="shared" ca="1" si="4"/>
        <v>-1.0823081349839685E-2</v>
      </c>
    </row>
    <row r="284" spans="1:2" x14ac:dyDescent="0.3">
      <c r="A284">
        <v>276</v>
      </c>
      <c r="B284" s="9">
        <f t="shared" ca="1" si="4"/>
        <v>-1.0061267887296128E-2</v>
      </c>
    </row>
    <row r="285" spans="1:2" x14ac:dyDescent="0.3">
      <c r="A285">
        <v>277</v>
      </c>
      <c r="B285" s="9">
        <f t="shared" ca="1" si="4"/>
        <v>-4.8777904054070741E-3</v>
      </c>
    </row>
    <row r="286" spans="1:2" x14ac:dyDescent="0.3">
      <c r="A286">
        <v>278</v>
      </c>
      <c r="B286" s="9">
        <f t="shared" ca="1" si="4"/>
        <v>1.0422127577938355E-2</v>
      </c>
    </row>
    <row r="287" spans="1:2" x14ac:dyDescent="0.3">
      <c r="A287">
        <v>279</v>
      </c>
      <c r="B287" s="9">
        <f t="shared" ca="1" si="4"/>
        <v>8.0627216660287167E-3</v>
      </c>
    </row>
    <row r="288" spans="1:2" x14ac:dyDescent="0.3">
      <c r="A288">
        <v>280</v>
      </c>
      <c r="B288" s="9">
        <f t="shared" ca="1" si="4"/>
        <v>2.9982440881791638E-3</v>
      </c>
    </row>
    <row r="289" spans="1:2" x14ac:dyDescent="0.3">
      <c r="A289">
        <v>281</v>
      </c>
      <c r="B289" s="9">
        <f t="shared" ca="1" si="4"/>
        <v>-1.5418675816231239E-2</v>
      </c>
    </row>
    <row r="290" spans="1:2" x14ac:dyDescent="0.3">
      <c r="A290">
        <v>282</v>
      </c>
      <c r="B290" s="9">
        <f t="shared" ca="1" si="4"/>
        <v>7.2211957047370041E-5</v>
      </c>
    </row>
    <row r="291" spans="1:2" x14ac:dyDescent="0.3">
      <c r="A291">
        <v>283</v>
      </c>
      <c r="B291" s="9">
        <f t="shared" ca="1" si="4"/>
        <v>4.8002259424442251E-3</v>
      </c>
    </row>
    <row r="292" spans="1:2" x14ac:dyDescent="0.3">
      <c r="A292">
        <v>284</v>
      </c>
      <c r="B292" s="9">
        <f t="shared" ca="1" si="4"/>
        <v>-8.8590737209039896E-3</v>
      </c>
    </row>
    <row r="293" spans="1:2" x14ac:dyDescent="0.3">
      <c r="A293">
        <v>285</v>
      </c>
      <c r="B293" s="9">
        <f t="shared" ca="1" si="4"/>
        <v>-7.2955969839590485E-3</v>
      </c>
    </row>
    <row r="294" spans="1:2" x14ac:dyDescent="0.3">
      <c r="A294">
        <v>286</v>
      </c>
      <c r="B294" s="9">
        <f t="shared" ca="1" si="4"/>
        <v>-2.0508795329876511E-2</v>
      </c>
    </row>
    <row r="295" spans="1:2" x14ac:dyDescent="0.3">
      <c r="A295">
        <v>287</v>
      </c>
      <c r="B295" s="9">
        <f t="shared" ca="1" si="4"/>
        <v>-3.8900212435546257E-3</v>
      </c>
    </row>
    <row r="296" spans="1:2" x14ac:dyDescent="0.3">
      <c r="A296">
        <v>288</v>
      </c>
      <c r="B296" s="9">
        <f t="shared" ca="1" si="4"/>
        <v>-7.7494512634561814E-3</v>
      </c>
    </row>
    <row r="297" spans="1:2" x14ac:dyDescent="0.3">
      <c r="A297">
        <v>289</v>
      </c>
      <c r="B297" s="9">
        <f t="shared" ca="1" si="4"/>
        <v>-9.3611256805459543E-3</v>
      </c>
    </row>
    <row r="298" spans="1:2" x14ac:dyDescent="0.3">
      <c r="A298">
        <v>290</v>
      </c>
      <c r="B298" s="9">
        <f t="shared" ca="1" si="4"/>
        <v>5.7532656994721447E-3</v>
      </c>
    </row>
    <row r="299" spans="1:2" x14ac:dyDescent="0.3">
      <c r="A299">
        <v>291</v>
      </c>
      <c r="B299" s="9">
        <f t="shared" ca="1" si="4"/>
        <v>-4.8777538149583927E-3</v>
      </c>
    </row>
    <row r="300" spans="1:2" x14ac:dyDescent="0.3">
      <c r="A300">
        <v>292</v>
      </c>
      <c r="B300" s="9">
        <f t="shared" ca="1" si="4"/>
        <v>-6.744588621355567E-4</v>
      </c>
    </row>
    <row r="301" spans="1:2" x14ac:dyDescent="0.3">
      <c r="A301">
        <v>293</v>
      </c>
      <c r="B301" s="9">
        <f t="shared" ca="1" si="4"/>
        <v>2.5999731709358681E-3</v>
      </c>
    </row>
    <row r="302" spans="1:2" x14ac:dyDescent="0.3">
      <c r="A302">
        <v>294</v>
      </c>
      <c r="B302" s="9">
        <f t="shared" ca="1" si="4"/>
        <v>5.4866764860644008E-3</v>
      </c>
    </row>
    <row r="303" spans="1:2" x14ac:dyDescent="0.3">
      <c r="A303">
        <v>295</v>
      </c>
      <c r="B303" s="9">
        <f t="shared" ca="1" si="4"/>
        <v>-1.1302496834746949E-2</v>
      </c>
    </row>
    <row r="304" spans="1:2" x14ac:dyDescent="0.3">
      <c r="A304">
        <v>296</v>
      </c>
      <c r="B304" s="9">
        <f t="shared" ca="1" si="4"/>
        <v>1.1442977972357823E-2</v>
      </c>
    </row>
    <row r="305" spans="1:2" x14ac:dyDescent="0.3">
      <c r="A305">
        <v>297</v>
      </c>
      <c r="B305" s="9">
        <f t="shared" ca="1" si="4"/>
        <v>3.0400910627941015E-3</v>
      </c>
    </row>
    <row r="306" spans="1:2" x14ac:dyDescent="0.3">
      <c r="A306">
        <v>298</v>
      </c>
      <c r="B306" s="9">
        <f t="shared" ca="1" si="4"/>
        <v>-1.0675412389214317E-2</v>
      </c>
    </row>
    <row r="307" spans="1:2" x14ac:dyDescent="0.3">
      <c r="A307">
        <v>299</v>
      </c>
      <c r="B307" s="9">
        <f t="shared" ca="1" si="4"/>
        <v>-6.700615971703414E-3</v>
      </c>
    </row>
    <row r="308" spans="1:2" x14ac:dyDescent="0.3">
      <c r="A308">
        <v>300</v>
      </c>
      <c r="B308" s="9">
        <f t="shared" ca="1" si="4"/>
        <v>4.8327266078847014E-4</v>
      </c>
    </row>
    <row r="309" spans="1:2" x14ac:dyDescent="0.3">
      <c r="A309">
        <v>301</v>
      </c>
      <c r="B309" s="9">
        <f t="shared" ca="1" si="4"/>
        <v>1.0525427223044359E-2</v>
      </c>
    </row>
    <row r="310" spans="1:2" x14ac:dyDescent="0.3">
      <c r="A310">
        <v>302</v>
      </c>
      <c r="B310" s="9">
        <f t="shared" ca="1" si="4"/>
        <v>1.3733762186221877E-2</v>
      </c>
    </row>
    <row r="311" spans="1:2" x14ac:dyDescent="0.3">
      <c r="A311">
        <v>303</v>
      </c>
      <c r="B311" s="9">
        <f t="shared" ca="1" si="4"/>
        <v>-1.6586746924692952E-3</v>
      </c>
    </row>
    <row r="312" spans="1:2" x14ac:dyDescent="0.3">
      <c r="A312">
        <v>304</v>
      </c>
      <c r="B312" s="9">
        <f t="shared" ca="1" si="4"/>
        <v>5.7467062574519687E-4</v>
      </c>
    </row>
    <row r="313" spans="1:2" x14ac:dyDescent="0.3">
      <c r="A313">
        <v>305</v>
      </c>
      <c r="B313" s="9">
        <f t="shared" ca="1" si="4"/>
        <v>-4.2144987063579137E-3</v>
      </c>
    </row>
    <row r="314" spans="1:2" x14ac:dyDescent="0.3">
      <c r="A314">
        <v>306</v>
      </c>
      <c r="B314" s="9">
        <f t="shared" ca="1" si="4"/>
        <v>-1.4016409568606955E-3</v>
      </c>
    </row>
    <row r="315" spans="1:2" x14ac:dyDescent="0.3">
      <c r="A315">
        <v>307</v>
      </c>
      <c r="B315" s="9">
        <f t="shared" ca="1" si="4"/>
        <v>4.4547978774602016E-3</v>
      </c>
    </row>
    <row r="316" spans="1:2" x14ac:dyDescent="0.3">
      <c r="A316">
        <v>308</v>
      </c>
      <c r="B316" s="9">
        <f t="shared" ca="1" si="4"/>
        <v>1.5315582453981869E-2</v>
      </c>
    </row>
    <row r="317" spans="1:2" x14ac:dyDescent="0.3">
      <c r="A317">
        <v>309</v>
      </c>
      <c r="B317" s="9">
        <f t="shared" ca="1" si="4"/>
        <v>-1.1704468346763589E-2</v>
      </c>
    </row>
    <row r="318" spans="1:2" x14ac:dyDescent="0.3">
      <c r="A318">
        <v>310</v>
      </c>
      <c r="B318" s="9">
        <f t="shared" ca="1" si="4"/>
        <v>-3.8147745298879119E-4</v>
      </c>
    </row>
    <row r="319" spans="1:2" x14ac:dyDescent="0.3">
      <c r="A319">
        <v>311</v>
      </c>
      <c r="B319" s="9">
        <f t="shared" ca="1" si="4"/>
        <v>-1.2956135794343544E-3</v>
      </c>
    </row>
    <row r="320" spans="1:2" x14ac:dyDescent="0.3">
      <c r="A320">
        <v>312</v>
      </c>
      <c r="B320" s="9">
        <f t="shared" ca="1" si="4"/>
        <v>6.9965746681640521E-4</v>
      </c>
    </row>
    <row r="321" spans="1:2" x14ac:dyDescent="0.3">
      <c r="A321">
        <v>313</v>
      </c>
      <c r="B321" s="9">
        <f t="shared" ca="1" si="4"/>
        <v>5.7211160331758371E-3</v>
      </c>
    </row>
    <row r="322" spans="1:2" x14ac:dyDescent="0.3">
      <c r="A322">
        <v>314</v>
      </c>
      <c r="B322" s="9">
        <f t="shared" ca="1" si="4"/>
        <v>-3.3725082343789446E-4</v>
      </c>
    </row>
    <row r="323" spans="1:2" x14ac:dyDescent="0.3">
      <c r="A323">
        <v>315</v>
      </c>
      <c r="B323" s="9">
        <f t="shared" ca="1" si="4"/>
        <v>1.9854552421918768E-2</v>
      </c>
    </row>
    <row r="324" spans="1:2" x14ac:dyDescent="0.3">
      <c r="A324">
        <v>316</v>
      </c>
      <c r="B324" s="9">
        <f t="shared" ca="1" si="4"/>
        <v>1.9041134165757644E-3</v>
      </c>
    </row>
    <row r="325" spans="1:2" x14ac:dyDescent="0.3">
      <c r="A325">
        <v>317</v>
      </c>
      <c r="B325" s="9">
        <f t="shared" ca="1" si="4"/>
        <v>-7.1755980072754372E-4</v>
      </c>
    </row>
    <row r="326" spans="1:2" x14ac:dyDescent="0.3">
      <c r="A326">
        <v>318</v>
      </c>
      <c r="B326" s="9">
        <f t="shared" ca="1" si="4"/>
        <v>-1.8052770707604798E-4</v>
      </c>
    </row>
    <row r="327" spans="1:2" x14ac:dyDescent="0.3">
      <c r="A327">
        <v>319</v>
      </c>
      <c r="B327" s="9">
        <f t="shared" ca="1" si="4"/>
        <v>5.7210833908963405E-3</v>
      </c>
    </row>
    <row r="328" spans="1:2" x14ac:dyDescent="0.3">
      <c r="A328">
        <v>320</v>
      </c>
      <c r="B328" s="9">
        <f t="shared" ca="1" si="4"/>
        <v>3.1687161227871561E-3</v>
      </c>
    </row>
    <row r="329" spans="1:2" x14ac:dyDescent="0.3">
      <c r="A329">
        <v>321</v>
      </c>
      <c r="B329" s="9">
        <f t="shared" ca="1" si="4"/>
        <v>2.9667030412770089E-3</v>
      </c>
    </row>
    <row r="330" spans="1:2" x14ac:dyDescent="0.3">
      <c r="A330">
        <v>322</v>
      </c>
      <c r="B330" s="9">
        <f t="shared" ref="B330:B393" ca="1" si="5">_xlfn.NORM.INV(RAND(),$B$3,$B$4)</f>
        <v>-7.6951190602096171E-3</v>
      </c>
    </row>
    <row r="331" spans="1:2" x14ac:dyDescent="0.3">
      <c r="A331">
        <v>323</v>
      </c>
      <c r="B331" s="9">
        <f t="shared" ca="1" si="5"/>
        <v>1.9730120776148344E-3</v>
      </c>
    </row>
    <row r="332" spans="1:2" x14ac:dyDescent="0.3">
      <c r="A332">
        <v>324</v>
      </c>
      <c r="B332" s="9">
        <f t="shared" ca="1" si="5"/>
        <v>-2.5643370821666601E-4</v>
      </c>
    </row>
    <row r="333" spans="1:2" x14ac:dyDescent="0.3">
      <c r="A333">
        <v>325</v>
      </c>
      <c r="B333" s="9">
        <f t="shared" ca="1" si="5"/>
        <v>1.2877021956816483E-2</v>
      </c>
    </row>
    <row r="334" spans="1:2" x14ac:dyDescent="0.3">
      <c r="A334">
        <v>326</v>
      </c>
      <c r="B334" s="9">
        <f t="shared" ca="1" si="5"/>
        <v>-3.2083446695280976E-3</v>
      </c>
    </row>
    <row r="335" spans="1:2" x14ac:dyDescent="0.3">
      <c r="A335">
        <v>327</v>
      </c>
      <c r="B335" s="9">
        <f t="shared" ca="1" si="5"/>
        <v>6.1680159486642416E-3</v>
      </c>
    </row>
    <row r="336" spans="1:2" x14ac:dyDescent="0.3">
      <c r="A336">
        <v>328</v>
      </c>
      <c r="B336" s="9">
        <f t="shared" ca="1" si="5"/>
        <v>-2.6180006695721864E-3</v>
      </c>
    </row>
    <row r="337" spans="1:2" x14ac:dyDescent="0.3">
      <c r="A337">
        <v>329</v>
      </c>
      <c r="B337" s="9">
        <f t="shared" ca="1" si="5"/>
        <v>-1.745695719143495E-2</v>
      </c>
    </row>
    <row r="338" spans="1:2" x14ac:dyDescent="0.3">
      <c r="A338">
        <v>330</v>
      </c>
      <c r="B338" s="9">
        <f t="shared" ca="1" si="5"/>
        <v>1.0271526965422341E-2</v>
      </c>
    </row>
    <row r="339" spans="1:2" x14ac:dyDescent="0.3">
      <c r="A339">
        <v>331</v>
      </c>
      <c r="B339" s="9">
        <f t="shared" ca="1" si="5"/>
        <v>-1.0638268013889361E-2</v>
      </c>
    </row>
    <row r="340" spans="1:2" x14ac:dyDescent="0.3">
      <c r="A340">
        <v>332</v>
      </c>
      <c r="B340" s="9">
        <f t="shared" ca="1" si="5"/>
        <v>-8.7400651689804199E-3</v>
      </c>
    </row>
    <row r="341" spans="1:2" x14ac:dyDescent="0.3">
      <c r="A341">
        <v>333</v>
      </c>
      <c r="B341" s="9">
        <f t="shared" ca="1" si="5"/>
        <v>1.6702038629049126E-3</v>
      </c>
    </row>
    <row r="342" spans="1:2" x14ac:dyDescent="0.3">
      <c r="A342">
        <v>334</v>
      </c>
      <c r="B342" s="9">
        <f t="shared" ca="1" si="5"/>
        <v>-8.3558262525194951E-3</v>
      </c>
    </row>
    <row r="343" spans="1:2" x14ac:dyDescent="0.3">
      <c r="A343">
        <v>335</v>
      </c>
      <c r="B343" s="9">
        <f t="shared" ca="1" si="5"/>
        <v>4.3919651008831207E-3</v>
      </c>
    </row>
    <row r="344" spans="1:2" x14ac:dyDescent="0.3">
      <c r="A344">
        <v>336</v>
      </c>
      <c r="B344" s="9">
        <f t="shared" ca="1" si="5"/>
        <v>5.1703243524067058E-3</v>
      </c>
    </row>
    <row r="345" spans="1:2" x14ac:dyDescent="0.3">
      <c r="A345">
        <v>337</v>
      </c>
      <c r="B345" s="9">
        <f t="shared" ca="1" si="5"/>
        <v>1.2732139290303092E-2</v>
      </c>
    </row>
    <row r="346" spans="1:2" x14ac:dyDescent="0.3">
      <c r="A346">
        <v>338</v>
      </c>
      <c r="B346" s="9">
        <f t="shared" ca="1" si="5"/>
        <v>-6.4598346497731053E-3</v>
      </c>
    </row>
    <row r="347" spans="1:2" x14ac:dyDescent="0.3">
      <c r="A347">
        <v>339</v>
      </c>
      <c r="B347" s="9">
        <f t="shared" ca="1" si="5"/>
        <v>-8.9707705729027351E-3</v>
      </c>
    </row>
    <row r="348" spans="1:2" x14ac:dyDescent="0.3">
      <c r="A348">
        <v>340</v>
      </c>
      <c r="B348" s="9">
        <f t="shared" ca="1" si="5"/>
        <v>-4.454216058565409E-3</v>
      </c>
    </row>
    <row r="349" spans="1:2" x14ac:dyDescent="0.3">
      <c r="A349">
        <v>341</v>
      </c>
      <c r="B349" s="9">
        <f t="shared" ca="1" si="5"/>
        <v>-9.5404699956168938E-3</v>
      </c>
    </row>
    <row r="350" spans="1:2" x14ac:dyDescent="0.3">
      <c r="A350">
        <v>342</v>
      </c>
      <c r="B350" s="9">
        <f t="shared" ca="1" si="5"/>
        <v>8.4007832984319146E-4</v>
      </c>
    </row>
    <row r="351" spans="1:2" x14ac:dyDescent="0.3">
      <c r="A351">
        <v>343</v>
      </c>
      <c r="B351" s="9">
        <f t="shared" ca="1" si="5"/>
        <v>1.1071413338975383E-2</v>
      </c>
    </row>
    <row r="352" spans="1:2" x14ac:dyDescent="0.3">
      <c r="A352">
        <v>344</v>
      </c>
      <c r="B352" s="9">
        <f t="shared" ca="1" si="5"/>
        <v>1.3904668263401643E-2</v>
      </c>
    </row>
    <row r="353" spans="1:2" x14ac:dyDescent="0.3">
      <c r="A353">
        <v>345</v>
      </c>
      <c r="B353" s="9">
        <f t="shared" ca="1" si="5"/>
        <v>1.7769264827478041E-2</v>
      </c>
    </row>
    <row r="354" spans="1:2" x14ac:dyDescent="0.3">
      <c r="A354">
        <v>346</v>
      </c>
      <c r="B354" s="9">
        <f t="shared" ca="1" si="5"/>
        <v>-2.4316153694281094E-4</v>
      </c>
    </row>
    <row r="355" spans="1:2" x14ac:dyDescent="0.3">
      <c r="A355">
        <v>347</v>
      </c>
      <c r="B355" s="9">
        <f t="shared" ca="1" si="5"/>
        <v>-6.2801978253421839E-3</v>
      </c>
    </row>
    <row r="356" spans="1:2" x14ac:dyDescent="0.3">
      <c r="A356">
        <v>348</v>
      </c>
      <c r="B356" s="9">
        <f t="shared" ca="1" si="5"/>
        <v>-9.9845390644701763E-3</v>
      </c>
    </row>
    <row r="357" spans="1:2" x14ac:dyDescent="0.3">
      <c r="A357">
        <v>349</v>
      </c>
      <c r="B357" s="9">
        <f t="shared" ca="1" si="5"/>
        <v>3.5121353162283612E-3</v>
      </c>
    </row>
    <row r="358" spans="1:2" x14ac:dyDescent="0.3">
      <c r="A358">
        <v>350</v>
      </c>
      <c r="B358" s="9">
        <f t="shared" ca="1" si="5"/>
        <v>8.1542166075592153E-3</v>
      </c>
    </row>
    <row r="359" spans="1:2" x14ac:dyDescent="0.3">
      <c r="A359">
        <v>351</v>
      </c>
      <c r="B359" s="9">
        <f t="shared" ca="1" si="5"/>
        <v>1.5714144393296034E-2</v>
      </c>
    </row>
    <row r="360" spans="1:2" x14ac:dyDescent="0.3">
      <c r="A360">
        <v>352</v>
      </c>
      <c r="B360" s="9">
        <f t="shared" ca="1" si="5"/>
        <v>5.8483582924802333E-3</v>
      </c>
    </row>
    <row r="361" spans="1:2" x14ac:dyDescent="0.3">
      <c r="A361">
        <v>353</v>
      </c>
      <c r="B361" s="9">
        <f t="shared" ca="1" si="5"/>
        <v>-6.0033121872675877E-5</v>
      </c>
    </row>
    <row r="362" spans="1:2" x14ac:dyDescent="0.3">
      <c r="A362">
        <v>354</v>
      </c>
      <c r="B362" s="9">
        <f t="shared" ca="1" si="5"/>
        <v>8.0193216011818953E-3</v>
      </c>
    </row>
    <row r="363" spans="1:2" x14ac:dyDescent="0.3">
      <c r="A363">
        <v>355</v>
      </c>
      <c r="B363" s="9">
        <f t="shared" ca="1" si="5"/>
        <v>-9.7455944155505122E-3</v>
      </c>
    </row>
    <row r="364" spans="1:2" x14ac:dyDescent="0.3">
      <c r="A364">
        <v>356</v>
      </c>
      <c r="B364" s="9">
        <f t="shared" ca="1" si="5"/>
        <v>-5.6447739092434276E-3</v>
      </c>
    </row>
    <row r="365" spans="1:2" x14ac:dyDescent="0.3">
      <c r="A365">
        <v>357</v>
      </c>
      <c r="B365" s="9">
        <f t="shared" ca="1" si="5"/>
        <v>-8.6863350901405546E-3</v>
      </c>
    </row>
    <row r="366" spans="1:2" x14ac:dyDescent="0.3">
      <c r="A366">
        <v>358</v>
      </c>
      <c r="B366" s="9">
        <f t="shared" ca="1" si="5"/>
        <v>5.9391115510958308E-4</v>
      </c>
    </row>
    <row r="367" spans="1:2" x14ac:dyDescent="0.3">
      <c r="A367">
        <v>359</v>
      </c>
      <c r="B367" s="9">
        <f t="shared" ca="1" si="5"/>
        <v>4.7284543724117802E-3</v>
      </c>
    </row>
    <row r="368" spans="1:2" x14ac:dyDescent="0.3">
      <c r="A368">
        <v>360</v>
      </c>
      <c r="B368" s="9">
        <f t="shared" ca="1" si="5"/>
        <v>-1.4898551615990218E-2</v>
      </c>
    </row>
    <row r="369" spans="1:2" x14ac:dyDescent="0.3">
      <c r="A369">
        <v>361</v>
      </c>
      <c r="B369" s="9">
        <f t="shared" ca="1" si="5"/>
        <v>-1.5319380559957293E-2</v>
      </c>
    </row>
    <row r="370" spans="1:2" x14ac:dyDescent="0.3">
      <c r="A370">
        <v>362</v>
      </c>
      <c r="B370" s="9">
        <f t="shared" ca="1" si="5"/>
        <v>2.2456472211254429E-2</v>
      </c>
    </row>
    <row r="371" spans="1:2" x14ac:dyDescent="0.3">
      <c r="A371">
        <v>363</v>
      </c>
      <c r="B371" s="9">
        <f t="shared" ca="1" si="5"/>
        <v>-5.5035627292691191E-3</v>
      </c>
    </row>
    <row r="372" spans="1:2" x14ac:dyDescent="0.3">
      <c r="A372">
        <v>364</v>
      </c>
      <c r="B372" s="9">
        <f t="shared" ca="1" si="5"/>
        <v>8.0939062800793743E-3</v>
      </c>
    </row>
    <row r="373" spans="1:2" x14ac:dyDescent="0.3">
      <c r="A373">
        <v>365</v>
      </c>
      <c r="B373" s="9">
        <f t="shared" ca="1" si="5"/>
        <v>1.175136102017073E-3</v>
      </c>
    </row>
    <row r="374" spans="1:2" x14ac:dyDescent="0.3">
      <c r="A374">
        <v>366</v>
      </c>
      <c r="B374" s="9">
        <f t="shared" ca="1" si="5"/>
        <v>-6.3173611737870599E-3</v>
      </c>
    </row>
    <row r="375" spans="1:2" x14ac:dyDescent="0.3">
      <c r="A375">
        <v>367</v>
      </c>
      <c r="B375" s="9">
        <f t="shared" ca="1" si="5"/>
        <v>-1.0560078231771615E-2</v>
      </c>
    </row>
    <row r="376" spans="1:2" x14ac:dyDescent="0.3">
      <c r="A376">
        <v>368</v>
      </c>
      <c r="B376" s="9">
        <f t="shared" ca="1" si="5"/>
        <v>1.387668614185344E-2</v>
      </c>
    </row>
    <row r="377" spans="1:2" x14ac:dyDescent="0.3">
      <c r="A377">
        <v>369</v>
      </c>
      <c r="B377" s="9">
        <f t="shared" ca="1" si="5"/>
        <v>8.6394569075085425E-3</v>
      </c>
    </row>
    <row r="378" spans="1:2" x14ac:dyDescent="0.3">
      <c r="A378">
        <v>370</v>
      </c>
      <c r="B378" s="9">
        <f t="shared" ca="1" si="5"/>
        <v>-3.1108172269481657E-3</v>
      </c>
    </row>
    <row r="379" spans="1:2" x14ac:dyDescent="0.3">
      <c r="A379">
        <v>371</v>
      </c>
      <c r="B379" s="9">
        <f t="shared" ca="1" si="5"/>
        <v>8.2036769942166812E-3</v>
      </c>
    </row>
    <row r="380" spans="1:2" x14ac:dyDescent="0.3">
      <c r="A380">
        <v>372</v>
      </c>
      <c r="B380" s="9">
        <f t="shared" ca="1" si="5"/>
        <v>5.8592726635082219E-3</v>
      </c>
    </row>
    <row r="381" spans="1:2" x14ac:dyDescent="0.3">
      <c r="A381">
        <v>373</v>
      </c>
      <c r="B381" s="9">
        <f t="shared" ca="1" si="5"/>
        <v>7.5109411172668413E-3</v>
      </c>
    </row>
    <row r="382" spans="1:2" x14ac:dyDescent="0.3">
      <c r="A382">
        <v>374</v>
      </c>
      <c r="B382" s="9">
        <f t="shared" ca="1" si="5"/>
        <v>1.5006008468311608E-2</v>
      </c>
    </row>
    <row r="383" spans="1:2" x14ac:dyDescent="0.3">
      <c r="A383">
        <v>375</v>
      </c>
      <c r="B383" s="9">
        <f t="shared" ca="1" si="5"/>
        <v>-1.4294350180863264E-3</v>
      </c>
    </row>
    <row r="384" spans="1:2" x14ac:dyDescent="0.3">
      <c r="A384">
        <v>376</v>
      </c>
      <c r="B384" s="9">
        <f t="shared" ca="1" si="5"/>
        <v>4.058603577231543E-3</v>
      </c>
    </row>
    <row r="385" spans="1:2" x14ac:dyDescent="0.3">
      <c r="A385">
        <v>377</v>
      </c>
      <c r="B385" s="9">
        <f t="shared" ca="1" si="5"/>
        <v>9.39661492382406E-3</v>
      </c>
    </row>
    <row r="386" spans="1:2" x14ac:dyDescent="0.3">
      <c r="A386">
        <v>378</v>
      </c>
      <c r="B386" s="9">
        <f t="shared" ca="1" si="5"/>
        <v>-9.3504427892626852E-3</v>
      </c>
    </row>
    <row r="387" spans="1:2" x14ac:dyDescent="0.3">
      <c r="A387">
        <v>379</v>
      </c>
      <c r="B387" s="9">
        <f t="shared" ca="1" si="5"/>
        <v>9.7934502457965415E-3</v>
      </c>
    </row>
    <row r="388" spans="1:2" x14ac:dyDescent="0.3">
      <c r="A388">
        <v>380</v>
      </c>
      <c r="B388" s="9">
        <f t="shared" ca="1" si="5"/>
        <v>-4.528425031802113E-3</v>
      </c>
    </row>
    <row r="389" spans="1:2" x14ac:dyDescent="0.3">
      <c r="A389">
        <v>381</v>
      </c>
      <c r="B389" s="9">
        <f t="shared" ca="1" si="5"/>
        <v>3.4425562499580831E-3</v>
      </c>
    </row>
    <row r="390" spans="1:2" x14ac:dyDescent="0.3">
      <c r="A390">
        <v>382</v>
      </c>
      <c r="B390" s="9">
        <f t="shared" ca="1" si="5"/>
        <v>1.6689596845034481E-2</v>
      </c>
    </row>
    <row r="391" spans="1:2" x14ac:dyDescent="0.3">
      <c r="A391">
        <v>383</v>
      </c>
      <c r="B391" s="9">
        <f t="shared" ca="1" si="5"/>
        <v>-9.6939871119245038E-3</v>
      </c>
    </row>
    <row r="392" spans="1:2" x14ac:dyDescent="0.3">
      <c r="A392">
        <v>384</v>
      </c>
      <c r="B392" s="9">
        <f t="shared" ca="1" si="5"/>
        <v>6.2493156938365725E-3</v>
      </c>
    </row>
    <row r="393" spans="1:2" x14ac:dyDescent="0.3">
      <c r="A393">
        <v>385</v>
      </c>
      <c r="B393" s="9">
        <f t="shared" ca="1" si="5"/>
        <v>1.4277470890959637E-3</v>
      </c>
    </row>
    <row r="394" spans="1:2" x14ac:dyDescent="0.3">
      <c r="A394">
        <v>386</v>
      </c>
      <c r="B394" s="9">
        <f t="shared" ref="B394:B457" ca="1" si="6">_xlfn.NORM.INV(RAND(),$B$3,$B$4)</f>
        <v>1.2530807982324395E-2</v>
      </c>
    </row>
    <row r="395" spans="1:2" x14ac:dyDescent="0.3">
      <c r="A395">
        <v>387</v>
      </c>
      <c r="B395" s="9">
        <f t="shared" ca="1" si="6"/>
        <v>-2.6050193289500838E-3</v>
      </c>
    </row>
    <row r="396" spans="1:2" x14ac:dyDescent="0.3">
      <c r="A396">
        <v>388</v>
      </c>
      <c r="B396" s="9">
        <f t="shared" ca="1" si="6"/>
        <v>1.4832958734908367E-3</v>
      </c>
    </row>
    <row r="397" spans="1:2" x14ac:dyDescent="0.3">
      <c r="A397">
        <v>389</v>
      </c>
      <c r="B397" s="9">
        <f t="shared" ca="1" si="6"/>
        <v>-6.5022185221121241E-3</v>
      </c>
    </row>
    <row r="398" spans="1:2" x14ac:dyDescent="0.3">
      <c r="A398">
        <v>390</v>
      </c>
      <c r="B398" s="9">
        <f t="shared" ca="1" si="6"/>
        <v>-1.8705226698212764E-2</v>
      </c>
    </row>
    <row r="399" spans="1:2" x14ac:dyDescent="0.3">
      <c r="A399">
        <v>391</v>
      </c>
      <c r="B399" s="9">
        <f t="shared" ca="1" si="6"/>
        <v>-8.7700104582598814E-3</v>
      </c>
    </row>
    <row r="400" spans="1:2" x14ac:dyDescent="0.3">
      <c r="A400">
        <v>392</v>
      </c>
      <c r="B400" s="9">
        <f t="shared" ca="1" si="6"/>
        <v>-4.9475025350093549E-4</v>
      </c>
    </row>
    <row r="401" spans="1:2" x14ac:dyDescent="0.3">
      <c r="A401">
        <v>393</v>
      </c>
      <c r="B401" s="9">
        <f t="shared" ca="1" si="6"/>
        <v>-1.4028227778214496E-3</v>
      </c>
    </row>
    <row r="402" spans="1:2" x14ac:dyDescent="0.3">
      <c r="A402">
        <v>394</v>
      </c>
      <c r="B402" s="9">
        <f t="shared" ca="1" si="6"/>
        <v>4.8721960422698097E-3</v>
      </c>
    </row>
    <row r="403" spans="1:2" x14ac:dyDescent="0.3">
      <c r="A403">
        <v>395</v>
      </c>
      <c r="B403" s="9">
        <f t="shared" ca="1" si="6"/>
        <v>2.6779054332903228E-3</v>
      </c>
    </row>
    <row r="404" spans="1:2" x14ac:dyDescent="0.3">
      <c r="A404">
        <v>396</v>
      </c>
      <c r="B404" s="9">
        <f t="shared" ca="1" si="6"/>
        <v>-4.8308123926764984E-3</v>
      </c>
    </row>
    <row r="405" spans="1:2" x14ac:dyDescent="0.3">
      <c r="A405">
        <v>397</v>
      </c>
      <c r="B405" s="9">
        <f t="shared" ca="1" si="6"/>
        <v>-1.4439564028761297E-3</v>
      </c>
    </row>
    <row r="406" spans="1:2" x14ac:dyDescent="0.3">
      <c r="A406">
        <v>398</v>
      </c>
      <c r="B406" s="9">
        <f t="shared" ca="1" si="6"/>
        <v>-1.6931450445331214E-2</v>
      </c>
    </row>
    <row r="407" spans="1:2" x14ac:dyDescent="0.3">
      <c r="A407">
        <v>399</v>
      </c>
      <c r="B407" s="9">
        <f t="shared" ca="1" si="6"/>
        <v>2.4333077247812085E-2</v>
      </c>
    </row>
    <row r="408" spans="1:2" x14ac:dyDescent="0.3">
      <c r="A408">
        <v>400</v>
      </c>
      <c r="B408" s="9">
        <f t="shared" ca="1" si="6"/>
        <v>-1.8896889875920564E-3</v>
      </c>
    </row>
    <row r="409" spans="1:2" x14ac:dyDescent="0.3">
      <c r="A409">
        <v>401</v>
      </c>
      <c r="B409" s="9">
        <f t="shared" ca="1" si="6"/>
        <v>-3.3879342395302953E-3</v>
      </c>
    </row>
    <row r="410" spans="1:2" x14ac:dyDescent="0.3">
      <c r="A410">
        <v>402</v>
      </c>
      <c r="B410" s="9">
        <f t="shared" ca="1" si="6"/>
        <v>3.9792628406869982E-3</v>
      </c>
    </row>
    <row r="411" spans="1:2" x14ac:dyDescent="0.3">
      <c r="A411">
        <v>403</v>
      </c>
      <c r="B411" s="9">
        <f t="shared" ca="1" si="6"/>
        <v>-1.409304192826193E-2</v>
      </c>
    </row>
    <row r="412" spans="1:2" x14ac:dyDescent="0.3">
      <c r="A412">
        <v>404</v>
      </c>
      <c r="B412" s="9">
        <f t="shared" ca="1" si="6"/>
        <v>-1.1092004724364331E-3</v>
      </c>
    </row>
    <row r="413" spans="1:2" x14ac:dyDescent="0.3">
      <c r="A413">
        <v>405</v>
      </c>
      <c r="B413" s="9">
        <f t="shared" ca="1" si="6"/>
        <v>1.7908716400053714E-2</v>
      </c>
    </row>
    <row r="414" spans="1:2" x14ac:dyDescent="0.3">
      <c r="A414">
        <v>406</v>
      </c>
      <c r="B414" s="9">
        <f t="shared" ca="1" si="6"/>
        <v>1.1098737571916496E-3</v>
      </c>
    </row>
    <row r="415" spans="1:2" x14ac:dyDescent="0.3">
      <c r="A415">
        <v>407</v>
      </c>
      <c r="B415" s="9">
        <f t="shared" ca="1" si="6"/>
        <v>-7.3524627000785452E-3</v>
      </c>
    </row>
    <row r="416" spans="1:2" x14ac:dyDescent="0.3">
      <c r="A416">
        <v>408</v>
      </c>
      <c r="B416" s="9">
        <f t="shared" ca="1" si="6"/>
        <v>1.9007608714971102E-4</v>
      </c>
    </row>
    <row r="417" spans="1:2" x14ac:dyDescent="0.3">
      <c r="A417">
        <v>409</v>
      </c>
      <c r="B417" s="9">
        <f t="shared" ca="1" si="6"/>
        <v>1.4694117717247727E-3</v>
      </c>
    </row>
    <row r="418" spans="1:2" x14ac:dyDescent="0.3">
      <c r="A418">
        <v>410</v>
      </c>
      <c r="B418" s="9">
        <f t="shared" ca="1" si="6"/>
        <v>-1.4090344203217963E-2</v>
      </c>
    </row>
    <row r="419" spans="1:2" x14ac:dyDescent="0.3">
      <c r="A419">
        <v>411</v>
      </c>
      <c r="B419" s="9">
        <f t="shared" ca="1" si="6"/>
        <v>-3.4002041053423243E-3</v>
      </c>
    </row>
    <row r="420" spans="1:2" x14ac:dyDescent="0.3">
      <c r="A420">
        <v>412</v>
      </c>
      <c r="B420" s="9">
        <f t="shared" ca="1" si="6"/>
        <v>-9.8494150292028531E-4</v>
      </c>
    </row>
    <row r="421" spans="1:2" x14ac:dyDescent="0.3">
      <c r="A421">
        <v>413</v>
      </c>
      <c r="B421" s="9">
        <f t="shared" ca="1" si="6"/>
        <v>-1.2779646779397821E-3</v>
      </c>
    </row>
    <row r="422" spans="1:2" x14ac:dyDescent="0.3">
      <c r="A422">
        <v>414</v>
      </c>
      <c r="B422" s="9">
        <f t="shared" ca="1" si="6"/>
        <v>-1.2668051088442581E-2</v>
      </c>
    </row>
    <row r="423" spans="1:2" x14ac:dyDescent="0.3">
      <c r="A423">
        <v>415</v>
      </c>
      <c r="B423" s="9">
        <f t="shared" ca="1" si="6"/>
        <v>-5.1805760779624265E-3</v>
      </c>
    </row>
    <row r="424" spans="1:2" x14ac:dyDescent="0.3">
      <c r="A424">
        <v>416</v>
      </c>
      <c r="B424" s="9">
        <f t="shared" ca="1" si="6"/>
        <v>-8.5610953261336352E-3</v>
      </c>
    </row>
    <row r="425" spans="1:2" x14ac:dyDescent="0.3">
      <c r="A425">
        <v>417</v>
      </c>
      <c r="B425" s="9">
        <f t="shared" ca="1" si="6"/>
        <v>-1.2058237815810165E-2</v>
      </c>
    </row>
    <row r="426" spans="1:2" x14ac:dyDescent="0.3">
      <c r="A426">
        <v>418</v>
      </c>
      <c r="B426" s="9">
        <f t="shared" ca="1" si="6"/>
        <v>-1.0979423576593384E-2</v>
      </c>
    </row>
    <row r="427" spans="1:2" x14ac:dyDescent="0.3">
      <c r="A427">
        <v>419</v>
      </c>
      <c r="B427" s="9">
        <f t="shared" ca="1" si="6"/>
        <v>-7.9879247795873708E-3</v>
      </c>
    </row>
    <row r="428" spans="1:2" x14ac:dyDescent="0.3">
      <c r="A428">
        <v>420</v>
      </c>
      <c r="B428" s="9">
        <f t="shared" ca="1" si="6"/>
        <v>-1.1500392356692641E-2</v>
      </c>
    </row>
    <row r="429" spans="1:2" x14ac:dyDescent="0.3">
      <c r="A429">
        <v>421</v>
      </c>
      <c r="B429" s="9">
        <f t="shared" ca="1" si="6"/>
        <v>3.4411233241263819E-3</v>
      </c>
    </row>
    <row r="430" spans="1:2" x14ac:dyDescent="0.3">
      <c r="A430">
        <v>422</v>
      </c>
      <c r="B430" s="9">
        <f t="shared" ca="1" si="6"/>
        <v>-6.7159319297614688E-3</v>
      </c>
    </row>
    <row r="431" spans="1:2" x14ac:dyDescent="0.3">
      <c r="A431">
        <v>423</v>
      </c>
      <c r="B431" s="9">
        <f t="shared" ca="1" si="6"/>
        <v>1.1155324967509716E-2</v>
      </c>
    </row>
    <row r="432" spans="1:2" x14ac:dyDescent="0.3">
      <c r="A432">
        <v>424</v>
      </c>
      <c r="B432" s="9">
        <f t="shared" ca="1" si="6"/>
        <v>-8.1611565373774491E-3</v>
      </c>
    </row>
    <row r="433" spans="1:2" x14ac:dyDescent="0.3">
      <c r="A433">
        <v>425</v>
      </c>
      <c r="B433" s="9">
        <f t="shared" ca="1" si="6"/>
        <v>-1.176575020838449E-2</v>
      </c>
    </row>
    <row r="434" spans="1:2" x14ac:dyDescent="0.3">
      <c r="A434">
        <v>426</v>
      </c>
      <c r="B434" s="9">
        <f t="shared" ca="1" si="6"/>
        <v>4.2226842803032936E-3</v>
      </c>
    </row>
    <row r="435" spans="1:2" x14ac:dyDescent="0.3">
      <c r="A435">
        <v>427</v>
      </c>
      <c r="B435" s="9">
        <f t="shared" ca="1" si="6"/>
        <v>-1.4828267408123897E-2</v>
      </c>
    </row>
    <row r="436" spans="1:2" x14ac:dyDescent="0.3">
      <c r="A436">
        <v>428</v>
      </c>
      <c r="B436" s="9">
        <f t="shared" ca="1" si="6"/>
        <v>-2.5583795567064201E-3</v>
      </c>
    </row>
    <row r="437" spans="1:2" x14ac:dyDescent="0.3">
      <c r="A437">
        <v>429</v>
      </c>
      <c r="B437" s="9">
        <f t="shared" ca="1" si="6"/>
        <v>1.4398170002816317E-2</v>
      </c>
    </row>
    <row r="438" spans="1:2" x14ac:dyDescent="0.3">
      <c r="A438">
        <v>430</v>
      </c>
      <c r="B438" s="9">
        <f t="shared" ca="1" si="6"/>
        <v>-1.9142146715288126E-2</v>
      </c>
    </row>
    <row r="439" spans="1:2" x14ac:dyDescent="0.3">
      <c r="A439">
        <v>431</v>
      </c>
      <c r="B439" s="9">
        <f t="shared" ca="1" si="6"/>
        <v>3.5421372253428797E-3</v>
      </c>
    </row>
    <row r="440" spans="1:2" x14ac:dyDescent="0.3">
      <c r="A440">
        <v>432</v>
      </c>
      <c r="B440" s="9">
        <f t="shared" ca="1" si="6"/>
        <v>4.7073546513801533E-3</v>
      </c>
    </row>
    <row r="441" spans="1:2" x14ac:dyDescent="0.3">
      <c r="A441">
        <v>433</v>
      </c>
      <c r="B441" s="9">
        <f t="shared" ca="1" si="6"/>
        <v>2.9457183400860973E-3</v>
      </c>
    </row>
    <row r="442" spans="1:2" x14ac:dyDescent="0.3">
      <c r="A442">
        <v>434</v>
      </c>
      <c r="B442" s="9">
        <f t="shared" ca="1" si="6"/>
        <v>3.4452948521806952E-3</v>
      </c>
    </row>
    <row r="443" spans="1:2" x14ac:dyDescent="0.3">
      <c r="A443">
        <v>435</v>
      </c>
      <c r="B443" s="9">
        <f t="shared" ca="1" si="6"/>
        <v>1.0912551835109762E-2</v>
      </c>
    </row>
    <row r="444" spans="1:2" x14ac:dyDescent="0.3">
      <c r="A444">
        <v>436</v>
      </c>
      <c r="B444" s="9">
        <f t="shared" ca="1" si="6"/>
        <v>-6.0316554007653735E-3</v>
      </c>
    </row>
    <row r="445" spans="1:2" x14ac:dyDescent="0.3">
      <c r="A445">
        <v>437</v>
      </c>
      <c r="B445" s="9">
        <f t="shared" ca="1" si="6"/>
        <v>-7.4285101202500202E-3</v>
      </c>
    </row>
    <row r="446" spans="1:2" x14ac:dyDescent="0.3">
      <c r="A446">
        <v>438</v>
      </c>
      <c r="B446" s="9">
        <f t="shared" ca="1" si="6"/>
        <v>1.1561528717002479E-3</v>
      </c>
    </row>
    <row r="447" spans="1:2" x14ac:dyDescent="0.3">
      <c r="A447">
        <v>439</v>
      </c>
      <c r="B447" s="9">
        <f t="shared" ca="1" si="6"/>
        <v>-5.920658897199422E-3</v>
      </c>
    </row>
    <row r="448" spans="1:2" x14ac:dyDescent="0.3">
      <c r="A448">
        <v>440</v>
      </c>
      <c r="B448" s="9">
        <f t="shared" ca="1" si="6"/>
        <v>-9.557001066672061E-3</v>
      </c>
    </row>
    <row r="449" spans="1:2" x14ac:dyDescent="0.3">
      <c r="A449">
        <v>441</v>
      </c>
      <c r="B449" s="9">
        <f t="shared" ca="1" si="6"/>
        <v>-8.3613441279279735E-3</v>
      </c>
    </row>
    <row r="450" spans="1:2" x14ac:dyDescent="0.3">
      <c r="A450">
        <v>442</v>
      </c>
      <c r="B450" s="9">
        <f t="shared" ca="1" si="6"/>
        <v>7.3340130631566122E-3</v>
      </c>
    </row>
    <row r="451" spans="1:2" x14ac:dyDescent="0.3">
      <c r="A451">
        <v>443</v>
      </c>
      <c r="B451" s="9">
        <f t="shared" ca="1" si="6"/>
        <v>2.5611939275978954E-3</v>
      </c>
    </row>
    <row r="452" spans="1:2" x14ac:dyDescent="0.3">
      <c r="A452">
        <v>444</v>
      </c>
      <c r="B452" s="9">
        <f t="shared" ca="1" si="6"/>
        <v>1.0610931841010357E-2</v>
      </c>
    </row>
    <row r="453" spans="1:2" x14ac:dyDescent="0.3">
      <c r="A453">
        <v>445</v>
      </c>
      <c r="B453" s="9">
        <f t="shared" ca="1" si="6"/>
        <v>-8.5838268486838048E-3</v>
      </c>
    </row>
    <row r="454" spans="1:2" x14ac:dyDescent="0.3">
      <c r="A454">
        <v>446</v>
      </c>
      <c r="B454" s="9">
        <f t="shared" ca="1" si="6"/>
        <v>1.7748672512304243E-3</v>
      </c>
    </row>
    <row r="455" spans="1:2" x14ac:dyDescent="0.3">
      <c r="A455">
        <v>447</v>
      </c>
      <c r="B455" s="9">
        <f t="shared" ca="1" si="6"/>
        <v>-2.938190223560253E-3</v>
      </c>
    </row>
    <row r="456" spans="1:2" x14ac:dyDescent="0.3">
      <c r="A456">
        <v>448</v>
      </c>
      <c r="B456" s="9">
        <f t="shared" ca="1" si="6"/>
        <v>9.9606300492042828E-3</v>
      </c>
    </row>
    <row r="457" spans="1:2" x14ac:dyDescent="0.3">
      <c r="A457">
        <v>449</v>
      </c>
      <c r="B457" s="9">
        <f t="shared" ca="1" si="6"/>
        <v>1.4995629677333798E-2</v>
      </c>
    </row>
    <row r="458" spans="1:2" x14ac:dyDescent="0.3">
      <c r="A458">
        <v>450</v>
      </c>
      <c r="B458" s="9">
        <f t="shared" ref="B458:B521" ca="1" si="7">_xlfn.NORM.INV(RAND(),$B$3,$B$4)</f>
        <v>-1.5166029786238958E-3</v>
      </c>
    </row>
    <row r="459" spans="1:2" x14ac:dyDescent="0.3">
      <c r="A459">
        <v>451</v>
      </c>
      <c r="B459" s="9">
        <f t="shared" ca="1" si="7"/>
        <v>-8.1139396823195643E-3</v>
      </c>
    </row>
    <row r="460" spans="1:2" x14ac:dyDescent="0.3">
      <c r="A460">
        <v>452</v>
      </c>
      <c r="B460" s="9">
        <f t="shared" ca="1" si="7"/>
        <v>9.6203828088383125E-3</v>
      </c>
    </row>
    <row r="461" spans="1:2" x14ac:dyDescent="0.3">
      <c r="A461">
        <v>453</v>
      </c>
      <c r="B461" s="9">
        <f t="shared" ca="1" si="7"/>
        <v>-1.4069853671070562E-2</v>
      </c>
    </row>
    <row r="462" spans="1:2" x14ac:dyDescent="0.3">
      <c r="A462">
        <v>454</v>
      </c>
      <c r="B462" s="9">
        <f t="shared" ca="1" si="7"/>
        <v>-4.4420259545048298E-3</v>
      </c>
    </row>
    <row r="463" spans="1:2" x14ac:dyDescent="0.3">
      <c r="A463">
        <v>455</v>
      </c>
      <c r="B463" s="9">
        <f t="shared" ca="1" si="7"/>
        <v>9.3134351719148176E-3</v>
      </c>
    </row>
    <row r="464" spans="1:2" x14ac:dyDescent="0.3">
      <c r="A464">
        <v>456</v>
      </c>
      <c r="B464" s="9">
        <f t="shared" ca="1" si="7"/>
        <v>3.952238024041344E-4</v>
      </c>
    </row>
    <row r="465" spans="1:2" x14ac:dyDescent="0.3">
      <c r="A465">
        <v>457</v>
      </c>
      <c r="B465" s="9">
        <f t="shared" ca="1" si="7"/>
        <v>-3.3047361725180662E-3</v>
      </c>
    </row>
    <row r="466" spans="1:2" x14ac:dyDescent="0.3">
      <c r="A466">
        <v>458</v>
      </c>
      <c r="B466" s="9">
        <f t="shared" ca="1" si="7"/>
        <v>6.1151248913314813E-3</v>
      </c>
    </row>
    <row r="467" spans="1:2" x14ac:dyDescent="0.3">
      <c r="A467">
        <v>459</v>
      </c>
      <c r="B467" s="9">
        <f t="shared" ca="1" si="7"/>
        <v>1.7347306074232561E-3</v>
      </c>
    </row>
    <row r="468" spans="1:2" x14ac:dyDescent="0.3">
      <c r="A468">
        <v>460</v>
      </c>
      <c r="B468" s="9">
        <f t="shared" ca="1" si="7"/>
        <v>2.3505184977011422E-3</v>
      </c>
    </row>
    <row r="469" spans="1:2" x14ac:dyDescent="0.3">
      <c r="A469">
        <v>461</v>
      </c>
      <c r="B469" s="9">
        <f t="shared" ca="1" si="7"/>
        <v>-3.7035232718238571E-3</v>
      </c>
    </row>
    <row r="470" spans="1:2" x14ac:dyDescent="0.3">
      <c r="A470">
        <v>462</v>
      </c>
      <c r="B470" s="9">
        <f t="shared" ca="1" si="7"/>
        <v>5.6491595866272224E-3</v>
      </c>
    </row>
    <row r="471" spans="1:2" x14ac:dyDescent="0.3">
      <c r="A471">
        <v>463</v>
      </c>
      <c r="B471" s="9">
        <f t="shared" ca="1" si="7"/>
        <v>-8.9580100103742004E-3</v>
      </c>
    </row>
    <row r="472" spans="1:2" x14ac:dyDescent="0.3">
      <c r="A472">
        <v>464</v>
      </c>
      <c r="B472" s="9">
        <f t="shared" ca="1" si="7"/>
        <v>-1.0018051666193213E-3</v>
      </c>
    </row>
    <row r="473" spans="1:2" x14ac:dyDescent="0.3">
      <c r="A473">
        <v>465</v>
      </c>
      <c r="B473" s="9">
        <f t="shared" ca="1" si="7"/>
        <v>-3.5445777109464108E-3</v>
      </c>
    </row>
    <row r="474" spans="1:2" x14ac:dyDescent="0.3">
      <c r="A474">
        <v>466</v>
      </c>
      <c r="B474" s="9">
        <f t="shared" ca="1" si="7"/>
        <v>-7.681027578554267E-3</v>
      </c>
    </row>
    <row r="475" spans="1:2" x14ac:dyDescent="0.3">
      <c r="A475">
        <v>467</v>
      </c>
      <c r="B475" s="9">
        <f t="shared" ca="1" si="7"/>
        <v>-1.6768037487282263E-3</v>
      </c>
    </row>
    <row r="476" spans="1:2" x14ac:dyDescent="0.3">
      <c r="A476">
        <v>468</v>
      </c>
      <c r="B476" s="9">
        <f t="shared" ca="1" si="7"/>
        <v>-1.3063431320673478E-2</v>
      </c>
    </row>
    <row r="477" spans="1:2" x14ac:dyDescent="0.3">
      <c r="A477">
        <v>469</v>
      </c>
      <c r="B477" s="9">
        <f t="shared" ca="1" si="7"/>
        <v>-2.2029145893382878E-2</v>
      </c>
    </row>
    <row r="478" spans="1:2" x14ac:dyDescent="0.3">
      <c r="A478">
        <v>470</v>
      </c>
      <c r="B478" s="9">
        <f t="shared" ca="1" si="7"/>
        <v>-1.0517639753322434E-2</v>
      </c>
    </row>
    <row r="479" spans="1:2" x14ac:dyDescent="0.3">
      <c r="A479">
        <v>471</v>
      </c>
      <c r="B479" s="9">
        <f t="shared" ca="1" si="7"/>
        <v>-1.9150540047079446E-4</v>
      </c>
    </row>
    <row r="480" spans="1:2" x14ac:dyDescent="0.3">
      <c r="A480">
        <v>472</v>
      </c>
      <c r="B480" s="9">
        <f t="shared" ca="1" si="7"/>
        <v>1.4324104445252177E-3</v>
      </c>
    </row>
    <row r="481" spans="1:2" x14ac:dyDescent="0.3">
      <c r="A481">
        <v>473</v>
      </c>
      <c r="B481" s="9">
        <f t="shared" ca="1" si="7"/>
        <v>-5.9203805537173179E-3</v>
      </c>
    </row>
    <row r="482" spans="1:2" x14ac:dyDescent="0.3">
      <c r="A482">
        <v>474</v>
      </c>
      <c r="B482" s="9">
        <f t="shared" ca="1" si="7"/>
        <v>-1.4261480025782433E-2</v>
      </c>
    </row>
    <row r="483" spans="1:2" x14ac:dyDescent="0.3">
      <c r="A483">
        <v>475</v>
      </c>
      <c r="B483" s="9">
        <f t="shared" ca="1" si="7"/>
        <v>1.5069510194349593E-2</v>
      </c>
    </row>
    <row r="484" spans="1:2" x14ac:dyDescent="0.3">
      <c r="A484">
        <v>476</v>
      </c>
      <c r="B484" s="9">
        <f t="shared" ca="1" si="7"/>
        <v>-8.9381970386638483E-3</v>
      </c>
    </row>
    <row r="485" spans="1:2" x14ac:dyDescent="0.3">
      <c r="A485">
        <v>477</v>
      </c>
      <c r="B485" s="9">
        <f t="shared" ca="1" si="7"/>
        <v>6.2092323007242444E-3</v>
      </c>
    </row>
    <row r="486" spans="1:2" x14ac:dyDescent="0.3">
      <c r="A486">
        <v>478</v>
      </c>
      <c r="B486" s="9">
        <f t="shared" ca="1" si="7"/>
        <v>-1.2480743534713455E-2</v>
      </c>
    </row>
    <row r="487" spans="1:2" x14ac:dyDescent="0.3">
      <c r="A487">
        <v>479</v>
      </c>
      <c r="B487" s="9">
        <f t="shared" ca="1" si="7"/>
        <v>6.9402660966203368E-4</v>
      </c>
    </row>
    <row r="488" spans="1:2" x14ac:dyDescent="0.3">
      <c r="A488">
        <v>480</v>
      </c>
      <c r="B488" s="9">
        <f t="shared" ca="1" si="7"/>
        <v>5.4471198098691789E-3</v>
      </c>
    </row>
    <row r="489" spans="1:2" x14ac:dyDescent="0.3">
      <c r="A489">
        <v>481</v>
      </c>
      <c r="B489" s="9">
        <f t="shared" ca="1" si="7"/>
        <v>-2.0702789081490764E-3</v>
      </c>
    </row>
    <row r="490" spans="1:2" x14ac:dyDescent="0.3">
      <c r="A490">
        <v>482</v>
      </c>
      <c r="B490" s="9">
        <f t="shared" ca="1" si="7"/>
        <v>9.6533043511892597E-3</v>
      </c>
    </row>
    <row r="491" spans="1:2" x14ac:dyDescent="0.3">
      <c r="A491">
        <v>483</v>
      </c>
      <c r="B491" s="9">
        <f t="shared" ca="1" si="7"/>
        <v>-1.5096621445405106E-2</v>
      </c>
    </row>
    <row r="492" spans="1:2" x14ac:dyDescent="0.3">
      <c r="A492">
        <v>484</v>
      </c>
      <c r="B492" s="9">
        <f t="shared" ca="1" si="7"/>
        <v>-1.231927823214064E-2</v>
      </c>
    </row>
    <row r="493" spans="1:2" x14ac:dyDescent="0.3">
      <c r="A493">
        <v>485</v>
      </c>
      <c r="B493" s="9">
        <f t="shared" ca="1" si="7"/>
        <v>-7.9386938216771674E-3</v>
      </c>
    </row>
    <row r="494" spans="1:2" x14ac:dyDescent="0.3">
      <c r="A494">
        <v>486</v>
      </c>
      <c r="B494" s="9">
        <f t="shared" ca="1" si="7"/>
        <v>7.0460176972075728E-3</v>
      </c>
    </row>
    <row r="495" spans="1:2" x14ac:dyDescent="0.3">
      <c r="A495">
        <v>487</v>
      </c>
      <c r="B495" s="9">
        <f t="shared" ca="1" si="7"/>
        <v>-1.4343807891140254E-2</v>
      </c>
    </row>
    <row r="496" spans="1:2" x14ac:dyDescent="0.3">
      <c r="A496">
        <v>488</v>
      </c>
      <c r="B496" s="9">
        <f t="shared" ca="1" si="7"/>
        <v>-1.2624885211232414E-2</v>
      </c>
    </row>
    <row r="497" spans="1:2" x14ac:dyDescent="0.3">
      <c r="A497">
        <v>489</v>
      </c>
      <c r="B497" s="9">
        <f t="shared" ca="1" si="7"/>
        <v>6.6212445480302758E-3</v>
      </c>
    </row>
    <row r="498" spans="1:2" x14ac:dyDescent="0.3">
      <c r="A498">
        <v>490</v>
      </c>
      <c r="B498" s="9">
        <f t="shared" ca="1" si="7"/>
        <v>-1.2329912919960027E-2</v>
      </c>
    </row>
    <row r="499" spans="1:2" x14ac:dyDescent="0.3">
      <c r="A499">
        <v>491</v>
      </c>
      <c r="B499" s="9">
        <f t="shared" ca="1" si="7"/>
        <v>1.1196533259813545E-3</v>
      </c>
    </row>
    <row r="500" spans="1:2" x14ac:dyDescent="0.3">
      <c r="A500">
        <v>492</v>
      </c>
      <c r="B500" s="9">
        <f t="shared" ca="1" si="7"/>
        <v>8.5243573444407153E-3</v>
      </c>
    </row>
    <row r="501" spans="1:2" x14ac:dyDescent="0.3">
      <c r="A501">
        <v>493</v>
      </c>
      <c r="B501" s="9">
        <f t="shared" ca="1" si="7"/>
        <v>-1.3248662203135142E-2</v>
      </c>
    </row>
    <row r="502" spans="1:2" x14ac:dyDescent="0.3">
      <c r="A502">
        <v>494</v>
      </c>
      <c r="B502" s="9">
        <f t="shared" ca="1" si="7"/>
        <v>-3.497825527765802E-3</v>
      </c>
    </row>
    <row r="503" spans="1:2" x14ac:dyDescent="0.3">
      <c r="A503">
        <v>495</v>
      </c>
      <c r="B503" s="9">
        <f t="shared" ca="1" si="7"/>
        <v>-1.1944401705295246E-2</v>
      </c>
    </row>
    <row r="504" spans="1:2" x14ac:dyDescent="0.3">
      <c r="A504">
        <v>496</v>
      </c>
      <c r="B504" s="9">
        <f t="shared" ca="1" si="7"/>
        <v>1.1152764892722581E-2</v>
      </c>
    </row>
    <row r="505" spans="1:2" x14ac:dyDescent="0.3">
      <c r="A505">
        <v>497</v>
      </c>
      <c r="B505" s="9">
        <f t="shared" ca="1" si="7"/>
        <v>3.8704242711652573E-3</v>
      </c>
    </row>
    <row r="506" spans="1:2" x14ac:dyDescent="0.3">
      <c r="A506">
        <v>498</v>
      </c>
      <c r="B506" s="9">
        <f t="shared" ca="1" si="7"/>
        <v>-7.001441417529568E-3</v>
      </c>
    </row>
    <row r="507" spans="1:2" x14ac:dyDescent="0.3">
      <c r="A507">
        <v>499</v>
      </c>
      <c r="B507" s="9">
        <f t="shared" ca="1" si="7"/>
        <v>-1.6919611303562902E-2</v>
      </c>
    </row>
    <row r="508" spans="1:2" x14ac:dyDescent="0.3">
      <c r="A508">
        <v>500</v>
      </c>
      <c r="B508" s="9">
        <f t="shared" ca="1" si="7"/>
        <v>-1.2919187290916598E-2</v>
      </c>
    </row>
    <row r="509" spans="1:2" x14ac:dyDescent="0.3">
      <c r="A509">
        <v>501</v>
      </c>
      <c r="B509" s="9">
        <f t="shared" ca="1" si="7"/>
        <v>-7.7432891318688548E-3</v>
      </c>
    </row>
    <row r="510" spans="1:2" x14ac:dyDescent="0.3">
      <c r="A510">
        <v>502</v>
      </c>
      <c r="B510" s="9">
        <f t="shared" ca="1" si="7"/>
        <v>-3.2074253815373142E-3</v>
      </c>
    </row>
    <row r="511" spans="1:2" x14ac:dyDescent="0.3">
      <c r="A511">
        <v>503</v>
      </c>
      <c r="B511" s="9">
        <f t="shared" ca="1" si="7"/>
        <v>3.823645598088443E-4</v>
      </c>
    </row>
    <row r="512" spans="1:2" x14ac:dyDescent="0.3">
      <c r="A512">
        <v>504</v>
      </c>
      <c r="B512" s="9">
        <f t="shared" ca="1" si="7"/>
        <v>-3.2612856772993738E-3</v>
      </c>
    </row>
    <row r="513" spans="1:2" x14ac:dyDescent="0.3">
      <c r="A513">
        <v>505</v>
      </c>
      <c r="B513" s="9">
        <f t="shared" ca="1" si="7"/>
        <v>1.6959090455878671E-2</v>
      </c>
    </row>
    <row r="514" spans="1:2" x14ac:dyDescent="0.3">
      <c r="A514">
        <v>506</v>
      </c>
      <c r="B514" s="9">
        <f t="shared" ca="1" si="7"/>
        <v>1.0128529178575119E-2</v>
      </c>
    </row>
    <row r="515" spans="1:2" x14ac:dyDescent="0.3">
      <c r="A515">
        <v>507</v>
      </c>
      <c r="B515" s="9">
        <f t="shared" ca="1" si="7"/>
        <v>7.310813264342411E-3</v>
      </c>
    </row>
    <row r="516" spans="1:2" x14ac:dyDescent="0.3">
      <c r="A516">
        <v>508</v>
      </c>
      <c r="B516" s="9">
        <f t="shared" ca="1" si="7"/>
        <v>1.4503481081639661E-2</v>
      </c>
    </row>
    <row r="517" spans="1:2" x14ac:dyDescent="0.3">
      <c r="A517">
        <v>509</v>
      </c>
      <c r="B517" s="9">
        <f t="shared" ca="1" si="7"/>
        <v>-3.4598454612518167E-3</v>
      </c>
    </row>
    <row r="518" spans="1:2" x14ac:dyDescent="0.3">
      <c r="A518">
        <v>510</v>
      </c>
      <c r="B518" s="9">
        <f t="shared" ca="1" si="7"/>
        <v>1.3048920599254572E-2</v>
      </c>
    </row>
    <row r="519" spans="1:2" x14ac:dyDescent="0.3">
      <c r="A519">
        <v>511</v>
      </c>
      <c r="B519" s="9">
        <f t="shared" ca="1" si="7"/>
        <v>-1.2982589068858985E-2</v>
      </c>
    </row>
    <row r="520" spans="1:2" x14ac:dyDescent="0.3">
      <c r="A520">
        <v>512</v>
      </c>
      <c r="B520" s="9">
        <f t="shared" ca="1" si="7"/>
        <v>-1.1137750146205279E-2</v>
      </c>
    </row>
    <row r="521" spans="1:2" x14ac:dyDescent="0.3">
      <c r="A521">
        <v>513</v>
      </c>
      <c r="B521" s="9">
        <f t="shared" ca="1" si="7"/>
        <v>2.759160486587421E-3</v>
      </c>
    </row>
    <row r="522" spans="1:2" x14ac:dyDescent="0.3">
      <c r="A522">
        <v>514</v>
      </c>
      <c r="B522" s="9">
        <f t="shared" ref="B522:B585" ca="1" si="8">_xlfn.NORM.INV(RAND(),$B$3,$B$4)</f>
        <v>3.9253118087193856E-3</v>
      </c>
    </row>
    <row r="523" spans="1:2" x14ac:dyDescent="0.3">
      <c r="A523">
        <v>515</v>
      </c>
      <c r="B523" s="9">
        <f t="shared" ca="1" si="8"/>
        <v>2.1961435097652957E-2</v>
      </c>
    </row>
    <row r="524" spans="1:2" x14ac:dyDescent="0.3">
      <c r="A524">
        <v>516</v>
      </c>
      <c r="B524" s="9">
        <f t="shared" ca="1" si="8"/>
        <v>1.2843422589364526E-2</v>
      </c>
    </row>
    <row r="525" spans="1:2" x14ac:dyDescent="0.3">
      <c r="A525">
        <v>517</v>
      </c>
      <c r="B525" s="9">
        <f t="shared" ca="1" si="8"/>
        <v>3.523199559673373E-3</v>
      </c>
    </row>
    <row r="526" spans="1:2" x14ac:dyDescent="0.3">
      <c r="A526">
        <v>518</v>
      </c>
      <c r="B526" s="9">
        <f t="shared" ca="1" si="8"/>
        <v>3.0362257012267451E-3</v>
      </c>
    </row>
    <row r="527" spans="1:2" x14ac:dyDescent="0.3">
      <c r="A527">
        <v>519</v>
      </c>
      <c r="B527" s="9">
        <f t="shared" ca="1" si="8"/>
        <v>9.6014994371686913E-3</v>
      </c>
    </row>
    <row r="528" spans="1:2" x14ac:dyDescent="0.3">
      <c r="A528">
        <v>520</v>
      </c>
      <c r="B528" s="9">
        <f t="shared" ca="1" si="8"/>
        <v>6.7827443773024135E-3</v>
      </c>
    </row>
    <row r="529" spans="1:2" x14ac:dyDescent="0.3">
      <c r="A529">
        <v>521</v>
      </c>
      <c r="B529" s="9">
        <f t="shared" ca="1" si="8"/>
        <v>2.4482022682571687E-3</v>
      </c>
    </row>
    <row r="530" spans="1:2" x14ac:dyDescent="0.3">
      <c r="A530">
        <v>522</v>
      </c>
      <c r="B530" s="9">
        <f t="shared" ca="1" si="8"/>
        <v>-4.2221952089347885E-3</v>
      </c>
    </row>
    <row r="531" spans="1:2" x14ac:dyDescent="0.3">
      <c r="A531">
        <v>523</v>
      </c>
      <c r="B531" s="9">
        <f t="shared" ca="1" si="8"/>
        <v>2.2990605256599478E-3</v>
      </c>
    </row>
    <row r="532" spans="1:2" x14ac:dyDescent="0.3">
      <c r="A532">
        <v>524</v>
      </c>
      <c r="B532" s="9">
        <f t="shared" ca="1" si="8"/>
        <v>-1.0140931439504139E-2</v>
      </c>
    </row>
    <row r="533" spans="1:2" x14ac:dyDescent="0.3">
      <c r="A533">
        <v>525</v>
      </c>
      <c r="B533" s="9">
        <f t="shared" ca="1" si="8"/>
        <v>-2.7085124616361795E-3</v>
      </c>
    </row>
    <row r="534" spans="1:2" x14ac:dyDescent="0.3">
      <c r="A534">
        <v>526</v>
      </c>
      <c r="B534" s="9">
        <f t="shared" ca="1" si="8"/>
        <v>-5.2974565516896574E-3</v>
      </c>
    </row>
    <row r="535" spans="1:2" x14ac:dyDescent="0.3">
      <c r="A535">
        <v>527</v>
      </c>
      <c r="B535" s="9">
        <f t="shared" ca="1" si="8"/>
        <v>4.8126799633065607E-6</v>
      </c>
    </row>
    <row r="536" spans="1:2" x14ac:dyDescent="0.3">
      <c r="A536">
        <v>528</v>
      </c>
      <c r="B536" s="9">
        <f t="shared" ca="1" si="8"/>
        <v>-3.7346283839263241E-3</v>
      </c>
    </row>
    <row r="537" spans="1:2" x14ac:dyDescent="0.3">
      <c r="A537">
        <v>529</v>
      </c>
      <c r="B537" s="9">
        <f t="shared" ca="1" si="8"/>
        <v>6.5282116713365581E-4</v>
      </c>
    </row>
    <row r="538" spans="1:2" x14ac:dyDescent="0.3">
      <c r="A538">
        <v>530</v>
      </c>
      <c r="B538" s="9">
        <f t="shared" ca="1" si="8"/>
        <v>-8.2672534319048205E-4</v>
      </c>
    </row>
    <row r="539" spans="1:2" x14ac:dyDescent="0.3">
      <c r="A539">
        <v>531</v>
      </c>
      <c r="B539" s="9">
        <f t="shared" ca="1" si="8"/>
        <v>9.2918477875287842E-3</v>
      </c>
    </row>
    <row r="540" spans="1:2" x14ac:dyDescent="0.3">
      <c r="A540">
        <v>532</v>
      </c>
      <c r="B540" s="9">
        <f t="shared" ca="1" si="8"/>
        <v>3.5540830569200485E-3</v>
      </c>
    </row>
    <row r="541" spans="1:2" x14ac:dyDescent="0.3">
      <c r="A541">
        <v>533</v>
      </c>
      <c r="B541" s="9">
        <f t="shared" ca="1" si="8"/>
        <v>1.454637115383816E-2</v>
      </c>
    </row>
    <row r="542" spans="1:2" x14ac:dyDescent="0.3">
      <c r="A542">
        <v>534</v>
      </c>
      <c r="B542" s="9">
        <f t="shared" ca="1" si="8"/>
        <v>-3.5348869434932801E-3</v>
      </c>
    </row>
    <row r="543" spans="1:2" x14ac:dyDescent="0.3">
      <c r="A543">
        <v>535</v>
      </c>
      <c r="B543" s="9">
        <f t="shared" ca="1" si="8"/>
        <v>4.9433459797398613E-3</v>
      </c>
    </row>
    <row r="544" spans="1:2" x14ac:dyDescent="0.3">
      <c r="A544">
        <v>536</v>
      </c>
      <c r="B544" s="9">
        <f t="shared" ca="1" si="8"/>
        <v>-6.4791224310528066E-3</v>
      </c>
    </row>
    <row r="545" spans="1:2" x14ac:dyDescent="0.3">
      <c r="A545">
        <v>537</v>
      </c>
      <c r="B545" s="9">
        <f t="shared" ca="1" si="8"/>
        <v>2.7503688125516046E-3</v>
      </c>
    </row>
    <row r="546" spans="1:2" x14ac:dyDescent="0.3">
      <c r="A546">
        <v>538</v>
      </c>
      <c r="B546" s="9">
        <f t="shared" ca="1" si="8"/>
        <v>-1.4532629517789374E-3</v>
      </c>
    </row>
    <row r="547" spans="1:2" x14ac:dyDescent="0.3">
      <c r="A547">
        <v>539</v>
      </c>
      <c r="B547" s="9">
        <f t="shared" ca="1" si="8"/>
        <v>5.1804375254264814E-3</v>
      </c>
    </row>
    <row r="548" spans="1:2" x14ac:dyDescent="0.3">
      <c r="A548">
        <v>540</v>
      </c>
      <c r="B548" s="9">
        <f t="shared" ca="1" si="8"/>
        <v>1.3283913508299599E-3</v>
      </c>
    </row>
    <row r="549" spans="1:2" x14ac:dyDescent="0.3">
      <c r="A549">
        <v>541</v>
      </c>
      <c r="B549" s="9">
        <f t="shared" ca="1" si="8"/>
        <v>-4.0318302990200146E-3</v>
      </c>
    </row>
    <row r="550" spans="1:2" x14ac:dyDescent="0.3">
      <c r="A550">
        <v>542</v>
      </c>
      <c r="B550" s="9">
        <f t="shared" ca="1" si="8"/>
        <v>-6.2060520997406316E-3</v>
      </c>
    </row>
    <row r="551" spans="1:2" x14ac:dyDescent="0.3">
      <c r="A551">
        <v>543</v>
      </c>
      <c r="B551" s="9">
        <f t="shared" ca="1" si="8"/>
        <v>-3.9978030918862064E-3</v>
      </c>
    </row>
    <row r="552" spans="1:2" x14ac:dyDescent="0.3">
      <c r="A552">
        <v>544</v>
      </c>
      <c r="B552" s="9">
        <f t="shared" ca="1" si="8"/>
        <v>-7.6356229802897E-3</v>
      </c>
    </row>
    <row r="553" spans="1:2" x14ac:dyDescent="0.3">
      <c r="A553">
        <v>545</v>
      </c>
      <c r="B553" s="9">
        <f t="shared" ca="1" si="8"/>
        <v>-1.5204657818206943E-2</v>
      </c>
    </row>
    <row r="554" spans="1:2" x14ac:dyDescent="0.3">
      <c r="A554">
        <v>546</v>
      </c>
      <c r="B554" s="9">
        <f t="shared" ca="1" si="8"/>
        <v>-3.4506821710333442E-3</v>
      </c>
    </row>
    <row r="555" spans="1:2" x14ac:dyDescent="0.3">
      <c r="A555">
        <v>547</v>
      </c>
      <c r="B555" s="9">
        <f t="shared" ca="1" si="8"/>
        <v>-5.1240592668682404E-3</v>
      </c>
    </row>
    <row r="556" spans="1:2" x14ac:dyDescent="0.3">
      <c r="A556">
        <v>548</v>
      </c>
      <c r="B556" s="9">
        <f t="shared" ca="1" si="8"/>
        <v>5.3530150832557851E-3</v>
      </c>
    </row>
    <row r="557" spans="1:2" x14ac:dyDescent="0.3">
      <c r="A557">
        <v>549</v>
      </c>
      <c r="B557" s="9">
        <f t="shared" ca="1" si="8"/>
        <v>5.0080366247724451E-3</v>
      </c>
    </row>
    <row r="558" spans="1:2" x14ac:dyDescent="0.3">
      <c r="A558">
        <v>550</v>
      </c>
      <c r="B558" s="9">
        <f t="shared" ca="1" si="8"/>
        <v>-2.1887182289599329E-2</v>
      </c>
    </row>
    <row r="559" spans="1:2" x14ac:dyDescent="0.3">
      <c r="A559">
        <v>551</v>
      </c>
      <c r="B559" s="9">
        <f t="shared" ca="1" si="8"/>
        <v>1.1158525827633062E-2</v>
      </c>
    </row>
    <row r="560" spans="1:2" x14ac:dyDescent="0.3">
      <c r="A560">
        <v>552</v>
      </c>
      <c r="B560" s="9">
        <f t="shared" ca="1" si="8"/>
        <v>-3.0498212757861247E-6</v>
      </c>
    </row>
    <row r="561" spans="1:2" x14ac:dyDescent="0.3">
      <c r="A561">
        <v>553</v>
      </c>
      <c r="B561" s="9">
        <f t="shared" ca="1" si="8"/>
        <v>-1.7531145004139832E-2</v>
      </c>
    </row>
    <row r="562" spans="1:2" x14ac:dyDescent="0.3">
      <c r="A562">
        <v>554</v>
      </c>
      <c r="B562" s="9">
        <f t="shared" ca="1" si="8"/>
        <v>3.5325774465641475E-3</v>
      </c>
    </row>
    <row r="563" spans="1:2" x14ac:dyDescent="0.3">
      <c r="A563">
        <v>555</v>
      </c>
      <c r="B563" s="9">
        <f t="shared" ca="1" si="8"/>
        <v>1.6909817816735211E-4</v>
      </c>
    </row>
    <row r="564" spans="1:2" x14ac:dyDescent="0.3">
      <c r="A564">
        <v>556</v>
      </c>
      <c r="B564" s="9">
        <f t="shared" ca="1" si="8"/>
        <v>5.7188491932966701E-3</v>
      </c>
    </row>
    <row r="565" spans="1:2" x14ac:dyDescent="0.3">
      <c r="A565">
        <v>557</v>
      </c>
      <c r="B565" s="9">
        <f t="shared" ca="1" si="8"/>
        <v>-7.7135719628593259E-3</v>
      </c>
    </row>
    <row r="566" spans="1:2" x14ac:dyDescent="0.3">
      <c r="A566">
        <v>558</v>
      </c>
      <c r="B566" s="9">
        <f t="shared" ca="1" si="8"/>
        <v>3.5140046403043562E-3</v>
      </c>
    </row>
    <row r="567" spans="1:2" x14ac:dyDescent="0.3">
      <c r="A567">
        <v>559</v>
      </c>
      <c r="B567" s="9">
        <f t="shared" ca="1" si="8"/>
        <v>-6.3976401276194137E-3</v>
      </c>
    </row>
    <row r="568" spans="1:2" x14ac:dyDescent="0.3">
      <c r="A568">
        <v>560</v>
      </c>
      <c r="B568" s="9">
        <f t="shared" ca="1" si="8"/>
        <v>5.0182256090377875E-3</v>
      </c>
    </row>
    <row r="569" spans="1:2" x14ac:dyDescent="0.3">
      <c r="A569">
        <v>561</v>
      </c>
      <c r="B569" s="9">
        <f t="shared" ca="1" si="8"/>
        <v>-8.7364698619214775E-4</v>
      </c>
    </row>
    <row r="570" spans="1:2" x14ac:dyDescent="0.3">
      <c r="A570">
        <v>562</v>
      </c>
      <c r="B570" s="9">
        <f t="shared" ca="1" si="8"/>
        <v>-2.997436184826252E-3</v>
      </c>
    </row>
    <row r="571" spans="1:2" x14ac:dyDescent="0.3">
      <c r="A571">
        <v>563</v>
      </c>
      <c r="B571" s="9">
        <f t="shared" ca="1" si="8"/>
        <v>9.5369907731403716E-3</v>
      </c>
    </row>
    <row r="572" spans="1:2" x14ac:dyDescent="0.3">
      <c r="A572">
        <v>564</v>
      </c>
      <c r="B572" s="9">
        <f t="shared" ca="1" si="8"/>
        <v>-2.3582857290808217E-3</v>
      </c>
    </row>
    <row r="573" spans="1:2" x14ac:dyDescent="0.3">
      <c r="A573">
        <v>565</v>
      </c>
      <c r="B573" s="9">
        <f t="shared" ca="1" si="8"/>
        <v>4.2136559261112452E-3</v>
      </c>
    </row>
    <row r="574" spans="1:2" x14ac:dyDescent="0.3">
      <c r="A574">
        <v>566</v>
      </c>
      <c r="B574" s="9">
        <f t="shared" ca="1" si="8"/>
        <v>-1.5551761331533208E-2</v>
      </c>
    </row>
    <row r="575" spans="1:2" x14ac:dyDescent="0.3">
      <c r="A575">
        <v>567</v>
      </c>
      <c r="B575" s="9">
        <f t="shared" ca="1" si="8"/>
        <v>-6.4272540131476933E-3</v>
      </c>
    </row>
    <row r="576" spans="1:2" x14ac:dyDescent="0.3">
      <c r="A576">
        <v>568</v>
      </c>
      <c r="B576" s="9">
        <f t="shared" ca="1" si="8"/>
        <v>3.0942888465774173E-3</v>
      </c>
    </row>
    <row r="577" spans="1:2" x14ac:dyDescent="0.3">
      <c r="A577">
        <v>569</v>
      </c>
      <c r="B577" s="9">
        <f t="shared" ca="1" si="8"/>
        <v>-1.1603740655152045E-2</v>
      </c>
    </row>
    <row r="578" spans="1:2" x14ac:dyDescent="0.3">
      <c r="A578">
        <v>570</v>
      </c>
      <c r="B578" s="9">
        <f t="shared" ca="1" si="8"/>
        <v>-1.9844435228039319E-3</v>
      </c>
    </row>
    <row r="579" spans="1:2" x14ac:dyDescent="0.3">
      <c r="A579">
        <v>571</v>
      </c>
      <c r="B579" s="9">
        <f t="shared" ca="1" si="8"/>
        <v>2.7194125210605853E-3</v>
      </c>
    </row>
    <row r="580" spans="1:2" x14ac:dyDescent="0.3">
      <c r="A580">
        <v>572</v>
      </c>
      <c r="B580" s="9">
        <f t="shared" ca="1" si="8"/>
        <v>-3.7993115916566426E-3</v>
      </c>
    </row>
    <row r="581" spans="1:2" x14ac:dyDescent="0.3">
      <c r="A581">
        <v>573</v>
      </c>
      <c r="B581" s="9">
        <f t="shared" ca="1" si="8"/>
        <v>1.154333142873162E-2</v>
      </c>
    </row>
    <row r="582" spans="1:2" x14ac:dyDescent="0.3">
      <c r="A582">
        <v>574</v>
      </c>
      <c r="B582" s="9">
        <f t="shared" ca="1" si="8"/>
        <v>1.9443159823962459E-2</v>
      </c>
    </row>
    <row r="583" spans="1:2" x14ac:dyDescent="0.3">
      <c r="A583">
        <v>575</v>
      </c>
      <c r="B583" s="9">
        <f t="shared" ca="1" si="8"/>
        <v>4.3454979768693947E-3</v>
      </c>
    </row>
    <row r="584" spans="1:2" x14ac:dyDescent="0.3">
      <c r="A584">
        <v>576</v>
      </c>
      <c r="B584" s="9">
        <f t="shared" ca="1" si="8"/>
        <v>1.5405281053129153E-3</v>
      </c>
    </row>
    <row r="585" spans="1:2" x14ac:dyDescent="0.3">
      <c r="A585">
        <v>577</v>
      </c>
      <c r="B585" s="9">
        <f t="shared" ca="1" si="8"/>
        <v>-1.141490652214921E-2</v>
      </c>
    </row>
    <row r="586" spans="1:2" x14ac:dyDescent="0.3">
      <c r="A586">
        <v>578</v>
      </c>
      <c r="B586" s="9">
        <f t="shared" ref="B586:B649" ca="1" si="9">_xlfn.NORM.INV(RAND(),$B$3,$B$4)</f>
        <v>-8.5659195855746616E-3</v>
      </c>
    </row>
    <row r="587" spans="1:2" x14ac:dyDescent="0.3">
      <c r="A587">
        <v>579</v>
      </c>
      <c r="B587" s="9">
        <f t="shared" ca="1" si="9"/>
        <v>-2.0569825477243966E-2</v>
      </c>
    </row>
    <row r="588" spans="1:2" x14ac:dyDescent="0.3">
      <c r="A588">
        <v>580</v>
      </c>
      <c r="B588" s="9">
        <f t="shared" ca="1" si="9"/>
        <v>-4.6557098960959666E-3</v>
      </c>
    </row>
    <row r="589" spans="1:2" x14ac:dyDescent="0.3">
      <c r="A589">
        <v>581</v>
      </c>
      <c r="B589" s="9">
        <f t="shared" ca="1" si="9"/>
        <v>1.1730389336482084E-2</v>
      </c>
    </row>
    <row r="590" spans="1:2" x14ac:dyDescent="0.3">
      <c r="A590">
        <v>582</v>
      </c>
      <c r="B590" s="9">
        <f t="shared" ca="1" si="9"/>
        <v>3.6484179675729481E-3</v>
      </c>
    </row>
    <row r="591" spans="1:2" x14ac:dyDescent="0.3">
      <c r="A591">
        <v>583</v>
      </c>
      <c r="B591" s="9">
        <f t="shared" ca="1" si="9"/>
        <v>1.1583282050097059E-2</v>
      </c>
    </row>
    <row r="592" spans="1:2" x14ac:dyDescent="0.3">
      <c r="A592">
        <v>584</v>
      </c>
      <c r="B592" s="9">
        <f t="shared" ca="1" si="9"/>
        <v>-7.0290480049970587E-4</v>
      </c>
    </row>
    <row r="593" spans="1:2" x14ac:dyDescent="0.3">
      <c r="A593">
        <v>585</v>
      </c>
      <c r="B593" s="9">
        <f t="shared" ca="1" si="9"/>
        <v>4.0382791374178034E-3</v>
      </c>
    </row>
    <row r="594" spans="1:2" x14ac:dyDescent="0.3">
      <c r="A594">
        <v>586</v>
      </c>
      <c r="B594" s="9">
        <f t="shared" ca="1" si="9"/>
        <v>1.6853360618309596E-2</v>
      </c>
    </row>
    <row r="595" spans="1:2" x14ac:dyDescent="0.3">
      <c r="A595">
        <v>587</v>
      </c>
      <c r="B595" s="9">
        <f t="shared" ca="1" si="9"/>
        <v>7.0940285486593567E-4</v>
      </c>
    </row>
    <row r="596" spans="1:2" x14ac:dyDescent="0.3">
      <c r="A596">
        <v>588</v>
      </c>
      <c r="B596" s="9">
        <f t="shared" ca="1" si="9"/>
        <v>4.2734219483350844E-3</v>
      </c>
    </row>
    <row r="597" spans="1:2" x14ac:dyDescent="0.3">
      <c r="A597">
        <v>589</v>
      </c>
      <c r="B597" s="9">
        <f t="shared" ca="1" si="9"/>
        <v>-1.7043508511403655E-3</v>
      </c>
    </row>
    <row r="598" spans="1:2" x14ac:dyDescent="0.3">
      <c r="A598">
        <v>590</v>
      </c>
      <c r="B598" s="9">
        <f t="shared" ca="1" si="9"/>
        <v>-1.1341658189299778E-2</v>
      </c>
    </row>
    <row r="599" spans="1:2" x14ac:dyDescent="0.3">
      <c r="A599">
        <v>591</v>
      </c>
      <c r="B599" s="9">
        <f t="shared" ca="1" si="9"/>
        <v>2.5837201441985288E-3</v>
      </c>
    </row>
    <row r="600" spans="1:2" x14ac:dyDescent="0.3">
      <c r="A600">
        <v>592</v>
      </c>
      <c r="B600" s="9">
        <f t="shared" ca="1" si="9"/>
        <v>-9.1340436381255295E-3</v>
      </c>
    </row>
    <row r="601" spans="1:2" x14ac:dyDescent="0.3">
      <c r="A601">
        <v>593</v>
      </c>
      <c r="B601" s="9">
        <f t="shared" ca="1" si="9"/>
        <v>-1.2359009870834881E-2</v>
      </c>
    </row>
    <row r="602" spans="1:2" x14ac:dyDescent="0.3">
      <c r="A602">
        <v>594</v>
      </c>
      <c r="B602" s="9">
        <f t="shared" ca="1" si="9"/>
        <v>-3.141252242757523E-3</v>
      </c>
    </row>
    <row r="603" spans="1:2" x14ac:dyDescent="0.3">
      <c r="A603">
        <v>595</v>
      </c>
      <c r="B603" s="9">
        <f t="shared" ca="1" si="9"/>
        <v>-5.9031585187399515E-3</v>
      </c>
    </row>
    <row r="604" spans="1:2" x14ac:dyDescent="0.3">
      <c r="A604">
        <v>596</v>
      </c>
      <c r="B604" s="9">
        <f t="shared" ca="1" si="9"/>
        <v>-4.5953965082327344E-3</v>
      </c>
    </row>
    <row r="605" spans="1:2" x14ac:dyDescent="0.3">
      <c r="A605">
        <v>597</v>
      </c>
      <c r="B605" s="9">
        <f t="shared" ca="1" si="9"/>
        <v>-8.9416921603856269E-4</v>
      </c>
    </row>
    <row r="606" spans="1:2" x14ac:dyDescent="0.3">
      <c r="A606">
        <v>598</v>
      </c>
      <c r="B606" s="9">
        <f t="shared" ca="1" si="9"/>
        <v>7.5414444563228012E-3</v>
      </c>
    </row>
    <row r="607" spans="1:2" x14ac:dyDescent="0.3">
      <c r="A607">
        <v>599</v>
      </c>
      <c r="B607" s="9">
        <f t="shared" ca="1" si="9"/>
        <v>1.2030757197163476E-2</v>
      </c>
    </row>
    <row r="608" spans="1:2" x14ac:dyDescent="0.3">
      <c r="A608">
        <v>600</v>
      </c>
      <c r="B608" s="9">
        <f t="shared" ca="1" si="9"/>
        <v>7.1733093288661271E-3</v>
      </c>
    </row>
    <row r="609" spans="1:2" x14ac:dyDescent="0.3">
      <c r="A609">
        <v>601</v>
      </c>
      <c r="B609" s="9">
        <f t="shared" ca="1" si="9"/>
        <v>-2.6807557056139496E-3</v>
      </c>
    </row>
    <row r="610" spans="1:2" x14ac:dyDescent="0.3">
      <c r="A610">
        <v>602</v>
      </c>
      <c r="B610" s="9">
        <f t="shared" ca="1" si="9"/>
        <v>5.3229593925448156E-3</v>
      </c>
    </row>
    <row r="611" spans="1:2" x14ac:dyDescent="0.3">
      <c r="A611">
        <v>603</v>
      </c>
      <c r="B611" s="9">
        <f t="shared" ca="1" si="9"/>
        <v>3.029234840169653E-3</v>
      </c>
    </row>
    <row r="612" spans="1:2" x14ac:dyDescent="0.3">
      <c r="A612">
        <v>604</v>
      </c>
      <c r="B612" s="9">
        <f t="shared" ca="1" si="9"/>
        <v>5.0605393138359427E-3</v>
      </c>
    </row>
    <row r="613" spans="1:2" x14ac:dyDescent="0.3">
      <c r="A613">
        <v>605</v>
      </c>
      <c r="B613" s="9">
        <f t="shared" ca="1" si="9"/>
        <v>-4.2606669977244983E-3</v>
      </c>
    </row>
    <row r="614" spans="1:2" x14ac:dyDescent="0.3">
      <c r="A614">
        <v>606</v>
      </c>
      <c r="B614" s="9">
        <f t="shared" ca="1" si="9"/>
        <v>-3.7758447683164924E-3</v>
      </c>
    </row>
    <row r="615" spans="1:2" x14ac:dyDescent="0.3">
      <c r="A615">
        <v>607</v>
      </c>
      <c r="B615" s="9">
        <f t="shared" ca="1" si="9"/>
        <v>1.9070843355547373E-2</v>
      </c>
    </row>
    <row r="616" spans="1:2" x14ac:dyDescent="0.3">
      <c r="A616">
        <v>608</v>
      </c>
      <c r="B616" s="9">
        <f t="shared" ca="1" si="9"/>
        <v>-1.147770594875335E-2</v>
      </c>
    </row>
    <row r="617" spans="1:2" x14ac:dyDescent="0.3">
      <c r="A617">
        <v>609</v>
      </c>
      <c r="B617" s="9">
        <f t="shared" ca="1" si="9"/>
        <v>3.9164422736107712E-3</v>
      </c>
    </row>
    <row r="618" spans="1:2" x14ac:dyDescent="0.3">
      <c r="A618">
        <v>610</v>
      </c>
      <c r="B618" s="9">
        <f t="shared" ca="1" si="9"/>
        <v>1.3921199271508527E-3</v>
      </c>
    </row>
    <row r="619" spans="1:2" x14ac:dyDescent="0.3">
      <c r="A619">
        <v>611</v>
      </c>
      <c r="B619" s="9">
        <f t="shared" ca="1" si="9"/>
        <v>-3.6490357854088032E-3</v>
      </c>
    </row>
    <row r="620" spans="1:2" x14ac:dyDescent="0.3">
      <c r="A620">
        <v>612</v>
      </c>
      <c r="B620" s="9">
        <f t="shared" ca="1" si="9"/>
        <v>-5.5625886685158196E-4</v>
      </c>
    </row>
    <row r="621" spans="1:2" x14ac:dyDescent="0.3">
      <c r="A621">
        <v>613</v>
      </c>
      <c r="B621" s="9">
        <f t="shared" ca="1" si="9"/>
        <v>3.9717877740055221E-3</v>
      </c>
    </row>
    <row r="622" spans="1:2" x14ac:dyDescent="0.3">
      <c r="A622">
        <v>614</v>
      </c>
      <c r="B622" s="9">
        <f t="shared" ca="1" si="9"/>
        <v>2.7879141784222915E-4</v>
      </c>
    </row>
    <row r="623" spans="1:2" x14ac:dyDescent="0.3">
      <c r="A623">
        <v>615</v>
      </c>
      <c r="B623" s="9">
        <f t="shared" ca="1" si="9"/>
        <v>5.2008426080180871E-3</v>
      </c>
    </row>
    <row r="624" spans="1:2" x14ac:dyDescent="0.3">
      <c r="A624">
        <v>616</v>
      </c>
      <c r="B624" s="9">
        <f t="shared" ca="1" si="9"/>
        <v>-9.0639345952200235E-3</v>
      </c>
    </row>
    <row r="625" spans="1:2" x14ac:dyDescent="0.3">
      <c r="A625">
        <v>617</v>
      </c>
      <c r="B625" s="9">
        <f t="shared" ca="1" si="9"/>
        <v>1.5346978551372743E-2</v>
      </c>
    </row>
    <row r="626" spans="1:2" x14ac:dyDescent="0.3">
      <c r="A626">
        <v>618</v>
      </c>
      <c r="B626" s="9">
        <f t="shared" ca="1" si="9"/>
        <v>2.4271437053054205E-3</v>
      </c>
    </row>
    <row r="627" spans="1:2" x14ac:dyDescent="0.3">
      <c r="A627">
        <v>619</v>
      </c>
      <c r="B627" s="9">
        <f t="shared" ca="1" si="9"/>
        <v>-1.2875914100237194E-2</v>
      </c>
    </row>
    <row r="628" spans="1:2" x14ac:dyDescent="0.3">
      <c r="A628">
        <v>620</v>
      </c>
      <c r="B628" s="9">
        <f t="shared" ca="1" si="9"/>
        <v>1.5537947905623212E-3</v>
      </c>
    </row>
    <row r="629" spans="1:2" x14ac:dyDescent="0.3">
      <c r="A629">
        <v>621</v>
      </c>
      <c r="B629" s="9">
        <f t="shared" ca="1" si="9"/>
        <v>8.2076463150163124E-3</v>
      </c>
    </row>
    <row r="630" spans="1:2" x14ac:dyDescent="0.3">
      <c r="A630">
        <v>622</v>
      </c>
      <c r="B630" s="9">
        <f t="shared" ca="1" si="9"/>
        <v>1.318527412716939E-2</v>
      </c>
    </row>
    <row r="631" spans="1:2" x14ac:dyDescent="0.3">
      <c r="A631">
        <v>623</v>
      </c>
      <c r="B631" s="9">
        <f t="shared" ca="1" si="9"/>
        <v>9.4138125980985261E-3</v>
      </c>
    </row>
    <row r="632" spans="1:2" x14ac:dyDescent="0.3">
      <c r="A632">
        <v>624</v>
      </c>
      <c r="B632" s="9">
        <f t="shared" ca="1" si="9"/>
        <v>-5.9977018606999881E-3</v>
      </c>
    </row>
    <row r="633" spans="1:2" x14ac:dyDescent="0.3">
      <c r="A633">
        <v>625</v>
      </c>
      <c r="B633" s="9">
        <f t="shared" ca="1" si="9"/>
        <v>-7.3570059493666927E-3</v>
      </c>
    </row>
    <row r="634" spans="1:2" x14ac:dyDescent="0.3">
      <c r="A634">
        <v>626</v>
      </c>
      <c r="B634" s="9">
        <f t="shared" ca="1" si="9"/>
        <v>-4.841291751151988E-3</v>
      </c>
    </row>
    <row r="635" spans="1:2" x14ac:dyDescent="0.3">
      <c r="A635">
        <v>627</v>
      </c>
      <c r="B635" s="9">
        <f t="shared" ca="1" si="9"/>
        <v>-1.5476576167238926E-2</v>
      </c>
    </row>
    <row r="636" spans="1:2" x14ac:dyDescent="0.3">
      <c r="A636">
        <v>628</v>
      </c>
      <c r="B636" s="9">
        <f t="shared" ca="1" si="9"/>
        <v>3.1016145375180144E-3</v>
      </c>
    </row>
    <row r="637" spans="1:2" x14ac:dyDescent="0.3">
      <c r="A637">
        <v>629</v>
      </c>
      <c r="B637" s="9">
        <f t="shared" ca="1" si="9"/>
        <v>6.462835848125373E-3</v>
      </c>
    </row>
    <row r="638" spans="1:2" x14ac:dyDescent="0.3">
      <c r="A638">
        <v>630</v>
      </c>
      <c r="B638" s="9">
        <f t="shared" ca="1" si="9"/>
        <v>7.4841614291346692E-3</v>
      </c>
    </row>
    <row r="639" spans="1:2" x14ac:dyDescent="0.3">
      <c r="A639">
        <v>631</v>
      </c>
      <c r="B639" s="9">
        <f t="shared" ca="1" si="9"/>
        <v>-6.6674162030478006E-3</v>
      </c>
    </row>
    <row r="640" spans="1:2" x14ac:dyDescent="0.3">
      <c r="A640">
        <v>632</v>
      </c>
      <c r="B640" s="9">
        <f t="shared" ca="1" si="9"/>
        <v>-2.0285355496445865E-3</v>
      </c>
    </row>
    <row r="641" spans="1:2" x14ac:dyDescent="0.3">
      <c r="A641">
        <v>633</v>
      </c>
      <c r="B641" s="9">
        <f t="shared" ca="1" si="9"/>
        <v>-3.42840994101165E-3</v>
      </c>
    </row>
    <row r="642" spans="1:2" x14ac:dyDescent="0.3">
      <c r="A642">
        <v>634</v>
      </c>
      <c r="B642" s="9">
        <f t="shared" ca="1" si="9"/>
        <v>7.4907505039299596E-4</v>
      </c>
    </row>
    <row r="643" spans="1:2" x14ac:dyDescent="0.3">
      <c r="A643">
        <v>635</v>
      </c>
      <c r="B643" s="9">
        <f t="shared" ca="1" si="9"/>
        <v>-1.1661287743361169E-2</v>
      </c>
    </row>
    <row r="644" spans="1:2" x14ac:dyDescent="0.3">
      <c r="A644">
        <v>636</v>
      </c>
      <c r="B644" s="9">
        <f t="shared" ca="1" si="9"/>
        <v>5.040700809849475E-4</v>
      </c>
    </row>
    <row r="645" spans="1:2" x14ac:dyDescent="0.3">
      <c r="A645">
        <v>637</v>
      </c>
      <c r="B645" s="9">
        <f t="shared" ca="1" si="9"/>
        <v>-4.0766768007868505E-3</v>
      </c>
    </row>
    <row r="646" spans="1:2" x14ac:dyDescent="0.3">
      <c r="A646">
        <v>638</v>
      </c>
      <c r="B646" s="9">
        <f t="shared" ca="1" si="9"/>
        <v>6.7818815343266177E-3</v>
      </c>
    </row>
    <row r="647" spans="1:2" x14ac:dyDescent="0.3">
      <c r="A647">
        <v>639</v>
      </c>
      <c r="B647" s="9">
        <f t="shared" ca="1" si="9"/>
        <v>3.7791198153338704E-3</v>
      </c>
    </row>
    <row r="648" spans="1:2" x14ac:dyDescent="0.3">
      <c r="A648">
        <v>640</v>
      </c>
      <c r="B648" s="9">
        <f t="shared" ca="1" si="9"/>
        <v>2.8957644414285473E-3</v>
      </c>
    </row>
    <row r="649" spans="1:2" x14ac:dyDescent="0.3">
      <c r="A649">
        <v>641</v>
      </c>
      <c r="B649" s="9">
        <f t="shared" ca="1" si="9"/>
        <v>-1.6548768745016304E-3</v>
      </c>
    </row>
    <row r="650" spans="1:2" x14ac:dyDescent="0.3">
      <c r="A650">
        <v>642</v>
      </c>
      <c r="B650" s="9">
        <f t="shared" ref="B650:B713" ca="1" si="10">_xlfn.NORM.INV(RAND(),$B$3,$B$4)</f>
        <v>-1.3518108587599017E-2</v>
      </c>
    </row>
    <row r="651" spans="1:2" x14ac:dyDescent="0.3">
      <c r="A651">
        <v>643</v>
      </c>
      <c r="B651" s="9">
        <f t="shared" ca="1" si="10"/>
        <v>3.769453337085853E-3</v>
      </c>
    </row>
    <row r="652" spans="1:2" x14ac:dyDescent="0.3">
      <c r="A652">
        <v>644</v>
      </c>
      <c r="B652" s="9">
        <f t="shared" ca="1" si="10"/>
        <v>-4.9355511357483031E-3</v>
      </c>
    </row>
    <row r="653" spans="1:2" x14ac:dyDescent="0.3">
      <c r="A653">
        <v>645</v>
      </c>
      <c r="B653" s="9">
        <f t="shared" ca="1" si="10"/>
        <v>1.0387453112773564E-2</v>
      </c>
    </row>
    <row r="654" spans="1:2" x14ac:dyDescent="0.3">
      <c r="A654">
        <v>646</v>
      </c>
      <c r="B654" s="9">
        <f t="shared" ca="1" si="10"/>
        <v>-7.0473186980873773E-4</v>
      </c>
    </row>
    <row r="655" spans="1:2" x14ac:dyDescent="0.3">
      <c r="A655">
        <v>647</v>
      </c>
      <c r="B655" s="9">
        <f t="shared" ca="1" si="10"/>
        <v>1.2266504570254912E-2</v>
      </c>
    </row>
    <row r="656" spans="1:2" x14ac:dyDescent="0.3">
      <c r="A656">
        <v>648</v>
      </c>
      <c r="B656" s="9">
        <f t="shared" ca="1" si="10"/>
        <v>1.1136508931587134E-2</v>
      </c>
    </row>
    <row r="657" spans="1:2" x14ac:dyDescent="0.3">
      <c r="A657">
        <v>649</v>
      </c>
      <c r="B657" s="9">
        <f t="shared" ca="1" si="10"/>
        <v>4.1673155122421042E-3</v>
      </c>
    </row>
    <row r="658" spans="1:2" x14ac:dyDescent="0.3">
      <c r="A658">
        <v>650</v>
      </c>
      <c r="B658" s="9">
        <f t="shared" ca="1" si="10"/>
        <v>-6.1686461868462363E-3</v>
      </c>
    </row>
    <row r="659" spans="1:2" x14ac:dyDescent="0.3">
      <c r="A659">
        <v>651</v>
      </c>
      <c r="B659" s="9">
        <f t="shared" ca="1" si="10"/>
        <v>4.7292405684302014E-3</v>
      </c>
    </row>
    <row r="660" spans="1:2" x14ac:dyDescent="0.3">
      <c r="A660">
        <v>652</v>
      </c>
      <c r="B660" s="9">
        <f t="shared" ca="1" si="10"/>
        <v>-4.6067900471895588E-4</v>
      </c>
    </row>
    <row r="661" spans="1:2" x14ac:dyDescent="0.3">
      <c r="A661">
        <v>653</v>
      </c>
      <c r="B661" s="9">
        <f t="shared" ca="1" si="10"/>
        <v>-1.3967244957252341E-3</v>
      </c>
    </row>
    <row r="662" spans="1:2" x14ac:dyDescent="0.3">
      <c r="A662">
        <v>654</v>
      </c>
      <c r="B662" s="9">
        <f t="shared" ca="1" si="10"/>
        <v>5.0579668606048501E-3</v>
      </c>
    </row>
    <row r="663" spans="1:2" x14ac:dyDescent="0.3">
      <c r="A663">
        <v>655</v>
      </c>
      <c r="B663" s="9">
        <f t="shared" ca="1" si="10"/>
        <v>-9.0962950645749E-3</v>
      </c>
    </row>
    <row r="664" spans="1:2" x14ac:dyDescent="0.3">
      <c r="A664">
        <v>656</v>
      </c>
      <c r="B664" s="9">
        <f t="shared" ca="1" si="10"/>
        <v>4.0290630275929933E-3</v>
      </c>
    </row>
    <row r="665" spans="1:2" x14ac:dyDescent="0.3">
      <c r="A665">
        <v>657</v>
      </c>
      <c r="B665" s="9">
        <f t="shared" ca="1" si="10"/>
        <v>1.7401947064835822E-3</v>
      </c>
    </row>
    <row r="666" spans="1:2" x14ac:dyDescent="0.3">
      <c r="A666">
        <v>658</v>
      </c>
      <c r="B666" s="9">
        <f t="shared" ca="1" si="10"/>
        <v>-9.1803823106103317E-3</v>
      </c>
    </row>
    <row r="667" spans="1:2" x14ac:dyDescent="0.3">
      <c r="A667">
        <v>659</v>
      </c>
      <c r="B667" s="9">
        <f t="shared" ca="1" si="10"/>
        <v>-1.2208913199519965E-2</v>
      </c>
    </row>
    <row r="668" spans="1:2" x14ac:dyDescent="0.3">
      <c r="A668">
        <v>660</v>
      </c>
      <c r="B668" s="9">
        <f t="shared" ca="1" si="10"/>
        <v>5.3196938899631859E-3</v>
      </c>
    </row>
    <row r="669" spans="1:2" x14ac:dyDescent="0.3">
      <c r="A669">
        <v>661</v>
      </c>
      <c r="B669" s="9">
        <f t="shared" ca="1" si="10"/>
        <v>-4.2316563168506979E-3</v>
      </c>
    </row>
    <row r="670" spans="1:2" x14ac:dyDescent="0.3">
      <c r="A670">
        <v>662</v>
      </c>
      <c r="B670" s="9">
        <f t="shared" ca="1" si="10"/>
        <v>-4.2331995208533023E-3</v>
      </c>
    </row>
    <row r="671" spans="1:2" x14ac:dyDescent="0.3">
      <c r="A671">
        <v>663</v>
      </c>
      <c r="B671" s="9">
        <f t="shared" ca="1" si="10"/>
        <v>8.5286119367614099E-3</v>
      </c>
    </row>
    <row r="672" spans="1:2" x14ac:dyDescent="0.3">
      <c r="A672">
        <v>664</v>
      </c>
      <c r="B672" s="9">
        <f t="shared" ca="1" si="10"/>
        <v>-2.455106845936624E-3</v>
      </c>
    </row>
    <row r="673" spans="1:2" x14ac:dyDescent="0.3">
      <c r="A673">
        <v>665</v>
      </c>
      <c r="B673" s="9">
        <f t="shared" ca="1" si="10"/>
        <v>-4.5838039227236024E-3</v>
      </c>
    </row>
    <row r="674" spans="1:2" x14ac:dyDescent="0.3">
      <c r="A674">
        <v>666</v>
      </c>
      <c r="B674" s="9">
        <f t="shared" ca="1" si="10"/>
        <v>-3.0572463148974835E-3</v>
      </c>
    </row>
    <row r="675" spans="1:2" x14ac:dyDescent="0.3">
      <c r="A675">
        <v>667</v>
      </c>
      <c r="B675" s="9">
        <f t="shared" ca="1" si="10"/>
        <v>-8.8366805424016405E-3</v>
      </c>
    </row>
    <row r="676" spans="1:2" x14ac:dyDescent="0.3">
      <c r="A676">
        <v>668</v>
      </c>
      <c r="B676" s="9">
        <f t="shared" ca="1" si="10"/>
        <v>9.034789195739629E-3</v>
      </c>
    </row>
    <row r="677" spans="1:2" x14ac:dyDescent="0.3">
      <c r="A677">
        <v>669</v>
      </c>
      <c r="B677" s="9">
        <f t="shared" ca="1" si="10"/>
        <v>6.0554071823946858E-3</v>
      </c>
    </row>
    <row r="678" spans="1:2" x14ac:dyDescent="0.3">
      <c r="A678">
        <v>670</v>
      </c>
      <c r="B678" s="9">
        <f t="shared" ca="1" si="10"/>
        <v>1.4500509057194164E-2</v>
      </c>
    </row>
    <row r="679" spans="1:2" x14ac:dyDescent="0.3">
      <c r="A679">
        <v>671</v>
      </c>
      <c r="B679" s="9">
        <f t="shared" ca="1" si="10"/>
        <v>-7.0758078114405562E-3</v>
      </c>
    </row>
    <row r="680" spans="1:2" x14ac:dyDescent="0.3">
      <c r="A680">
        <v>672</v>
      </c>
      <c r="B680" s="9">
        <f t="shared" ca="1" si="10"/>
        <v>4.5998507960173492E-3</v>
      </c>
    </row>
    <row r="681" spans="1:2" x14ac:dyDescent="0.3">
      <c r="A681">
        <v>673</v>
      </c>
      <c r="B681" s="9">
        <f t="shared" ca="1" si="10"/>
        <v>-3.6862647161087884E-3</v>
      </c>
    </row>
    <row r="682" spans="1:2" x14ac:dyDescent="0.3">
      <c r="A682">
        <v>674</v>
      </c>
      <c r="B682" s="9">
        <f t="shared" ca="1" si="10"/>
        <v>-5.9140061623301253E-3</v>
      </c>
    </row>
    <row r="683" spans="1:2" x14ac:dyDescent="0.3">
      <c r="A683">
        <v>675</v>
      </c>
      <c r="B683" s="9">
        <f t="shared" ca="1" si="10"/>
        <v>1.5884667101327323E-2</v>
      </c>
    </row>
    <row r="684" spans="1:2" x14ac:dyDescent="0.3">
      <c r="A684">
        <v>676</v>
      </c>
      <c r="B684" s="9">
        <f t="shared" ca="1" si="10"/>
        <v>1.0501319670750093E-2</v>
      </c>
    </row>
    <row r="685" spans="1:2" x14ac:dyDescent="0.3">
      <c r="A685">
        <v>677</v>
      </c>
      <c r="B685" s="9">
        <f t="shared" ca="1" si="10"/>
        <v>8.4769580572797605E-3</v>
      </c>
    </row>
    <row r="686" spans="1:2" x14ac:dyDescent="0.3">
      <c r="A686">
        <v>678</v>
      </c>
      <c r="B686" s="9">
        <f t="shared" ca="1" si="10"/>
        <v>-7.1840331056357122E-5</v>
      </c>
    </row>
    <row r="687" spans="1:2" x14ac:dyDescent="0.3">
      <c r="A687">
        <v>679</v>
      </c>
      <c r="B687" s="9">
        <f t="shared" ca="1" si="10"/>
        <v>-5.1321991423284152E-3</v>
      </c>
    </row>
    <row r="688" spans="1:2" x14ac:dyDescent="0.3">
      <c r="A688">
        <v>680</v>
      </c>
      <c r="B688" s="9">
        <f t="shared" ca="1" si="10"/>
        <v>-3.3766737602724615E-3</v>
      </c>
    </row>
    <row r="689" spans="1:2" x14ac:dyDescent="0.3">
      <c r="A689">
        <v>681</v>
      </c>
      <c r="B689" s="9">
        <f t="shared" ca="1" si="10"/>
        <v>-1.2027034941485607E-2</v>
      </c>
    </row>
    <row r="690" spans="1:2" x14ac:dyDescent="0.3">
      <c r="A690">
        <v>682</v>
      </c>
      <c r="B690" s="9">
        <f t="shared" ca="1" si="10"/>
        <v>-9.1819080830918744E-3</v>
      </c>
    </row>
    <row r="691" spans="1:2" x14ac:dyDescent="0.3">
      <c r="A691">
        <v>683</v>
      </c>
      <c r="B691" s="9">
        <f t="shared" ca="1" si="10"/>
        <v>-3.4232431259307783E-3</v>
      </c>
    </row>
    <row r="692" spans="1:2" x14ac:dyDescent="0.3">
      <c r="A692">
        <v>684</v>
      </c>
      <c r="B692" s="9">
        <f t="shared" ca="1" si="10"/>
        <v>-2.4348070408082719E-3</v>
      </c>
    </row>
    <row r="693" spans="1:2" x14ac:dyDescent="0.3">
      <c r="A693">
        <v>685</v>
      </c>
      <c r="B693" s="9">
        <f t="shared" ca="1" si="10"/>
        <v>9.5421420473968833E-3</v>
      </c>
    </row>
    <row r="694" spans="1:2" x14ac:dyDescent="0.3">
      <c r="A694">
        <v>686</v>
      </c>
      <c r="B694" s="9">
        <f t="shared" ca="1" si="10"/>
        <v>-2.4518865474699022E-3</v>
      </c>
    </row>
    <row r="695" spans="1:2" x14ac:dyDescent="0.3">
      <c r="A695">
        <v>687</v>
      </c>
      <c r="B695" s="9">
        <f t="shared" ca="1" si="10"/>
        <v>-1.7119971825792653E-3</v>
      </c>
    </row>
    <row r="696" spans="1:2" x14ac:dyDescent="0.3">
      <c r="A696">
        <v>688</v>
      </c>
      <c r="B696" s="9">
        <f t="shared" ca="1" si="10"/>
        <v>-4.1652968051572353E-4</v>
      </c>
    </row>
    <row r="697" spans="1:2" x14ac:dyDescent="0.3">
      <c r="A697">
        <v>689</v>
      </c>
      <c r="B697" s="9">
        <f t="shared" ca="1" si="10"/>
        <v>2.6737743762914041E-3</v>
      </c>
    </row>
    <row r="698" spans="1:2" x14ac:dyDescent="0.3">
      <c r="A698">
        <v>690</v>
      </c>
      <c r="B698" s="9">
        <f t="shared" ca="1" si="10"/>
        <v>2.4957641968483776E-3</v>
      </c>
    </row>
    <row r="699" spans="1:2" x14ac:dyDescent="0.3">
      <c r="A699">
        <v>691</v>
      </c>
      <c r="B699" s="9">
        <f t="shared" ca="1" si="10"/>
        <v>8.8976377229791296E-3</v>
      </c>
    </row>
    <row r="700" spans="1:2" x14ac:dyDescent="0.3">
      <c r="A700">
        <v>692</v>
      </c>
      <c r="B700" s="9">
        <f t="shared" ca="1" si="10"/>
        <v>-5.2233009561451563E-3</v>
      </c>
    </row>
    <row r="701" spans="1:2" x14ac:dyDescent="0.3">
      <c r="A701">
        <v>693</v>
      </c>
      <c r="B701" s="9">
        <f t="shared" ca="1" si="10"/>
        <v>-1.1915183105981251E-2</v>
      </c>
    </row>
    <row r="702" spans="1:2" x14ac:dyDescent="0.3">
      <c r="A702">
        <v>694</v>
      </c>
      <c r="B702" s="9">
        <f t="shared" ca="1" si="10"/>
        <v>7.7463290546493976E-3</v>
      </c>
    </row>
    <row r="703" spans="1:2" x14ac:dyDescent="0.3">
      <c r="A703">
        <v>695</v>
      </c>
      <c r="B703" s="9">
        <f t="shared" ca="1" si="10"/>
        <v>7.1934488610501121E-4</v>
      </c>
    </row>
    <row r="704" spans="1:2" x14ac:dyDescent="0.3">
      <c r="A704">
        <v>696</v>
      </c>
      <c r="B704" s="9">
        <f t="shared" ca="1" si="10"/>
        <v>2.0782713288569382E-5</v>
      </c>
    </row>
    <row r="705" spans="1:2" x14ac:dyDescent="0.3">
      <c r="A705">
        <v>697</v>
      </c>
      <c r="B705" s="9">
        <f t="shared" ca="1" si="10"/>
        <v>9.4655008330607471E-3</v>
      </c>
    </row>
    <row r="706" spans="1:2" x14ac:dyDescent="0.3">
      <c r="A706">
        <v>698</v>
      </c>
      <c r="B706" s="9">
        <f t="shared" ca="1" si="10"/>
        <v>4.7719133848964602E-3</v>
      </c>
    </row>
    <row r="707" spans="1:2" x14ac:dyDescent="0.3">
      <c r="A707">
        <v>699</v>
      </c>
      <c r="B707" s="9">
        <f t="shared" ca="1" si="10"/>
        <v>-7.526911887768736E-3</v>
      </c>
    </row>
    <row r="708" spans="1:2" x14ac:dyDescent="0.3">
      <c r="A708">
        <v>700</v>
      </c>
      <c r="B708" s="9">
        <f t="shared" ca="1" si="10"/>
        <v>-7.9676211694013597E-5</v>
      </c>
    </row>
    <row r="709" spans="1:2" x14ac:dyDescent="0.3">
      <c r="A709">
        <v>701</v>
      </c>
      <c r="B709" s="9">
        <f t="shared" ca="1" si="10"/>
        <v>3.8632821569935813E-3</v>
      </c>
    </row>
    <row r="710" spans="1:2" x14ac:dyDescent="0.3">
      <c r="A710">
        <v>702</v>
      </c>
      <c r="B710" s="9">
        <f t="shared" ca="1" si="10"/>
        <v>-1.0370789245352114E-2</v>
      </c>
    </row>
    <row r="711" spans="1:2" x14ac:dyDescent="0.3">
      <c r="A711">
        <v>703</v>
      </c>
      <c r="B711" s="9">
        <f t="shared" ca="1" si="10"/>
        <v>-1.1415275194059193E-2</v>
      </c>
    </row>
    <row r="712" spans="1:2" x14ac:dyDescent="0.3">
      <c r="A712">
        <v>704</v>
      </c>
      <c r="B712" s="9">
        <f t="shared" ca="1" si="10"/>
        <v>-1.3312276966683512E-2</v>
      </c>
    </row>
    <row r="713" spans="1:2" x14ac:dyDescent="0.3">
      <c r="A713">
        <v>705</v>
      </c>
      <c r="B713" s="9">
        <f t="shared" ca="1" si="10"/>
        <v>2.7588636177476819E-3</v>
      </c>
    </row>
    <row r="714" spans="1:2" x14ac:dyDescent="0.3">
      <c r="A714">
        <v>706</v>
      </c>
      <c r="B714" s="9">
        <f t="shared" ref="B714:B777" ca="1" si="11">_xlfn.NORM.INV(RAND(),$B$3,$B$4)</f>
        <v>1.0672088669492097E-2</v>
      </c>
    </row>
    <row r="715" spans="1:2" x14ac:dyDescent="0.3">
      <c r="A715">
        <v>707</v>
      </c>
      <c r="B715" s="9">
        <f t="shared" ca="1" si="11"/>
        <v>4.8306811624306365E-3</v>
      </c>
    </row>
    <row r="716" spans="1:2" x14ac:dyDescent="0.3">
      <c r="A716">
        <v>708</v>
      </c>
      <c r="B716" s="9">
        <f t="shared" ca="1" si="11"/>
        <v>-9.0116055499503108E-6</v>
      </c>
    </row>
    <row r="717" spans="1:2" x14ac:dyDescent="0.3">
      <c r="A717">
        <v>709</v>
      </c>
      <c r="B717" s="9">
        <f t="shared" ca="1" si="11"/>
        <v>-1.025766127253612E-2</v>
      </c>
    </row>
    <row r="718" spans="1:2" x14ac:dyDescent="0.3">
      <c r="A718">
        <v>710</v>
      </c>
      <c r="B718" s="9">
        <f t="shared" ca="1" si="11"/>
        <v>-3.9371743092026295E-3</v>
      </c>
    </row>
    <row r="719" spans="1:2" x14ac:dyDescent="0.3">
      <c r="A719">
        <v>711</v>
      </c>
      <c r="B719" s="9">
        <f t="shared" ca="1" si="11"/>
        <v>-3.8474849033961242E-4</v>
      </c>
    </row>
    <row r="720" spans="1:2" x14ac:dyDescent="0.3">
      <c r="A720">
        <v>712</v>
      </c>
      <c r="B720" s="9">
        <f t="shared" ca="1" si="11"/>
        <v>-7.1450354748260952E-3</v>
      </c>
    </row>
    <row r="721" spans="1:2" x14ac:dyDescent="0.3">
      <c r="A721">
        <v>713</v>
      </c>
      <c r="B721" s="9">
        <f t="shared" ca="1" si="11"/>
        <v>7.4739460948659983E-3</v>
      </c>
    </row>
    <row r="722" spans="1:2" x14ac:dyDescent="0.3">
      <c r="A722">
        <v>714</v>
      </c>
      <c r="B722" s="9">
        <f t="shared" ca="1" si="11"/>
        <v>-1.4906139293084061E-3</v>
      </c>
    </row>
    <row r="723" spans="1:2" x14ac:dyDescent="0.3">
      <c r="A723">
        <v>715</v>
      </c>
      <c r="B723" s="9">
        <f t="shared" ca="1" si="11"/>
        <v>1.0676445695126891E-2</v>
      </c>
    </row>
    <row r="724" spans="1:2" x14ac:dyDescent="0.3">
      <c r="A724">
        <v>716</v>
      </c>
      <c r="B724" s="9">
        <f t="shared" ca="1" si="11"/>
        <v>-5.0789381729809029E-3</v>
      </c>
    </row>
    <row r="725" spans="1:2" x14ac:dyDescent="0.3">
      <c r="A725">
        <v>717</v>
      </c>
      <c r="B725" s="9">
        <f t="shared" ca="1" si="11"/>
        <v>-2.972847063800924E-3</v>
      </c>
    </row>
    <row r="726" spans="1:2" x14ac:dyDescent="0.3">
      <c r="A726">
        <v>718</v>
      </c>
      <c r="B726" s="9">
        <f t="shared" ca="1" si="11"/>
        <v>1.1503453156208401E-2</v>
      </c>
    </row>
    <row r="727" spans="1:2" x14ac:dyDescent="0.3">
      <c r="A727">
        <v>719</v>
      </c>
      <c r="B727" s="9">
        <f t="shared" ca="1" si="11"/>
        <v>1.4057475073839701E-3</v>
      </c>
    </row>
    <row r="728" spans="1:2" x14ac:dyDescent="0.3">
      <c r="A728">
        <v>720</v>
      </c>
      <c r="B728" s="9">
        <f t="shared" ca="1" si="11"/>
        <v>-1.067001508293359E-2</v>
      </c>
    </row>
    <row r="729" spans="1:2" x14ac:dyDescent="0.3">
      <c r="A729">
        <v>721</v>
      </c>
      <c r="B729" s="9">
        <f t="shared" ca="1" si="11"/>
        <v>-4.6868734673812867E-3</v>
      </c>
    </row>
    <row r="730" spans="1:2" x14ac:dyDescent="0.3">
      <c r="A730">
        <v>722</v>
      </c>
      <c r="B730" s="9">
        <f t="shared" ca="1" si="11"/>
        <v>1.4937161830171877E-4</v>
      </c>
    </row>
    <row r="731" spans="1:2" x14ac:dyDescent="0.3">
      <c r="A731">
        <v>723</v>
      </c>
      <c r="B731" s="9">
        <f t="shared" ca="1" si="11"/>
        <v>3.4064385332784786E-3</v>
      </c>
    </row>
    <row r="732" spans="1:2" x14ac:dyDescent="0.3">
      <c r="A732">
        <v>724</v>
      </c>
      <c r="B732" s="9">
        <f t="shared" ca="1" si="11"/>
        <v>-9.7644509529330199E-3</v>
      </c>
    </row>
    <row r="733" spans="1:2" x14ac:dyDescent="0.3">
      <c r="A733">
        <v>725</v>
      </c>
      <c r="B733" s="9">
        <f t="shared" ca="1" si="11"/>
        <v>-7.3603734179570933E-3</v>
      </c>
    </row>
    <row r="734" spans="1:2" x14ac:dyDescent="0.3">
      <c r="A734">
        <v>726</v>
      </c>
      <c r="B734" s="9">
        <f t="shared" ca="1" si="11"/>
        <v>-1.3098211518908598E-3</v>
      </c>
    </row>
    <row r="735" spans="1:2" x14ac:dyDescent="0.3">
      <c r="A735">
        <v>727</v>
      </c>
      <c r="B735" s="9">
        <f t="shared" ca="1" si="11"/>
        <v>3.1561525387626822E-3</v>
      </c>
    </row>
    <row r="736" spans="1:2" x14ac:dyDescent="0.3">
      <c r="A736">
        <v>728</v>
      </c>
      <c r="B736" s="9">
        <f t="shared" ca="1" si="11"/>
        <v>-3.0243899263200098E-2</v>
      </c>
    </row>
    <row r="737" spans="1:2" x14ac:dyDescent="0.3">
      <c r="A737">
        <v>729</v>
      </c>
      <c r="B737" s="9">
        <f t="shared" ca="1" si="11"/>
        <v>-6.2536156362100522E-3</v>
      </c>
    </row>
    <row r="738" spans="1:2" x14ac:dyDescent="0.3">
      <c r="A738">
        <v>730</v>
      </c>
      <c r="B738" s="9">
        <f t="shared" ca="1" si="11"/>
        <v>4.9710293365445737E-4</v>
      </c>
    </row>
    <row r="739" spans="1:2" x14ac:dyDescent="0.3">
      <c r="A739">
        <v>731</v>
      </c>
      <c r="B739" s="9">
        <f t="shared" ca="1" si="11"/>
        <v>2.8197999907150287E-3</v>
      </c>
    </row>
    <row r="740" spans="1:2" x14ac:dyDescent="0.3">
      <c r="A740">
        <v>732</v>
      </c>
      <c r="B740" s="9">
        <f t="shared" ca="1" si="11"/>
        <v>4.0867261944544393E-3</v>
      </c>
    </row>
    <row r="741" spans="1:2" x14ac:dyDescent="0.3">
      <c r="A741">
        <v>733</v>
      </c>
      <c r="B741" s="9">
        <f t="shared" ca="1" si="11"/>
        <v>7.0426474818727075E-3</v>
      </c>
    </row>
    <row r="742" spans="1:2" x14ac:dyDescent="0.3">
      <c r="A742">
        <v>734</v>
      </c>
      <c r="B742" s="9">
        <f t="shared" ca="1" si="11"/>
        <v>-1.1511981165598255E-2</v>
      </c>
    </row>
    <row r="743" spans="1:2" x14ac:dyDescent="0.3">
      <c r="A743">
        <v>735</v>
      </c>
      <c r="B743" s="9">
        <f t="shared" ca="1" si="11"/>
        <v>4.5522818913547886E-3</v>
      </c>
    </row>
    <row r="744" spans="1:2" x14ac:dyDescent="0.3">
      <c r="A744">
        <v>736</v>
      </c>
      <c r="B744" s="9">
        <f t="shared" ca="1" si="11"/>
        <v>7.2226502881822295E-3</v>
      </c>
    </row>
    <row r="745" spans="1:2" x14ac:dyDescent="0.3">
      <c r="A745">
        <v>737</v>
      </c>
      <c r="B745" s="9">
        <f t="shared" ca="1" si="11"/>
        <v>6.2467403120316694E-3</v>
      </c>
    </row>
    <row r="746" spans="1:2" x14ac:dyDescent="0.3">
      <c r="A746">
        <v>738</v>
      </c>
      <c r="B746" s="9">
        <f t="shared" ca="1" si="11"/>
        <v>4.8339670916920175E-3</v>
      </c>
    </row>
    <row r="747" spans="1:2" x14ac:dyDescent="0.3">
      <c r="A747">
        <v>739</v>
      </c>
      <c r="B747" s="9">
        <f t="shared" ca="1" si="11"/>
        <v>-2.2568348985261017E-2</v>
      </c>
    </row>
    <row r="748" spans="1:2" x14ac:dyDescent="0.3">
      <c r="A748">
        <v>740</v>
      </c>
      <c r="B748" s="9">
        <f t="shared" ca="1" si="11"/>
        <v>-6.9515517802830572E-3</v>
      </c>
    </row>
    <row r="749" spans="1:2" x14ac:dyDescent="0.3">
      <c r="A749">
        <v>741</v>
      </c>
      <c r="B749" s="9">
        <f t="shared" ca="1" si="11"/>
        <v>-3.3568191257420557E-3</v>
      </c>
    </row>
    <row r="750" spans="1:2" x14ac:dyDescent="0.3">
      <c r="A750">
        <v>742</v>
      </c>
      <c r="B750" s="9">
        <f t="shared" ca="1" si="11"/>
        <v>2.0870102147473263E-4</v>
      </c>
    </row>
    <row r="751" spans="1:2" x14ac:dyDescent="0.3">
      <c r="A751">
        <v>743</v>
      </c>
      <c r="B751" s="9">
        <f t="shared" ca="1" si="11"/>
        <v>-8.7464290830056423E-3</v>
      </c>
    </row>
    <row r="752" spans="1:2" x14ac:dyDescent="0.3">
      <c r="A752">
        <v>744</v>
      </c>
      <c r="B752" s="9">
        <f t="shared" ca="1" si="11"/>
        <v>7.9554677031513851E-3</v>
      </c>
    </row>
    <row r="753" spans="1:2" x14ac:dyDescent="0.3">
      <c r="A753">
        <v>745</v>
      </c>
      <c r="B753" s="9">
        <f t="shared" ca="1" si="11"/>
        <v>-3.3808301123224797E-4</v>
      </c>
    </row>
    <row r="754" spans="1:2" x14ac:dyDescent="0.3">
      <c r="A754">
        <v>746</v>
      </c>
      <c r="B754" s="9">
        <f t="shared" ca="1" si="11"/>
        <v>-1.7238735507198559E-3</v>
      </c>
    </row>
    <row r="755" spans="1:2" x14ac:dyDescent="0.3">
      <c r="A755">
        <v>747</v>
      </c>
      <c r="B755" s="9">
        <f t="shared" ca="1" si="11"/>
        <v>-5.6758758735961723E-3</v>
      </c>
    </row>
    <row r="756" spans="1:2" x14ac:dyDescent="0.3">
      <c r="A756">
        <v>748</v>
      </c>
      <c r="B756" s="9">
        <f t="shared" ca="1" si="11"/>
        <v>8.6157643052385356E-3</v>
      </c>
    </row>
    <row r="757" spans="1:2" x14ac:dyDescent="0.3">
      <c r="A757">
        <v>749</v>
      </c>
      <c r="B757" s="9">
        <f t="shared" ca="1" si="11"/>
        <v>-1.4298175233134914E-2</v>
      </c>
    </row>
    <row r="758" spans="1:2" x14ac:dyDescent="0.3">
      <c r="A758">
        <v>750</v>
      </c>
      <c r="B758" s="9">
        <f t="shared" ca="1" si="11"/>
        <v>-9.1472043259605926E-3</v>
      </c>
    </row>
    <row r="759" spans="1:2" x14ac:dyDescent="0.3">
      <c r="A759">
        <v>751</v>
      </c>
      <c r="B759" s="9">
        <f t="shared" ca="1" si="11"/>
        <v>-8.0792724659517444E-3</v>
      </c>
    </row>
    <row r="760" spans="1:2" x14ac:dyDescent="0.3">
      <c r="A760">
        <v>752</v>
      </c>
      <c r="B760" s="9">
        <f t="shared" ca="1" si="11"/>
        <v>-9.6325303086427783E-3</v>
      </c>
    </row>
    <row r="761" spans="1:2" x14ac:dyDescent="0.3">
      <c r="A761">
        <v>753</v>
      </c>
      <c r="B761" s="9">
        <f t="shared" ca="1" si="11"/>
        <v>-7.3028079529111863E-3</v>
      </c>
    </row>
    <row r="762" spans="1:2" x14ac:dyDescent="0.3">
      <c r="A762">
        <v>754</v>
      </c>
      <c r="B762" s="9">
        <f t="shared" ca="1" si="11"/>
        <v>6.087811124025554E-3</v>
      </c>
    </row>
    <row r="763" spans="1:2" x14ac:dyDescent="0.3">
      <c r="A763">
        <v>755</v>
      </c>
      <c r="B763" s="9">
        <f t="shared" ca="1" si="11"/>
        <v>-5.7060183243077042E-3</v>
      </c>
    </row>
    <row r="764" spans="1:2" x14ac:dyDescent="0.3">
      <c r="A764">
        <v>756</v>
      </c>
      <c r="B764" s="9">
        <f t="shared" ca="1" si="11"/>
        <v>7.4604842571502419E-3</v>
      </c>
    </row>
    <row r="765" spans="1:2" x14ac:dyDescent="0.3">
      <c r="A765">
        <v>757</v>
      </c>
      <c r="B765" s="9">
        <f t="shared" ca="1" si="11"/>
        <v>3.9969811204896763E-5</v>
      </c>
    </row>
    <row r="766" spans="1:2" x14ac:dyDescent="0.3">
      <c r="A766">
        <v>758</v>
      </c>
      <c r="B766" s="9">
        <f t="shared" ca="1" si="11"/>
        <v>4.325748275568345E-3</v>
      </c>
    </row>
    <row r="767" spans="1:2" x14ac:dyDescent="0.3">
      <c r="A767">
        <v>759</v>
      </c>
      <c r="B767" s="9">
        <f t="shared" ca="1" si="11"/>
        <v>3.4509258650113291E-3</v>
      </c>
    </row>
    <row r="768" spans="1:2" x14ac:dyDescent="0.3">
      <c r="A768">
        <v>760</v>
      </c>
      <c r="B768" s="9">
        <f t="shared" ca="1" si="11"/>
        <v>-1.1965868488058534E-2</v>
      </c>
    </row>
    <row r="769" spans="1:2" x14ac:dyDescent="0.3">
      <c r="A769">
        <v>761</v>
      </c>
      <c r="B769" s="9">
        <f t="shared" ca="1" si="11"/>
        <v>-1.1773940116928184E-3</v>
      </c>
    </row>
    <row r="770" spans="1:2" x14ac:dyDescent="0.3">
      <c r="A770">
        <v>762</v>
      </c>
      <c r="B770" s="9">
        <f t="shared" ca="1" si="11"/>
        <v>4.3844870163860464E-3</v>
      </c>
    </row>
    <row r="771" spans="1:2" x14ac:dyDescent="0.3">
      <c r="A771">
        <v>763</v>
      </c>
      <c r="B771" s="9">
        <f t="shared" ca="1" si="11"/>
        <v>-3.4930099685267992E-3</v>
      </c>
    </row>
    <row r="772" spans="1:2" x14ac:dyDescent="0.3">
      <c r="A772">
        <v>764</v>
      </c>
      <c r="B772" s="9">
        <f t="shared" ca="1" si="11"/>
        <v>9.1929368001375418E-3</v>
      </c>
    </row>
    <row r="773" spans="1:2" x14ac:dyDescent="0.3">
      <c r="A773">
        <v>765</v>
      </c>
      <c r="B773" s="9">
        <f t="shared" ca="1" si="11"/>
        <v>1.2223869823800313E-3</v>
      </c>
    </row>
    <row r="774" spans="1:2" x14ac:dyDescent="0.3">
      <c r="A774">
        <v>766</v>
      </c>
      <c r="B774" s="9">
        <f t="shared" ca="1" si="11"/>
        <v>-6.9152552760172068E-4</v>
      </c>
    </row>
    <row r="775" spans="1:2" x14ac:dyDescent="0.3">
      <c r="A775">
        <v>767</v>
      </c>
      <c r="B775" s="9">
        <f t="shared" ca="1" si="11"/>
        <v>3.2412220628148363E-4</v>
      </c>
    </row>
    <row r="776" spans="1:2" x14ac:dyDescent="0.3">
      <c r="A776">
        <v>768</v>
      </c>
      <c r="B776" s="9">
        <f t="shared" ca="1" si="11"/>
        <v>-5.0931796483791938E-3</v>
      </c>
    </row>
    <row r="777" spans="1:2" x14ac:dyDescent="0.3">
      <c r="A777">
        <v>769</v>
      </c>
      <c r="B777" s="9">
        <f t="shared" ca="1" si="11"/>
        <v>-7.5584868349250506E-3</v>
      </c>
    </row>
    <row r="778" spans="1:2" x14ac:dyDescent="0.3">
      <c r="A778">
        <v>770</v>
      </c>
      <c r="B778" s="9">
        <f t="shared" ref="B778:B841" ca="1" si="12">_xlfn.NORM.INV(RAND(),$B$3,$B$4)</f>
        <v>-1.1855862832993379E-2</v>
      </c>
    </row>
    <row r="779" spans="1:2" x14ac:dyDescent="0.3">
      <c r="A779">
        <v>771</v>
      </c>
      <c r="B779" s="9">
        <f t="shared" ca="1" si="12"/>
        <v>3.1519955779501316E-3</v>
      </c>
    </row>
    <row r="780" spans="1:2" x14ac:dyDescent="0.3">
      <c r="A780">
        <v>772</v>
      </c>
      <c r="B780" s="9">
        <f t="shared" ca="1" si="12"/>
        <v>9.20950587628913E-4</v>
      </c>
    </row>
    <row r="781" spans="1:2" x14ac:dyDescent="0.3">
      <c r="A781">
        <v>773</v>
      </c>
      <c r="B781" s="9">
        <f t="shared" ca="1" si="12"/>
        <v>7.0307736091121563E-3</v>
      </c>
    </row>
    <row r="782" spans="1:2" x14ac:dyDescent="0.3">
      <c r="A782">
        <v>774</v>
      </c>
      <c r="B782" s="9">
        <f t="shared" ca="1" si="12"/>
        <v>-5.2403003685802313E-3</v>
      </c>
    </row>
    <row r="783" spans="1:2" x14ac:dyDescent="0.3">
      <c r="A783">
        <v>775</v>
      </c>
      <c r="B783" s="9">
        <f t="shared" ca="1" si="12"/>
        <v>-5.1399081649215342E-3</v>
      </c>
    </row>
    <row r="784" spans="1:2" x14ac:dyDescent="0.3">
      <c r="A784">
        <v>776</v>
      </c>
      <c r="B784" s="9">
        <f t="shared" ca="1" si="12"/>
        <v>1.3836208215225757E-2</v>
      </c>
    </row>
    <row r="785" spans="1:2" x14ac:dyDescent="0.3">
      <c r="A785">
        <v>777</v>
      </c>
      <c r="B785" s="9">
        <f t="shared" ca="1" si="12"/>
        <v>1.2713289692996323E-2</v>
      </c>
    </row>
    <row r="786" spans="1:2" x14ac:dyDescent="0.3">
      <c r="A786">
        <v>778</v>
      </c>
      <c r="B786" s="9">
        <f t="shared" ca="1" si="12"/>
        <v>7.6941357791214032E-3</v>
      </c>
    </row>
    <row r="787" spans="1:2" x14ac:dyDescent="0.3">
      <c r="A787">
        <v>779</v>
      </c>
      <c r="B787" s="9">
        <f t="shared" ca="1" si="12"/>
        <v>-1.340116316808028E-2</v>
      </c>
    </row>
    <row r="788" spans="1:2" x14ac:dyDescent="0.3">
      <c r="A788">
        <v>780</v>
      </c>
      <c r="B788" s="9">
        <f t="shared" ca="1" si="12"/>
        <v>1.2653696920777616E-2</v>
      </c>
    </row>
    <row r="789" spans="1:2" x14ac:dyDescent="0.3">
      <c r="A789">
        <v>781</v>
      </c>
      <c r="B789" s="9">
        <f t="shared" ca="1" si="12"/>
        <v>6.5238528441427654E-4</v>
      </c>
    </row>
    <row r="790" spans="1:2" x14ac:dyDescent="0.3">
      <c r="A790">
        <v>782</v>
      </c>
      <c r="B790" s="9">
        <f t="shared" ca="1" si="12"/>
        <v>3.5103920087637937E-3</v>
      </c>
    </row>
    <row r="791" spans="1:2" x14ac:dyDescent="0.3">
      <c r="A791">
        <v>783</v>
      </c>
      <c r="B791" s="9">
        <f t="shared" ca="1" si="12"/>
        <v>-1.3914321438037005E-2</v>
      </c>
    </row>
    <row r="792" spans="1:2" x14ac:dyDescent="0.3">
      <c r="A792">
        <v>784</v>
      </c>
      <c r="B792" s="9">
        <f t="shared" ca="1" si="12"/>
        <v>4.8951786755111193E-3</v>
      </c>
    </row>
    <row r="793" spans="1:2" x14ac:dyDescent="0.3">
      <c r="A793">
        <v>785</v>
      </c>
      <c r="B793" s="9">
        <f t="shared" ca="1" si="12"/>
        <v>-9.2923159408165121E-3</v>
      </c>
    </row>
    <row r="794" spans="1:2" x14ac:dyDescent="0.3">
      <c r="A794">
        <v>786</v>
      </c>
      <c r="B794" s="9">
        <f t="shared" ca="1" si="12"/>
        <v>5.6096810627195371E-3</v>
      </c>
    </row>
    <row r="795" spans="1:2" x14ac:dyDescent="0.3">
      <c r="A795">
        <v>787</v>
      </c>
      <c r="B795" s="9">
        <f t="shared" ca="1" si="12"/>
        <v>-2.4078149465101054E-3</v>
      </c>
    </row>
    <row r="796" spans="1:2" x14ac:dyDescent="0.3">
      <c r="A796">
        <v>788</v>
      </c>
      <c r="B796" s="9">
        <f t="shared" ca="1" si="12"/>
        <v>5.2517860366792617E-3</v>
      </c>
    </row>
    <row r="797" spans="1:2" x14ac:dyDescent="0.3">
      <c r="A797">
        <v>789</v>
      </c>
      <c r="B797" s="9">
        <f t="shared" ca="1" si="12"/>
        <v>7.9118855266866635E-3</v>
      </c>
    </row>
    <row r="798" spans="1:2" x14ac:dyDescent="0.3">
      <c r="A798">
        <v>790</v>
      </c>
      <c r="B798" s="9">
        <f t="shared" ca="1" si="12"/>
        <v>-3.2251141145328045E-3</v>
      </c>
    </row>
    <row r="799" spans="1:2" x14ac:dyDescent="0.3">
      <c r="A799">
        <v>791</v>
      </c>
      <c r="B799" s="9">
        <f t="shared" ca="1" si="12"/>
        <v>1.0612862869662005E-2</v>
      </c>
    </row>
    <row r="800" spans="1:2" x14ac:dyDescent="0.3">
      <c r="A800">
        <v>792</v>
      </c>
      <c r="B800" s="9">
        <f t="shared" ca="1" si="12"/>
        <v>1.6719279441893917E-2</v>
      </c>
    </row>
    <row r="801" spans="1:2" x14ac:dyDescent="0.3">
      <c r="A801">
        <v>793</v>
      </c>
      <c r="B801" s="9">
        <f t="shared" ca="1" si="12"/>
        <v>-1.1826774250338439E-2</v>
      </c>
    </row>
    <row r="802" spans="1:2" x14ac:dyDescent="0.3">
      <c r="A802">
        <v>794</v>
      </c>
      <c r="B802" s="9">
        <f t="shared" ca="1" si="12"/>
        <v>-1.95212646415083E-3</v>
      </c>
    </row>
    <row r="803" spans="1:2" x14ac:dyDescent="0.3">
      <c r="A803">
        <v>795</v>
      </c>
      <c r="B803" s="9">
        <f t="shared" ca="1" si="12"/>
        <v>8.3968497287959694E-3</v>
      </c>
    </row>
    <row r="804" spans="1:2" x14ac:dyDescent="0.3">
      <c r="A804">
        <v>796</v>
      </c>
      <c r="B804" s="9">
        <f t="shared" ca="1" si="12"/>
        <v>1.3152265241633952E-2</v>
      </c>
    </row>
    <row r="805" spans="1:2" x14ac:dyDescent="0.3">
      <c r="A805">
        <v>797</v>
      </c>
      <c r="B805" s="9">
        <f t="shared" ca="1" si="12"/>
        <v>5.8334295007683235E-4</v>
      </c>
    </row>
    <row r="806" spans="1:2" x14ac:dyDescent="0.3">
      <c r="A806">
        <v>798</v>
      </c>
      <c r="B806" s="9">
        <f t="shared" ca="1" si="12"/>
        <v>4.9871095496154157E-3</v>
      </c>
    </row>
    <row r="807" spans="1:2" x14ac:dyDescent="0.3">
      <c r="A807">
        <v>799</v>
      </c>
      <c r="B807" s="9">
        <f t="shared" ca="1" si="12"/>
        <v>-1.1239560542301249E-3</v>
      </c>
    </row>
    <row r="808" spans="1:2" x14ac:dyDescent="0.3">
      <c r="A808">
        <v>800</v>
      </c>
      <c r="B808" s="9">
        <f t="shared" ca="1" si="12"/>
        <v>6.6345977702473831E-3</v>
      </c>
    </row>
    <row r="809" spans="1:2" x14ac:dyDescent="0.3">
      <c r="A809">
        <v>801</v>
      </c>
      <c r="B809" s="9">
        <f t="shared" ca="1" si="12"/>
        <v>9.7167031824118705E-3</v>
      </c>
    </row>
    <row r="810" spans="1:2" x14ac:dyDescent="0.3">
      <c r="A810">
        <v>802</v>
      </c>
      <c r="B810" s="9">
        <f t="shared" ca="1" si="12"/>
        <v>2.9189235909386135E-3</v>
      </c>
    </row>
    <row r="811" spans="1:2" x14ac:dyDescent="0.3">
      <c r="A811">
        <v>803</v>
      </c>
      <c r="B811" s="9">
        <f t="shared" ca="1" si="12"/>
        <v>-5.2460314321967267E-5</v>
      </c>
    </row>
    <row r="812" spans="1:2" x14ac:dyDescent="0.3">
      <c r="A812">
        <v>804</v>
      </c>
      <c r="B812" s="9">
        <f t="shared" ca="1" si="12"/>
        <v>7.1101354037907257E-3</v>
      </c>
    </row>
    <row r="813" spans="1:2" x14ac:dyDescent="0.3">
      <c r="A813">
        <v>805</v>
      </c>
      <c r="B813" s="9">
        <f t="shared" ca="1" si="12"/>
        <v>-1.5874214622409292E-2</v>
      </c>
    </row>
    <row r="814" spans="1:2" x14ac:dyDescent="0.3">
      <c r="A814">
        <v>806</v>
      </c>
      <c r="B814" s="9">
        <f t="shared" ca="1" si="12"/>
        <v>-2.8325755229471833E-3</v>
      </c>
    </row>
    <row r="815" spans="1:2" x14ac:dyDescent="0.3">
      <c r="A815">
        <v>807</v>
      </c>
      <c r="B815" s="9">
        <f t="shared" ca="1" si="12"/>
        <v>1.1675813082415427E-2</v>
      </c>
    </row>
    <row r="816" spans="1:2" x14ac:dyDescent="0.3">
      <c r="A816">
        <v>808</v>
      </c>
      <c r="B816" s="9">
        <f t="shared" ca="1" si="12"/>
        <v>1.2224082000046052E-3</v>
      </c>
    </row>
    <row r="817" spans="1:2" x14ac:dyDescent="0.3">
      <c r="A817">
        <v>809</v>
      </c>
      <c r="B817" s="9">
        <f t="shared" ca="1" si="12"/>
        <v>8.3298860358344516E-3</v>
      </c>
    </row>
    <row r="818" spans="1:2" x14ac:dyDescent="0.3">
      <c r="A818">
        <v>810</v>
      </c>
      <c r="B818" s="9">
        <f t="shared" ca="1" si="12"/>
        <v>6.0666556241221106E-3</v>
      </c>
    </row>
    <row r="819" spans="1:2" x14ac:dyDescent="0.3">
      <c r="A819">
        <v>811</v>
      </c>
      <c r="B819" s="9">
        <f t="shared" ca="1" si="12"/>
        <v>-1.1443740330427585E-2</v>
      </c>
    </row>
    <row r="820" spans="1:2" x14ac:dyDescent="0.3">
      <c r="A820">
        <v>812</v>
      </c>
      <c r="B820" s="9">
        <f t="shared" ca="1" si="12"/>
        <v>1.4344714527826739E-3</v>
      </c>
    </row>
    <row r="821" spans="1:2" x14ac:dyDescent="0.3">
      <c r="A821">
        <v>813</v>
      </c>
      <c r="B821" s="9">
        <f t="shared" ca="1" si="12"/>
        <v>6.6088747170521042E-3</v>
      </c>
    </row>
    <row r="822" spans="1:2" x14ac:dyDescent="0.3">
      <c r="A822">
        <v>814</v>
      </c>
      <c r="B822" s="9">
        <f t="shared" ca="1" si="12"/>
        <v>1.4583601233104468E-2</v>
      </c>
    </row>
    <row r="823" spans="1:2" x14ac:dyDescent="0.3">
      <c r="A823">
        <v>815</v>
      </c>
      <c r="B823" s="9">
        <f t="shared" ca="1" si="12"/>
        <v>1.1921916064943588E-2</v>
      </c>
    </row>
    <row r="824" spans="1:2" x14ac:dyDescent="0.3">
      <c r="A824">
        <v>816</v>
      </c>
      <c r="B824" s="9">
        <f t="shared" ca="1" si="12"/>
        <v>1.0361511027931439E-2</v>
      </c>
    </row>
    <row r="825" spans="1:2" x14ac:dyDescent="0.3">
      <c r="A825">
        <v>817</v>
      </c>
      <c r="B825" s="9">
        <f t="shared" ca="1" si="12"/>
        <v>-9.7153213583310517E-4</v>
      </c>
    </row>
    <row r="826" spans="1:2" x14ac:dyDescent="0.3">
      <c r="A826">
        <v>818</v>
      </c>
      <c r="B826" s="9">
        <f t="shared" ca="1" si="12"/>
        <v>9.069849538762292E-4</v>
      </c>
    </row>
    <row r="827" spans="1:2" x14ac:dyDescent="0.3">
      <c r="A827">
        <v>819</v>
      </c>
      <c r="B827" s="9">
        <f t="shared" ca="1" si="12"/>
        <v>4.8440507258818589E-3</v>
      </c>
    </row>
    <row r="828" spans="1:2" x14ac:dyDescent="0.3">
      <c r="A828">
        <v>820</v>
      </c>
      <c r="B828" s="9">
        <f t="shared" ca="1" si="12"/>
        <v>8.8674393296813217E-3</v>
      </c>
    </row>
    <row r="829" spans="1:2" x14ac:dyDescent="0.3">
      <c r="A829">
        <v>821</v>
      </c>
      <c r="B829" s="9">
        <f t="shared" ca="1" si="12"/>
        <v>-7.6260662178802546E-4</v>
      </c>
    </row>
    <row r="830" spans="1:2" x14ac:dyDescent="0.3">
      <c r="A830">
        <v>822</v>
      </c>
      <c r="B830" s="9">
        <f t="shared" ca="1" si="12"/>
        <v>1.9044941480550227E-2</v>
      </c>
    </row>
    <row r="831" spans="1:2" x14ac:dyDescent="0.3">
      <c r="A831">
        <v>823</v>
      </c>
      <c r="B831" s="9">
        <f t="shared" ca="1" si="12"/>
        <v>-1.0877263209091343E-3</v>
      </c>
    </row>
    <row r="832" spans="1:2" x14ac:dyDescent="0.3">
      <c r="A832">
        <v>824</v>
      </c>
      <c r="B832" s="9">
        <f t="shared" ca="1" si="12"/>
        <v>-1.2142214395790425E-2</v>
      </c>
    </row>
    <row r="833" spans="1:2" x14ac:dyDescent="0.3">
      <c r="A833">
        <v>825</v>
      </c>
      <c r="B833" s="9">
        <f t="shared" ca="1" si="12"/>
        <v>1.7142308329807364E-3</v>
      </c>
    </row>
    <row r="834" spans="1:2" x14ac:dyDescent="0.3">
      <c r="A834">
        <v>826</v>
      </c>
      <c r="B834" s="9">
        <f t="shared" ca="1" si="12"/>
        <v>-4.159211075013775E-3</v>
      </c>
    </row>
    <row r="835" spans="1:2" x14ac:dyDescent="0.3">
      <c r="A835">
        <v>827</v>
      </c>
      <c r="B835" s="9">
        <f t="shared" ca="1" si="12"/>
        <v>-3.9823306383580141E-3</v>
      </c>
    </row>
    <row r="836" spans="1:2" x14ac:dyDescent="0.3">
      <c r="A836">
        <v>828</v>
      </c>
      <c r="B836" s="9">
        <f t="shared" ca="1" si="12"/>
        <v>-5.8585847629346894E-3</v>
      </c>
    </row>
    <row r="837" spans="1:2" x14ac:dyDescent="0.3">
      <c r="A837">
        <v>829</v>
      </c>
      <c r="B837" s="9">
        <f t="shared" ca="1" si="12"/>
        <v>2.2112029098565057E-2</v>
      </c>
    </row>
    <row r="838" spans="1:2" x14ac:dyDescent="0.3">
      <c r="A838">
        <v>830</v>
      </c>
      <c r="B838" s="9">
        <f t="shared" ca="1" si="12"/>
        <v>-9.330448523142236E-3</v>
      </c>
    </row>
    <row r="839" spans="1:2" x14ac:dyDescent="0.3">
      <c r="A839">
        <v>831</v>
      </c>
      <c r="B839" s="9">
        <f t="shared" ca="1" si="12"/>
        <v>1.0648035636754325E-2</v>
      </c>
    </row>
    <row r="840" spans="1:2" x14ac:dyDescent="0.3">
      <c r="A840">
        <v>832</v>
      </c>
      <c r="B840" s="9">
        <f t="shared" ca="1" si="12"/>
        <v>-4.3931195276976582E-3</v>
      </c>
    </row>
    <row r="841" spans="1:2" x14ac:dyDescent="0.3">
      <c r="A841">
        <v>833</v>
      </c>
      <c r="B841" s="9">
        <f t="shared" ca="1" si="12"/>
        <v>-9.6048585624179347E-4</v>
      </c>
    </row>
    <row r="842" spans="1:2" x14ac:dyDescent="0.3">
      <c r="A842">
        <v>834</v>
      </c>
      <c r="B842" s="9">
        <f t="shared" ref="B842:B905" ca="1" si="13">_xlfn.NORM.INV(RAND(),$B$3,$B$4)</f>
        <v>5.9460328865082999E-4</v>
      </c>
    </row>
    <row r="843" spans="1:2" x14ac:dyDescent="0.3">
      <c r="A843">
        <v>835</v>
      </c>
      <c r="B843" s="9">
        <f t="shared" ca="1" si="13"/>
        <v>5.2815038250507316E-3</v>
      </c>
    </row>
    <row r="844" spans="1:2" x14ac:dyDescent="0.3">
      <c r="A844">
        <v>836</v>
      </c>
      <c r="B844" s="9">
        <f t="shared" ca="1" si="13"/>
        <v>7.959209357964478E-4</v>
      </c>
    </row>
    <row r="845" spans="1:2" x14ac:dyDescent="0.3">
      <c r="A845">
        <v>837</v>
      </c>
      <c r="B845" s="9">
        <f t="shared" ca="1" si="13"/>
        <v>6.914316987697176E-3</v>
      </c>
    </row>
    <row r="846" spans="1:2" x14ac:dyDescent="0.3">
      <c r="A846">
        <v>838</v>
      </c>
      <c r="B846" s="9">
        <f t="shared" ca="1" si="13"/>
        <v>-3.0648671574342282E-3</v>
      </c>
    </row>
    <row r="847" spans="1:2" x14ac:dyDescent="0.3">
      <c r="A847">
        <v>839</v>
      </c>
      <c r="B847" s="9">
        <f t="shared" ca="1" si="13"/>
        <v>-3.6873996989943484E-4</v>
      </c>
    </row>
    <row r="848" spans="1:2" x14ac:dyDescent="0.3">
      <c r="A848">
        <v>840</v>
      </c>
      <c r="B848" s="9">
        <f t="shared" ca="1" si="13"/>
        <v>-2.4024651406818493E-3</v>
      </c>
    </row>
    <row r="849" spans="1:2" x14ac:dyDescent="0.3">
      <c r="A849">
        <v>841</v>
      </c>
      <c r="B849" s="9">
        <f t="shared" ca="1" si="13"/>
        <v>1.2537449997367674E-2</v>
      </c>
    </row>
    <row r="850" spans="1:2" x14ac:dyDescent="0.3">
      <c r="A850">
        <v>842</v>
      </c>
      <c r="B850" s="9">
        <f t="shared" ca="1" si="13"/>
        <v>-9.6066091238059832E-3</v>
      </c>
    </row>
    <row r="851" spans="1:2" x14ac:dyDescent="0.3">
      <c r="A851">
        <v>843</v>
      </c>
      <c r="B851" s="9">
        <f t="shared" ca="1" si="13"/>
        <v>-4.0582143461549746E-3</v>
      </c>
    </row>
    <row r="852" spans="1:2" x14ac:dyDescent="0.3">
      <c r="A852">
        <v>844</v>
      </c>
      <c r="B852" s="9">
        <f t="shared" ca="1" si="13"/>
        <v>9.2270021109605044E-3</v>
      </c>
    </row>
    <row r="853" spans="1:2" x14ac:dyDescent="0.3">
      <c r="A853">
        <v>845</v>
      </c>
      <c r="B853" s="9">
        <f t="shared" ca="1" si="13"/>
        <v>2.8877217785679642E-3</v>
      </c>
    </row>
    <row r="854" spans="1:2" x14ac:dyDescent="0.3">
      <c r="A854">
        <v>846</v>
      </c>
      <c r="B854" s="9">
        <f t="shared" ca="1" si="13"/>
        <v>-4.9770358133844929E-3</v>
      </c>
    </row>
    <row r="855" spans="1:2" x14ac:dyDescent="0.3">
      <c r="A855">
        <v>847</v>
      </c>
      <c r="B855" s="9">
        <f t="shared" ca="1" si="13"/>
        <v>-1.4808652364935237E-2</v>
      </c>
    </row>
    <row r="856" spans="1:2" x14ac:dyDescent="0.3">
      <c r="A856">
        <v>848</v>
      </c>
      <c r="B856" s="9">
        <f t="shared" ca="1" si="13"/>
        <v>-4.6941868620626655E-3</v>
      </c>
    </row>
    <row r="857" spans="1:2" x14ac:dyDescent="0.3">
      <c r="A857">
        <v>849</v>
      </c>
      <c r="B857" s="9">
        <f t="shared" ca="1" si="13"/>
        <v>7.766790728833399E-3</v>
      </c>
    </row>
    <row r="858" spans="1:2" x14ac:dyDescent="0.3">
      <c r="A858">
        <v>850</v>
      </c>
      <c r="B858" s="9">
        <f t="shared" ca="1" si="13"/>
        <v>3.6818339124052072E-3</v>
      </c>
    </row>
    <row r="859" spans="1:2" x14ac:dyDescent="0.3">
      <c r="A859">
        <v>851</v>
      </c>
      <c r="B859" s="9">
        <f t="shared" ca="1" si="13"/>
        <v>5.0582488248590799E-3</v>
      </c>
    </row>
    <row r="860" spans="1:2" x14ac:dyDescent="0.3">
      <c r="A860">
        <v>852</v>
      </c>
      <c r="B860" s="9">
        <f t="shared" ca="1" si="13"/>
        <v>-9.3892814503053826E-3</v>
      </c>
    </row>
    <row r="861" spans="1:2" x14ac:dyDescent="0.3">
      <c r="A861">
        <v>853</v>
      </c>
      <c r="B861" s="9">
        <f t="shared" ca="1" si="13"/>
        <v>-1.0337421532456256E-3</v>
      </c>
    </row>
    <row r="862" spans="1:2" x14ac:dyDescent="0.3">
      <c r="A862">
        <v>854</v>
      </c>
      <c r="B862" s="9">
        <f t="shared" ca="1" si="13"/>
        <v>1.6527667377097707E-2</v>
      </c>
    </row>
    <row r="863" spans="1:2" x14ac:dyDescent="0.3">
      <c r="A863">
        <v>855</v>
      </c>
      <c r="B863" s="9">
        <f t="shared" ca="1" si="13"/>
        <v>6.456453659670354E-3</v>
      </c>
    </row>
    <row r="864" spans="1:2" x14ac:dyDescent="0.3">
      <c r="A864">
        <v>856</v>
      </c>
      <c r="B864" s="9">
        <f t="shared" ca="1" si="13"/>
        <v>1.7486291099002769E-2</v>
      </c>
    </row>
    <row r="865" spans="1:2" x14ac:dyDescent="0.3">
      <c r="A865">
        <v>857</v>
      </c>
      <c r="B865" s="9">
        <f t="shared" ca="1" si="13"/>
        <v>-1.1247215125485493E-2</v>
      </c>
    </row>
    <row r="866" spans="1:2" x14ac:dyDescent="0.3">
      <c r="A866">
        <v>858</v>
      </c>
      <c r="B866" s="9">
        <f t="shared" ca="1" si="13"/>
        <v>2.2671672051253876E-3</v>
      </c>
    </row>
    <row r="867" spans="1:2" x14ac:dyDescent="0.3">
      <c r="A867">
        <v>859</v>
      </c>
      <c r="B867" s="9">
        <f t="shared" ca="1" si="13"/>
        <v>-7.4212604434533095E-3</v>
      </c>
    </row>
    <row r="868" spans="1:2" x14ac:dyDescent="0.3">
      <c r="A868">
        <v>860</v>
      </c>
      <c r="B868" s="9">
        <f t="shared" ca="1" si="13"/>
        <v>8.3275925110126523E-3</v>
      </c>
    </row>
    <row r="869" spans="1:2" x14ac:dyDescent="0.3">
      <c r="A869">
        <v>861</v>
      </c>
      <c r="B869" s="9">
        <f t="shared" ca="1" si="13"/>
        <v>7.5142497382465643E-4</v>
      </c>
    </row>
    <row r="870" spans="1:2" x14ac:dyDescent="0.3">
      <c r="A870">
        <v>862</v>
      </c>
      <c r="B870" s="9">
        <f t="shared" ca="1" si="13"/>
        <v>-9.5406175442458354E-3</v>
      </c>
    </row>
    <row r="871" spans="1:2" x14ac:dyDescent="0.3">
      <c r="A871">
        <v>863</v>
      </c>
      <c r="B871" s="9">
        <f t="shared" ca="1" si="13"/>
        <v>-5.8229266750861111E-3</v>
      </c>
    </row>
    <row r="872" spans="1:2" x14ac:dyDescent="0.3">
      <c r="A872">
        <v>864</v>
      </c>
      <c r="B872" s="9">
        <f t="shared" ca="1" si="13"/>
        <v>2.6566559601637536E-4</v>
      </c>
    </row>
    <row r="873" spans="1:2" x14ac:dyDescent="0.3">
      <c r="A873">
        <v>865</v>
      </c>
      <c r="B873" s="9">
        <f t="shared" ca="1" si="13"/>
        <v>1.3089500694588578E-2</v>
      </c>
    </row>
    <row r="874" spans="1:2" x14ac:dyDescent="0.3">
      <c r="A874">
        <v>866</v>
      </c>
      <c r="B874" s="9">
        <f t="shared" ca="1" si="13"/>
        <v>-4.6972894866797125E-3</v>
      </c>
    </row>
    <row r="875" spans="1:2" x14ac:dyDescent="0.3">
      <c r="A875">
        <v>867</v>
      </c>
      <c r="B875" s="9">
        <f t="shared" ca="1" si="13"/>
        <v>3.8397590049512472E-3</v>
      </c>
    </row>
    <row r="876" spans="1:2" x14ac:dyDescent="0.3">
      <c r="A876">
        <v>868</v>
      </c>
      <c r="B876" s="9">
        <f t="shared" ca="1" si="13"/>
        <v>1.3563986897398359E-2</v>
      </c>
    </row>
    <row r="877" spans="1:2" x14ac:dyDescent="0.3">
      <c r="A877">
        <v>869</v>
      </c>
      <c r="B877" s="9">
        <f t="shared" ca="1" si="13"/>
        <v>-9.7906145039854293E-3</v>
      </c>
    </row>
    <row r="878" spans="1:2" x14ac:dyDescent="0.3">
      <c r="A878">
        <v>870</v>
      </c>
      <c r="B878" s="9">
        <f t="shared" ca="1" si="13"/>
        <v>-4.9830390642392587E-3</v>
      </c>
    </row>
    <row r="879" spans="1:2" x14ac:dyDescent="0.3">
      <c r="A879">
        <v>871</v>
      </c>
      <c r="B879" s="9">
        <f t="shared" ca="1" si="13"/>
        <v>-1.2684471351556693E-2</v>
      </c>
    </row>
    <row r="880" spans="1:2" x14ac:dyDescent="0.3">
      <c r="A880">
        <v>872</v>
      </c>
      <c r="B880" s="9">
        <f t="shared" ca="1" si="13"/>
        <v>1.4279924397061831E-2</v>
      </c>
    </row>
    <row r="881" spans="1:2" x14ac:dyDescent="0.3">
      <c r="A881">
        <v>873</v>
      </c>
      <c r="B881" s="9">
        <f t="shared" ca="1" si="13"/>
        <v>-1.9101181256392257E-3</v>
      </c>
    </row>
    <row r="882" spans="1:2" x14ac:dyDescent="0.3">
      <c r="A882">
        <v>874</v>
      </c>
      <c r="B882" s="9">
        <f t="shared" ca="1" si="13"/>
        <v>-4.6981917136582046E-3</v>
      </c>
    </row>
    <row r="883" spans="1:2" x14ac:dyDescent="0.3">
      <c r="A883">
        <v>875</v>
      </c>
      <c r="B883" s="9">
        <f t="shared" ca="1" si="13"/>
        <v>8.8016412580034561E-3</v>
      </c>
    </row>
    <row r="884" spans="1:2" x14ac:dyDescent="0.3">
      <c r="A884">
        <v>876</v>
      </c>
      <c r="B884" s="9">
        <f t="shared" ca="1" si="13"/>
        <v>1.027772052224141E-3</v>
      </c>
    </row>
    <row r="885" spans="1:2" x14ac:dyDescent="0.3">
      <c r="A885">
        <v>877</v>
      </c>
      <c r="B885" s="9">
        <f t="shared" ca="1" si="13"/>
        <v>1.4266961174606194E-2</v>
      </c>
    </row>
    <row r="886" spans="1:2" x14ac:dyDescent="0.3">
      <c r="A886">
        <v>878</v>
      </c>
      <c r="B886" s="9">
        <f t="shared" ca="1" si="13"/>
        <v>-4.4558497076625661E-3</v>
      </c>
    </row>
    <row r="887" spans="1:2" x14ac:dyDescent="0.3">
      <c r="A887">
        <v>879</v>
      </c>
      <c r="B887" s="9">
        <f t="shared" ca="1" si="13"/>
        <v>-4.4290200759905442E-3</v>
      </c>
    </row>
    <row r="888" spans="1:2" x14ac:dyDescent="0.3">
      <c r="A888">
        <v>880</v>
      </c>
      <c r="B888" s="9">
        <f t="shared" ca="1" si="13"/>
        <v>5.5489970112629541E-3</v>
      </c>
    </row>
    <row r="889" spans="1:2" x14ac:dyDescent="0.3">
      <c r="A889">
        <v>881</v>
      </c>
      <c r="B889" s="9">
        <f t="shared" ca="1" si="13"/>
        <v>-3.7746753390609424E-3</v>
      </c>
    </row>
    <row r="890" spans="1:2" x14ac:dyDescent="0.3">
      <c r="A890">
        <v>882</v>
      </c>
      <c r="B890" s="9">
        <f t="shared" ca="1" si="13"/>
        <v>4.3312114588767141E-3</v>
      </c>
    </row>
    <row r="891" spans="1:2" x14ac:dyDescent="0.3">
      <c r="A891">
        <v>883</v>
      </c>
      <c r="B891" s="9">
        <f t="shared" ca="1" si="13"/>
        <v>-2.5296161124111101E-3</v>
      </c>
    </row>
    <row r="892" spans="1:2" x14ac:dyDescent="0.3">
      <c r="A892">
        <v>884</v>
      </c>
      <c r="B892" s="9">
        <f t="shared" ca="1" si="13"/>
        <v>-2.5806470423926442E-3</v>
      </c>
    </row>
    <row r="893" spans="1:2" x14ac:dyDescent="0.3">
      <c r="A893">
        <v>885</v>
      </c>
      <c r="B893" s="9">
        <f t="shared" ca="1" si="13"/>
        <v>1.7174062989714386E-3</v>
      </c>
    </row>
    <row r="894" spans="1:2" x14ac:dyDescent="0.3">
      <c r="A894">
        <v>886</v>
      </c>
      <c r="B894" s="9">
        <f t="shared" ca="1" si="13"/>
        <v>-7.7556006333316455E-3</v>
      </c>
    </row>
    <row r="895" spans="1:2" x14ac:dyDescent="0.3">
      <c r="A895">
        <v>887</v>
      </c>
      <c r="B895" s="9">
        <f t="shared" ca="1" si="13"/>
        <v>1.0965441532719739E-2</v>
      </c>
    </row>
    <row r="896" spans="1:2" x14ac:dyDescent="0.3">
      <c r="A896">
        <v>888</v>
      </c>
      <c r="B896" s="9">
        <f t="shared" ca="1" si="13"/>
        <v>9.5228932714582961E-3</v>
      </c>
    </row>
    <row r="897" spans="1:2" x14ac:dyDescent="0.3">
      <c r="A897">
        <v>889</v>
      </c>
      <c r="B897" s="9">
        <f t="shared" ca="1" si="13"/>
        <v>9.7420648151456228E-3</v>
      </c>
    </row>
    <row r="898" spans="1:2" x14ac:dyDescent="0.3">
      <c r="A898">
        <v>890</v>
      </c>
      <c r="B898" s="9">
        <f t="shared" ca="1" si="13"/>
        <v>-3.3513533189855368E-3</v>
      </c>
    </row>
    <row r="899" spans="1:2" x14ac:dyDescent="0.3">
      <c r="A899">
        <v>891</v>
      </c>
      <c r="B899" s="9">
        <f t="shared" ca="1" si="13"/>
        <v>-2.12232698590463E-3</v>
      </c>
    </row>
    <row r="900" spans="1:2" x14ac:dyDescent="0.3">
      <c r="A900">
        <v>892</v>
      </c>
      <c r="B900" s="9">
        <f t="shared" ca="1" si="13"/>
        <v>1.2081666005322121E-2</v>
      </c>
    </row>
    <row r="901" spans="1:2" x14ac:dyDescent="0.3">
      <c r="A901">
        <v>893</v>
      </c>
      <c r="B901" s="9">
        <f t="shared" ca="1" si="13"/>
        <v>-6.1313911393555904E-3</v>
      </c>
    </row>
    <row r="902" spans="1:2" x14ac:dyDescent="0.3">
      <c r="A902">
        <v>894</v>
      </c>
      <c r="B902" s="9">
        <f t="shared" ca="1" si="13"/>
        <v>6.2432455510346135E-3</v>
      </c>
    </row>
    <row r="903" spans="1:2" x14ac:dyDescent="0.3">
      <c r="A903">
        <v>895</v>
      </c>
      <c r="B903" s="9">
        <f t="shared" ca="1" si="13"/>
        <v>4.4541308690728958E-3</v>
      </c>
    </row>
    <row r="904" spans="1:2" x14ac:dyDescent="0.3">
      <c r="A904">
        <v>896</v>
      </c>
      <c r="B904" s="9">
        <f t="shared" ca="1" si="13"/>
        <v>4.024846897196916E-3</v>
      </c>
    </row>
    <row r="905" spans="1:2" x14ac:dyDescent="0.3">
      <c r="A905">
        <v>897</v>
      </c>
      <c r="B905" s="9">
        <f t="shared" ca="1" si="13"/>
        <v>-6.5372529990432085E-5</v>
      </c>
    </row>
    <row r="906" spans="1:2" x14ac:dyDescent="0.3">
      <c r="A906">
        <v>898</v>
      </c>
      <c r="B906" s="9">
        <f t="shared" ref="B906:B969" ca="1" si="14">_xlfn.NORM.INV(RAND(),$B$3,$B$4)</f>
        <v>-3.1859397273963476E-3</v>
      </c>
    </row>
    <row r="907" spans="1:2" x14ac:dyDescent="0.3">
      <c r="A907">
        <v>899</v>
      </c>
      <c r="B907" s="9">
        <f t="shared" ca="1" si="14"/>
        <v>1.2577384834339705E-2</v>
      </c>
    </row>
    <row r="908" spans="1:2" x14ac:dyDescent="0.3">
      <c r="A908">
        <v>900</v>
      </c>
      <c r="B908" s="9">
        <f t="shared" ca="1" si="14"/>
        <v>-2.7247250991432859E-3</v>
      </c>
    </row>
    <row r="909" spans="1:2" x14ac:dyDescent="0.3">
      <c r="A909">
        <v>901</v>
      </c>
      <c r="B909" s="9">
        <f t="shared" ca="1" si="14"/>
        <v>9.5527119639921328E-3</v>
      </c>
    </row>
    <row r="910" spans="1:2" x14ac:dyDescent="0.3">
      <c r="A910">
        <v>902</v>
      </c>
      <c r="B910" s="9">
        <f t="shared" ca="1" si="14"/>
        <v>-3.6357091752147342E-3</v>
      </c>
    </row>
    <row r="911" spans="1:2" x14ac:dyDescent="0.3">
      <c r="A911">
        <v>903</v>
      </c>
      <c r="B911" s="9">
        <f t="shared" ca="1" si="14"/>
        <v>-5.7782282624730301E-3</v>
      </c>
    </row>
    <row r="912" spans="1:2" x14ac:dyDescent="0.3">
      <c r="A912">
        <v>904</v>
      </c>
      <c r="B912" s="9">
        <f t="shared" ca="1" si="14"/>
        <v>-2.5797818856738322E-3</v>
      </c>
    </row>
    <row r="913" spans="1:2" x14ac:dyDescent="0.3">
      <c r="A913">
        <v>905</v>
      </c>
      <c r="B913" s="9">
        <f t="shared" ca="1" si="14"/>
        <v>-6.4037307732876022E-3</v>
      </c>
    </row>
    <row r="914" spans="1:2" x14ac:dyDescent="0.3">
      <c r="A914">
        <v>906</v>
      </c>
      <c r="B914" s="9">
        <f t="shared" ca="1" si="14"/>
        <v>-1.1454411529497112E-2</v>
      </c>
    </row>
    <row r="915" spans="1:2" x14ac:dyDescent="0.3">
      <c r="A915">
        <v>907</v>
      </c>
      <c r="B915" s="9">
        <f t="shared" ca="1" si="14"/>
        <v>3.4001713714492854E-3</v>
      </c>
    </row>
    <row r="916" spans="1:2" x14ac:dyDescent="0.3">
      <c r="A916">
        <v>908</v>
      </c>
      <c r="B916" s="9">
        <f t="shared" ca="1" si="14"/>
        <v>-3.2669080640638407E-2</v>
      </c>
    </row>
    <row r="917" spans="1:2" x14ac:dyDescent="0.3">
      <c r="A917">
        <v>909</v>
      </c>
      <c r="B917" s="9">
        <f t="shared" ca="1" si="14"/>
        <v>-1.1226090574046447E-2</v>
      </c>
    </row>
    <row r="918" spans="1:2" x14ac:dyDescent="0.3">
      <c r="A918">
        <v>910</v>
      </c>
      <c r="B918" s="9">
        <f t="shared" ca="1" si="14"/>
        <v>-3.5801501937652203E-4</v>
      </c>
    </row>
    <row r="919" spans="1:2" x14ac:dyDescent="0.3">
      <c r="A919">
        <v>911</v>
      </c>
      <c r="B919" s="9">
        <f t="shared" ca="1" si="14"/>
        <v>-1.8540965719835132E-2</v>
      </c>
    </row>
    <row r="920" spans="1:2" x14ac:dyDescent="0.3">
      <c r="A920">
        <v>912</v>
      </c>
      <c r="B920" s="9">
        <f t="shared" ca="1" si="14"/>
        <v>-7.6064996756035558E-4</v>
      </c>
    </row>
    <row r="921" spans="1:2" x14ac:dyDescent="0.3">
      <c r="A921">
        <v>913</v>
      </c>
      <c r="B921" s="9">
        <f t="shared" ca="1" si="14"/>
        <v>8.4008786422914582E-4</v>
      </c>
    </row>
    <row r="922" spans="1:2" x14ac:dyDescent="0.3">
      <c r="A922">
        <v>914</v>
      </c>
      <c r="B922" s="9">
        <f t="shared" ca="1" si="14"/>
        <v>-1.9445459503983097E-2</v>
      </c>
    </row>
    <row r="923" spans="1:2" x14ac:dyDescent="0.3">
      <c r="A923">
        <v>915</v>
      </c>
      <c r="B923" s="9">
        <f t="shared" ca="1" si="14"/>
        <v>8.3308862860297494E-3</v>
      </c>
    </row>
    <row r="924" spans="1:2" x14ac:dyDescent="0.3">
      <c r="A924">
        <v>916</v>
      </c>
      <c r="B924" s="9">
        <f t="shared" ca="1" si="14"/>
        <v>-1.796982038276045E-3</v>
      </c>
    </row>
    <row r="925" spans="1:2" x14ac:dyDescent="0.3">
      <c r="A925">
        <v>917</v>
      </c>
      <c r="B925" s="9">
        <f t="shared" ca="1" si="14"/>
        <v>1.1515505775611869E-2</v>
      </c>
    </row>
    <row r="926" spans="1:2" x14ac:dyDescent="0.3">
      <c r="A926">
        <v>918</v>
      </c>
      <c r="B926" s="9">
        <f t="shared" ca="1" si="14"/>
        <v>-9.0787495800988803E-5</v>
      </c>
    </row>
    <row r="927" spans="1:2" x14ac:dyDescent="0.3">
      <c r="A927">
        <v>919</v>
      </c>
      <c r="B927" s="9">
        <f t="shared" ca="1" si="14"/>
        <v>4.9304209034031037E-3</v>
      </c>
    </row>
    <row r="928" spans="1:2" x14ac:dyDescent="0.3">
      <c r="A928">
        <v>920</v>
      </c>
      <c r="B928" s="9">
        <f t="shared" ca="1" si="14"/>
        <v>-3.0399946921665349E-3</v>
      </c>
    </row>
    <row r="929" spans="1:2" x14ac:dyDescent="0.3">
      <c r="A929">
        <v>921</v>
      </c>
      <c r="B929" s="9">
        <f t="shared" ca="1" si="14"/>
        <v>-1.3488929987664464E-2</v>
      </c>
    </row>
    <row r="930" spans="1:2" x14ac:dyDescent="0.3">
      <c r="A930">
        <v>922</v>
      </c>
      <c r="B930" s="9">
        <f t="shared" ca="1" si="14"/>
        <v>-1.4954382720098098E-3</v>
      </c>
    </row>
    <row r="931" spans="1:2" x14ac:dyDescent="0.3">
      <c r="A931">
        <v>923</v>
      </c>
      <c r="B931" s="9">
        <f t="shared" ca="1" si="14"/>
        <v>-1.6992163723562209E-3</v>
      </c>
    </row>
    <row r="932" spans="1:2" x14ac:dyDescent="0.3">
      <c r="A932">
        <v>924</v>
      </c>
      <c r="B932" s="9">
        <f t="shared" ca="1" si="14"/>
        <v>-3.8288748967811471E-3</v>
      </c>
    </row>
    <row r="933" spans="1:2" x14ac:dyDescent="0.3">
      <c r="A933">
        <v>925</v>
      </c>
      <c r="B933" s="9">
        <f t="shared" ca="1" si="14"/>
        <v>-3.8359255524383368E-3</v>
      </c>
    </row>
    <row r="934" spans="1:2" x14ac:dyDescent="0.3">
      <c r="A934">
        <v>926</v>
      </c>
      <c r="B934" s="9">
        <f t="shared" ca="1" si="14"/>
        <v>1.2166028240306593E-2</v>
      </c>
    </row>
    <row r="935" spans="1:2" x14ac:dyDescent="0.3">
      <c r="A935">
        <v>927</v>
      </c>
      <c r="B935" s="9">
        <f t="shared" ca="1" si="14"/>
        <v>-3.9468844355594335E-3</v>
      </c>
    </row>
    <row r="936" spans="1:2" x14ac:dyDescent="0.3">
      <c r="A936">
        <v>928</v>
      </c>
      <c r="B936" s="9">
        <f t="shared" ca="1" si="14"/>
        <v>1.3214399168859567E-2</v>
      </c>
    </row>
    <row r="937" spans="1:2" x14ac:dyDescent="0.3">
      <c r="A937">
        <v>929</v>
      </c>
      <c r="B937" s="9">
        <f t="shared" ca="1" si="14"/>
        <v>-5.0204616421950128E-3</v>
      </c>
    </row>
    <row r="938" spans="1:2" x14ac:dyDescent="0.3">
      <c r="A938">
        <v>930</v>
      </c>
      <c r="B938" s="9">
        <f t="shared" ca="1" si="14"/>
        <v>-1.7102679619795675E-4</v>
      </c>
    </row>
    <row r="939" spans="1:2" x14ac:dyDescent="0.3">
      <c r="A939">
        <v>931</v>
      </c>
      <c r="B939" s="9">
        <f t="shared" ca="1" si="14"/>
        <v>-3.0131315964626341E-3</v>
      </c>
    </row>
    <row r="940" spans="1:2" x14ac:dyDescent="0.3">
      <c r="A940">
        <v>932</v>
      </c>
      <c r="B940" s="9">
        <f t="shared" ca="1" si="14"/>
        <v>1.7690358558985216E-2</v>
      </c>
    </row>
    <row r="941" spans="1:2" x14ac:dyDescent="0.3">
      <c r="A941">
        <v>933</v>
      </c>
      <c r="B941" s="9">
        <f t="shared" ca="1" si="14"/>
        <v>5.9797452147921171E-3</v>
      </c>
    </row>
    <row r="942" spans="1:2" x14ac:dyDescent="0.3">
      <c r="A942">
        <v>934</v>
      </c>
      <c r="B942" s="9">
        <f t="shared" ca="1" si="14"/>
        <v>-8.9604540574169111E-3</v>
      </c>
    </row>
    <row r="943" spans="1:2" x14ac:dyDescent="0.3">
      <c r="A943">
        <v>935</v>
      </c>
      <c r="B943" s="9">
        <f t="shared" ca="1" si="14"/>
        <v>1.7388039470944385E-2</v>
      </c>
    </row>
    <row r="944" spans="1:2" x14ac:dyDescent="0.3">
      <c r="A944">
        <v>936</v>
      </c>
      <c r="B944" s="9">
        <f t="shared" ca="1" si="14"/>
        <v>6.2613678616948469E-3</v>
      </c>
    </row>
    <row r="945" spans="1:2" x14ac:dyDescent="0.3">
      <c r="A945">
        <v>937</v>
      </c>
      <c r="B945" s="9">
        <f t="shared" ca="1" si="14"/>
        <v>-6.2845802950379226E-3</v>
      </c>
    </row>
    <row r="946" spans="1:2" x14ac:dyDescent="0.3">
      <c r="A946">
        <v>938</v>
      </c>
      <c r="B946" s="9">
        <f t="shared" ca="1" si="14"/>
        <v>1.4504056351879775E-2</v>
      </c>
    </row>
    <row r="947" spans="1:2" x14ac:dyDescent="0.3">
      <c r="A947">
        <v>939</v>
      </c>
      <c r="B947" s="9">
        <f t="shared" ca="1" si="14"/>
        <v>-4.6031850537197588E-3</v>
      </c>
    </row>
    <row r="948" spans="1:2" x14ac:dyDescent="0.3">
      <c r="A948">
        <v>940</v>
      </c>
      <c r="B948" s="9">
        <f t="shared" ca="1" si="14"/>
        <v>-4.7274342372494746E-4</v>
      </c>
    </row>
    <row r="949" spans="1:2" x14ac:dyDescent="0.3">
      <c r="A949">
        <v>941</v>
      </c>
      <c r="B949" s="9">
        <f t="shared" ca="1" si="14"/>
        <v>1.1264699482082472E-2</v>
      </c>
    </row>
    <row r="950" spans="1:2" x14ac:dyDescent="0.3">
      <c r="A950">
        <v>942</v>
      </c>
      <c r="B950" s="9">
        <f t="shared" ca="1" si="14"/>
        <v>-1.1367139922734906E-2</v>
      </c>
    </row>
    <row r="951" spans="1:2" x14ac:dyDescent="0.3">
      <c r="A951">
        <v>943</v>
      </c>
      <c r="B951" s="9">
        <f t="shared" ca="1" si="14"/>
        <v>-1.7311269260774226E-2</v>
      </c>
    </row>
    <row r="952" spans="1:2" x14ac:dyDescent="0.3">
      <c r="A952">
        <v>944</v>
      </c>
      <c r="B952" s="9">
        <f t="shared" ca="1" si="14"/>
        <v>-3.0604774134502422E-3</v>
      </c>
    </row>
    <row r="953" spans="1:2" x14ac:dyDescent="0.3">
      <c r="A953">
        <v>945</v>
      </c>
      <c r="B953" s="9">
        <f t="shared" ca="1" si="14"/>
        <v>-5.4276385627279869E-3</v>
      </c>
    </row>
    <row r="954" spans="1:2" x14ac:dyDescent="0.3">
      <c r="A954">
        <v>946</v>
      </c>
      <c r="B954" s="9">
        <f t="shared" ca="1" si="14"/>
        <v>-1.0042059252086583E-2</v>
      </c>
    </row>
    <row r="955" spans="1:2" x14ac:dyDescent="0.3">
      <c r="A955">
        <v>947</v>
      </c>
      <c r="B955" s="9">
        <f t="shared" ca="1" si="14"/>
        <v>4.8892906470347367E-3</v>
      </c>
    </row>
    <row r="956" spans="1:2" x14ac:dyDescent="0.3">
      <c r="A956">
        <v>948</v>
      </c>
      <c r="B956" s="9">
        <f t="shared" ca="1" si="14"/>
        <v>-4.2504519690806999E-3</v>
      </c>
    </row>
    <row r="957" spans="1:2" x14ac:dyDescent="0.3">
      <c r="A957">
        <v>949</v>
      </c>
      <c r="B957" s="9">
        <f t="shared" ca="1" si="14"/>
        <v>-3.4133401926424597E-3</v>
      </c>
    </row>
    <row r="958" spans="1:2" x14ac:dyDescent="0.3">
      <c r="A958">
        <v>950</v>
      </c>
      <c r="B958" s="9">
        <f t="shared" ca="1" si="14"/>
        <v>2.2211545990991691E-3</v>
      </c>
    </row>
    <row r="959" spans="1:2" x14ac:dyDescent="0.3">
      <c r="A959">
        <v>951</v>
      </c>
      <c r="B959" s="9">
        <f t="shared" ca="1" si="14"/>
        <v>1.6151412696756948E-2</v>
      </c>
    </row>
    <row r="960" spans="1:2" x14ac:dyDescent="0.3">
      <c r="A960">
        <v>952</v>
      </c>
      <c r="B960" s="9">
        <f t="shared" ca="1" si="14"/>
        <v>6.0782737789292635E-3</v>
      </c>
    </row>
    <row r="961" spans="1:2" x14ac:dyDescent="0.3">
      <c r="A961">
        <v>953</v>
      </c>
      <c r="B961" s="9">
        <f t="shared" ca="1" si="14"/>
        <v>1.2367020994041867E-2</v>
      </c>
    </row>
    <row r="962" spans="1:2" x14ac:dyDescent="0.3">
      <c r="A962">
        <v>954</v>
      </c>
      <c r="B962" s="9">
        <f t="shared" ca="1" si="14"/>
        <v>-1.1353952537951665E-2</v>
      </c>
    </row>
    <row r="963" spans="1:2" x14ac:dyDescent="0.3">
      <c r="A963">
        <v>955</v>
      </c>
      <c r="B963" s="9">
        <f t="shared" ca="1" si="14"/>
        <v>-2.2762190553040165E-3</v>
      </c>
    </row>
    <row r="964" spans="1:2" x14ac:dyDescent="0.3">
      <c r="A964">
        <v>956</v>
      </c>
      <c r="B964" s="9">
        <f t="shared" ca="1" si="14"/>
        <v>5.2205429565315986E-3</v>
      </c>
    </row>
    <row r="965" spans="1:2" x14ac:dyDescent="0.3">
      <c r="A965">
        <v>957</v>
      </c>
      <c r="B965" s="9">
        <f t="shared" ca="1" si="14"/>
        <v>-4.4013177465403663E-4</v>
      </c>
    </row>
    <row r="966" spans="1:2" x14ac:dyDescent="0.3">
      <c r="A966">
        <v>958</v>
      </c>
      <c r="B966" s="9">
        <f t="shared" ca="1" si="14"/>
        <v>-1.2777514793969522E-2</v>
      </c>
    </row>
    <row r="967" spans="1:2" x14ac:dyDescent="0.3">
      <c r="A967">
        <v>959</v>
      </c>
      <c r="B967" s="9">
        <f t="shared" ca="1" si="14"/>
        <v>-1.0527125910570092E-2</v>
      </c>
    </row>
    <row r="968" spans="1:2" x14ac:dyDescent="0.3">
      <c r="A968">
        <v>960</v>
      </c>
      <c r="B968" s="9">
        <f t="shared" ca="1" si="14"/>
        <v>-1.0337998432713671E-2</v>
      </c>
    </row>
    <row r="969" spans="1:2" x14ac:dyDescent="0.3">
      <c r="A969">
        <v>961</v>
      </c>
      <c r="B969" s="9">
        <f t="shared" ca="1" si="14"/>
        <v>4.289906100863875E-3</v>
      </c>
    </row>
    <row r="970" spans="1:2" x14ac:dyDescent="0.3">
      <c r="A970">
        <v>962</v>
      </c>
      <c r="B970" s="9">
        <f t="shared" ref="B970:B1033" ca="1" si="15">_xlfn.NORM.INV(RAND(),$B$3,$B$4)</f>
        <v>1.4188916789948222E-3</v>
      </c>
    </row>
    <row r="971" spans="1:2" x14ac:dyDescent="0.3">
      <c r="A971">
        <v>963</v>
      </c>
      <c r="B971" s="9">
        <f t="shared" ca="1" si="15"/>
        <v>-1.688276735824772E-2</v>
      </c>
    </row>
    <row r="972" spans="1:2" x14ac:dyDescent="0.3">
      <c r="A972">
        <v>964</v>
      </c>
      <c r="B972" s="9">
        <f t="shared" ca="1" si="15"/>
        <v>3.6298678141009895E-3</v>
      </c>
    </row>
    <row r="973" spans="1:2" x14ac:dyDescent="0.3">
      <c r="A973">
        <v>965</v>
      </c>
      <c r="B973" s="9">
        <f t="shared" ca="1" si="15"/>
        <v>-5.0933026891794653E-3</v>
      </c>
    </row>
    <row r="974" spans="1:2" x14ac:dyDescent="0.3">
      <c r="A974">
        <v>966</v>
      </c>
      <c r="B974" s="9">
        <f t="shared" ca="1" si="15"/>
        <v>-5.8899196135310302E-3</v>
      </c>
    </row>
    <row r="975" spans="1:2" x14ac:dyDescent="0.3">
      <c r="A975">
        <v>967</v>
      </c>
      <c r="B975" s="9">
        <f t="shared" ca="1" si="15"/>
        <v>8.8303367936145728E-3</v>
      </c>
    </row>
    <row r="976" spans="1:2" x14ac:dyDescent="0.3">
      <c r="A976">
        <v>968</v>
      </c>
      <c r="B976" s="9">
        <f t="shared" ca="1" si="15"/>
        <v>2.0795066615480881E-3</v>
      </c>
    </row>
    <row r="977" spans="1:2" x14ac:dyDescent="0.3">
      <c r="A977">
        <v>969</v>
      </c>
      <c r="B977" s="9">
        <f t="shared" ca="1" si="15"/>
        <v>-9.0883729039844901E-4</v>
      </c>
    </row>
    <row r="978" spans="1:2" x14ac:dyDescent="0.3">
      <c r="A978">
        <v>970</v>
      </c>
      <c r="B978" s="9">
        <f t="shared" ca="1" si="15"/>
        <v>-7.8373856993350878E-4</v>
      </c>
    </row>
    <row r="979" spans="1:2" x14ac:dyDescent="0.3">
      <c r="A979">
        <v>971</v>
      </c>
      <c r="B979" s="9">
        <f t="shared" ca="1" si="15"/>
        <v>-8.0194639978152463E-3</v>
      </c>
    </row>
    <row r="980" spans="1:2" x14ac:dyDescent="0.3">
      <c r="A980">
        <v>972</v>
      </c>
      <c r="B980" s="9">
        <f t="shared" ca="1" si="15"/>
        <v>1.0223236417312476E-2</v>
      </c>
    </row>
    <row r="981" spans="1:2" x14ac:dyDescent="0.3">
      <c r="A981">
        <v>973</v>
      </c>
      <c r="B981" s="9">
        <f t="shared" ca="1" si="15"/>
        <v>2.5221849706223133E-2</v>
      </c>
    </row>
    <row r="982" spans="1:2" x14ac:dyDescent="0.3">
      <c r="A982">
        <v>974</v>
      </c>
      <c r="B982" s="9">
        <f t="shared" ca="1" si="15"/>
        <v>5.6992093612839043E-4</v>
      </c>
    </row>
    <row r="983" spans="1:2" x14ac:dyDescent="0.3">
      <c r="A983">
        <v>975</v>
      </c>
      <c r="B983" s="9">
        <f t="shared" ca="1" si="15"/>
        <v>-6.9063679424828557E-3</v>
      </c>
    </row>
    <row r="984" spans="1:2" x14ac:dyDescent="0.3">
      <c r="A984">
        <v>976</v>
      </c>
      <c r="B984" s="9">
        <f t="shared" ca="1" si="15"/>
        <v>3.9327518723668211E-3</v>
      </c>
    </row>
    <row r="985" spans="1:2" x14ac:dyDescent="0.3">
      <c r="A985">
        <v>977</v>
      </c>
      <c r="B985" s="9">
        <f t="shared" ca="1" si="15"/>
        <v>-1.5837299061415882E-2</v>
      </c>
    </row>
    <row r="986" spans="1:2" x14ac:dyDescent="0.3">
      <c r="A986">
        <v>978</v>
      </c>
      <c r="B986" s="9">
        <f t="shared" ca="1" si="15"/>
        <v>-5.9382415131917015E-4</v>
      </c>
    </row>
    <row r="987" spans="1:2" x14ac:dyDescent="0.3">
      <c r="A987">
        <v>979</v>
      </c>
      <c r="B987" s="9">
        <f t="shared" ca="1" si="15"/>
        <v>-1.2586860686361098E-2</v>
      </c>
    </row>
    <row r="988" spans="1:2" x14ac:dyDescent="0.3">
      <c r="A988">
        <v>980</v>
      </c>
      <c r="B988" s="9">
        <f t="shared" ca="1" si="15"/>
        <v>2.2371390219688867E-3</v>
      </c>
    </row>
    <row r="989" spans="1:2" x14ac:dyDescent="0.3">
      <c r="A989">
        <v>981</v>
      </c>
      <c r="B989" s="9">
        <f t="shared" ca="1" si="15"/>
        <v>-2.06814424252473E-3</v>
      </c>
    </row>
    <row r="990" spans="1:2" x14ac:dyDescent="0.3">
      <c r="A990">
        <v>982</v>
      </c>
      <c r="B990" s="9">
        <f t="shared" ca="1" si="15"/>
        <v>-1.3249597085996214E-3</v>
      </c>
    </row>
    <row r="991" spans="1:2" x14ac:dyDescent="0.3">
      <c r="A991">
        <v>983</v>
      </c>
      <c r="B991" s="9">
        <f t="shared" ca="1" si="15"/>
        <v>1.2385158664009873E-3</v>
      </c>
    </row>
    <row r="992" spans="1:2" x14ac:dyDescent="0.3">
      <c r="A992">
        <v>984</v>
      </c>
      <c r="B992" s="9">
        <f t="shared" ca="1" si="15"/>
        <v>-1.1782567896888165E-2</v>
      </c>
    </row>
    <row r="993" spans="1:2" x14ac:dyDescent="0.3">
      <c r="A993">
        <v>985</v>
      </c>
      <c r="B993" s="9">
        <f t="shared" ca="1" si="15"/>
        <v>-3.4293923073584328E-3</v>
      </c>
    </row>
    <row r="994" spans="1:2" x14ac:dyDescent="0.3">
      <c r="A994">
        <v>986</v>
      </c>
      <c r="B994" s="9">
        <f t="shared" ca="1" si="15"/>
        <v>1.0940654814151605E-4</v>
      </c>
    </row>
    <row r="995" spans="1:2" x14ac:dyDescent="0.3">
      <c r="A995">
        <v>987</v>
      </c>
      <c r="B995" s="9">
        <f t="shared" ca="1" si="15"/>
        <v>-8.7000831666488466E-3</v>
      </c>
    </row>
    <row r="996" spans="1:2" x14ac:dyDescent="0.3">
      <c r="A996">
        <v>988</v>
      </c>
      <c r="B996" s="9">
        <f t="shared" ca="1" si="15"/>
        <v>4.4857847885386931E-3</v>
      </c>
    </row>
    <row r="997" spans="1:2" x14ac:dyDescent="0.3">
      <c r="A997">
        <v>989</v>
      </c>
      <c r="B997" s="9">
        <f t="shared" ca="1" si="15"/>
        <v>-3.3840298923215654E-3</v>
      </c>
    </row>
    <row r="998" spans="1:2" x14ac:dyDescent="0.3">
      <c r="A998">
        <v>990</v>
      </c>
      <c r="B998" s="9">
        <f t="shared" ca="1" si="15"/>
        <v>-2.7242463454230483E-4</v>
      </c>
    </row>
    <row r="999" spans="1:2" x14ac:dyDescent="0.3">
      <c r="A999">
        <v>991</v>
      </c>
      <c r="B999" s="9">
        <f t="shared" ca="1" si="15"/>
        <v>-5.3703911559746832E-3</v>
      </c>
    </row>
    <row r="1000" spans="1:2" x14ac:dyDescent="0.3">
      <c r="A1000">
        <v>992</v>
      </c>
      <c r="B1000" s="9">
        <f t="shared" ca="1" si="15"/>
        <v>3.562909304986958E-3</v>
      </c>
    </row>
    <row r="1001" spans="1:2" x14ac:dyDescent="0.3">
      <c r="A1001">
        <v>993</v>
      </c>
      <c r="B1001" s="9">
        <f t="shared" ca="1" si="15"/>
        <v>-4.7438814729247126E-4</v>
      </c>
    </row>
    <row r="1002" spans="1:2" x14ac:dyDescent="0.3">
      <c r="A1002">
        <v>994</v>
      </c>
      <c r="B1002" s="9">
        <f t="shared" ca="1" si="15"/>
        <v>-1.3359590211986259E-2</v>
      </c>
    </row>
    <row r="1003" spans="1:2" x14ac:dyDescent="0.3">
      <c r="A1003">
        <v>995</v>
      </c>
      <c r="B1003" s="9">
        <f t="shared" ca="1" si="15"/>
        <v>9.3382009835259374E-3</v>
      </c>
    </row>
    <row r="1004" spans="1:2" x14ac:dyDescent="0.3">
      <c r="A1004">
        <v>996</v>
      </c>
      <c r="B1004" s="9">
        <f t="shared" ca="1" si="15"/>
        <v>4.8072226776782858E-3</v>
      </c>
    </row>
    <row r="1005" spans="1:2" x14ac:dyDescent="0.3">
      <c r="A1005">
        <v>997</v>
      </c>
      <c r="B1005" s="9">
        <f t="shared" ca="1" si="15"/>
        <v>2.4495846837807519E-3</v>
      </c>
    </row>
    <row r="1006" spans="1:2" x14ac:dyDescent="0.3">
      <c r="A1006">
        <v>998</v>
      </c>
      <c r="B1006" s="9">
        <f t="shared" ca="1" si="15"/>
        <v>-2.7115414406633223E-3</v>
      </c>
    </row>
    <row r="1007" spans="1:2" x14ac:dyDescent="0.3">
      <c r="A1007">
        <v>999</v>
      </c>
      <c r="B1007" s="9">
        <f t="shared" ca="1" si="15"/>
        <v>8.2457564544566771E-3</v>
      </c>
    </row>
    <row r="1008" spans="1:2" x14ac:dyDescent="0.3">
      <c r="A1008">
        <v>1000</v>
      </c>
      <c r="B1008" s="9">
        <f t="shared" ca="1" si="15"/>
        <v>-1.0515533330804209E-3</v>
      </c>
    </row>
    <row r="1009" spans="1:2" x14ac:dyDescent="0.3">
      <c r="A1009">
        <v>1001</v>
      </c>
      <c r="B1009" s="9">
        <f t="shared" ca="1" si="15"/>
        <v>-1.0842616422245033E-2</v>
      </c>
    </row>
    <row r="1010" spans="1:2" x14ac:dyDescent="0.3">
      <c r="A1010">
        <v>1002</v>
      </c>
      <c r="B1010" s="9">
        <f t="shared" ca="1" si="15"/>
        <v>-9.4299504662107431E-3</v>
      </c>
    </row>
    <row r="1011" spans="1:2" x14ac:dyDescent="0.3">
      <c r="A1011">
        <v>1003</v>
      </c>
      <c r="B1011" s="9">
        <f t="shared" ca="1" si="15"/>
        <v>4.0490283819170705E-3</v>
      </c>
    </row>
    <row r="1012" spans="1:2" x14ac:dyDescent="0.3">
      <c r="A1012">
        <v>1004</v>
      </c>
      <c r="B1012" s="9">
        <f t="shared" ca="1" si="15"/>
        <v>2.5129467411098025E-4</v>
      </c>
    </row>
    <row r="1013" spans="1:2" x14ac:dyDescent="0.3">
      <c r="A1013">
        <v>1005</v>
      </c>
      <c r="B1013" s="9">
        <f t="shared" ca="1" si="15"/>
        <v>3.506659281550503E-3</v>
      </c>
    </row>
    <row r="1014" spans="1:2" x14ac:dyDescent="0.3">
      <c r="A1014">
        <v>1006</v>
      </c>
      <c r="B1014" s="9">
        <f t="shared" ca="1" si="15"/>
        <v>5.5689781729023865E-3</v>
      </c>
    </row>
    <row r="1015" spans="1:2" x14ac:dyDescent="0.3">
      <c r="A1015">
        <v>1007</v>
      </c>
      <c r="B1015" s="9">
        <f t="shared" ca="1" si="15"/>
        <v>-1.70684936765877E-3</v>
      </c>
    </row>
    <row r="1016" spans="1:2" x14ac:dyDescent="0.3">
      <c r="A1016">
        <v>1008</v>
      </c>
      <c r="B1016" s="9">
        <f t="shared" ca="1" si="15"/>
        <v>2.3262643316935704E-3</v>
      </c>
    </row>
    <row r="1017" spans="1:2" x14ac:dyDescent="0.3">
      <c r="A1017">
        <v>1009</v>
      </c>
      <c r="B1017" s="9">
        <f t="shared" ca="1" si="15"/>
        <v>-7.9141580960183887E-3</v>
      </c>
    </row>
    <row r="1018" spans="1:2" x14ac:dyDescent="0.3">
      <c r="A1018">
        <v>1010</v>
      </c>
      <c r="B1018" s="9">
        <f t="shared" ca="1" si="15"/>
        <v>-1.1384546575145723E-2</v>
      </c>
    </row>
    <row r="1019" spans="1:2" x14ac:dyDescent="0.3">
      <c r="A1019">
        <v>1011</v>
      </c>
      <c r="B1019" s="9">
        <f t="shared" ca="1" si="15"/>
        <v>-4.7970569540540793E-4</v>
      </c>
    </row>
    <row r="1020" spans="1:2" x14ac:dyDescent="0.3">
      <c r="A1020">
        <v>1012</v>
      </c>
      <c r="B1020" s="9">
        <f t="shared" ca="1" si="15"/>
        <v>1.510130455606159E-2</v>
      </c>
    </row>
    <row r="1021" spans="1:2" x14ac:dyDescent="0.3">
      <c r="A1021">
        <v>1013</v>
      </c>
      <c r="B1021" s="9">
        <f t="shared" ca="1" si="15"/>
        <v>-8.8320825873529022E-3</v>
      </c>
    </row>
    <row r="1022" spans="1:2" x14ac:dyDescent="0.3">
      <c r="A1022">
        <v>1014</v>
      </c>
      <c r="B1022" s="9">
        <f t="shared" ca="1" si="15"/>
        <v>2.384965116358989E-3</v>
      </c>
    </row>
    <row r="1023" spans="1:2" x14ac:dyDescent="0.3">
      <c r="A1023">
        <v>1015</v>
      </c>
      <c r="B1023" s="9">
        <f t="shared" ca="1" si="15"/>
        <v>4.9506230949350298E-3</v>
      </c>
    </row>
    <row r="1024" spans="1:2" x14ac:dyDescent="0.3">
      <c r="A1024">
        <v>1016</v>
      </c>
      <c r="B1024" s="9">
        <f t="shared" ca="1" si="15"/>
        <v>-5.7339392822498931E-3</v>
      </c>
    </row>
    <row r="1025" spans="1:2" x14ac:dyDescent="0.3">
      <c r="A1025">
        <v>1017</v>
      </c>
      <c r="B1025" s="9">
        <f t="shared" ca="1" si="15"/>
        <v>7.1274519073590463E-3</v>
      </c>
    </row>
    <row r="1026" spans="1:2" x14ac:dyDescent="0.3">
      <c r="A1026">
        <v>1018</v>
      </c>
      <c r="B1026" s="9">
        <f t="shared" ca="1" si="15"/>
        <v>1.0771615737704889E-2</v>
      </c>
    </row>
    <row r="1027" spans="1:2" x14ac:dyDescent="0.3">
      <c r="A1027">
        <v>1019</v>
      </c>
      <c r="B1027" s="9">
        <f t="shared" ca="1" si="15"/>
        <v>-6.7229415913277642E-3</v>
      </c>
    </row>
    <row r="1028" spans="1:2" x14ac:dyDescent="0.3">
      <c r="A1028">
        <v>1020</v>
      </c>
      <c r="B1028" s="9">
        <f t="shared" ca="1" si="15"/>
        <v>1.6412490276224847E-2</v>
      </c>
    </row>
    <row r="1029" spans="1:2" x14ac:dyDescent="0.3">
      <c r="A1029">
        <v>1021</v>
      </c>
      <c r="B1029" s="9">
        <f t="shared" ca="1" si="15"/>
        <v>-5.8556204682038019E-3</v>
      </c>
    </row>
    <row r="1030" spans="1:2" x14ac:dyDescent="0.3">
      <c r="A1030">
        <v>1022</v>
      </c>
      <c r="B1030" s="9">
        <f t="shared" ca="1" si="15"/>
        <v>6.2864989119660632E-3</v>
      </c>
    </row>
    <row r="1031" spans="1:2" x14ac:dyDescent="0.3">
      <c r="A1031">
        <v>1023</v>
      </c>
      <c r="B1031" s="9">
        <f t="shared" ca="1" si="15"/>
        <v>-1.2427731090936957E-2</v>
      </c>
    </row>
    <row r="1032" spans="1:2" x14ac:dyDescent="0.3">
      <c r="A1032">
        <v>1024</v>
      </c>
      <c r="B1032" s="9">
        <f t="shared" ca="1" si="15"/>
        <v>-1.4092562787031344E-2</v>
      </c>
    </row>
    <row r="1033" spans="1:2" x14ac:dyDescent="0.3">
      <c r="A1033">
        <v>1025</v>
      </c>
      <c r="B1033" s="9">
        <f t="shared" ca="1" si="15"/>
        <v>6.0658296758579451E-4</v>
      </c>
    </row>
    <row r="1034" spans="1:2" x14ac:dyDescent="0.3">
      <c r="A1034">
        <v>1026</v>
      </c>
      <c r="B1034" s="9">
        <f t="shared" ref="B1034:B1097" ca="1" si="16">_xlfn.NORM.INV(RAND(),$B$3,$B$4)</f>
        <v>1.1723112901149649E-2</v>
      </c>
    </row>
    <row r="1035" spans="1:2" x14ac:dyDescent="0.3">
      <c r="A1035">
        <v>1027</v>
      </c>
      <c r="B1035" s="9">
        <f t="shared" ca="1" si="16"/>
        <v>3.1790227852371536E-3</v>
      </c>
    </row>
    <row r="1036" spans="1:2" x14ac:dyDescent="0.3">
      <c r="A1036">
        <v>1028</v>
      </c>
      <c r="B1036" s="9">
        <f t="shared" ca="1" si="16"/>
        <v>-2.9789136270044272E-3</v>
      </c>
    </row>
    <row r="1037" spans="1:2" x14ac:dyDescent="0.3">
      <c r="A1037">
        <v>1029</v>
      </c>
      <c r="B1037" s="9">
        <f t="shared" ca="1" si="16"/>
        <v>-1.9616773670167189E-3</v>
      </c>
    </row>
    <row r="1038" spans="1:2" x14ac:dyDescent="0.3">
      <c r="A1038">
        <v>1030</v>
      </c>
      <c r="B1038" s="9">
        <f t="shared" ca="1" si="16"/>
        <v>5.0692405062894037E-3</v>
      </c>
    </row>
    <row r="1039" spans="1:2" x14ac:dyDescent="0.3">
      <c r="A1039">
        <v>1031</v>
      </c>
      <c r="B1039" s="9">
        <f t="shared" ca="1" si="16"/>
        <v>3.0149162206202945E-3</v>
      </c>
    </row>
    <row r="1040" spans="1:2" x14ac:dyDescent="0.3">
      <c r="A1040">
        <v>1032</v>
      </c>
      <c r="B1040" s="9">
        <f t="shared" ca="1" si="16"/>
        <v>7.9532367468364753E-3</v>
      </c>
    </row>
    <row r="1041" spans="1:2" x14ac:dyDescent="0.3">
      <c r="A1041">
        <v>1033</v>
      </c>
      <c r="B1041" s="9">
        <f t="shared" ca="1" si="16"/>
        <v>1.0733720876932419E-3</v>
      </c>
    </row>
    <row r="1042" spans="1:2" x14ac:dyDescent="0.3">
      <c r="A1042">
        <v>1034</v>
      </c>
      <c r="B1042" s="9">
        <f t="shared" ca="1" si="16"/>
        <v>-1.0388634360975007E-3</v>
      </c>
    </row>
    <row r="1043" spans="1:2" x14ac:dyDescent="0.3">
      <c r="A1043">
        <v>1035</v>
      </c>
      <c r="B1043" s="9">
        <f t="shared" ca="1" si="16"/>
        <v>-7.1445071751895396E-3</v>
      </c>
    </row>
    <row r="1044" spans="1:2" x14ac:dyDescent="0.3">
      <c r="A1044">
        <v>1036</v>
      </c>
      <c r="B1044" s="9">
        <f t="shared" ca="1" si="16"/>
        <v>1.5680629046272744E-2</v>
      </c>
    </row>
    <row r="1045" spans="1:2" x14ac:dyDescent="0.3">
      <c r="A1045">
        <v>1037</v>
      </c>
      <c r="B1045" s="9">
        <f t="shared" ca="1" si="16"/>
        <v>5.1290821572993429E-3</v>
      </c>
    </row>
    <row r="1046" spans="1:2" x14ac:dyDescent="0.3">
      <c r="A1046">
        <v>1038</v>
      </c>
      <c r="B1046" s="9">
        <f t="shared" ca="1" si="16"/>
        <v>6.0103648846840758E-3</v>
      </c>
    </row>
    <row r="1047" spans="1:2" x14ac:dyDescent="0.3">
      <c r="A1047">
        <v>1039</v>
      </c>
      <c r="B1047" s="9">
        <f t="shared" ca="1" si="16"/>
        <v>-1.1477014204607219E-2</v>
      </c>
    </row>
    <row r="1048" spans="1:2" x14ac:dyDescent="0.3">
      <c r="A1048">
        <v>1040</v>
      </c>
      <c r="B1048" s="9">
        <f t="shared" ca="1" si="16"/>
        <v>-1.3670673708752275E-2</v>
      </c>
    </row>
    <row r="1049" spans="1:2" x14ac:dyDescent="0.3">
      <c r="A1049">
        <v>1041</v>
      </c>
      <c r="B1049" s="9">
        <f t="shared" ca="1" si="16"/>
        <v>-6.9038271729120063E-3</v>
      </c>
    </row>
    <row r="1050" spans="1:2" x14ac:dyDescent="0.3">
      <c r="A1050">
        <v>1042</v>
      </c>
      <c r="B1050" s="9">
        <f t="shared" ca="1" si="16"/>
        <v>-1.4591086266406057E-3</v>
      </c>
    </row>
    <row r="1051" spans="1:2" x14ac:dyDescent="0.3">
      <c r="A1051">
        <v>1043</v>
      </c>
      <c r="B1051" s="9">
        <f t="shared" ca="1" si="16"/>
        <v>-4.1004853963457454E-4</v>
      </c>
    </row>
    <row r="1052" spans="1:2" x14ac:dyDescent="0.3">
      <c r="A1052">
        <v>1044</v>
      </c>
      <c r="B1052" s="9">
        <f t="shared" ca="1" si="16"/>
        <v>2.6601346111752317E-2</v>
      </c>
    </row>
    <row r="1053" spans="1:2" x14ac:dyDescent="0.3">
      <c r="A1053">
        <v>1045</v>
      </c>
      <c r="B1053" s="9">
        <f t="shared" ca="1" si="16"/>
        <v>-1.1401618571907081E-4</v>
      </c>
    </row>
    <row r="1054" spans="1:2" x14ac:dyDescent="0.3">
      <c r="A1054">
        <v>1046</v>
      </c>
      <c r="B1054" s="9">
        <f t="shared" ca="1" si="16"/>
        <v>-5.5141092029813519E-3</v>
      </c>
    </row>
    <row r="1055" spans="1:2" x14ac:dyDescent="0.3">
      <c r="A1055">
        <v>1047</v>
      </c>
      <c r="B1055" s="9">
        <f t="shared" ca="1" si="16"/>
        <v>7.9579948272101471E-3</v>
      </c>
    </row>
    <row r="1056" spans="1:2" x14ac:dyDescent="0.3">
      <c r="A1056">
        <v>1048</v>
      </c>
      <c r="B1056" s="9">
        <f t="shared" ca="1" si="16"/>
        <v>1.2453569500168833E-2</v>
      </c>
    </row>
    <row r="1057" spans="1:2" x14ac:dyDescent="0.3">
      <c r="A1057">
        <v>1049</v>
      </c>
      <c r="B1057" s="9">
        <f t="shared" ca="1" si="16"/>
        <v>-3.3677715781592127E-3</v>
      </c>
    </row>
    <row r="1058" spans="1:2" x14ac:dyDescent="0.3">
      <c r="A1058">
        <v>1050</v>
      </c>
      <c r="B1058" s="9">
        <f t="shared" ca="1" si="16"/>
        <v>1.3322374701518288E-2</v>
      </c>
    </row>
    <row r="1059" spans="1:2" x14ac:dyDescent="0.3">
      <c r="A1059">
        <v>1051</v>
      </c>
      <c r="B1059" s="9">
        <f t="shared" ca="1" si="16"/>
        <v>-1.6346048841561316E-2</v>
      </c>
    </row>
    <row r="1060" spans="1:2" x14ac:dyDescent="0.3">
      <c r="A1060">
        <v>1052</v>
      </c>
      <c r="B1060" s="9">
        <f t="shared" ca="1" si="16"/>
        <v>7.8669566095456549E-3</v>
      </c>
    </row>
    <row r="1061" spans="1:2" x14ac:dyDescent="0.3">
      <c r="A1061">
        <v>1053</v>
      </c>
      <c r="B1061" s="9">
        <f t="shared" ca="1" si="16"/>
        <v>-5.815593844975187E-3</v>
      </c>
    </row>
    <row r="1062" spans="1:2" x14ac:dyDescent="0.3">
      <c r="A1062">
        <v>1054</v>
      </c>
      <c r="B1062" s="9">
        <f t="shared" ca="1" si="16"/>
        <v>-2.4499019111990845E-3</v>
      </c>
    </row>
    <row r="1063" spans="1:2" x14ac:dyDescent="0.3">
      <c r="A1063">
        <v>1055</v>
      </c>
      <c r="B1063" s="9">
        <f t="shared" ca="1" si="16"/>
        <v>1.6243806193846292E-4</v>
      </c>
    </row>
    <row r="1064" spans="1:2" x14ac:dyDescent="0.3">
      <c r="A1064">
        <v>1056</v>
      </c>
      <c r="B1064" s="9">
        <f t="shared" ca="1" si="16"/>
        <v>-3.7556982672141796E-3</v>
      </c>
    </row>
    <row r="1065" spans="1:2" x14ac:dyDescent="0.3">
      <c r="A1065">
        <v>1057</v>
      </c>
      <c r="B1065" s="9">
        <f t="shared" ca="1" si="16"/>
        <v>5.423821093675423E-3</v>
      </c>
    </row>
    <row r="1066" spans="1:2" x14ac:dyDescent="0.3">
      <c r="A1066">
        <v>1058</v>
      </c>
      <c r="B1066" s="9">
        <f t="shared" ca="1" si="16"/>
        <v>3.1052388227191465E-4</v>
      </c>
    </row>
    <row r="1067" spans="1:2" x14ac:dyDescent="0.3">
      <c r="A1067">
        <v>1059</v>
      </c>
      <c r="B1067" s="9">
        <f t="shared" ca="1" si="16"/>
        <v>-2.0947560503706459E-2</v>
      </c>
    </row>
    <row r="1068" spans="1:2" x14ac:dyDescent="0.3">
      <c r="A1068">
        <v>1060</v>
      </c>
      <c r="B1068" s="9">
        <f t="shared" ca="1" si="16"/>
        <v>-5.930574235004169E-3</v>
      </c>
    </row>
    <row r="1069" spans="1:2" x14ac:dyDescent="0.3">
      <c r="A1069">
        <v>1061</v>
      </c>
      <c r="B1069" s="9">
        <f t="shared" ca="1" si="16"/>
        <v>1.2159569718026104E-3</v>
      </c>
    </row>
    <row r="1070" spans="1:2" x14ac:dyDescent="0.3">
      <c r="A1070">
        <v>1062</v>
      </c>
      <c r="B1070" s="9">
        <f t="shared" ca="1" si="16"/>
        <v>9.3967483438230914E-3</v>
      </c>
    </row>
    <row r="1071" spans="1:2" x14ac:dyDescent="0.3">
      <c r="A1071">
        <v>1063</v>
      </c>
      <c r="B1071" s="9">
        <f t="shared" ca="1" si="16"/>
        <v>-9.9804361515770396E-3</v>
      </c>
    </row>
    <row r="1072" spans="1:2" x14ac:dyDescent="0.3">
      <c r="A1072">
        <v>1064</v>
      </c>
      <c r="B1072" s="9">
        <f t="shared" ca="1" si="16"/>
        <v>5.8881569527268855E-3</v>
      </c>
    </row>
    <row r="1073" spans="1:2" x14ac:dyDescent="0.3">
      <c r="A1073">
        <v>1065</v>
      </c>
      <c r="B1073" s="9">
        <f t="shared" ca="1" si="16"/>
        <v>-1.2794927722530406E-2</v>
      </c>
    </row>
    <row r="1074" spans="1:2" x14ac:dyDescent="0.3">
      <c r="A1074">
        <v>1066</v>
      </c>
      <c r="B1074" s="9">
        <f t="shared" ca="1" si="16"/>
        <v>7.8481267765701697E-3</v>
      </c>
    </row>
    <row r="1075" spans="1:2" x14ac:dyDescent="0.3">
      <c r="A1075">
        <v>1067</v>
      </c>
      <c r="B1075" s="9">
        <f t="shared" ca="1" si="16"/>
        <v>-2.0915938667203271E-3</v>
      </c>
    </row>
    <row r="1076" spans="1:2" x14ac:dyDescent="0.3">
      <c r="A1076">
        <v>1068</v>
      </c>
      <c r="B1076" s="9">
        <f t="shared" ca="1" si="16"/>
        <v>2.9772964291235786E-3</v>
      </c>
    </row>
    <row r="1077" spans="1:2" x14ac:dyDescent="0.3">
      <c r="A1077">
        <v>1069</v>
      </c>
      <c r="B1077" s="9">
        <f t="shared" ca="1" si="16"/>
        <v>-1.1991126564511101E-2</v>
      </c>
    </row>
    <row r="1078" spans="1:2" x14ac:dyDescent="0.3">
      <c r="A1078">
        <v>1070</v>
      </c>
      <c r="B1078" s="9">
        <f t="shared" ca="1" si="16"/>
        <v>-7.3256711079419277E-4</v>
      </c>
    </row>
    <row r="1079" spans="1:2" x14ac:dyDescent="0.3">
      <c r="A1079">
        <v>1071</v>
      </c>
      <c r="B1079" s="9">
        <f t="shared" ca="1" si="16"/>
        <v>-3.2976887905080848E-3</v>
      </c>
    </row>
    <row r="1080" spans="1:2" x14ac:dyDescent="0.3">
      <c r="A1080">
        <v>1072</v>
      </c>
      <c r="B1080" s="9">
        <f t="shared" ca="1" si="16"/>
        <v>1.4121200941088151E-2</v>
      </c>
    </row>
    <row r="1081" spans="1:2" x14ac:dyDescent="0.3">
      <c r="A1081">
        <v>1073</v>
      </c>
      <c r="B1081" s="9">
        <f t="shared" ca="1" si="16"/>
        <v>-8.9141205920582759E-4</v>
      </c>
    </row>
    <row r="1082" spans="1:2" x14ac:dyDescent="0.3">
      <c r="A1082">
        <v>1074</v>
      </c>
      <c r="B1082" s="9">
        <f t="shared" ca="1" si="16"/>
        <v>9.1953302330046349E-4</v>
      </c>
    </row>
    <row r="1083" spans="1:2" x14ac:dyDescent="0.3">
      <c r="A1083">
        <v>1075</v>
      </c>
      <c r="B1083" s="9">
        <f t="shared" ca="1" si="16"/>
        <v>6.1437131655715516E-3</v>
      </c>
    </row>
    <row r="1084" spans="1:2" x14ac:dyDescent="0.3">
      <c r="A1084">
        <v>1076</v>
      </c>
      <c r="B1084" s="9">
        <f t="shared" ca="1" si="16"/>
        <v>-9.6965042980290926E-3</v>
      </c>
    </row>
    <row r="1085" spans="1:2" x14ac:dyDescent="0.3">
      <c r="A1085">
        <v>1077</v>
      </c>
      <c r="B1085" s="9">
        <f t="shared" ca="1" si="16"/>
        <v>-2.0982587238624257E-3</v>
      </c>
    </row>
    <row r="1086" spans="1:2" x14ac:dyDescent="0.3">
      <c r="A1086">
        <v>1078</v>
      </c>
      <c r="B1086" s="9">
        <f t="shared" ca="1" si="16"/>
        <v>1.402914363585293E-2</v>
      </c>
    </row>
    <row r="1087" spans="1:2" x14ac:dyDescent="0.3">
      <c r="A1087">
        <v>1079</v>
      </c>
      <c r="B1087" s="9">
        <f t="shared" ca="1" si="16"/>
        <v>2.3274452862210426E-3</v>
      </c>
    </row>
    <row r="1088" spans="1:2" x14ac:dyDescent="0.3">
      <c r="A1088">
        <v>1080</v>
      </c>
      <c r="B1088" s="9">
        <f t="shared" ca="1" si="16"/>
        <v>-3.074164579957914E-3</v>
      </c>
    </row>
    <row r="1089" spans="1:2" x14ac:dyDescent="0.3">
      <c r="A1089">
        <v>1081</v>
      </c>
      <c r="B1089" s="9">
        <f t="shared" ca="1" si="16"/>
        <v>6.6114487615373304E-3</v>
      </c>
    </row>
    <row r="1090" spans="1:2" x14ac:dyDescent="0.3">
      <c r="A1090">
        <v>1082</v>
      </c>
      <c r="B1090" s="9">
        <f t="shared" ca="1" si="16"/>
        <v>8.5244256806031038E-3</v>
      </c>
    </row>
    <row r="1091" spans="1:2" x14ac:dyDescent="0.3">
      <c r="A1091">
        <v>1083</v>
      </c>
      <c r="B1091" s="9">
        <f t="shared" ca="1" si="16"/>
        <v>6.7861882721024025E-3</v>
      </c>
    </row>
    <row r="1092" spans="1:2" x14ac:dyDescent="0.3">
      <c r="A1092">
        <v>1084</v>
      </c>
      <c r="B1092" s="9">
        <f t="shared" ca="1" si="16"/>
        <v>-1.3557751877438875E-3</v>
      </c>
    </row>
    <row r="1093" spans="1:2" x14ac:dyDescent="0.3">
      <c r="A1093">
        <v>1085</v>
      </c>
      <c r="B1093" s="9">
        <f t="shared" ca="1" si="16"/>
        <v>-2.390913136403171E-3</v>
      </c>
    </row>
    <row r="1094" spans="1:2" x14ac:dyDescent="0.3">
      <c r="A1094">
        <v>1086</v>
      </c>
      <c r="B1094" s="9">
        <f t="shared" ca="1" si="16"/>
        <v>-7.3598528902637577E-3</v>
      </c>
    </row>
    <row r="1095" spans="1:2" x14ac:dyDescent="0.3">
      <c r="A1095">
        <v>1087</v>
      </c>
      <c r="B1095" s="9">
        <f t="shared" ca="1" si="16"/>
        <v>2.1221357740705727E-3</v>
      </c>
    </row>
    <row r="1096" spans="1:2" x14ac:dyDescent="0.3">
      <c r="A1096">
        <v>1088</v>
      </c>
      <c r="B1096" s="9">
        <f t="shared" ca="1" si="16"/>
        <v>-1.2768689016971464E-3</v>
      </c>
    </row>
    <row r="1097" spans="1:2" x14ac:dyDescent="0.3">
      <c r="A1097">
        <v>1089</v>
      </c>
      <c r="B1097" s="9">
        <f t="shared" ca="1" si="16"/>
        <v>1.5448106771458203E-2</v>
      </c>
    </row>
    <row r="1098" spans="1:2" x14ac:dyDescent="0.3">
      <c r="A1098">
        <v>1090</v>
      </c>
      <c r="B1098" s="9">
        <f t="shared" ref="B1098:B1161" ca="1" si="17">_xlfn.NORM.INV(RAND(),$B$3,$B$4)</f>
        <v>-4.7226773464556461E-3</v>
      </c>
    </row>
    <row r="1099" spans="1:2" x14ac:dyDescent="0.3">
      <c r="A1099">
        <v>1091</v>
      </c>
      <c r="B1099" s="9">
        <f t="shared" ca="1" si="17"/>
        <v>6.5325205666831049E-3</v>
      </c>
    </row>
    <row r="1100" spans="1:2" x14ac:dyDescent="0.3">
      <c r="A1100">
        <v>1092</v>
      </c>
      <c r="B1100" s="9">
        <f t="shared" ca="1" si="17"/>
        <v>-3.8222762365015851E-3</v>
      </c>
    </row>
    <row r="1101" spans="1:2" x14ac:dyDescent="0.3">
      <c r="A1101">
        <v>1093</v>
      </c>
      <c r="B1101" s="9">
        <f t="shared" ca="1" si="17"/>
        <v>-2.9298410352243281E-3</v>
      </c>
    </row>
    <row r="1102" spans="1:2" x14ac:dyDescent="0.3">
      <c r="A1102">
        <v>1094</v>
      </c>
      <c r="B1102" s="9">
        <f t="shared" ca="1" si="17"/>
        <v>1.3422087043285702E-2</v>
      </c>
    </row>
    <row r="1103" spans="1:2" x14ac:dyDescent="0.3">
      <c r="A1103">
        <v>1095</v>
      </c>
      <c r="B1103" s="9">
        <f t="shared" ca="1" si="17"/>
        <v>5.9655418116799138E-3</v>
      </c>
    </row>
    <row r="1104" spans="1:2" x14ac:dyDescent="0.3">
      <c r="A1104">
        <v>1096</v>
      </c>
      <c r="B1104" s="9">
        <f t="shared" ca="1" si="17"/>
        <v>1.3620480156005352E-2</v>
      </c>
    </row>
    <row r="1105" spans="1:2" x14ac:dyDescent="0.3">
      <c r="A1105">
        <v>1097</v>
      </c>
      <c r="B1105" s="9">
        <f t="shared" ca="1" si="17"/>
        <v>-7.3476379651736916E-3</v>
      </c>
    </row>
    <row r="1106" spans="1:2" x14ac:dyDescent="0.3">
      <c r="A1106">
        <v>1098</v>
      </c>
      <c r="B1106" s="9">
        <f t="shared" ca="1" si="17"/>
        <v>8.7674730734011788E-3</v>
      </c>
    </row>
    <row r="1107" spans="1:2" x14ac:dyDescent="0.3">
      <c r="A1107">
        <v>1099</v>
      </c>
      <c r="B1107" s="9">
        <f t="shared" ca="1" si="17"/>
        <v>-1.1973943217555915E-2</v>
      </c>
    </row>
    <row r="1108" spans="1:2" x14ac:dyDescent="0.3">
      <c r="A1108">
        <v>1100</v>
      </c>
      <c r="B1108" s="9">
        <f t="shared" ca="1" si="17"/>
        <v>2.1686217568066442E-2</v>
      </c>
    </row>
    <row r="1109" spans="1:2" x14ac:dyDescent="0.3">
      <c r="A1109">
        <v>1101</v>
      </c>
      <c r="B1109" s="9">
        <f t="shared" ca="1" si="17"/>
        <v>-4.4812424860710036E-3</v>
      </c>
    </row>
    <row r="1110" spans="1:2" x14ac:dyDescent="0.3">
      <c r="A1110">
        <v>1102</v>
      </c>
      <c r="B1110" s="9">
        <f t="shared" ca="1" si="17"/>
        <v>-6.098433535007961E-3</v>
      </c>
    </row>
    <row r="1111" spans="1:2" x14ac:dyDescent="0.3">
      <c r="A1111">
        <v>1103</v>
      </c>
      <c r="B1111" s="9">
        <f t="shared" ca="1" si="17"/>
        <v>1.4420477659151936E-3</v>
      </c>
    </row>
    <row r="1112" spans="1:2" x14ac:dyDescent="0.3">
      <c r="A1112">
        <v>1104</v>
      </c>
      <c r="B1112" s="9">
        <f t="shared" ca="1" si="17"/>
        <v>-1.239382089997539E-3</v>
      </c>
    </row>
    <row r="1113" spans="1:2" x14ac:dyDescent="0.3">
      <c r="A1113">
        <v>1105</v>
      </c>
      <c r="B1113" s="9">
        <f t="shared" ca="1" si="17"/>
        <v>9.4088502492202242E-3</v>
      </c>
    </row>
    <row r="1114" spans="1:2" x14ac:dyDescent="0.3">
      <c r="A1114">
        <v>1106</v>
      </c>
      <c r="B1114" s="9">
        <f t="shared" ca="1" si="17"/>
        <v>-5.6165300416286257E-3</v>
      </c>
    </row>
    <row r="1115" spans="1:2" x14ac:dyDescent="0.3">
      <c r="A1115">
        <v>1107</v>
      </c>
      <c r="B1115" s="9">
        <f t="shared" ca="1" si="17"/>
        <v>-8.4532567701297683E-3</v>
      </c>
    </row>
    <row r="1116" spans="1:2" x14ac:dyDescent="0.3">
      <c r="A1116">
        <v>1108</v>
      </c>
      <c r="B1116" s="9">
        <f t="shared" ca="1" si="17"/>
        <v>6.5167510834788179E-3</v>
      </c>
    </row>
    <row r="1117" spans="1:2" x14ac:dyDescent="0.3">
      <c r="A1117">
        <v>1109</v>
      </c>
      <c r="B1117" s="9">
        <f t="shared" ca="1" si="17"/>
        <v>1.0869238863640093E-2</v>
      </c>
    </row>
    <row r="1118" spans="1:2" x14ac:dyDescent="0.3">
      <c r="A1118">
        <v>1110</v>
      </c>
      <c r="B1118" s="9">
        <f t="shared" ca="1" si="17"/>
        <v>-1.116627904427266E-3</v>
      </c>
    </row>
    <row r="1119" spans="1:2" x14ac:dyDescent="0.3">
      <c r="A1119">
        <v>1111</v>
      </c>
      <c r="B1119" s="9">
        <f t="shared" ca="1" si="17"/>
        <v>-1.0175445544250246E-2</v>
      </c>
    </row>
    <row r="1120" spans="1:2" x14ac:dyDescent="0.3">
      <c r="A1120">
        <v>1112</v>
      </c>
      <c r="B1120" s="9">
        <f t="shared" ca="1" si="17"/>
        <v>-1.8446674060821218E-3</v>
      </c>
    </row>
    <row r="1121" spans="1:2" x14ac:dyDescent="0.3">
      <c r="A1121">
        <v>1113</v>
      </c>
      <c r="B1121" s="9">
        <f t="shared" ca="1" si="17"/>
        <v>-2.6078578433982418E-3</v>
      </c>
    </row>
    <row r="1122" spans="1:2" x14ac:dyDescent="0.3">
      <c r="A1122">
        <v>1114</v>
      </c>
      <c r="B1122" s="9">
        <f t="shared" ca="1" si="17"/>
        <v>1.5450968849933983E-2</v>
      </c>
    </row>
    <row r="1123" spans="1:2" x14ac:dyDescent="0.3">
      <c r="A1123">
        <v>1115</v>
      </c>
      <c r="B1123" s="9">
        <f t="shared" ca="1" si="17"/>
        <v>-1.0634644616884301E-2</v>
      </c>
    </row>
    <row r="1124" spans="1:2" x14ac:dyDescent="0.3">
      <c r="A1124">
        <v>1116</v>
      </c>
      <c r="B1124" s="9">
        <f t="shared" ca="1" si="17"/>
        <v>-6.0057408881479249E-3</v>
      </c>
    </row>
    <row r="1125" spans="1:2" x14ac:dyDescent="0.3">
      <c r="A1125">
        <v>1117</v>
      </c>
      <c r="B1125" s="9">
        <f t="shared" ca="1" si="17"/>
        <v>6.1226197230337155E-3</v>
      </c>
    </row>
    <row r="1126" spans="1:2" x14ac:dyDescent="0.3">
      <c r="A1126">
        <v>1118</v>
      </c>
      <c r="B1126" s="9">
        <f t="shared" ca="1" si="17"/>
        <v>-3.2691476246423327E-3</v>
      </c>
    </row>
    <row r="1127" spans="1:2" x14ac:dyDescent="0.3">
      <c r="A1127">
        <v>1119</v>
      </c>
      <c r="B1127" s="9">
        <f t="shared" ca="1" si="17"/>
        <v>-1.516553701718123E-2</v>
      </c>
    </row>
    <row r="1128" spans="1:2" x14ac:dyDescent="0.3">
      <c r="A1128">
        <v>1120</v>
      </c>
      <c r="B1128" s="9">
        <f t="shared" ca="1" si="17"/>
        <v>-7.3533907251215874E-3</v>
      </c>
    </row>
    <row r="1129" spans="1:2" x14ac:dyDescent="0.3">
      <c r="A1129">
        <v>1121</v>
      </c>
      <c r="B1129" s="9">
        <f t="shared" ca="1" si="17"/>
        <v>-2.976842941710264E-4</v>
      </c>
    </row>
    <row r="1130" spans="1:2" x14ac:dyDescent="0.3">
      <c r="A1130">
        <v>1122</v>
      </c>
      <c r="B1130" s="9">
        <f t="shared" ca="1" si="17"/>
        <v>1.2614832689536311E-2</v>
      </c>
    </row>
    <row r="1131" spans="1:2" x14ac:dyDescent="0.3">
      <c r="A1131">
        <v>1123</v>
      </c>
      <c r="B1131" s="9">
        <f t="shared" ca="1" si="17"/>
        <v>-8.1844513358614768E-4</v>
      </c>
    </row>
    <row r="1132" spans="1:2" x14ac:dyDescent="0.3">
      <c r="A1132">
        <v>1124</v>
      </c>
      <c r="B1132" s="9">
        <f t="shared" ca="1" si="17"/>
        <v>5.9883202416015149E-3</v>
      </c>
    </row>
    <row r="1133" spans="1:2" x14ac:dyDescent="0.3">
      <c r="A1133">
        <v>1125</v>
      </c>
      <c r="B1133" s="9">
        <f t="shared" ca="1" si="17"/>
        <v>-1.6411838562471828E-2</v>
      </c>
    </row>
    <row r="1134" spans="1:2" x14ac:dyDescent="0.3">
      <c r="A1134">
        <v>1126</v>
      </c>
      <c r="B1134" s="9">
        <f t="shared" ca="1" si="17"/>
        <v>-1.0109780443792023E-2</v>
      </c>
    </row>
    <row r="1135" spans="1:2" x14ac:dyDescent="0.3">
      <c r="A1135">
        <v>1127</v>
      </c>
      <c r="B1135" s="9">
        <f t="shared" ca="1" si="17"/>
        <v>5.7570249210014595E-3</v>
      </c>
    </row>
    <row r="1136" spans="1:2" x14ac:dyDescent="0.3">
      <c r="A1136">
        <v>1128</v>
      </c>
      <c r="B1136" s="9">
        <f t="shared" ca="1" si="17"/>
        <v>-7.2790221532555727E-3</v>
      </c>
    </row>
    <row r="1137" spans="1:2" x14ac:dyDescent="0.3">
      <c r="A1137">
        <v>1129</v>
      </c>
      <c r="B1137" s="9">
        <f t="shared" ca="1" si="17"/>
        <v>-6.1867081167440172E-4</v>
      </c>
    </row>
    <row r="1138" spans="1:2" x14ac:dyDescent="0.3">
      <c r="A1138">
        <v>1130</v>
      </c>
      <c r="B1138" s="9">
        <f t="shared" ca="1" si="17"/>
        <v>4.5481319724534884E-4</v>
      </c>
    </row>
    <row r="1139" spans="1:2" x14ac:dyDescent="0.3">
      <c r="A1139">
        <v>1131</v>
      </c>
      <c r="B1139" s="9">
        <f t="shared" ca="1" si="17"/>
        <v>8.5938737131892109E-3</v>
      </c>
    </row>
    <row r="1140" spans="1:2" x14ac:dyDescent="0.3">
      <c r="A1140">
        <v>1132</v>
      </c>
      <c r="B1140" s="9">
        <f t="shared" ca="1" si="17"/>
        <v>1.8115101229911061E-3</v>
      </c>
    </row>
    <row r="1141" spans="1:2" x14ac:dyDescent="0.3">
      <c r="A1141">
        <v>1133</v>
      </c>
      <c r="B1141" s="9">
        <f t="shared" ca="1" si="17"/>
        <v>9.2382333659924588E-3</v>
      </c>
    </row>
    <row r="1142" spans="1:2" x14ac:dyDescent="0.3">
      <c r="A1142">
        <v>1134</v>
      </c>
      <c r="B1142" s="9">
        <f t="shared" ca="1" si="17"/>
        <v>1.2056830295094863E-2</v>
      </c>
    </row>
    <row r="1143" spans="1:2" x14ac:dyDescent="0.3">
      <c r="A1143">
        <v>1135</v>
      </c>
      <c r="B1143" s="9">
        <f t="shared" ca="1" si="17"/>
        <v>3.8481804221241313E-4</v>
      </c>
    </row>
    <row r="1144" spans="1:2" x14ac:dyDescent="0.3">
      <c r="A1144">
        <v>1136</v>
      </c>
      <c r="B1144" s="9">
        <f t="shared" ca="1" si="17"/>
        <v>3.5367548181083398E-3</v>
      </c>
    </row>
    <row r="1145" spans="1:2" x14ac:dyDescent="0.3">
      <c r="A1145">
        <v>1137</v>
      </c>
      <c r="B1145" s="9">
        <f t="shared" ca="1" si="17"/>
        <v>4.8195913498622189E-3</v>
      </c>
    </row>
    <row r="1146" spans="1:2" x14ac:dyDescent="0.3">
      <c r="A1146">
        <v>1138</v>
      </c>
      <c r="B1146" s="9">
        <f t="shared" ca="1" si="17"/>
        <v>-4.6127739512429097E-3</v>
      </c>
    </row>
    <row r="1147" spans="1:2" x14ac:dyDescent="0.3">
      <c r="A1147">
        <v>1139</v>
      </c>
      <c r="B1147" s="9">
        <f t="shared" ca="1" si="17"/>
        <v>8.3939858605265611E-3</v>
      </c>
    </row>
    <row r="1148" spans="1:2" x14ac:dyDescent="0.3">
      <c r="A1148">
        <v>1140</v>
      </c>
      <c r="B1148" s="9">
        <f t="shared" ca="1" si="17"/>
        <v>-8.2925303400532748E-3</v>
      </c>
    </row>
    <row r="1149" spans="1:2" x14ac:dyDescent="0.3">
      <c r="A1149">
        <v>1141</v>
      </c>
      <c r="B1149" s="9">
        <f t="shared" ca="1" si="17"/>
        <v>1.2861241059669242E-2</v>
      </c>
    </row>
    <row r="1150" spans="1:2" x14ac:dyDescent="0.3">
      <c r="A1150">
        <v>1142</v>
      </c>
      <c r="B1150" s="9">
        <f t="shared" ca="1" si="17"/>
        <v>-7.3441412473361153E-3</v>
      </c>
    </row>
    <row r="1151" spans="1:2" x14ac:dyDescent="0.3">
      <c r="A1151">
        <v>1143</v>
      </c>
      <c r="B1151" s="9">
        <f t="shared" ca="1" si="17"/>
        <v>1.8528307690583604E-3</v>
      </c>
    </row>
    <row r="1152" spans="1:2" x14ac:dyDescent="0.3">
      <c r="A1152">
        <v>1144</v>
      </c>
      <c r="B1152" s="9">
        <f t="shared" ca="1" si="17"/>
        <v>1.3350382105449424E-2</v>
      </c>
    </row>
    <row r="1153" spans="1:2" x14ac:dyDescent="0.3">
      <c r="A1153">
        <v>1145</v>
      </c>
      <c r="B1153" s="9">
        <f t="shared" ca="1" si="17"/>
        <v>6.7118113863151021E-3</v>
      </c>
    </row>
    <row r="1154" spans="1:2" x14ac:dyDescent="0.3">
      <c r="A1154">
        <v>1146</v>
      </c>
      <c r="B1154" s="9">
        <f t="shared" ca="1" si="17"/>
        <v>1.3972378993130348E-2</v>
      </c>
    </row>
    <row r="1155" spans="1:2" x14ac:dyDescent="0.3">
      <c r="A1155">
        <v>1147</v>
      </c>
      <c r="B1155" s="9">
        <f t="shared" ca="1" si="17"/>
        <v>5.0361351264292991E-3</v>
      </c>
    </row>
    <row r="1156" spans="1:2" x14ac:dyDescent="0.3">
      <c r="A1156">
        <v>1148</v>
      </c>
      <c r="B1156" s="9">
        <f t="shared" ca="1" si="17"/>
        <v>1.4382043359806902E-2</v>
      </c>
    </row>
    <row r="1157" spans="1:2" x14ac:dyDescent="0.3">
      <c r="A1157">
        <v>1149</v>
      </c>
      <c r="B1157" s="9">
        <f t="shared" ca="1" si="17"/>
        <v>-6.1672490281447648E-3</v>
      </c>
    </row>
    <row r="1158" spans="1:2" x14ac:dyDescent="0.3">
      <c r="A1158">
        <v>1150</v>
      </c>
      <c r="B1158" s="9">
        <f t="shared" ca="1" si="17"/>
        <v>1.0952193541767725E-2</v>
      </c>
    </row>
    <row r="1159" spans="1:2" x14ac:dyDescent="0.3">
      <c r="A1159">
        <v>1151</v>
      </c>
      <c r="B1159" s="9">
        <f t="shared" ca="1" si="17"/>
        <v>-1.3284453378422129E-2</v>
      </c>
    </row>
    <row r="1160" spans="1:2" x14ac:dyDescent="0.3">
      <c r="A1160">
        <v>1152</v>
      </c>
      <c r="B1160" s="9">
        <f t="shared" ca="1" si="17"/>
        <v>-4.6155521843006392E-3</v>
      </c>
    </row>
    <row r="1161" spans="1:2" x14ac:dyDescent="0.3">
      <c r="A1161">
        <v>1153</v>
      </c>
      <c r="B1161" s="9">
        <f t="shared" ca="1" si="17"/>
        <v>-2.555671295944736E-3</v>
      </c>
    </row>
    <row r="1162" spans="1:2" x14ac:dyDescent="0.3">
      <c r="A1162">
        <v>1154</v>
      </c>
      <c r="B1162" s="9">
        <f t="shared" ref="B1162:B1225" ca="1" si="18">_xlfn.NORM.INV(RAND(),$B$3,$B$4)</f>
        <v>-4.6726845016393488E-3</v>
      </c>
    </row>
    <row r="1163" spans="1:2" x14ac:dyDescent="0.3">
      <c r="A1163">
        <v>1155</v>
      </c>
      <c r="B1163" s="9">
        <f t="shared" ca="1" si="18"/>
        <v>-2.2876013277923395E-3</v>
      </c>
    </row>
    <row r="1164" spans="1:2" x14ac:dyDescent="0.3">
      <c r="A1164">
        <v>1156</v>
      </c>
      <c r="B1164" s="9">
        <f t="shared" ca="1" si="18"/>
        <v>-1.3195030659934354E-2</v>
      </c>
    </row>
    <row r="1165" spans="1:2" x14ac:dyDescent="0.3">
      <c r="A1165">
        <v>1157</v>
      </c>
      <c r="B1165" s="9">
        <f t="shared" ca="1" si="18"/>
        <v>3.9759630055842144E-3</v>
      </c>
    </row>
    <row r="1166" spans="1:2" x14ac:dyDescent="0.3">
      <c r="A1166">
        <v>1158</v>
      </c>
      <c r="B1166" s="9">
        <f t="shared" ca="1" si="18"/>
        <v>-6.2092065905096448E-3</v>
      </c>
    </row>
    <row r="1167" spans="1:2" x14ac:dyDescent="0.3">
      <c r="A1167">
        <v>1159</v>
      </c>
      <c r="B1167" s="9">
        <f t="shared" ca="1" si="18"/>
        <v>4.8080556547825505E-3</v>
      </c>
    </row>
    <row r="1168" spans="1:2" x14ac:dyDescent="0.3">
      <c r="A1168">
        <v>1160</v>
      </c>
      <c r="B1168" s="9">
        <f t="shared" ca="1" si="18"/>
        <v>3.5582227226963947E-3</v>
      </c>
    </row>
    <row r="1169" spans="1:2" x14ac:dyDescent="0.3">
      <c r="A1169">
        <v>1161</v>
      </c>
      <c r="B1169" s="9">
        <f t="shared" ca="1" si="18"/>
        <v>9.3441545306140801E-4</v>
      </c>
    </row>
    <row r="1170" spans="1:2" x14ac:dyDescent="0.3">
      <c r="A1170">
        <v>1162</v>
      </c>
      <c r="B1170" s="9">
        <f t="shared" ca="1" si="18"/>
        <v>1.4136142025259171E-2</v>
      </c>
    </row>
    <row r="1171" spans="1:2" x14ac:dyDescent="0.3">
      <c r="A1171">
        <v>1163</v>
      </c>
      <c r="B1171" s="9">
        <f t="shared" ca="1" si="18"/>
        <v>-4.4997445504475209E-3</v>
      </c>
    </row>
    <row r="1172" spans="1:2" x14ac:dyDescent="0.3">
      <c r="A1172">
        <v>1164</v>
      </c>
      <c r="B1172" s="9">
        <f t="shared" ca="1" si="18"/>
        <v>-1.9290215341705164E-3</v>
      </c>
    </row>
    <row r="1173" spans="1:2" x14ac:dyDescent="0.3">
      <c r="A1173">
        <v>1165</v>
      </c>
      <c r="B1173" s="9">
        <f t="shared" ca="1" si="18"/>
        <v>-1.0110787062212656E-2</v>
      </c>
    </row>
    <row r="1174" spans="1:2" x14ac:dyDescent="0.3">
      <c r="A1174">
        <v>1166</v>
      </c>
      <c r="B1174" s="9">
        <f t="shared" ca="1" si="18"/>
        <v>-3.2163354404538352E-3</v>
      </c>
    </row>
    <row r="1175" spans="1:2" x14ac:dyDescent="0.3">
      <c r="A1175">
        <v>1167</v>
      </c>
      <c r="B1175" s="9">
        <f t="shared" ca="1" si="18"/>
        <v>7.9180174779611111E-3</v>
      </c>
    </row>
    <row r="1176" spans="1:2" x14ac:dyDescent="0.3">
      <c r="A1176">
        <v>1168</v>
      </c>
      <c r="B1176" s="9">
        <f t="shared" ca="1" si="18"/>
        <v>4.032458888975435E-3</v>
      </c>
    </row>
    <row r="1177" spans="1:2" x14ac:dyDescent="0.3">
      <c r="A1177">
        <v>1169</v>
      </c>
      <c r="B1177" s="9">
        <f t="shared" ca="1" si="18"/>
        <v>1.535900828996058E-2</v>
      </c>
    </row>
    <row r="1178" spans="1:2" x14ac:dyDescent="0.3">
      <c r="A1178">
        <v>1170</v>
      </c>
      <c r="B1178" s="9">
        <f t="shared" ca="1" si="18"/>
        <v>4.3889320994589314E-3</v>
      </c>
    </row>
    <row r="1179" spans="1:2" x14ac:dyDescent="0.3">
      <c r="A1179">
        <v>1171</v>
      </c>
      <c r="B1179" s="9">
        <f t="shared" ca="1" si="18"/>
        <v>-7.9447059307906683E-3</v>
      </c>
    </row>
    <row r="1180" spans="1:2" x14ac:dyDescent="0.3">
      <c r="A1180">
        <v>1172</v>
      </c>
      <c r="B1180" s="9">
        <f t="shared" ca="1" si="18"/>
        <v>-2.0476507688879441E-2</v>
      </c>
    </row>
    <row r="1181" spans="1:2" x14ac:dyDescent="0.3">
      <c r="A1181">
        <v>1173</v>
      </c>
      <c r="B1181" s="9">
        <f t="shared" ca="1" si="18"/>
        <v>2.5272011643393049E-3</v>
      </c>
    </row>
    <row r="1182" spans="1:2" x14ac:dyDescent="0.3">
      <c r="A1182">
        <v>1174</v>
      </c>
      <c r="B1182" s="9">
        <f t="shared" ca="1" si="18"/>
        <v>-4.6008939937542768E-3</v>
      </c>
    </row>
    <row r="1183" spans="1:2" x14ac:dyDescent="0.3">
      <c r="A1183">
        <v>1175</v>
      </c>
      <c r="B1183" s="9">
        <f t="shared" ca="1" si="18"/>
        <v>2.0649656785445081E-3</v>
      </c>
    </row>
    <row r="1184" spans="1:2" x14ac:dyDescent="0.3">
      <c r="A1184">
        <v>1176</v>
      </c>
      <c r="B1184" s="9">
        <f t="shared" ca="1" si="18"/>
        <v>1.1838217103746057E-2</v>
      </c>
    </row>
    <row r="1185" spans="1:2" x14ac:dyDescent="0.3">
      <c r="A1185">
        <v>1177</v>
      </c>
      <c r="B1185" s="9">
        <f t="shared" ca="1" si="18"/>
        <v>1.0521149385102364E-3</v>
      </c>
    </row>
    <row r="1186" spans="1:2" x14ac:dyDescent="0.3">
      <c r="A1186">
        <v>1178</v>
      </c>
      <c r="B1186" s="9">
        <f t="shared" ca="1" si="18"/>
        <v>8.8627395238168342E-4</v>
      </c>
    </row>
    <row r="1187" spans="1:2" x14ac:dyDescent="0.3">
      <c r="A1187">
        <v>1179</v>
      </c>
      <c r="B1187" s="9">
        <f t="shared" ca="1" si="18"/>
        <v>-8.7641060161056088E-3</v>
      </c>
    </row>
    <row r="1188" spans="1:2" x14ac:dyDescent="0.3">
      <c r="A1188">
        <v>1180</v>
      </c>
      <c r="B1188" s="9">
        <f t="shared" ca="1" si="18"/>
        <v>-2.6688307866582339E-3</v>
      </c>
    </row>
    <row r="1189" spans="1:2" x14ac:dyDescent="0.3">
      <c r="A1189">
        <v>1181</v>
      </c>
      <c r="B1189" s="9">
        <f t="shared" ca="1" si="18"/>
        <v>8.4049680470946464E-3</v>
      </c>
    </row>
    <row r="1190" spans="1:2" x14ac:dyDescent="0.3">
      <c r="A1190">
        <v>1182</v>
      </c>
      <c r="B1190" s="9">
        <f t="shared" ca="1" si="18"/>
        <v>-4.1588137626007559E-3</v>
      </c>
    </row>
    <row r="1191" spans="1:2" x14ac:dyDescent="0.3">
      <c r="A1191">
        <v>1183</v>
      </c>
      <c r="B1191" s="9">
        <f t="shared" ca="1" si="18"/>
        <v>-4.9124255805261877E-3</v>
      </c>
    </row>
    <row r="1192" spans="1:2" x14ac:dyDescent="0.3">
      <c r="A1192">
        <v>1184</v>
      </c>
      <c r="B1192" s="9">
        <f t="shared" ca="1" si="18"/>
        <v>-2.8238461740779094E-2</v>
      </c>
    </row>
    <row r="1193" spans="1:2" x14ac:dyDescent="0.3">
      <c r="A1193">
        <v>1185</v>
      </c>
      <c r="B1193" s="9">
        <f t="shared" ca="1" si="18"/>
        <v>4.2465505081790893E-4</v>
      </c>
    </row>
    <row r="1194" spans="1:2" x14ac:dyDescent="0.3">
      <c r="A1194">
        <v>1186</v>
      </c>
      <c r="B1194" s="9">
        <f t="shared" ca="1" si="18"/>
        <v>1.9848086213172409E-3</v>
      </c>
    </row>
    <row r="1195" spans="1:2" x14ac:dyDescent="0.3">
      <c r="A1195">
        <v>1187</v>
      </c>
      <c r="B1195" s="9">
        <f t="shared" ca="1" si="18"/>
        <v>-3.0205083880926664E-3</v>
      </c>
    </row>
    <row r="1196" spans="1:2" x14ac:dyDescent="0.3">
      <c r="A1196">
        <v>1188</v>
      </c>
      <c r="B1196" s="9">
        <f t="shared" ca="1" si="18"/>
        <v>-3.5382310925359392E-3</v>
      </c>
    </row>
    <row r="1197" spans="1:2" x14ac:dyDescent="0.3">
      <c r="A1197">
        <v>1189</v>
      </c>
      <c r="B1197" s="9">
        <f t="shared" ca="1" si="18"/>
        <v>-6.3367727631125905E-3</v>
      </c>
    </row>
    <row r="1198" spans="1:2" x14ac:dyDescent="0.3">
      <c r="A1198">
        <v>1190</v>
      </c>
      <c r="B1198" s="9">
        <f t="shared" ca="1" si="18"/>
        <v>8.1331529396264125E-3</v>
      </c>
    </row>
    <row r="1199" spans="1:2" x14ac:dyDescent="0.3">
      <c r="A1199">
        <v>1191</v>
      </c>
      <c r="B1199" s="9">
        <f t="shared" ca="1" si="18"/>
        <v>-1.5100485967854167E-2</v>
      </c>
    </row>
    <row r="1200" spans="1:2" x14ac:dyDescent="0.3">
      <c r="A1200">
        <v>1192</v>
      </c>
      <c r="B1200" s="9">
        <f t="shared" ca="1" si="18"/>
        <v>-7.7563520689848398E-3</v>
      </c>
    </row>
    <row r="1201" spans="1:2" x14ac:dyDescent="0.3">
      <c r="A1201">
        <v>1193</v>
      </c>
      <c r="B1201" s="9">
        <f t="shared" ca="1" si="18"/>
        <v>-1.3666180261170536E-3</v>
      </c>
    </row>
    <row r="1202" spans="1:2" x14ac:dyDescent="0.3">
      <c r="A1202">
        <v>1194</v>
      </c>
      <c r="B1202" s="9">
        <f t="shared" ca="1" si="18"/>
        <v>-2.8903639910870266E-3</v>
      </c>
    </row>
    <row r="1203" spans="1:2" x14ac:dyDescent="0.3">
      <c r="A1203">
        <v>1195</v>
      </c>
      <c r="B1203" s="9">
        <f t="shared" ca="1" si="18"/>
        <v>-1.6847767397834213E-2</v>
      </c>
    </row>
    <row r="1204" spans="1:2" x14ac:dyDescent="0.3">
      <c r="A1204">
        <v>1196</v>
      </c>
      <c r="B1204" s="9">
        <f t="shared" ca="1" si="18"/>
        <v>-6.0605822634619295E-3</v>
      </c>
    </row>
    <row r="1205" spans="1:2" x14ac:dyDescent="0.3">
      <c r="A1205">
        <v>1197</v>
      </c>
      <c r="B1205" s="9">
        <f t="shared" ca="1" si="18"/>
        <v>-6.3515582389393269E-3</v>
      </c>
    </row>
    <row r="1206" spans="1:2" x14ac:dyDescent="0.3">
      <c r="A1206">
        <v>1198</v>
      </c>
      <c r="B1206" s="9">
        <f t="shared" ca="1" si="18"/>
        <v>7.7782138658150286E-4</v>
      </c>
    </row>
    <row r="1207" spans="1:2" x14ac:dyDescent="0.3">
      <c r="A1207">
        <v>1199</v>
      </c>
      <c r="B1207" s="9">
        <f t="shared" ca="1" si="18"/>
        <v>1.5614405103221759E-2</v>
      </c>
    </row>
    <row r="1208" spans="1:2" x14ac:dyDescent="0.3">
      <c r="A1208">
        <v>1200</v>
      </c>
      <c r="B1208" s="9">
        <f t="shared" ca="1" si="18"/>
        <v>8.5490300426393964E-3</v>
      </c>
    </row>
    <row r="1209" spans="1:2" x14ac:dyDescent="0.3">
      <c r="A1209">
        <v>1201</v>
      </c>
      <c r="B1209" s="9">
        <f t="shared" ca="1" si="18"/>
        <v>3.8620662081322282E-4</v>
      </c>
    </row>
    <row r="1210" spans="1:2" x14ac:dyDescent="0.3">
      <c r="A1210">
        <v>1202</v>
      </c>
      <c r="B1210" s="9">
        <f t="shared" ca="1" si="18"/>
        <v>-9.7383123449710737E-4</v>
      </c>
    </row>
    <row r="1211" spans="1:2" x14ac:dyDescent="0.3">
      <c r="A1211">
        <v>1203</v>
      </c>
      <c r="B1211" s="9">
        <f t="shared" ca="1" si="18"/>
        <v>7.6570022177750562E-3</v>
      </c>
    </row>
    <row r="1212" spans="1:2" x14ac:dyDescent="0.3">
      <c r="A1212">
        <v>1204</v>
      </c>
      <c r="B1212" s="9">
        <f t="shared" ca="1" si="18"/>
        <v>-3.0059839468666925E-3</v>
      </c>
    </row>
    <row r="1213" spans="1:2" x14ac:dyDescent="0.3">
      <c r="A1213">
        <v>1205</v>
      </c>
      <c r="B1213" s="9">
        <f t="shared" ca="1" si="18"/>
        <v>1.0600462191788482E-2</v>
      </c>
    </row>
    <row r="1214" spans="1:2" x14ac:dyDescent="0.3">
      <c r="A1214">
        <v>1206</v>
      </c>
      <c r="B1214" s="9">
        <f t="shared" ca="1" si="18"/>
        <v>1.7911300011618204E-2</v>
      </c>
    </row>
    <row r="1215" spans="1:2" x14ac:dyDescent="0.3">
      <c r="A1215">
        <v>1207</v>
      </c>
      <c r="B1215" s="9">
        <f t="shared" ca="1" si="18"/>
        <v>2.0209289944855902E-3</v>
      </c>
    </row>
    <row r="1216" spans="1:2" x14ac:dyDescent="0.3">
      <c r="A1216">
        <v>1208</v>
      </c>
      <c r="B1216" s="9">
        <f t="shared" ca="1" si="18"/>
        <v>-5.829447414731629E-3</v>
      </c>
    </row>
    <row r="1217" spans="1:2" x14ac:dyDescent="0.3">
      <c r="A1217">
        <v>1209</v>
      </c>
      <c r="B1217" s="9">
        <f t="shared" ca="1" si="18"/>
        <v>-1.4599165886918532E-2</v>
      </c>
    </row>
    <row r="1218" spans="1:2" x14ac:dyDescent="0.3">
      <c r="A1218">
        <v>1210</v>
      </c>
      <c r="B1218" s="9">
        <f t="shared" ca="1" si="18"/>
        <v>-7.5629969377769002E-3</v>
      </c>
    </row>
    <row r="1219" spans="1:2" x14ac:dyDescent="0.3">
      <c r="A1219">
        <v>1211</v>
      </c>
      <c r="B1219" s="9">
        <f t="shared" ca="1" si="18"/>
        <v>-6.5184410046217065E-3</v>
      </c>
    </row>
    <row r="1220" spans="1:2" x14ac:dyDescent="0.3">
      <c r="A1220">
        <v>1212</v>
      </c>
      <c r="B1220" s="9">
        <f t="shared" ca="1" si="18"/>
        <v>-4.3535433939426941E-3</v>
      </c>
    </row>
    <row r="1221" spans="1:2" x14ac:dyDescent="0.3">
      <c r="A1221">
        <v>1213</v>
      </c>
      <c r="B1221" s="9">
        <f t="shared" ca="1" si="18"/>
        <v>-2.1072566872479458E-2</v>
      </c>
    </row>
    <row r="1222" spans="1:2" x14ac:dyDescent="0.3">
      <c r="A1222">
        <v>1214</v>
      </c>
      <c r="B1222" s="9">
        <f t="shared" ca="1" si="18"/>
        <v>1.0353057038435984E-2</v>
      </c>
    </row>
    <row r="1223" spans="1:2" x14ac:dyDescent="0.3">
      <c r="A1223">
        <v>1215</v>
      </c>
      <c r="B1223" s="9">
        <f t="shared" ca="1" si="18"/>
        <v>-1.1197396426542877E-2</v>
      </c>
    </row>
    <row r="1224" spans="1:2" x14ac:dyDescent="0.3">
      <c r="A1224">
        <v>1216</v>
      </c>
      <c r="B1224" s="9">
        <f t="shared" ca="1" si="18"/>
        <v>-1.5043551136390731E-2</v>
      </c>
    </row>
    <row r="1225" spans="1:2" x14ac:dyDescent="0.3">
      <c r="A1225">
        <v>1217</v>
      </c>
      <c r="B1225" s="9">
        <f t="shared" ca="1" si="18"/>
        <v>1.9030879299984582E-3</v>
      </c>
    </row>
    <row r="1226" spans="1:2" x14ac:dyDescent="0.3">
      <c r="A1226">
        <v>1218</v>
      </c>
      <c r="B1226" s="9">
        <f t="shared" ref="B1226:B1289" ca="1" si="19">_xlfn.NORM.INV(RAND(),$B$3,$B$4)</f>
        <v>-1.2916443615652754E-2</v>
      </c>
    </row>
    <row r="1227" spans="1:2" x14ac:dyDescent="0.3">
      <c r="A1227">
        <v>1219</v>
      </c>
      <c r="B1227" s="9">
        <f t="shared" ca="1" si="19"/>
        <v>2.3198726400856817E-4</v>
      </c>
    </row>
    <row r="1228" spans="1:2" x14ac:dyDescent="0.3">
      <c r="A1228">
        <v>1220</v>
      </c>
      <c r="B1228" s="9">
        <f t="shared" ca="1" si="19"/>
        <v>-8.9257790502518595E-4</v>
      </c>
    </row>
    <row r="1229" spans="1:2" x14ac:dyDescent="0.3">
      <c r="A1229">
        <v>1221</v>
      </c>
      <c r="B1229" s="9">
        <f t="shared" ca="1" si="19"/>
        <v>1.6682259453333138E-3</v>
      </c>
    </row>
    <row r="1230" spans="1:2" x14ac:dyDescent="0.3">
      <c r="A1230">
        <v>1222</v>
      </c>
      <c r="B1230" s="9">
        <f t="shared" ca="1" si="19"/>
        <v>-3.1353840808099895E-3</v>
      </c>
    </row>
    <row r="1231" spans="1:2" x14ac:dyDescent="0.3">
      <c r="A1231">
        <v>1223</v>
      </c>
      <c r="B1231" s="9">
        <f t="shared" ca="1" si="19"/>
        <v>-2.5718056567086956E-3</v>
      </c>
    </row>
    <row r="1232" spans="1:2" x14ac:dyDescent="0.3">
      <c r="A1232">
        <v>1224</v>
      </c>
      <c r="B1232" s="9">
        <f t="shared" ca="1" si="19"/>
        <v>-5.1405853900198806E-3</v>
      </c>
    </row>
    <row r="1233" spans="1:2" x14ac:dyDescent="0.3">
      <c r="A1233">
        <v>1225</v>
      </c>
      <c r="B1233" s="9">
        <f t="shared" ca="1" si="19"/>
        <v>6.4422338828952781E-3</v>
      </c>
    </row>
    <row r="1234" spans="1:2" x14ac:dyDescent="0.3">
      <c r="A1234">
        <v>1226</v>
      </c>
      <c r="B1234" s="9">
        <f t="shared" ca="1" si="19"/>
        <v>1.5054704153396855E-3</v>
      </c>
    </row>
    <row r="1235" spans="1:2" x14ac:dyDescent="0.3">
      <c r="A1235">
        <v>1227</v>
      </c>
      <c r="B1235" s="9">
        <f t="shared" ca="1" si="19"/>
        <v>-2.4414387259546074E-3</v>
      </c>
    </row>
    <row r="1236" spans="1:2" x14ac:dyDescent="0.3">
      <c r="A1236">
        <v>1228</v>
      </c>
      <c r="B1236" s="9">
        <f t="shared" ca="1" si="19"/>
        <v>2.9322215684385936E-3</v>
      </c>
    </row>
    <row r="1237" spans="1:2" x14ac:dyDescent="0.3">
      <c r="A1237">
        <v>1229</v>
      </c>
      <c r="B1237" s="9">
        <f t="shared" ca="1" si="19"/>
        <v>2.6638693985046738E-3</v>
      </c>
    </row>
    <row r="1238" spans="1:2" x14ac:dyDescent="0.3">
      <c r="A1238">
        <v>1230</v>
      </c>
      <c r="B1238" s="9">
        <f t="shared" ca="1" si="19"/>
        <v>4.9566664869287779E-3</v>
      </c>
    </row>
    <row r="1239" spans="1:2" x14ac:dyDescent="0.3">
      <c r="A1239">
        <v>1231</v>
      </c>
      <c r="B1239" s="9">
        <f t="shared" ca="1" si="19"/>
        <v>1.1312750570774381E-2</v>
      </c>
    </row>
    <row r="1240" spans="1:2" x14ac:dyDescent="0.3">
      <c r="A1240">
        <v>1232</v>
      </c>
      <c r="B1240" s="9">
        <f t="shared" ca="1" si="19"/>
        <v>3.0032341938511799E-3</v>
      </c>
    </row>
    <row r="1241" spans="1:2" x14ac:dyDescent="0.3">
      <c r="A1241">
        <v>1233</v>
      </c>
      <c r="B1241" s="9">
        <f t="shared" ca="1" si="19"/>
        <v>2.1846332535376996E-2</v>
      </c>
    </row>
    <row r="1242" spans="1:2" x14ac:dyDescent="0.3">
      <c r="A1242">
        <v>1234</v>
      </c>
      <c r="B1242" s="9">
        <f t="shared" ca="1" si="19"/>
        <v>-2.5809511970329301E-3</v>
      </c>
    </row>
    <row r="1243" spans="1:2" x14ac:dyDescent="0.3">
      <c r="A1243">
        <v>1235</v>
      </c>
      <c r="B1243" s="9">
        <f t="shared" ca="1" si="19"/>
        <v>-2.4065442613218418E-3</v>
      </c>
    </row>
    <row r="1244" spans="1:2" x14ac:dyDescent="0.3">
      <c r="A1244">
        <v>1236</v>
      </c>
      <c r="B1244" s="9">
        <f t="shared" ca="1" si="19"/>
        <v>3.790194949393534E-3</v>
      </c>
    </row>
    <row r="1245" spans="1:2" x14ac:dyDescent="0.3">
      <c r="A1245">
        <v>1237</v>
      </c>
      <c r="B1245" s="9">
        <f t="shared" ca="1" si="19"/>
        <v>4.7289756477162321E-3</v>
      </c>
    </row>
    <row r="1246" spans="1:2" x14ac:dyDescent="0.3">
      <c r="A1246">
        <v>1238</v>
      </c>
      <c r="B1246" s="9">
        <f t="shared" ca="1" si="19"/>
        <v>-5.5948796500818118E-3</v>
      </c>
    </row>
    <row r="1247" spans="1:2" x14ac:dyDescent="0.3">
      <c r="A1247">
        <v>1239</v>
      </c>
      <c r="B1247" s="9">
        <f t="shared" ca="1" si="19"/>
        <v>5.2192760459922934E-3</v>
      </c>
    </row>
    <row r="1248" spans="1:2" x14ac:dyDescent="0.3">
      <c r="A1248">
        <v>1240</v>
      </c>
      <c r="B1248" s="9">
        <f t="shared" ca="1" si="19"/>
        <v>-7.4080943581636598E-3</v>
      </c>
    </row>
    <row r="1249" spans="1:2" x14ac:dyDescent="0.3">
      <c r="A1249">
        <v>1241</v>
      </c>
      <c r="B1249" s="9">
        <f t="shared" ca="1" si="19"/>
        <v>4.7451218288907249E-3</v>
      </c>
    </row>
    <row r="1250" spans="1:2" x14ac:dyDescent="0.3">
      <c r="A1250">
        <v>1242</v>
      </c>
      <c r="B1250" s="9">
        <f t="shared" ca="1" si="19"/>
        <v>3.2788619926286374E-3</v>
      </c>
    </row>
    <row r="1251" spans="1:2" x14ac:dyDescent="0.3">
      <c r="A1251">
        <v>1243</v>
      </c>
      <c r="B1251" s="9">
        <f t="shared" ca="1" si="19"/>
        <v>2.9628259457916985E-3</v>
      </c>
    </row>
    <row r="1252" spans="1:2" x14ac:dyDescent="0.3">
      <c r="A1252">
        <v>1244</v>
      </c>
      <c r="B1252" s="9">
        <f t="shared" ca="1" si="19"/>
        <v>7.2719134757467689E-3</v>
      </c>
    </row>
    <row r="1253" spans="1:2" x14ac:dyDescent="0.3">
      <c r="A1253">
        <v>1245</v>
      </c>
      <c r="B1253" s="9">
        <f t="shared" ca="1" si="19"/>
        <v>7.9394010063923472E-3</v>
      </c>
    </row>
    <row r="1254" spans="1:2" x14ac:dyDescent="0.3">
      <c r="A1254">
        <v>1246</v>
      </c>
      <c r="B1254" s="9">
        <f t="shared" ca="1" si="19"/>
        <v>-4.8484390466670222E-3</v>
      </c>
    </row>
    <row r="1255" spans="1:2" x14ac:dyDescent="0.3">
      <c r="A1255">
        <v>1247</v>
      </c>
      <c r="B1255" s="9">
        <f t="shared" ca="1" si="19"/>
        <v>5.006072968764862E-3</v>
      </c>
    </row>
    <row r="1256" spans="1:2" x14ac:dyDescent="0.3">
      <c r="A1256">
        <v>1248</v>
      </c>
      <c r="B1256" s="9">
        <f t="shared" ca="1" si="19"/>
        <v>-5.9782538909201322E-3</v>
      </c>
    </row>
    <row r="1257" spans="1:2" x14ac:dyDescent="0.3">
      <c r="A1257">
        <v>1249</v>
      </c>
      <c r="B1257" s="9">
        <f t="shared" ca="1" si="19"/>
        <v>1.5703427457310584E-2</v>
      </c>
    </row>
    <row r="1258" spans="1:2" x14ac:dyDescent="0.3">
      <c r="A1258">
        <v>1250</v>
      </c>
      <c r="B1258" s="9">
        <f t="shared" ca="1" si="19"/>
        <v>-9.8995237186480112E-3</v>
      </c>
    </row>
    <row r="1259" spans="1:2" x14ac:dyDescent="0.3">
      <c r="A1259">
        <v>1251</v>
      </c>
      <c r="B1259" s="9">
        <f t="shared" ca="1" si="19"/>
        <v>1.0067344598909652E-2</v>
      </c>
    </row>
    <row r="1260" spans="1:2" x14ac:dyDescent="0.3">
      <c r="A1260">
        <v>1252</v>
      </c>
      <c r="B1260" s="9">
        <f t="shared" ca="1" si="19"/>
        <v>-8.9071902577053282E-3</v>
      </c>
    </row>
    <row r="1261" spans="1:2" x14ac:dyDescent="0.3">
      <c r="A1261">
        <v>1253</v>
      </c>
      <c r="B1261" s="9">
        <f t="shared" ca="1" si="19"/>
        <v>5.1735751525936293E-4</v>
      </c>
    </row>
    <row r="1262" spans="1:2" x14ac:dyDescent="0.3">
      <c r="A1262">
        <v>1254</v>
      </c>
      <c r="B1262" s="9">
        <f t="shared" ca="1" si="19"/>
        <v>8.1737143544789014E-3</v>
      </c>
    </row>
    <row r="1263" spans="1:2" x14ac:dyDescent="0.3">
      <c r="A1263">
        <v>1255</v>
      </c>
      <c r="B1263" s="9">
        <f t="shared" ca="1" si="19"/>
        <v>-7.5070506478274856E-3</v>
      </c>
    </row>
    <row r="1264" spans="1:2" x14ac:dyDescent="0.3">
      <c r="A1264">
        <v>1256</v>
      </c>
      <c r="B1264" s="9">
        <f t="shared" ca="1" si="19"/>
        <v>5.0226097488777384E-3</v>
      </c>
    </row>
    <row r="1265" spans="1:2" x14ac:dyDescent="0.3">
      <c r="A1265">
        <v>1257</v>
      </c>
      <c r="B1265" s="9">
        <f t="shared" ca="1" si="19"/>
        <v>3.0371183507688312E-3</v>
      </c>
    </row>
    <row r="1266" spans="1:2" x14ac:dyDescent="0.3">
      <c r="A1266">
        <v>1258</v>
      </c>
      <c r="B1266" s="9">
        <f t="shared" ca="1" si="19"/>
        <v>2.2602419723890161E-4</v>
      </c>
    </row>
    <row r="1267" spans="1:2" x14ac:dyDescent="0.3">
      <c r="A1267">
        <v>1259</v>
      </c>
      <c r="B1267" s="9">
        <f t="shared" ca="1" si="19"/>
        <v>6.8645225436376935E-4</v>
      </c>
    </row>
    <row r="1268" spans="1:2" x14ac:dyDescent="0.3">
      <c r="A1268">
        <v>1260</v>
      </c>
      <c r="B1268" s="9">
        <f t="shared" ca="1" si="19"/>
        <v>8.9008539193759523E-3</v>
      </c>
    </row>
    <row r="1269" spans="1:2" x14ac:dyDescent="0.3">
      <c r="A1269">
        <v>1261</v>
      </c>
      <c r="B1269" s="9">
        <f t="shared" ca="1" si="19"/>
        <v>-1.2614690317271902E-3</v>
      </c>
    </row>
    <row r="1270" spans="1:2" x14ac:dyDescent="0.3">
      <c r="A1270">
        <v>1262</v>
      </c>
      <c r="B1270" s="9">
        <f t="shared" ca="1" si="19"/>
        <v>-1.8535166270391766E-3</v>
      </c>
    </row>
    <row r="1271" spans="1:2" x14ac:dyDescent="0.3">
      <c r="A1271">
        <v>1263</v>
      </c>
      <c r="B1271" s="9">
        <f t="shared" ca="1" si="19"/>
        <v>-4.7597366894252093E-3</v>
      </c>
    </row>
    <row r="1272" spans="1:2" x14ac:dyDescent="0.3">
      <c r="A1272">
        <v>1264</v>
      </c>
      <c r="B1272" s="9">
        <f t="shared" ca="1" si="19"/>
        <v>-1.1741783306634218E-2</v>
      </c>
    </row>
    <row r="1273" spans="1:2" x14ac:dyDescent="0.3">
      <c r="A1273">
        <v>1265</v>
      </c>
      <c r="B1273" s="9">
        <f t="shared" ca="1" si="19"/>
        <v>3.3706477103814603E-3</v>
      </c>
    </row>
    <row r="1274" spans="1:2" x14ac:dyDescent="0.3">
      <c r="A1274">
        <v>1266</v>
      </c>
      <c r="B1274" s="9">
        <f t="shared" ca="1" si="19"/>
        <v>1.5196720166153669E-2</v>
      </c>
    </row>
    <row r="1275" spans="1:2" x14ac:dyDescent="0.3">
      <c r="A1275">
        <v>1267</v>
      </c>
      <c r="B1275" s="9">
        <f t="shared" ca="1" si="19"/>
        <v>-3.3396247045087298E-3</v>
      </c>
    </row>
    <row r="1276" spans="1:2" x14ac:dyDescent="0.3">
      <c r="A1276">
        <v>1268</v>
      </c>
      <c r="B1276" s="9">
        <f t="shared" ca="1" si="19"/>
        <v>-5.0829318796466287E-3</v>
      </c>
    </row>
    <row r="1277" spans="1:2" x14ac:dyDescent="0.3">
      <c r="A1277">
        <v>1269</v>
      </c>
      <c r="B1277" s="9">
        <f t="shared" ca="1" si="19"/>
        <v>-1.1848792501234641E-3</v>
      </c>
    </row>
    <row r="1278" spans="1:2" x14ac:dyDescent="0.3">
      <c r="A1278">
        <v>1270</v>
      </c>
      <c r="B1278" s="9">
        <f t="shared" ca="1" si="19"/>
        <v>-9.1798505560604197E-3</v>
      </c>
    </row>
    <row r="1279" spans="1:2" x14ac:dyDescent="0.3">
      <c r="A1279">
        <v>1271</v>
      </c>
      <c r="B1279" s="9">
        <f t="shared" ca="1" si="19"/>
        <v>-1.078978730010473E-2</v>
      </c>
    </row>
    <row r="1280" spans="1:2" x14ac:dyDescent="0.3">
      <c r="A1280">
        <v>1272</v>
      </c>
      <c r="B1280" s="9">
        <f t="shared" ca="1" si="19"/>
        <v>-2.8013241248198064E-3</v>
      </c>
    </row>
    <row r="1281" spans="1:2" x14ac:dyDescent="0.3">
      <c r="A1281">
        <v>1273</v>
      </c>
      <c r="B1281" s="9">
        <f t="shared" ca="1" si="19"/>
        <v>-1.2005383567965732E-4</v>
      </c>
    </row>
    <row r="1282" spans="1:2" x14ac:dyDescent="0.3">
      <c r="A1282">
        <v>1274</v>
      </c>
      <c r="B1282" s="9">
        <f t="shared" ca="1" si="19"/>
        <v>-1.1039684193011875E-2</v>
      </c>
    </row>
    <row r="1283" spans="1:2" x14ac:dyDescent="0.3">
      <c r="A1283">
        <v>1275</v>
      </c>
      <c r="B1283" s="9">
        <f t="shared" ca="1" si="19"/>
        <v>-1.5801391640477558E-2</v>
      </c>
    </row>
    <row r="1284" spans="1:2" x14ac:dyDescent="0.3">
      <c r="A1284">
        <v>1276</v>
      </c>
      <c r="B1284" s="9">
        <f t="shared" ca="1" si="19"/>
        <v>-1.6345238969586945E-3</v>
      </c>
    </row>
    <row r="1285" spans="1:2" x14ac:dyDescent="0.3">
      <c r="A1285">
        <v>1277</v>
      </c>
      <c r="B1285" s="9">
        <f t="shared" ca="1" si="19"/>
        <v>-3.5267353721824021E-3</v>
      </c>
    </row>
    <row r="1286" spans="1:2" x14ac:dyDescent="0.3">
      <c r="A1286">
        <v>1278</v>
      </c>
      <c r="B1286" s="9">
        <f t="shared" ca="1" si="19"/>
        <v>-7.1489933533808582E-4</v>
      </c>
    </row>
    <row r="1287" spans="1:2" x14ac:dyDescent="0.3">
      <c r="A1287">
        <v>1279</v>
      </c>
      <c r="B1287" s="9">
        <f t="shared" ca="1" si="19"/>
        <v>7.6822938217706929E-3</v>
      </c>
    </row>
    <row r="1288" spans="1:2" x14ac:dyDescent="0.3">
      <c r="A1288">
        <v>1280</v>
      </c>
      <c r="B1288" s="9">
        <f t="shared" ca="1" si="19"/>
        <v>-4.7771674081095372E-3</v>
      </c>
    </row>
    <row r="1289" spans="1:2" x14ac:dyDescent="0.3">
      <c r="A1289">
        <v>1281</v>
      </c>
      <c r="B1289" s="9">
        <f t="shared" ca="1" si="19"/>
        <v>-8.2012899894117215E-3</v>
      </c>
    </row>
    <row r="1290" spans="1:2" x14ac:dyDescent="0.3">
      <c r="A1290">
        <v>1282</v>
      </c>
      <c r="B1290" s="9">
        <f t="shared" ref="B1290:B1353" ca="1" si="20">_xlfn.NORM.INV(RAND(),$B$3,$B$4)</f>
        <v>1.3460000924129191E-2</v>
      </c>
    </row>
    <row r="1291" spans="1:2" x14ac:dyDescent="0.3">
      <c r="A1291">
        <v>1283</v>
      </c>
      <c r="B1291" s="9">
        <f t="shared" ca="1" si="20"/>
        <v>2.5822093143224724E-3</v>
      </c>
    </row>
    <row r="1292" spans="1:2" x14ac:dyDescent="0.3">
      <c r="A1292">
        <v>1284</v>
      </c>
      <c r="B1292" s="9">
        <f t="shared" ca="1" si="20"/>
        <v>-2.0713896666230743E-3</v>
      </c>
    </row>
    <row r="1293" spans="1:2" x14ac:dyDescent="0.3">
      <c r="A1293">
        <v>1285</v>
      </c>
      <c r="B1293" s="9">
        <f t="shared" ca="1" si="20"/>
        <v>4.7613700489574518E-3</v>
      </c>
    </row>
    <row r="1294" spans="1:2" x14ac:dyDescent="0.3">
      <c r="A1294">
        <v>1286</v>
      </c>
      <c r="B1294" s="9">
        <f t="shared" ca="1" si="20"/>
        <v>4.0633471759629848E-3</v>
      </c>
    </row>
    <row r="1295" spans="1:2" x14ac:dyDescent="0.3">
      <c r="A1295">
        <v>1287</v>
      </c>
      <c r="B1295" s="9">
        <f t="shared" ca="1" si="20"/>
        <v>1.4119045703708866E-2</v>
      </c>
    </row>
    <row r="1296" spans="1:2" x14ac:dyDescent="0.3">
      <c r="A1296">
        <v>1288</v>
      </c>
      <c r="B1296" s="9">
        <f t="shared" ca="1" si="20"/>
        <v>-1.762526044323295E-3</v>
      </c>
    </row>
    <row r="1297" spans="1:2" x14ac:dyDescent="0.3">
      <c r="A1297">
        <v>1289</v>
      </c>
      <c r="B1297" s="9">
        <f t="shared" ca="1" si="20"/>
        <v>3.3375538409920421E-3</v>
      </c>
    </row>
    <row r="1298" spans="1:2" x14ac:dyDescent="0.3">
      <c r="A1298">
        <v>1290</v>
      </c>
      <c r="B1298" s="9">
        <f t="shared" ca="1" si="20"/>
        <v>-4.6594481940755239E-3</v>
      </c>
    </row>
    <row r="1299" spans="1:2" x14ac:dyDescent="0.3">
      <c r="A1299">
        <v>1291</v>
      </c>
      <c r="B1299" s="9">
        <f t="shared" ca="1" si="20"/>
        <v>-4.3422540995768834E-3</v>
      </c>
    </row>
    <row r="1300" spans="1:2" x14ac:dyDescent="0.3">
      <c r="A1300">
        <v>1292</v>
      </c>
      <c r="B1300" s="9">
        <f t="shared" ca="1" si="20"/>
        <v>-6.4478057560599326E-3</v>
      </c>
    </row>
    <row r="1301" spans="1:2" x14ac:dyDescent="0.3">
      <c r="A1301">
        <v>1293</v>
      </c>
      <c r="B1301" s="9">
        <f t="shared" ca="1" si="20"/>
        <v>-2.3972717475446315E-3</v>
      </c>
    </row>
    <row r="1302" spans="1:2" x14ac:dyDescent="0.3">
      <c r="A1302">
        <v>1294</v>
      </c>
      <c r="B1302" s="9">
        <f t="shared" ca="1" si="20"/>
        <v>-8.8752238691154235E-3</v>
      </c>
    </row>
    <row r="1303" spans="1:2" x14ac:dyDescent="0.3">
      <c r="A1303">
        <v>1295</v>
      </c>
      <c r="B1303" s="9">
        <f t="shared" ca="1" si="20"/>
        <v>-9.5763999756488232E-3</v>
      </c>
    </row>
    <row r="1304" spans="1:2" x14ac:dyDescent="0.3">
      <c r="A1304">
        <v>1296</v>
      </c>
      <c r="B1304" s="9">
        <f t="shared" ca="1" si="20"/>
        <v>-3.1427615127811348E-3</v>
      </c>
    </row>
    <row r="1305" spans="1:2" x14ac:dyDescent="0.3">
      <c r="A1305">
        <v>1297</v>
      </c>
      <c r="B1305" s="9">
        <f t="shared" ca="1" si="20"/>
        <v>4.3808436441012981E-3</v>
      </c>
    </row>
    <row r="1306" spans="1:2" x14ac:dyDescent="0.3">
      <c r="A1306">
        <v>1298</v>
      </c>
      <c r="B1306" s="9">
        <f t="shared" ca="1" si="20"/>
        <v>-1.8024144387770055E-2</v>
      </c>
    </row>
    <row r="1307" spans="1:2" x14ac:dyDescent="0.3">
      <c r="A1307">
        <v>1299</v>
      </c>
      <c r="B1307" s="9">
        <f t="shared" ca="1" si="20"/>
        <v>6.0244172970446664E-3</v>
      </c>
    </row>
    <row r="1308" spans="1:2" x14ac:dyDescent="0.3">
      <c r="A1308">
        <v>1300</v>
      </c>
      <c r="B1308" s="9">
        <f t="shared" ca="1" si="20"/>
        <v>-1.6424464584703269E-3</v>
      </c>
    </row>
    <row r="1309" spans="1:2" x14ac:dyDescent="0.3">
      <c r="A1309">
        <v>1301</v>
      </c>
      <c r="B1309" s="9">
        <f t="shared" ca="1" si="20"/>
        <v>8.8205871977947575E-3</v>
      </c>
    </row>
    <row r="1310" spans="1:2" x14ac:dyDescent="0.3">
      <c r="A1310">
        <v>1302</v>
      </c>
      <c r="B1310" s="9">
        <f t="shared" ca="1" si="20"/>
        <v>5.7067769281388542E-3</v>
      </c>
    </row>
    <row r="1311" spans="1:2" x14ac:dyDescent="0.3">
      <c r="A1311">
        <v>1303</v>
      </c>
      <c r="B1311" s="9">
        <f t="shared" ca="1" si="20"/>
        <v>1.9723202912646048E-2</v>
      </c>
    </row>
    <row r="1312" spans="1:2" x14ac:dyDescent="0.3">
      <c r="A1312">
        <v>1304</v>
      </c>
      <c r="B1312" s="9">
        <f t="shared" ca="1" si="20"/>
        <v>-9.3830466045690831E-3</v>
      </c>
    </row>
    <row r="1313" spans="1:2" x14ac:dyDescent="0.3">
      <c r="A1313">
        <v>1305</v>
      </c>
      <c r="B1313" s="9">
        <f t="shared" ca="1" si="20"/>
        <v>2.0773520496446471E-3</v>
      </c>
    </row>
    <row r="1314" spans="1:2" x14ac:dyDescent="0.3">
      <c r="A1314">
        <v>1306</v>
      </c>
      <c r="B1314" s="9">
        <f t="shared" ca="1" si="20"/>
        <v>-3.2152789763507067E-3</v>
      </c>
    </row>
    <row r="1315" spans="1:2" x14ac:dyDescent="0.3">
      <c r="A1315">
        <v>1307</v>
      </c>
      <c r="B1315" s="9">
        <f t="shared" ca="1" si="20"/>
        <v>1.2745508865440769E-2</v>
      </c>
    </row>
    <row r="1316" spans="1:2" x14ac:dyDescent="0.3">
      <c r="A1316">
        <v>1308</v>
      </c>
      <c r="B1316" s="9">
        <f t="shared" ca="1" si="20"/>
        <v>7.4937224751984019E-3</v>
      </c>
    </row>
    <row r="1317" spans="1:2" x14ac:dyDescent="0.3">
      <c r="A1317">
        <v>1309</v>
      </c>
      <c r="B1317" s="9">
        <f t="shared" ca="1" si="20"/>
        <v>1.0061364799907855E-3</v>
      </c>
    </row>
    <row r="1318" spans="1:2" x14ac:dyDescent="0.3">
      <c r="A1318">
        <v>1310</v>
      </c>
      <c r="B1318" s="9">
        <f t="shared" ca="1" si="20"/>
        <v>-8.5455394809955364E-3</v>
      </c>
    </row>
    <row r="1319" spans="1:2" x14ac:dyDescent="0.3">
      <c r="A1319">
        <v>1311</v>
      </c>
      <c r="B1319" s="9">
        <f t="shared" ca="1" si="20"/>
        <v>-1.2520426501130279E-2</v>
      </c>
    </row>
    <row r="1320" spans="1:2" x14ac:dyDescent="0.3">
      <c r="A1320">
        <v>1312</v>
      </c>
      <c r="B1320" s="9">
        <f t="shared" ca="1" si="20"/>
        <v>1.2771782156941965E-2</v>
      </c>
    </row>
    <row r="1321" spans="1:2" x14ac:dyDescent="0.3">
      <c r="A1321">
        <v>1313</v>
      </c>
      <c r="B1321" s="9">
        <f t="shared" ca="1" si="20"/>
        <v>2.0440252854328137E-4</v>
      </c>
    </row>
    <row r="1322" spans="1:2" x14ac:dyDescent="0.3">
      <c r="A1322">
        <v>1314</v>
      </c>
      <c r="B1322" s="9">
        <f t="shared" ca="1" si="20"/>
        <v>1.0592049467549713E-2</v>
      </c>
    </row>
    <row r="1323" spans="1:2" x14ac:dyDescent="0.3">
      <c r="A1323">
        <v>1315</v>
      </c>
      <c r="B1323" s="9">
        <f t="shared" ca="1" si="20"/>
        <v>-1.3618803008455423E-3</v>
      </c>
    </row>
    <row r="1324" spans="1:2" x14ac:dyDescent="0.3">
      <c r="A1324">
        <v>1316</v>
      </c>
      <c r="B1324" s="9">
        <f t="shared" ca="1" si="20"/>
        <v>-1.1089629565917749E-2</v>
      </c>
    </row>
    <row r="1325" spans="1:2" x14ac:dyDescent="0.3">
      <c r="A1325">
        <v>1317</v>
      </c>
      <c r="B1325" s="9">
        <f t="shared" ca="1" si="20"/>
        <v>-3.1819212547347215E-3</v>
      </c>
    </row>
    <row r="1326" spans="1:2" x14ac:dyDescent="0.3">
      <c r="A1326">
        <v>1318</v>
      </c>
      <c r="B1326" s="9">
        <f t="shared" ca="1" si="20"/>
        <v>6.6571446867439018E-4</v>
      </c>
    </row>
    <row r="1327" spans="1:2" x14ac:dyDescent="0.3">
      <c r="A1327">
        <v>1319</v>
      </c>
      <c r="B1327" s="9">
        <f t="shared" ca="1" si="20"/>
        <v>3.4508163732890771E-4</v>
      </c>
    </row>
    <row r="1328" spans="1:2" x14ac:dyDescent="0.3">
      <c r="A1328">
        <v>1320</v>
      </c>
      <c r="B1328" s="9">
        <f t="shared" ca="1" si="20"/>
        <v>7.3325235928120688E-5</v>
      </c>
    </row>
    <row r="1329" spans="1:2" x14ac:dyDescent="0.3">
      <c r="A1329">
        <v>1321</v>
      </c>
      <c r="B1329" s="9">
        <f t="shared" ca="1" si="20"/>
        <v>-6.6786829765598191E-3</v>
      </c>
    </row>
    <row r="1330" spans="1:2" x14ac:dyDescent="0.3">
      <c r="A1330">
        <v>1322</v>
      </c>
      <c r="B1330" s="9">
        <f t="shared" ca="1" si="20"/>
        <v>-8.7561617809203181E-3</v>
      </c>
    </row>
    <row r="1331" spans="1:2" x14ac:dyDescent="0.3">
      <c r="A1331">
        <v>1323</v>
      </c>
      <c r="B1331" s="9">
        <f t="shared" ca="1" si="20"/>
        <v>7.5193866472352535E-3</v>
      </c>
    </row>
    <row r="1332" spans="1:2" x14ac:dyDescent="0.3">
      <c r="A1332">
        <v>1324</v>
      </c>
      <c r="B1332" s="9">
        <f t="shared" ca="1" si="20"/>
        <v>-5.1032501919210261E-3</v>
      </c>
    </row>
    <row r="1333" spans="1:2" x14ac:dyDescent="0.3">
      <c r="A1333">
        <v>1325</v>
      </c>
      <c r="B1333" s="9">
        <f t="shared" ca="1" si="20"/>
        <v>-5.1058667429580169E-3</v>
      </c>
    </row>
    <row r="1334" spans="1:2" x14ac:dyDescent="0.3">
      <c r="A1334">
        <v>1326</v>
      </c>
      <c r="B1334" s="9">
        <f t="shared" ca="1" si="20"/>
        <v>-3.0631603875996647E-3</v>
      </c>
    </row>
    <row r="1335" spans="1:2" x14ac:dyDescent="0.3">
      <c r="A1335">
        <v>1327</v>
      </c>
      <c r="B1335" s="9">
        <f t="shared" ca="1" si="20"/>
        <v>-5.5077471900959185E-3</v>
      </c>
    </row>
    <row r="1336" spans="1:2" x14ac:dyDescent="0.3">
      <c r="A1336">
        <v>1328</v>
      </c>
      <c r="B1336" s="9">
        <f t="shared" ca="1" si="20"/>
        <v>-2.1661579896895627E-3</v>
      </c>
    </row>
    <row r="1337" spans="1:2" x14ac:dyDescent="0.3">
      <c r="A1337">
        <v>1329</v>
      </c>
      <c r="B1337" s="9">
        <f t="shared" ca="1" si="20"/>
        <v>-8.9291215208971153E-3</v>
      </c>
    </row>
    <row r="1338" spans="1:2" x14ac:dyDescent="0.3">
      <c r="A1338">
        <v>1330</v>
      </c>
      <c r="B1338" s="9">
        <f t="shared" ca="1" si="20"/>
        <v>2.0999798255364847E-2</v>
      </c>
    </row>
    <row r="1339" spans="1:2" x14ac:dyDescent="0.3">
      <c r="A1339">
        <v>1331</v>
      </c>
      <c r="B1339" s="9">
        <f t="shared" ca="1" si="20"/>
        <v>5.6945858872897185E-3</v>
      </c>
    </row>
    <row r="1340" spans="1:2" x14ac:dyDescent="0.3">
      <c r="A1340">
        <v>1332</v>
      </c>
      <c r="B1340" s="9">
        <f t="shared" ca="1" si="20"/>
        <v>3.9580335800886001E-3</v>
      </c>
    </row>
    <row r="1341" spans="1:2" x14ac:dyDescent="0.3">
      <c r="A1341">
        <v>1333</v>
      </c>
      <c r="B1341" s="9">
        <f t="shared" ca="1" si="20"/>
        <v>5.6642127866611556E-3</v>
      </c>
    </row>
    <row r="1342" spans="1:2" x14ac:dyDescent="0.3">
      <c r="A1342">
        <v>1334</v>
      </c>
      <c r="B1342" s="9">
        <f t="shared" ca="1" si="20"/>
        <v>2.4463310473857476E-3</v>
      </c>
    </row>
    <row r="1343" spans="1:2" x14ac:dyDescent="0.3">
      <c r="A1343">
        <v>1335</v>
      </c>
      <c r="B1343" s="9">
        <f t="shared" ca="1" si="20"/>
        <v>2.0970261345417103E-3</v>
      </c>
    </row>
    <row r="1344" spans="1:2" x14ac:dyDescent="0.3">
      <c r="A1344">
        <v>1336</v>
      </c>
      <c r="B1344" s="9">
        <f t="shared" ca="1" si="20"/>
        <v>-2.0942260832924795E-3</v>
      </c>
    </row>
    <row r="1345" spans="1:2" x14ac:dyDescent="0.3">
      <c r="A1345">
        <v>1337</v>
      </c>
      <c r="B1345" s="9">
        <f t="shared" ca="1" si="20"/>
        <v>-5.2802588240316592E-3</v>
      </c>
    </row>
    <row r="1346" spans="1:2" x14ac:dyDescent="0.3">
      <c r="A1346">
        <v>1338</v>
      </c>
      <c r="B1346" s="9">
        <f t="shared" ca="1" si="20"/>
        <v>1.4819077870932331E-2</v>
      </c>
    </row>
    <row r="1347" spans="1:2" x14ac:dyDescent="0.3">
      <c r="A1347">
        <v>1339</v>
      </c>
      <c r="B1347" s="9">
        <f t="shared" ca="1" si="20"/>
        <v>1.2330100233298114E-2</v>
      </c>
    </row>
    <row r="1348" spans="1:2" x14ac:dyDescent="0.3">
      <c r="A1348">
        <v>1340</v>
      </c>
      <c r="B1348" s="9">
        <f t="shared" ca="1" si="20"/>
        <v>6.7838342649451187E-3</v>
      </c>
    </row>
    <row r="1349" spans="1:2" x14ac:dyDescent="0.3">
      <c r="A1349">
        <v>1341</v>
      </c>
      <c r="B1349" s="9">
        <f t="shared" ca="1" si="20"/>
        <v>-8.1430681962945204E-3</v>
      </c>
    </row>
    <row r="1350" spans="1:2" x14ac:dyDescent="0.3">
      <c r="A1350">
        <v>1342</v>
      </c>
      <c r="B1350" s="9">
        <f t="shared" ca="1" si="20"/>
        <v>-2.5309029238605517E-3</v>
      </c>
    </row>
    <row r="1351" spans="1:2" x14ac:dyDescent="0.3">
      <c r="A1351">
        <v>1343</v>
      </c>
      <c r="B1351" s="9">
        <f t="shared" ca="1" si="20"/>
        <v>-5.1770069906531659E-3</v>
      </c>
    </row>
    <row r="1352" spans="1:2" x14ac:dyDescent="0.3">
      <c r="A1352">
        <v>1344</v>
      </c>
      <c r="B1352" s="9">
        <f t="shared" ca="1" si="20"/>
        <v>1.3098230391379825E-3</v>
      </c>
    </row>
    <row r="1353" spans="1:2" x14ac:dyDescent="0.3">
      <c r="A1353">
        <v>1345</v>
      </c>
      <c r="B1353" s="9">
        <f t="shared" ca="1" si="20"/>
        <v>4.3309536667034739E-4</v>
      </c>
    </row>
    <row r="1354" spans="1:2" x14ac:dyDescent="0.3">
      <c r="A1354">
        <v>1346</v>
      </c>
      <c r="B1354" s="9">
        <f t="shared" ref="B1354:B1417" ca="1" si="21">_xlfn.NORM.INV(RAND(),$B$3,$B$4)</f>
        <v>-9.051562628618318E-3</v>
      </c>
    </row>
    <row r="1355" spans="1:2" x14ac:dyDescent="0.3">
      <c r="A1355">
        <v>1347</v>
      </c>
      <c r="B1355" s="9">
        <f t="shared" ca="1" si="21"/>
        <v>-1.4768184204670305E-3</v>
      </c>
    </row>
    <row r="1356" spans="1:2" x14ac:dyDescent="0.3">
      <c r="A1356">
        <v>1348</v>
      </c>
      <c r="B1356" s="9">
        <f t="shared" ca="1" si="21"/>
        <v>-5.1720339175209181E-3</v>
      </c>
    </row>
    <row r="1357" spans="1:2" x14ac:dyDescent="0.3">
      <c r="A1357">
        <v>1349</v>
      </c>
      <c r="B1357" s="9">
        <f t="shared" ca="1" si="21"/>
        <v>1.5410389222299547E-2</v>
      </c>
    </row>
    <row r="1358" spans="1:2" x14ac:dyDescent="0.3">
      <c r="A1358">
        <v>1350</v>
      </c>
      <c r="B1358" s="9">
        <f t="shared" ca="1" si="21"/>
        <v>1.0090895400428746E-2</v>
      </c>
    </row>
    <row r="1359" spans="1:2" x14ac:dyDescent="0.3">
      <c r="A1359">
        <v>1351</v>
      </c>
      <c r="B1359" s="9">
        <f t="shared" ca="1" si="21"/>
        <v>-4.9539296625878155E-3</v>
      </c>
    </row>
    <row r="1360" spans="1:2" x14ac:dyDescent="0.3">
      <c r="A1360">
        <v>1352</v>
      </c>
      <c r="B1360" s="9">
        <f t="shared" ca="1" si="21"/>
        <v>5.2508652736020017E-3</v>
      </c>
    </row>
    <row r="1361" spans="1:2" x14ac:dyDescent="0.3">
      <c r="A1361">
        <v>1353</v>
      </c>
      <c r="B1361" s="9">
        <f t="shared" ca="1" si="21"/>
        <v>6.8166432290506836E-3</v>
      </c>
    </row>
    <row r="1362" spans="1:2" x14ac:dyDescent="0.3">
      <c r="A1362">
        <v>1354</v>
      </c>
      <c r="B1362" s="9">
        <f t="shared" ca="1" si="21"/>
        <v>-2.4909165349963017E-3</v>
      </c>
    </row>
    <row r="1363" spans="1:2" x14ac:dyDescent="0.3">
      <c r="A1363">
        <v>1355</v>
      </c>
      <c r="B1363" s="9">
        <f t="shared" ca="1" si="21"/>
        <v>-5.7289600668956608E-3</v>
      </c>
    </row>
    <row r="1364" spans="1:2" x14ac:dyDescent="0.3">
      <c r="A1364">
        <v>1356</v>
      </c>
      <c r="B1364" s="9">
        <f t="shared" ca="1" si="21"/>
        <v>-3.5267262734932554E-3</v>
      </c>
    </row>
    <row r="1365" spans="1:2" x14ac:dyDescent="0.3">
      <c r="A1365">
        <v>1357</v>
      </c>
      <c r="B1365" s="9">
        <f t="shared" ca="1" si="21"/>
        <v>5.3060038080018921E-3</v>
      </c>
    </row>
    <row r="1366" spans="1:2" x14ac:dyDescent="0.3">
      <c r="A1366">
        <v>1358</v>
      </c>
      <c r="B1366" s="9">
        <f t="shared" ca="1" si="21"/>
        <v>-6.1556339637641967E-3</v>
      </c>
    </row>
    <row r="1367" spans="1:2" x14ac:dyDescent="0.3">
      <c r="A1367">
        <v>1359</v>
      </c>
      <c r="B1367" s="9">
        <f t="shared" ca="1" si="21"/>
        <v>5.386477602786017E-3</v>
      </c>
    </row>
    <row r="1368" spans="1:2" x14ac:dyDescent="0.3">
      <c r="A1368">
        <v>1360</v>
      </c>
      <c r="B1368" s="9">
        <f t="shared" ca="1" si="21"/>
        <v>-3.3514208794965519E-3</v>
      </c>
    </row>
    <row r="1369" spans="1:2" x14ac:dyDescent="0.3">
      <c r="A1369">
        <v>1361</v>
      </c>
      <c r="B1369" s="9">
        <f t="shared" ca="1" si="21"/>
        <v>-3.1396785292096526E-3</v>
      </c>
    </row>
    <row r="1370" spans="1:2" x14ac:dyDescent="0.3">
      <c r="A1370">
        <v>1362</v>
      </c>
      <c r="B1370" s="9">
        <f t="shared" ca="1" si="21"/>
        <v>1.6387834385570857E-2</v>
      </c>
    </row>
    <row r="1371" spans="1:2" x14ac:dyDescent="0.3">
      <c r="A1371">
        <v>1363</v>
      </c>
      <c r="B1371" s="9">
        <f t="shared" ca="1" si="21"/>
        <v>1.8810241111327165E-2</v>
      </c>
    </row>
    <row r="1372" spans="1:2" x14ac:dyDescent="0.3">
      <c r="A1372">
        <v>1364</v>
      </c>
      <c r="B1372" s="9">
        <f t="shared" ca="1" si="21"/>
        <v>-9.7476585658008512E-4</v>
      </c>
    </row>
    <row r="1373" spans="1:2" x14ac:dyDescent="0.3">
      <c r="A1373">
        <v>1365</v>
      </c>
      <c r="B1373" s="9">
        <f t="shared" ca="1" si="21"/>
        <v>-1.1881769384833761E-2</v>
      </c>
    </row>
    <row r="1374" spans="1:2" x14ac:dyDescent="0.3">
      <c r="A1374">
        <v>1366</v>
      </c>
      <c r="B1374" s="9">
        <f t="shared" ca="1" si="21"/>
        <v>8.4488150591869177E-3</v>
      </c>
    </row>
    <row r="1375" spans="1:2" x14ac:dyDescent="0.3">
      <c r="A1375">
        <v>1367</v>
      </c>
      <c r="B1375" s="9">
        <f t="shared" ca="1" si="21"/>
        <v>5.4355326843838229E-3</v>
      </c>
    </row>
    <row r="1376" spans="1:2" x14ac:dyDescent="0.3">
      <c r="A1376">
        <v>1368</v>
      </c>
      <c r="B1376" s="9">
        <f t="shared" ca="1" si="21"/>
        <v>1.8461090044103064E-3</v>
      </c>
    </row>
    <row r="1377" spans="1:2" x14ac:dyDescent="0.3">
      <c r="A1377">
        <v>1369</v>
      </c>
      <c r="B1377" s="9">
        <f t="shared" ca="1" si="21"/>
        <v>-1.0238478225121628E-2</v>
      </c>
    </row>
    <row r="1378" spans="1:2" x14ac:dyDescent="0.3">
      <c r="A1378">
        <v>1370</v>
      </c>
      <c r="B1378" s="9">
        <f t="shared" ca="1" si="21"/>
        <v>9.7301380550926311E-3</v>
      </c>
    </row>
    <row r="1379" spans="1:2" x14ac:dyDescent="0.3">
      <c r="A1379">
        <v>1371</v>
      </c>
      <c r="B1379" s="9">
        <f t="shared" ca="1" si="21"/>
        <v>-4.3793289879453592E-3</v>
      </c>
    </row>
    <row r="1380" spans="1:2" x14ac:dyDescent="0.3">
      <c r="A1380">
        <v>1372</v>
      </c>
      <c r="B1380" s="9">
        <f t="shared" ca="1" si="21"/>
        <v>9.4145469221314018E-3</v>
      </c>
    </row>
    <row r="1381" spans="1:2" x14ac:dyDescent="0.3">
      <c r="A1381">
        <v>1373</v>
      </c>
      <c r="B1381" s="9">
        <f t="shared" ca="1" si="21"/>
        <v>1.693790382289955E-3</v>
      </c>
    </row>
    <row r="1382" spans="1:2" x14ac:dyDescent="0.3">
      <c r="A1382">
        <v>1374</v>
      </c>
      <c r="B1382" s="9">
        <f t="shared" ca="1" si="21"/>
        <v>7.5398703597012546E-3</v>
      </c>
    </row>
    <row r="1383" spans="1:2" x14ac:dyDescent="0.3">
      <c r="A1383">
        <v>1375</v>
      </c>
      <c r="B1383" s="9">
        <f t="shared" ca="1" si="21"/>
        <v>1.6644296839168814E-2</v>
      </c>
    </row>
    <row r="1384" spans="1:2" x14ac:dyDescent="0.3">
      <c r="A1384">
        <v>1376</v>
      </c>
      <c r="B1384" s="9">
        <f t="shared" ca="1" si="21"/>
        <v>-1.0211489094419316E-3</v>
      </c>
    </row>
    <row r="1385" spans="1:2" x14ac:dyDescent="0.3">
      <c r="A1385">
        <v>1377</v>
      </c>
      <c r="B1385" s="9">
        <f t="shared" ca="1" si="21"/>
        <v>-6.9606103840322599E-3</v>
      </c>
    </row>
    <row r="1386" spans="1:2" x14ac:dyDescent="0.3">
      <c r="A1386">
        <v>1378</v>
      </c>
      <c r="B1386" s="9">
        <f t="shared" ca="1" si="21"/>
        <v>9.7120519988903985E-3</v>
      </c>
    </row>
    <row r="1387" spans="1:2" x14ac:dyDescent="0.3">
      <c r="A1387">
        <v>1379</v>
      </c>
      <c r="B1387" s="9">
        <f t="shared" ca="1" si="21"/>
        <v>-6.358015095144753E-3</v>
      </c>
    </row>
    <row r="1388" spans="1:2" x14ac:dyDescent="0.3">
      <c r="A1388">
        <v>1380</v>
      </c>
      <c r="B1388" s="9">
        <f t="shared" ca="1" si="21"/>
        <v>-6.9698142953561072E-3</v>
      </c>
    </row>
    <row r="1389" spans="1:2" x14ac:dyDescent="0.3">
      <c r="A1389">
        <v>1381</v>
      </c>
      <c r="B1389" s="9">
        <f t="shared" ca="1" si="21"/>
        <v>1.8547852339286365E-3</v>
      </c>
    </row>
    <row r="1390" spans="1:2" x14ac:dyDescent="0.3">
      <c r="A1390">
        <v>1382</v>
      </c>
      <c r="B1390" s="9">
        <f t="shared" ca="1" si="21"/>
        <v>2.8396023121964444E-4</v>
      </c>
    </row>
    <row r="1391" spans="1:2" x14ac:dyDescent="0.3">
      <c r="A1391">
        <v>1383</v>
      </c>
      <c r="B1391" s="9">
        <f t="shared" ca="1" si="21"/>
        <v>-3.7817568041224241E-4</v>
      </c>
    </row>
    <row r="1392" spans="1:2" x14ac:dyDescent="0.3">
      <c r="A1392">
        <v>1384</v>
      </c>
      <c r="B1392" s="9">
        <f t="shared" ca="1" si="21"/>
        <v>6.2896270572431303E-3</v>
      </c>
    </row>
    <row r="1393" spans="1:2" x14ac:dyDescent="0.3">
      <c r="A1393">
        <v>1385</v>
      </c>
      <c r="B1393" s="9">
        <f t="shared" ca="1" si="21"/>
        <v>3.6287132044338782E-4</v>
      </c>
    </row>
    <row r="1394" spans="1:2" x14ac:dyDescent="0.3">
      <c r="A1394">
        <v>1386</v>
      </c>
      <c r="B1394" s="9">
        <f t="shared" ca="1" si="21"/>
        <v>2.3579703107126258E-4</v>
      </c>
    </row>
    <row r="1395" spans="1:2" x14ac:dyDescent="0.3">
      <c r="A1395">
        <v>1387</v>
      </c>
      <c r="B1395" s="9">
        <f t="shared" ca="1" si="21"/>
        <v>-8.7582878191801578E-3</v>
      </c>
    </row>
    <row r="1396" spans="1:2" x14ac:dyDescent="0.3">
      <c r="A1396">
        <v>1388</v>
      </c>
      <c r="B1396" s="9">
        <f t="shared" ca="1" si="21"/>
        <v>-1.0671100569890066E-3</v>
      </c>
    </row>
    <row r="1397" spans="1:2" x14ac:dyDescent="0.3">
      <c r="A1397">
        <v>1389</v>
      </c>
      <c r="B1397" s="9">
        <f t="shared" ca="1" si="21"/>
        <v>1.6495270905551005E-2</v>
      </c>
    </row>
    <row r="1398" spans="1:2" x14ac:dyDescent="0.3">
      <c r="A1398">
        <v>1390</v>
      </c>
      <c r="B1398" s="9">
        <f t="shared" ca="1" si="21"/>
        <v>4.0076388168234648E-3</v>
      </c>
    </row>
    <row r="1399" spans="1:2" x14ac:dyDescent="0.3">
      <c r="A1399">
        <v>1391</v>
      </c>
      <c r="B1399" s="9">
        <f t="shared" ca="1" si="21"/>
        <v>6.2132346654606204E-3</v>
      </c>
    </row>
    <row r="1400" spans="1:2" x14ac:dyDescent="0.3">
      <c r="A1400">
        <v>1392</v>
      </c>
      <c r="B1400" s="9">
        <f t="shared" ca="1" si="21"/>
        <v>-4.5700390754181185E-3</v>
      </c>
    </row>
    <row r="1401" spans="1:2" x14ac:dyDescent="0.3">
      <c r="A1401">
        <v>1393</v>
      </c>
      <c r="B1401" s="9">
        <f t="shared" ca="1" si="21"/>
        <v>-2.0566223192767532E-4</v>
      </c>
    </row>
    <row r="1402" spans="1:2" x14ac:dyDescent="0.3">
      <c r="A1402">
        <v>1394</v>
      </c>
      <c r="B1402" s="9">
        <f t="shared" ca="1" si="21"/>
        <v>5.0213291130045768E-3</v>
      </c>
    </row>
    <row r="1403" spans="1:2" x14ac:dyDescent="0.3">
      <c r="A1403">
        <v>1395</v>
      </c>
      <c r="B1403" s="9">
        <f t="shared" ca="1" si="21"/>
        <v>3.6951778962707907E-3</v>
      </c>
    </row>
    <row r="1404" spans="1:2" x14ac:dyDescent="0.3">
      <c r="A1404">
        <v>1396</v>
      </c>
      <c r="B1404" s="9">
        <f t="shared" ca="1" si="21"/>
        <v>5.2627076450498115E-3</v>
      </c>
    </row>
    <row r="1405" spans="1:2" x14ac:dyDescent="0.3">
      <c r="A1405">
        <v>1397</v>
      </c>
      <c r="B1405" s="9">
        <f t="shared" ca="1" si="21"/>
        <v>-3.4511803206894974E-3</v>
      </c>
    </row>
    <row r="1406" spans="1:2" x14ac:dyDescent="0.3">
      <c r="A1406">
        <v>1398</v>
      </c>
      <c r="B1406" s="9">
        <f t="shared" ca="1" si="21"/>
        <v>5.6375066391264753E-3</v>
      </c>
    </row>
    <row r="1407" spans="1:2" x14ac:dyDescent="0.3">
      <c r="A1407">
        <v>1399</v>
      </c>
      <c r="B1407" s="9">
        <f t="shared" ca="1" si="21"/>
        <v>-7.8330064932550878E-3</v>
      </c>
    </row>
    <row r="1408" spans="1:2" x14ac:dyDescent="0.3">
      <c r="A1408">
        <v>1400</v>
      </c>
      <c r="B1408" s="9">
        <f t="shared" ca="1" si="21"/>
        <v>1.2704675851477679E-2</v>
      </c>
    </row>
    <row r="1409" spans="1:2" x14ac:dyDescent="0.3">
      <c r="A1409">
        <v>1401</v>
      </c>
      <c r="B1409" s="9">
        <f t="shared" ca="1" si="21"/>
        <v>-1.7735391928607108E-2</v>
      </c>
    </row>
    <row r="1410" spans="1:2" x14ac:dyDescent="0.3">
      <c r="A1410">
        <v>1402</v>
      </c>
      <c r="B1410" s="9">
        <f t="shared" ca="1" si="21"/>
        <v>8.6679102393675406E-3</v>
      </c>
    </row>
    <row r="1411" spans="1:2" x14ac:dyDescent="0.3">
      <c r="A1411">
        <v>1403</v>
      </c>
      <c r="B1411" s="9">
        <f t="shared" ca="1" si="21"/>
        <v>-9.7006850454875188E-3</v>
      </c>
    </row>
    <row r="1412" spans="1:2" x14ac:dyDescent="0.3">
      <c r="A1412">
        <v>1404</v>
      </c>
      <c r="B1412" s="9">
        <f t="shared" ca="1" si="21"/>
        <v>-2.1749271008197506E-2</v>
      </c>
    </row>
    <row r="1413" spans="1:2" x14ac:dyDescent="0.3">
      <c r="A1413">
        <v>1405</v>
      </c>
      <c r="B1413" s="9">
        <f t="shared" ca="1" si="21"/>
        <v>-9.5354536555856233E-3</v>
      </c>
    </row>
    <row r="1414" spans="1:2" x14ac:dyDescent="0.3">
      <c r="A1414">
        <v>1406</v>
      </c>
      <c r="B1414" s="9">
        <f t="shared" ca="1" si="21"/>
        <v>-2.6231142645890141E-3</v>
      </c>
    </row>
    <row r="1415" spans="1:2" x14ac:dyDescent="0.3">
      <c r="A1415">
        <v>1407</v>
      </c>
      <c r="B1415" s="9">
        <f t="shared" ca="1" si="21"/>
        <v>-3.3736759362009974E-3</v>
      </c>
    </row>
    <row r="1416" spans="1:2" x14ac:dyDescent="0.3">
      <c r="A1416">
        <v>1408</v>
      </c>
      <c r="B1416" s="9">
        <f t="shared" ca="1" si="21"/>
        <v>1.1092502721538888E-2</v>
      </c>
    </row>
    <row r="1417" spans="1:2" x14ac:dyDescent="0.3">
      <c r="A1417">
        <v>1409</v>
      </c>
      <c r="B1417" s="9">
        <f t="shared" ca="1" si="21"/>
        <v>-4.0399180902598699E-3</v>
      </c>
    </row>
    <row r="1418" spans="1:2" x14ac:dyDescent="0.3">
      <c r="A1418">
        <v>1410</v>
      </c>
      <c r="B1418" s="9">
        <f t="shared" ref="B1418:B1481" ca="1" si="22">_xlfn.NORM.INV(RAND(),$B$3,$B$4)</f>
        <v>9.9019318270758602E-3</v>
      </c>
    </row>
    <row r="1419" spans="1:2" x14ac:dyDescent="0.3">
      <c r="A1419">
        <v>1411</v>
      </c>
      <c r="B1419" s="9">
        <f t="shared" ca="1" si="22"/>
        <v>2.3888247449650095E-4</v>
      </c>
    </row>
    <row r="1420" spans="1:2" x14ac:dyDescent="0.3">
      <c r="A1420">
        <v>1412</v>
      </c>
      <c r="B1420" s="9">
        <f t="shared" ca="1" si="22"/>
        <v>1.4338490735534412E-2</v>
      </c>
    </row>
    <row r="1421" spans="1:2" x14ac:dyDescent="0.3">
      <c r="A1421">
        <v>1413</v>
      </c>
      <c r="B1421" s="9">
        <f t="shared" ca="1" si="22"/>
        <v>1.2018623171799645E-2</v>
      </c>
    </row>
    <row r="1422" spans="1:2" x14ac:dyDescent="0.3">
      <c r="A1422">
        <v>1414</v>
      </c>
      <c r="B1422" s="9">
        <f t="shared" ca="1" si="22"/>
        <v>6.1928348589826146E-3</v>
      </c>
    </row>
    <row r="1423" spans="1:2" x14ac:dyDescent="0.3">
      <c r="A1423">
        <v>1415</v>
      </c>
      <c r="B1423" s="9">
        <f t="shared" ca="1" si="22"/>
        <v>-5.531281945178438E-3</v>
      </c>
    </row>
    <row r="1424" spans="1:2" x14ac:dyDescent="0.3">
      <c r="A1424">
        <v>1416</v>
      </c>
      <c r="B1424" s="9">
        <f t="shared" ca="1" si="22"/>
        <v>-1.5521469131004051E-2</v>
      </c>
    </row>
    <row r="1425" spans="1:2" x14ac:dyDescent="0.3">
      <c r="A1425">
        <v>1417</v>
      </c>
      <c r="B1425" s="9">
        <f t="shared" ca="1" si="22"/>
        <v>2.8248740021866009E-3</v>
      </c>
    </row>
    <row r="1426" spans="1:2" x14ac:dyDescent="0.3">
      <c r="A1426">
        <v>1418</v>
      </c>
      <c r="B1426" s="9">
        <f t="shared" ca="1" si="22"/>
        <v>2.0728134940046425E-2</v>
      </c>
    </row>
    <row r="1427" spans="1:2" x14ac:dyDescent="0.3">
      <c r="A1427">
        <v>1419</v>
      </c>
      <c r="B1427" s="9">
        <f t="shared" ca="1" si="22"/>
        <v>6.381941540953783E-3</v>
      </c>
    </row>
    <row r="1428" spans="1:2" x14ac:dyDescent="0.3">
      <c r="A1428">
        <v>1420</v>
      </c>
      <c r="B1428" s="9">
        <f t="shared" ca="1" si="22"/>
        <v>-1.7556704079793106E-2</v>
      </c>
    </row>
    <row r="1429" spans="1:2" x14ac:dyDescent="0.3">
      <c r="A1429">
        <v>1421</v>
      </c>
      <c r="B1429" s="9">
        <f t="shared" ca="1" si="22"/>
        <v>-1.048016953219515E-3</v>
      </c>
    </row>
    <row r="1430" spans="1:2" x14ac:dyDescent="0.3">
      <c r="A1430">
        <v>1422</v>
      </c>
      <c r="B1430" s="9">
        <f t="shared" ca="1" si="22"/>
        <v>-5.7256898119938007E-5</v>
      </c>
    </row>
    <row r="1431" spans="1:2" x14ac:dyDescent="0.3">
      <c r="A1431">
        <v>1423</v>
      </c>
      <c r="B1431" s="9">
        <f t="shared" ca="1" si="22"/>
        <v>-1.4261679610048901E-2</v>
      </c>
    </row>
    <row r="1432" spans="1:2" x14ac:dyDescent="0.3">
      <c r="A1432">
        <v>1424</v>
      </c>
      <c r="B1432" s="9">
        <f t="shared" ca="1" si="22"/>
        <v>-7.939635479532213E-3</v>
      </c>
    </row>
    <row r="1433" spans="1:2" x14ac:dyDescent="0.3">
      <c r="A1433">
        <v>1425</v>
      </c>
      <c r="B1433" s="9">
        <f t="shared" ca="1" si="22"/>
        <v>-4.1952060660680459E-3</v>
      </c>
    </row>
    <row r="1434" spans="1:2" x14ac:dyDescent="0.3">
      <c r="A1434">
        <v>1426</v>
      </c>
      <c r="B1434" s="9">
        <f t="shared" ca="1" si="22"/>
        <v>1.2886009664050417E-2</v>
      </c>
    </row>
    <row r="1435" spans="1:2" x14ac:dyDescent="0.3">
      <c r="A1435">
        <v>1427</v>
      </c>
      <c r="B1435" s="9">
        <f t="shared" ca="1" si="22"/>
        <v>7.6416192268839462E-3</v>
      </c>
    </row>
    <row r="1436" spans="1:2" x14ac:dyDescent="0.3">
      <c r="A1436">
        <v>1428</v>
      </c>
      <c r="B1436" s="9">
        <f t="shared" ca="1" si="22"/>
        <v>-2.8420464540366099E-3</v>
      </c>
    </row>
    <row r="1437" spans="1:2" x14ac:dyDescent="0.3">
      <c r="A1437">
        <v>1429</v>
      </c>
      <c r="B1437" s="9">
        <f t="shared" ca="1" si="22"/>
        <v>-5.2969183262653093E-3</v>
      </c>
    </row>
    <row r="1438" spans="1:2" x14ac:dyDescent="0.3">
      <c r="A1438">
        <v>1430</v>
      </c>
      <c r="B1438" s="9">
        <f t="shared" ca="1" si="22"/>
        <v>7.2693601333260775E-3</v>
      </c>
    </row>
    <row r="1439" spans="1:2" x14ac:dyDescent="0.3">
      <c r="A1439">
        <v>1431</v>
      </c>
      <c r="B1439" s="9">
        <f t="shared" ca="1" si="22"/>
        <v>4.8596589849184196E-3</v>
      </c>
    </row>
    <row r="1440" spans="1:2" x14ac:dyDescent="0.3">
      <c r="A1440">
        <v>1432</v>
      </c>
      <c r="B1440" s="9">
        <f t="shared" ca="1" si="22"/>
        <v>9.1402617068784403E-4</v>
      </c>
    </row>
    <row r="1441" spans="1:2" x14ac:dyDescent="0.3">
      <c r="A1441">
        <v>1433</v>
      </c>
      <c r="B1441" s="9">
        <f t="shared" ca="1" si="22"/>
        <v>-8.0315745131999509E-3</v>
      </c>
    </row>
    <row r="1442" spans="1:2" x14ac:dyDescent="0.3">
      <c r="A1442">
        <v>1434</v>
      </c>
      <c r="B1442" s="9">
        <f t="shared" ca="1" si="22"/>
        <v>-3.5890815174936244E-3</v>
      </c>
    </row>
    <row r="1443" spans="1:2" x14ac:dyDescent="0.3">
      <c r="A1443">
        <v>1435</v>
      </c>
      <c r="B1443" s="9">
        <f t="shared" ca="1" si="22"/>
        <v>-7.9990222652348807E-3</v>
      </c>
    </row>
    <row r="1444" spans="1:2" x14ac:dyDescent="0.3">
      <c r="A1444">
        <v>1436</v>
      </c>
      <c r="B1444" s="9">
        <f t="shared" ca="1" si="22"/>
        <v>-5.8015899613944148E-3</v>
      </c>
    </row>
    <row r="1445" spans="1:2" x14ac:dyDescent="0.3">
      <c r="A1445">
        <v>1437</v>
      </c>
      <c r="B1445" s="9">
        <f t="shared" ca="1" si="22"/>
        <v>5.2293703164805793E-3</v>
      </c>
    </row>
    <row r="1446" spans="1:2" x14ac:dyDescent="0.3">
      <c r="A1446">
        <v>1438</v>
      </c>
      <c r="B1446" s="9">
        <f t="shared" ca="1" si="22"/>
        <v>8.0345420587149101E-3</v>
      </c>
    </row>
    <row r="1447" spans="1:2" x14ac:dyDescent="0.3">
      <c r="A1447">
        <v>1439</v>
      </c>
      <c r="B1447" s="9">
        <f t="shared" ca="1" si="22"/>
        <v>-1.9519049808001056E-3</v>
      </c>
    </row>
    <row r="1448" spans="1:2" x14ac:dyDescent="0.3">
      <c r="A1448">
        <v>1440</v>
      </c>
      <c r="B1448" s="9">
        <f t="shared" ca="1" si="22"/>
        <v>1.5028114086124892E-2</v>
      </c>
    </row>
    <row r="1449" spans="1:2" x14ac:dyDescent="0.3">
      <c r="A1449">
        <v>1441</v>
      </c>
      <c r="B1449" s="9">
        <f t="shared" ca="1" si="22"/>
        <v>2.9837276350435388E-3</v>
      </c>
    </row>
    <row r="1450" spans="1:2" x14ac:dyDescent="0.3">
      <c r="A1450">
        <v>1442</v>
      </c>
      <c r="B1450" s="9">
        <f t="shared" ca="1" si="22"/>
        <v>-2.027831018910263E-2</v>
      </c>
    </row>
    <row r="1451" spans="1:2" x14ac:dyDescent="0.3">
      <c r="A1451">
        <v>1443</v>
      </c>
      <c r="B1451" s="9">
        <f t="shared" ca="1" si="22"/>
        <v>1.6749604134515994E-3</v>
      </c>
    </row>
    <row r="1452" spans="1:2" x14ac:dyDescent="0.3">
      <c r="A1452">
        <v>1444</v>
      </c>
      <c r="B1452" s="9">
        <f t="shared" ca="1" si="22"/>
        <v>-6.7791570624564246E-3</v>
      </c>
    </row>
    <row r="1453" spans="1:2" x14ac:dyDescent="0.3">
      <c r="A1453">
        <v>1445</v>
      </c>
      <c r="B1453" s="9">
        <f t="shared" ca="1" si="22"/>
        <v>-3.0828856531874556E-3</v>
      </c>
    </row>
    <row r="1454" spans="1:2" x14ac:dyDescent="0.3">
      <c r="A1454">
        <v>1446</v>
      </c>
      <c r="B1454" s="9">
        <f t="shared" ca="1" si="22"/>
        <v>2.1789876867160966E-3</v>
      </c>
    </row>
    <row r="1455" spans="1:2" x14ac:dyDescent="0.3">
      <c r="A1455">
        <v>1447</v>
      </c>
      <c r="B1455" s="9">
        <f t="shared" ca="1" si="22"/>
        <v>5.7952829003288416E-3</v>
      </c>
    </row>
    <row r="1456" spans="1:2" x14ac:dyDescent="0.3">
      <c r="A1456">
        <v>1448</v>
      </c>
      <c r="B1456" s="9">
        <f t="shared" ca="1" si="22"/>
        <v>-3.8183151040389399E-3</v>
      </c>
    </row>
    <row r="1457" spans="1:2" x14ac:dyDescent="0.3">
      <c r="A1457">
        <v>1449</v>
      </c>
      <c r="B1457" s="9">
        <f t="shared" ca="1" si="22"/>
        <v>9.5292295833861122E-3</v>
      </c>
    </row>
    <row r="1458" spans="1:2" x14ac:dyDescent="0.3">
      <c r="A1458">
        <v>1450</v>
      </c>
      <c r="B1458" s="9">
        <f t="shared" ca="1" si="22"/>
        <v>-1.6538801730151709E-2</v>
      </c>
    </row>
    <row r="1459" spans="1:2" x14ac:dyDescent="0.3">
      <c r="A1459">
        <v>1451</v>
      </c>
      <c r="B1459" s="9">
        <f t="shared" ca="1" si="22"/>
        <v>5.8530484282223322E-3</v>
      </c>
    </row>
    <row r="1460" spans="1:2" x14ac:dyDescent="0.3">
      <c r="A1460">
        <v>1452</v>
      </c>
      <c r="B1460" s="9">
        <f t="shared" ca="1" si="22"/>
        <v>1.2106938768193904E-2</v>
      </c>
    </row>
    <row r="1461" spans="1:2" x14ac:dyDescent="0.3">
      <c r="A1461">
        <v>1453</v>
      </c>
      <c r="B1461" s="9">
        <f t="shared" ca="1" si="22"/>
        <v>-5.540968263889872E-3</v>
      </c>
    </row>
    <row r="1462" spans="1:2" x14ac:dyDescent="0.3">
      <c r="A1462">
        <v>1454</v>
      </c>
      <c r="B1462" s="9">
        <f t="shared" ca="1" si="22"/>
        <v>1.0021726476962266E-2</v>
      </c>
    </row>
    <row r="1463" spans="1:2" x14ac:dyDescent="0.3">
      <c r="A1463">
        <v>1455</v>
      </c>
      <c r="B1463" s="9">
        <f t="shared" ca="1" si="22"/>
        <v>-4.349837237116125E-3</v>
      </c>
    </row>
    <row r="1464" spans="1:2" x14ac:dyDescent="0.3">
      <c r="A1464">
        <v>1456</v>
      </c>
      <c r="B1464" s="9">
        <f t="shared" ca="1" si="22"/>
        <v>4.7132684768479193E-3</v>
      </c>
    </row>
    <row r="1465" spans="1:2" x14ac:dyDescent="0.3">
      <c r="A1465">
        <v>1457</v>
      </c>
      <c r="B1465" s="9">
        <f t="shared" ca="1" si="22"/>
        <v>-2.6534493972348405E-3</v>
      </c>
    </row>
    <row r="1466" spans="1:2" x14ac:dyDescent="0.3">
      <c r="A1466">
        <v>1458</v>
      </c>
      <c r="B1466" s="9">
        <f t="shared" ca="1" si="22"/>
        <v>1.590324326876541E-2</v>
      </c>
    </row>
    <row r="1467" spans="1:2" x14ac:dyDescent="0.3">
      <c r="A1467">
        <v>1459</v>
      </c>
      <c r="B1467" s="9">
        <f t="shared" ca="1" si="22"/>
        <v>1.1318001220246593E-2</v>
      </c>
    </row>
    <row r="1468" spans="1:2" x14ac:dyDescent="0.3">
      <c r="A1468">
        <v>1460</v>
      </c>
      <c r="B1468" s="9">
        <f t="shared" ca="1" si="22"/>
        <v>9.2558586053178085E-3</v>
      </c>
    </row>
    <row r="1469" spans="1:2" x14ac:dyDescent="0.3">
      <c r="A1469">
        <v>1461</v>
      </c>
      <c r="B1469" s="9">
        <f t="shared" ca="1" si="22"/>
        <v>2.4045255203038619E-3</v>
      </c>
    </row>
    <row r="1470" spans="1:2" x14ac:dyDescent="0.3">
      <c r="A1470">
        <v>1462</v>
      </c>
      <c r="B1470" s="9">
        <f t="shared" ca="1" si="22"/>
        <v>-1.3090805673020654E-2</v>
      </c>
    </row>
    <row r="1471" spans="1:2" x14ac:dyDescent="0.3">
      <c r="A1471">
        <v>1463</v>
      </c>
      <c r="B1471" s="9">
        <f t="shared" ca="1" si="22"/>
        <v>-4.389618373745221E-3</v>
      </c>
    </row>
    <row r="1472" spans="1:2" x14ac:dyDescent="0.3">
      <c r="A1472">
        <v>1464</v>
      </c>
      <c r="B1472" s="9">
        <f t="shared" ca="1" si="22"/>
        <v>1.2594730713464253E-2</v>
      </c>
    </row>
    <row r="1473" spans="1:2" x14ac:dyDescent="0.3">
      <c r="A1473">
        <v>1465</v>
      </c>
      <c r="B1473" s="9">
        <f t="shared" ca="1" si="22"/>
        <v>-5.2510554108891102E-3</v>
      </c>
    </row>
    <row r="1474" spans="1:2" x14ac:dyDescent="0.3">
      <c r="A1474">
        <v>1466</v>
      </c>
      <c r="B1474" s="9">
        <f t="shared" ca="1" si="22"/>
        <v>-1.1544335203501125E-3</v>
      </c>
    </row>
    <row r="1475" spans="1:2" x14ac:dyDescent="0.3">
      <c r="A1475">
        <v>1467</v>
      </c>
      <c r="B1475" s="9">
        <f t="shared" ca="1" si="22"/>
        <v>-1.5580438938049453E-2</v>
      </c>
    </row>
    <row r="1476" spans="1:2" x14ac:dyDescent="0.3">
      <c r="A1476">
        <v>1468</v>
      </c>
      <c r="B1476" s="9">
        <f t="shared" ca="1" si="22"/>
        <v>-2.8364747345115118E-3</v>
      </c>
    </row>
    <row r="1477" spans="1:2" x14ac:dyDescent="0.3">
      <c r="A1477">
        <v>1469</v>
      </c>
      <c r="B1477" s="9">
        <f t="shared" ca="1" si="22"/>
        <v>5.2821133842090315E-3</v>
      </c>
    </row>
    <row r="1478" spans="1:2" x14ac:dyDescent="0.3">
      <c r="A1478">
        <v>1470</v>
      </c>
      <c r="B1478" s="9">
        <f t="shared" ca="1" si="22"/>
        <v>-2.7860889604339055E-3</v>
      </c>
    </row>
    <row r="1479" spans="1:2" x14ac:dyDescent="0.3">
      <c r="A1479">
        <v>1471</v>
      </c>
      <c r="B1479" s="9">
        <f t="shared" ca="1" si="22"/>
        <v>-1.3638657474944768E-2</v>
      </c>
    </row>
    <row r="1480" spans="1:2" x14ac:dyDescent="0.3">
      <c r="A1480">
        <v>1472</v>
      </c>
      <c r="B1480" s="9">
        <f t="shared" ca="1" si="22"/>
        <v>-9.9601400285223938E-3</v>
      </c>
    </row>
    <row r="1481" spans="1:2" x14ac:dyDescent="0.3">
      <c r="A1481">
        <v>1473</v>
      </c>
      <c r="B1481" s="9">
        <f t="shared" ca="1" si="22"/>
        <v>1.4009555241837565E-3</v>
      </c>
    </row>
    <row r="1482" spans="1:2" x14ac:dyDescent="0.3">
      <c r="A1482">
        <v>1474</v>
      </c>
      <c r="B1482" s="9">
        <f t="shared" ref="B1482:B1545" ca="1" si="23">_xlfn.NORM.INV(RAND(),$B$3,$B$4)</f>
        <v>8.1297493109719465E-3</v>
      </c>
    </row>
    <row r="1483" spans="1:2" x14ac:dyDescent="0.3">
      <c r="A1483">
        <v>1475</v>
      </c>
      <c r="B1483" s="9">
        <f t="shared" ca="1" si="23"/>
        <v>3.9430225255194093E-3</v>
      </c>
    </row>
    <row r="1484" spans="1:2" x14ac:dyDescent="0.3">
      <c r="A1484">
        <v>1476</v>
      </c>
      <c r="B1484" s="9">
        <f t="shared" ca="1" si="23"/>
        <v>7.9611250254754164E-3</v>
      </c>
    </row>
    <row r="1485" spans="1:2" x14ac:dyDescent="0.3">
      <c r="A1485">
        <v>1477</v>
      </c>
      <c r="B1485" s="9">
        <f t="shared" ca="1" si="23"/>
        <v>1.3991805621276398E-2</v>
      </c>
    </row>
    <row r="1486" spans="1:2" x14ac:dyDescent="0.3">
      <c r="A1486">
        <v>1478</v>
      </c>
      <c r="B1486" s="9">
        <f t="shared" ca="1" si="23"/>
        <v>8.9068519347093068E-3</v>
      </c>
    </row>
    <row r="1487" spans="1:2" x14ac:dyDescent="0.3">
      <c r="A1487">
        <v>1479</v>
      </c>
      <c r="B1487" s="9">
        <f t="shared" ca="1" si="23"/>
        <v>9.0844231957988054E-3</v>
      </c>
    </row>
    <row r="1488" spans="1:2" x14ac:dyDescent="0.3">
      <c r="A1488">
        <v>1480</v>
      </c>
      <c r="B1488" s="9">
        <f t="shared" ca="1" si="23"/>
        <v>4.9469094950347755E-3</v>
      </c>
    </row>
    <row r="1489" spans="1:2" x14ac:dyDescent="0.3">
      <c r="A1489">
        <v>1481</v>
      </c>
      <c r="B1489" s="9">
        <f t="shared" ca="1" si="23"/>
        <v>-1.4155996251748932E-3</v>
      </c>
    </row>
    <row r="1490" spans="1:2" x14ac:dyDescent="0.3">
      <c r="A1490">
        <v>1482</v>
      </c>
      <c r="B1490" s="9">
        <f t="shared" ca="1" si="23"/>
        <v>6.7897058273565679E-3</v>
      </c>
    </row>
    <row r="1491" spans="1:2" x14ac:dyDescent="0.3">
      <c r="A1491">
        <v>1483</v>
      </c>
      <c r="B1491" s="9">
        <f t="shared" ca="1" si="23"/>
        <v>4.2979648861990608E-3</v>
      </c>
    </row>
    <row r="1492" spans="1:2" x14ac:dyDescent="0.3">
      <c r="A1492">
        <v>1484</v>
      </c>
      <c r="B1492" s="9">
        <f t="shared" ca="1" si="23"/>
        <v>-6.5075230449124239E-3</v>
      </c>
    </row>
    <row r="1493" spans="1:2" x14ac:dyDescent="0.3">
      <c r="A1493">
        <v>1485</v>
      </c>
      <c r="B1493" s="9">
        <f t="shared" ca="1" si="23"/>
        <v>-1.0899581238854037E-2</v>
      </c>
    </row>
    <row r="1494" spans="1:2" x14ac:dyDescent="0.3">
      <c r="A1494">
        <v>1486</v>
      </c>
      <c r="B1494" s="9">
        <f t="shared" ca="1" si="23"/>
        <v>5.694846974624349E-3</v>
      </c>
    </row>
    <row r="1495" spans="1:2" x14ac:dyDescent="0.3">
      <c r="A1495">
        <v>1487</v>
      </c>
      <c r="B1495" s="9">
        <f t="shared" ca="1" si="23"/>
        <v>-2.4661481230068413E-3</v>
      </c>
    </row>
    <row r="1496" spans="1:2" x14ac:dyDescent="0.3">
      <c r="A1496">
        <v>1488</v>
      </c>
      <c r="B1496" s="9">
        <f t="shared" ca="1" si="23"/>
        <v>-2.3440476412481029E-3</v>
      </c>
    </row>
    <row r="1497" spans="1:2" x14ac:dyDescent="0.3">
      <c r="A1497">
        <v>1489</v>
      </c>
      <c r="B1497" s="9">
        <f t="shared" ca="1" si="23"/>
        <v>1.0285409989855963E-2</v>
      </c>
    </row>
    <row r="1498" spans="1:2" x14ac:dyDescent="0.3">
      <c r="A1498">
        <v>1490</v>
      </c>
      <c r="B1498" s="9">
        <f t="shared" ca="1" si="23"/>
        <v>-6.7063469021260399E-3</v>
      </c>
    </row>
    <row r="1499" spans="1:2" x14ac:dyDescent="0.3">
      <c r="A1499">
        <v>1491</v>
      </c>
      <c r="B1499" s="9">
        <f t="shared" ca="1" si="23"/>
        <v>-3.0290319388245283E-3</v>
      </c>
    </row>
    <row r="1500" spans="1:2" x14ac:dyDescent="0.3">
      <c r="A1500">
        <v>1492</v>
      </c>
      <c r="B1500" s="9">
        <f t="shared" ca="1" si="23"/>
        <v>6.8276489718572088E-3</v>
      </c>
    </row>
    <row r="1501" spans="1:2" x14ac:dyDescent="0.3">
      <c r="A1501">
        <v>1493</v>
      </c>
      <c r="B1501" s="9">
        <f t="shared" ca="1" si="23"/>
        <v>8.9972443183446629E-3</v>
      </c>
    </row>
    <row r="1502" spans="1:2" x14ac:dyDescent="0.3">
      <c r="A1502">
        <v>1494</v>
      </c>
      <c r="B1502" s="9">
        <f t="shared" ca="1" si="23"/>
        <v>-1.2453141656714439E-2</v>
      </c>
    </row>
    <row r="1503" spans="1:2" x14ac:dyDescent="0.3">
      <c r="A1503">
        <v>1495</v>
      </c>
      <c r="B1503" s="9">
        <f t="shared" ca="1" si="23"/>
        <v>7.2121657734644821E-3</v>
      </c>
    </row>
    <row r="1504" spans="1:2" x14ac:dyDescent="0.3">
      <c r="A1504">
        <v>1496</v>
      </c>
      <c r="B1504" s="9">
        <f t="shared" ca="1" si="23"/>
        <v>4.4458511370912739E-3</v>
      </c>
    </row>
    <row r="1505" spans="1:2" x14ac:dyDescent="0.3">
      <c r="A1505">
        <v>1497</v>
      </c>
      <c r="B1505" s="9">
        <f t="shared" ca="1" si="23"/>
        <v>-6.7042705891931847E-3</v>
      </c>
    </row>
    <row r="1506" spans="1:2" x14ac:dyDescent="0.3">
      <c r="A1506">
        <v>1498</v>
      </c>
      <c r="B1506" s="9">
        <f t="shared" ca="1" si="23"/>
        <v>-4.9449539905710438E-3</v>
      </c>
    </row>
    <row r="1507" spans="1:2" x14ac:dyDescent="0.3">
      <c r="A1507">
        <v>1499</v>
      </c>
      <c r="B1507" s="9">
        <f t="shared" ca="1" si="23"/>
        <v>1.8527930422190229E-2</v>
      </c>
    </row>
    <row r="1508" spans="1:2" x14ac:dyDescent="0.3">
      <c r="A1508">
        <v>1500</v>
      </c>
      <c r="B1508" s="9">
        <f t="shared" ca="1" si="23"/>
        <v>-1.5274931397914566E-2</v>
      </c>
    </row>
    <row r="1509" spans="1:2" x14ac:dyDescent="0.3">
      <c r="A1509">
        <v>1501</v>
      </c>
      <c r="B1509" s="9">
        <f t="shared" ca="1" si="23"/>
        <v>-5.1180538569470307E-3</v>
      </c>
    </row>
    <row r="1510" spans="1:2" x14ac:dyDescent="0.3">
      <c r="A1510">
        <v>1502</v>
      </c>
      <c r="B1510" s="9">
        <f t="shared" ca="1" si="23"/>
        <v>-8.326804635893038E-3</v>
      </c>
    </row>
    <row r="1511" spans="1:2" x14ac:dyDescent="0.3">
      <c r="A1511">
        <v>1503</v>
      </c>
      <c r="B1511" s="9">
        <f t="shared" ca="1" si="23"/>
        <v>3.3521685208454306E-3</v>
      </c>
    </row>
    <row r="1512" spans="1:2" x14ac:dyDescent="0.3">
      <c r="A1512">
        <v>1504</v>
      </c>
      <c r="B1512" s="9">
        <f t="shared" ca="1" si="23"/>
        <v>4.7859472561160617E-4</v>
      </c>
    </row>
    <row r="1513" spans="1:2" x14ac:dyDescent="0.3">
      <c r="A1513">
        <v>1505</v>
      </c>
      <c r="B1513" s="9">
        <f t="shared" ca="1" si="23"/>
        <v>4.4585836061055789E-4</v>
      </c>
    </row>
    <row r="1514" spans="1:2" x14ac:dyDescent="0.3">
      <c r="A1514">
        <v>1506</v>
      </c>
      <c r="B1514" s="9">
        <f t="shared" ca="1" si="23"/>
        <v>-8.4427771145574957E-3</v>
      </c>
    </row>
    <row r="1515" spans="1:2" x14ac:dyDescent="0.3">
      <c r="A1515">
        <v>1507</v>
      </c>
      <c r="B1515" s="9">
        <f t="shared" ca="1" si="23"/>
        <v>1.0408158156602062E-2</v>
      </c>
    </row>
    <row r="1516" spans="1:2" x14ac:dyDescent="0.3">
      <c r="A1516">
        <v>1508</v>
      </c>
      <c r="B1516" s="9">
        <f t="shared" ca="1" si="23"/>
        <v>1.8209866427346851E-2</v>
      </c>
    </row>
    <row r="1517" spans="1:2" x14ac:dyDescent="0.3">
      <c r="A1517">
        <v>1509</v>
      </c>
      <c r="B1517" s="9">
        <f t="shared" ca="1" si="23"/>
        <v>-2.1694360851242365E-3</v>
      </c>
    </row>
    <row r="1518" spans="1:2" x14ac:dyDescent="0.3">
      <c r="A1518">
        <v>1510</v>
      </c>
      <c r="B1518" s="9">
        <f t="shared" ca="1" si="23"/>
        <v>7.6822246456204847E-3</v>
      </c>
    </row>
    <row r="1519" spans="1:2" x14ac:dyDescent="0.3">
      <c r="A1519">
        <v>1511</v>
      </c>
      <c r="B1519" s="9">
        <f t="shared" ca="1" si="23"/>
        <v>6.8491342007961573E-3</v>
      </c>
    </row>
    <row r="1520" spans="1:2" x14ac:dyDescent="0.3">
      <c r="A1520">
        <v>1512</v>
      </c>
      <c r="B1520" s="9">
        <f t="shared" ca="1" si="23"/>
        <v>1.2653969094858813E-2</v>
      </c>
    </row>
    <row r="1521" spans="1:2" x14ac:dyDescent="0.3">
      <c r="A1521">
        <v>1513</v>
      </c>
      <c r="B1521" s="9">
        <f t="shared" ca="1" si="23"/>
        <v>-3.9214858582769891E-3</v>
      </c>
    </row>
    <row r="1522" spans="1:2" x14ac:dyDescent="0.3">
      <c r="A1522">
        <v>1514</v>
      </c>
      <c r="B1522" s="9">
        <f t="shared" ca="1" si="23"/>
        <v>6.1510814513588939E-3</v>
      </c>
    </row>
    <row r="1523" spans="1:2" x14ac:dyDescent="0.3">
      <c r="A1523">
        <v>1515</v>
      </c>
      <c r="B1523" s="9">
        <f t="shared" ca="1" si="23"/>
        <v>1.5776793323717053E-3</v>
      </c>
    </row>
    <row r="1524" spans="1:2" x14ac:dyDescent="0.3">
      <c r="A1524">
        <v>1516</v>
      </c>
      <c r="B1524" s="9">
        <f t="shared" ca="1" si="23"/>
        <v>1.4304802023556483E-3</v>
      </c>
    </row>
    <row r="1525" spans="1:2" x14ac:dyDescent="0.3">
      <c r="A1525">
        <v>1517</v>
      </c>
      <c r="B1525" s="9">
        <f t="shared" ca="1" si="23"/>
        <v>2.7202946980424251E-4</v>
      </c>
    </row>
    <row r="1526" spans="1:2" x14ac:dyDescent="0.3">
      <c r="A1526">
        <v>1518</v>
      </c>
      <c r="B1526" s="9">
        <f t="shared" ca="1" si="23"/>
        <v>4.7988139175040119E-3</v>
      </c>
    </row>
    <row r="1527" spans="1:2" x14ac:dyDescent="0.3">
      <c r="A1527">
        <v>1519</v>
      </c>
      <c r="B1527" s="9">
        <f t="shared" ca="1" si="23"/>
        <v>-6.1705601180181181E-3</v>
      </c>
    </row>
    <row r="1528" spans="1:2" x14ac:dyDescent="0.3">
      <c r="A1528">
        <v>1520</v>
      </c>
      <c r="B1528" s="9">
        <f t="shared" ca="1" si="23"/>
        <v>-4.2688900123462117E-3</v>
      </c>
    </row>
    <row r="1529" spans="1:2" x14ac:dyDescent="0.3">
      <c r="A1529">
        <v>1521</v>
      </c>
      <c r="B1529" s="9">
        <f t="shared" ca="1" si="23"/>
        <v>-1.189011139787925E-2</v>
      </c>
    </row>
    <row r="1530" spans="1:2" x14ac:dyDescent="0.3">
      <c r="A1530">
        <v>1522</v>
      </c>
      <c r="B1530" s="9">
        <f t="shared" ca="1" si="23"/>
        <v>-1.190420421507812E-2</v>
      </c>
    </row>
    <row r="1531" spans="1:2" x14ac:dyDescent="0.3">
      <c r="A1531">
        <v>1523</v>
      </c>
      <c r="B1531" s="9">
        <f t="shared" ca="1" si="23"/>
        <v>4.2238700290936262E-3</v>
      </c>
    </row>
    <row r="1532" spans="1:2" x14ac:dyDescent="0.3">
      <c r="A1532">
        <v>1524</v>
      </c>
      <c r="B1532" s="9">
        <f t="shared" ca="1" si="23"/>
        <v>5.1470185627524841E-3</v>
      </c>
    </row>
    <row r="1533" spans="1:2" x14ac:dyDescent="0.3">
      <c r="A1533">
        <v>1525</v>
      </c>
      <c r="B1533" s="9">
        <f t="shared" ca="1" si="23"/>
        <v>5.7452384689536552E-3</v>
      </c>
    </row>
    <row r="1534" spans="1:2" x14ac:dyDescent="0.3">
      <c r="A1534">
        <v>1526</v>
      </c>
      <c r="B1534" s="9">
        <f t="shared" ca="1" si="23"/>
        <v>6.5341794789424224E-3</v>
      </c>
    </row>
    <row r="1535" spans="1:2" x14ac:dyDescent="0.3">
      <c r="A1535">
        <v>1527</v>
      </c>
      <c r="B1535" s="9">
        <f t="shared" ca="1" si="23"/>
        <v>9.3165206104439029E-4</v>
      </c>
    </row>
    <row r="1536" spans="1:2" x14ac:dyDescent="0.3">
      <c r="A1536">
        <v>1528</v>
      </c>
      <c r="B1536" s="9">
        <f t="shared" ca="1" si="23"/>
        <v>5.7918918199775229E-3</v>
      </c>
    </row>
    <row r="1537" spans="1:2" x14ac:dyDescent="0.3">
      <c r="A1537">
        <v>1529</v>
      </c>
      <c r="B1537" s="9">
        <f t="shared" ca="1" si="23"/>
        <v>-2.7829145001286738E-3</v>
      </c>
    </row>
    <row r="1538" spans="1:2" x14ac:dyDescent="0.3">
      <c r="A1538">
        <v>1530</v>
      </c>
      <c r="B1538" s="9">
        <f t="shared" ca="1" si="23"/>
        <v>-2.0886443400565278E-3</v>
      </c>
    </row>
    <row r="1539" spans="1:2" x14ac:dyDescent="0.3">
      <c r="A1539">
        <v>1531</v>
      </c>
      <c r="B1539" s="9">
        <f t="shared" ca="1" si="23"/>
        <v>7.5795533717433567E-3</v>
      </c>
    </row>
    <row r="1540" spans="1:2" x14ac:dyDescent="0.3">
      <c r="A1540">
        <v>1532</v>
      </c>
      <c r="B1540" s="9">
        <f t="shared" ca="1" si="23"/>
        <v>1.5381223528218611E-2</v>
      </c>
    </row>
    <row r="1541" spans="1:2" x14ac:dyDescent="0.3">
      <c r="A1541">
        <v>1533</v>
      </c>
      <c r="B1541" s="9">
        <f t="shared" ca="1" si="23"/>
        <v>-5.6730315719106901E-3</v>
      </c>
    </row>
    <row r="1542" spans="1:2" x14ac:dyDescent="0.3">
      <c r="A1542">
        <v>1534</v>
      </c>
      <c r="B1542" s="9">
        <f t="shared" ca="1" si="23"/>
        <v>-1.5723430444781056E-2</v>
      </c>
    </row>
    <row r="1543" spans="1:2" x14ac:dyDescent="0.3">
      <c r="A1543">
        <v>1535</v>
      </c>
      <c r="B1543" s="9">
        <f t="shared" ca="1" si="23"/>
        <v>8.0240277364034829E-3</v>
      </c>
    </row>
    <row r="1544" spans="1:2" x14ac:dyDescent="0.3">
      <c r="A1544">
        <v>1536</v>
      </c>
      <c r="B1544" s="9">
        <f t="shared" ca="1" si="23"/>
        <v>-1.0498876607888277E-3</v>
      </c>
    </row>
    <row r="1545" spans="1:2" x14ac:dyDescent="0.3">
      <c r="A1545">
        <v>1537</v>
      </c>
      <c r="B1545" s="9">
        <f t="shared" ca="1" si="23"/>
        <v>2.8671301377589022E-3</v>
      </c>
    </row>
    <row r="1546" spans="1:2" x14ac:dyDescent="0.3">
      <c r="A1546">
        <v>1538</v>
      </c>
      <c r="B1546" s="9">
        <f t="shared" ref="B1546:B1609" ca="1" si="24">_xlfn.NORM.INV(RAND(),$B$3,$B$4)</f>
        <v>5.7536448497076563E-3</v>
      </c>
    </row>
    <row r="1547" spans="1:2" x14ac:dyDescent="0.3">
      <c r="A1547">
        <v>1539</v>
      </c>
      <c r="B1547" s="9">
        <f t="shared" ca="1" si="24"/>
        <v>-7.0305322876912301E-3</v>
      </c>
    </row>
    <row r="1548" spans="1:2" x14ac:dyDescent="0.3">
      <c r="A1548">
        <v>1540</v>
      </c>
      <c r="B1548" s="9">
        <f t="shared" ca="1" si="24"/>
        <v>8.4957557913456286E-3</v>
      </c>
    </row>
    <row r="1549" spans="1:2" x14ac:dyDescent="0.3">
      <c r="A1549">
        <v>1541</v>
      </c>
      <c r="B1549" s="9">
        <f t="shared" ca="1" si="24"/>
        <v>-9.0737221408151688E-4</v>
      </c>
    </row>
    <row r="1550" spans="1:2" x14ac:dyDescent="0.3">
      <c r="A1550">
        <v>1542</v>
      </c>
      <c r="B1550" s="9">
        <f t="shared" ca="1" si="24"/>
        <v>2.7046748258751927E-3</v>
      </c>
    </row>
    <row r="1551" spans="1:2" x14ac:dyDescent="0.3">
      <c r="A1551">
        <v>1543</v>
      </c>
      <c r="B1551" s="9">
        <f t="shared" ca="1" si="24"/>
        <v>-9.7424178808797734E-3</v>
      </c>
    </row>
    <row r="1552" spans="1:2" x14ac:dyDescent="0.3">
      <c r="A1552">
        <v>1544</v>
      </c>
      <c r="B1552" s="9">
        <f t="shared" ca="1" si="24"/>
        <v>2.623215343677647E-3</v>
      </c>
    </row>
    <row r="1553" spans="1:2" x14ac:dyDescent="0.3">
      <c r="A1553">
        <v>1545</v>
      </c>
      <c r="B1553" s="9">
        <f t="shared" ca="1" si="24"/>
        <v>1.3417695415831106E-3</v>
      </c>
    </row>
    <row r="1554" spans="1:2" x14ac:dyDescent="0.3">
      <c r="A1554">
        <v>1546</v>
      </c>
      <c r="B1554" s="9">
        <f t="shared" ca="1" si="24"/>
        <v>3.7780743172518235E-3</v>
      </c>
    </row>
    <row r="1555" spans="1:2" x14ac:dyDescent="0.3">
      <c r="A1555">
        <v>1547</v>
      </c>
      <c r="B1555" s="9">
        <f t="shared" ca="1" si="24"/>
        <v>-8.5943653938641961E-3</v>
      </c>
    </row>
    <row r="1556" spans="1:2" x14ac:dyDescent="0.3">
      <c r="A1556">
        <v>1548</v>
      </c>
      <c r="B1556" s="9">
        <f t="shared" ca="1" si="24"/>
        <v>-7.0142749221763353E-3</v>
      </c>
    </row>
    <row r="1557" spans="1:2" x14ac:dyDescent="0.3">
      <c r="A1557">
        <v>1549</v>
      </c>
      <c r="B1557" s="9">
        <f t="shared" ca="1" si="24"/>
        <v>7.1299570790060007E-3</v>
      </c>
    </row>
    <row r="1558" spans="1:2" x14ac:dyDescent="0.3">
      <c r="A1558">
        <v>1550</v>
      </c>
      <c r="B1558" s="9">
        <f t="shared" ca="1" si="24"/>
        <v>-9.6593238127285863E-4</v>
      </c>
    </row>
    <row r="1559" spans="1:2" x14ac:dyDescent="0.3">
      <c r="A1559">
        <v>1551</v>
      </c>
      <c r="B1559" s="9">
        <f t="shared" ca="1" si="24"/>
        <v>-1.0101340106609263E-3</v>
      </c>
    </row>
    <row r="1560" spans="1:2" x14ac:dyDescent="0.3">
      <c r="A1560">
        <v>1552</v>
      </c>
      <c r="B1560" s="9">
        <f t="shared" ca="1" si="24"/>
        <v>1.805571653044746E-2</v>
      </c>
    </row>
    <row r="1561" spans="1:2" x14ac:dyDescent="0.3">
      <c r="A1561">
        <v>1553</v>
      </c>
      <c r="B1561" s="9">
        <f t="shared" ca="1" si="24"/>
        <v>8.0662832495910775E-3</v>
      </c>
    </row>
    <row r="1562" spans="1:2" x14ac:dyDescent="0.3">
      <c r="A1562">
        <v>1554</v>
      </c>
      <c r="B1562" s="9">
        <f t="shared" ca="1" si="24"/>
        <v>-5.3948121822265669E-3</v>
      </c>
    </row>
    <row r="1563" spans="1:2" x14ac:dyDescent="0.3">
      <c r="A1563">
        <v>1555</v>
      </c>
      <c r="B1563" s="9">
        <f t="shared" ca="1" si="24"/>
        <v>2.6385084268267592E-3</v>
      </c>
    </row>
    <row r="1564" spans="1:2" x14ac:dyDescent="0.3">
      <c r="A1564">
        <v>1556</v>
      </c>
      <c r="B1564" s="9">
        <f t="shared" ca="1" si="24"/>
        <v>-1.8468361365099901E-3</v>
      </c>
    </row>
    <row r="1565" spans="1:2" x14ac:dyDescent="0.3">
      <c r="A1565">
        <v>1557</v>
      </c>
      <c r="B1565" s="9">
        <f t="shared" ca="1" si="24"/>
        <v>-3.5284128168735669E-3</v>
      </c>
    </row>
    <row r="1566" spans="1:2" x14ac:dyDescent="0.3">
      <c r="A1566">
        <v>1558</v>
      </c>
      <c r="B1566" s="9">
        <f t="shared" ca="1" si="24"/>
        <v>-1.2401475543624457E-2</v>
      </c>
    </row>
    <row r="1567" spans="1:2" x14ac:dyDescent="0.3">
      <c r="A1567">
        <v>1559</v>
      </c>
      <c r="B1567" s="9">
        <f t="shared" ca="1" si="24"/>
        <v>-1.5047312886035513E-2</v>
      </c>
    </row>
    <row r="1568" spans="1:2" x14ac:dyDescent="0.3">
      <c r="A1568">
        <v>1560</v>
      </c>
      <c r="B1568" s="9">
        <f t="shared" ca="1" si="24"/>
        <v>-7.1254170821221288E-3</v>
      </c>
    </row>
    <row r="1569" spans="1:2" x14ac:dyDescent="0.3">
      <c r="A1569">
        <v>1561</v>
      </c>
      <c r="B1569" s="9">
        <f t="shared" ca="1" si="24"/>
        <v>-7.0335097528022427E-3</v>
      </c>
    </row>
    <row r="1570" spans="1:2" x14ac:dyDescent="0.3">
      <c r="A1570">
        <v>1562</v>
      </c>
      <c r="B1570" s="9">
        <f t="shared" ca="1" si="24"/>
        <v>-9.2967390091178419E-3</v>
      </c>
    </row>
    <row r="1571" spans="1:2" x14ac:dyDescent="0.3">
      <c r="A1571">
        <v>1563</v>
      </c>
      <c r="B1571" s="9">
        <f t="shared" ca="1" si="24"/>
        <v>2.2256475252473537E-3</v>
      </c>
    </row>
    <row r="1572" spans="1:2" x14ac:dyDescent="0.3">
      <c r="A1572">
        <v>1564</v>
      </c>
      <c r="B1572" s="9">
        <f t="shared" ca="1" si="24"/>
        <v>-8.2058313765281336E-3</v>
      </c>
    </row>
    <row r="1573" spans="1:2" x14ac:dyDescent="0.3">
      <c r="A1573">
        <v>1565</v>
      </c>
      <c r="B1573" s="9">
        <f t="shared" ca="1" si="24"/>
        <v>1.5437241418128163E-3</v>
      </c>
    </row>
    <row r="1574" spans="1:2" x14ac:dyDescent="0.3">
      <c r="A1574">
        <v>1566</v>
      </c>
      <c r="B1574" s="9">
        <f t="shared" ca="1" si="24"/>
        <v>5.1943223999364714E-3</v>
      </c>
    </row>
    <row r="1575" spans="1:2" x14ac:dyDescent="0.3">
      <c r="A1575">
        <v>1567</v>
      </c>
      <c r="B1575" s="9">
        <f t="shared" ca="1" si="24"/>
        <v>1.232302761219119E-2</v>
      </c>
    </row>
    <row r="1576" spans="1:2" x14ac:dyDescent="0.3">
      <c r="A1576">
        <v>1568</v>
      </c>
      <c r="B1576" s="9">
        <f t="shared" ca="1" si="24"/>
        <v>-1.5508711112758192E-3</v>
      </c>
    </row>
    <row r="1577" spans="1:2" x14ac:dyDescent="0.3">
      <c r="A1577">
        <v>1569</v>
      </c>
      <c r="B1577" s="9">
        <f t="shared" ca="1" si="24"/>
        <v>6.4507515790834923E-3</v>
      </c>
    </row>
    <row r="1578" spans="1:2" x14ac:dyDescent="0.3">
      <c r="A1578">
        <v>1570</v>
      </c>
      <c r="B1578" s="9">
        <f t="shared" ca="1" si="24"/>
        <v>1.6796574584277489E-2</v>
      </c>
    </row>
    <row r="1579" spans="1:2" x14ac:dyDescent="0.3">
      <c r="A1579">
        <v>1571</v>
      </c>
      <c r="B1579" s="9">
        <f t="shared" ca="1" si="24"/>
        <v>3.9152472918420871E-3</v>
      </c>
    </row>
    <row r="1580" spans="1:2" x14ac:dyDescent="0.3">
      <c r="A1580">
        <v>1572</v>
      </c>
      <c r="B1580" s="9">
        <f t="shared" ca="1" si="24"/>
        <v>-2.9674253741791825E-3</v>
      </c>
    </row>
    <row r="1581" spans="1:2" x14ac:dyDescent="0.3">
      <c r="A1581">
        <v>1573</v>
      </c>
      <c r="B1581" s="9">
        <f t="shared" ca="1" si="24"/>
        <v>-6.0763016771210581E-3</v>
      </c>
    </row>
    <row r="1582" spans="1:2" x14ac:dyDescent="0.3">
      <c r="A1582">
        <v>1574</v>
      </c>
      <c r="B1582" s="9">
        <f t="shared" ca="1" si="24"/>
        <v>1.81814756915219E-3</v>
      </c>
    </row>
    <row r="1583" spans="1:2" x14ac:dyDescent="0.3">
      <c r="A1583">
        <v>1575</v>
      </c>
      <c r="B1583" s="9">
        <f t="shared" ca="1" si="24"/>
        <v>8.597854367349016E-3</v>
      </c>
    </row>
    <row r="1584" spans="1:2" x14ac:dyDescent="0.3">
      <c r="A1584">
        <v>1576</v>
      </c>
      <c r="B1584" s="9">
        <f t="shared" ca="1" si="24"/>
        <v>-5.0727350072166527E-3</v>
      </c>
    </row>
    <row r="1585" spans="1:2" x14ac:dyDescent="0.3">
      <c r="A1585">
        <v>1577</v>
      </c>
      <c r="B1585" s="9">
        <f t="shared" ca="1" si="24"/>
        <v>7.1355888238165896E-3</v>
      </c>
    </row>
    <row r="1586" spans="1:2" x14ac:dyDescent="0.3">
      <c r="A1586">
        <v>1578</v>
      </c>
      <c r="B1586" s="9">
        <f t="shared" ca="1" si="24"/>
        <v>5.175521485626753E-3</v>
      </c>
    </row>
    <row r="1587" spans="1:2" x14ac:dyDescent="0.3">
      <c r="A1587">
        <v>1579</v>
      </c>
      <c r="B1587" s="9">
        <f t="shared" ca="1" si="24"/>
        <v>2.1507298347599635E-3</v>
      </c>
    </row>
    <row r="1588" spans="1:2" x14ac:dyDescent="0.3">
      <c r="A1588">
        <v>1580</v>
      </c>
      <c r="B1588" s="9">
        <f t="shared" ca="1" si="24"/>
        <v>-9.6270235606779313E-3</v>
      </c>
    </row>
    <row r="1589" spans="1:2" x14ac:dyDescent="0.3">
      <c r="A1589">
        <v>1581</v>
      </c>
      <c r="B1589" s="9">
        <f t="shared" ca="1" si="24"/>
        <v>-1.4362475084913468E-2</v>
      </c>
    </row>
    <row r="1590" spans="1:2" x14ac:dyDescent="0.3">
      <c r="A1590">
        <v>1582</v>
      </c>
      <c r="B1590" s="9">
        <f t="shared" ca="1" si="24"/>
        <v>-3.5030667262671796E-3</v>
      </c>
    </row>
    <row r="1591" spans="1:2" x14ac:dyDescent="0.3">
      <c r="A1591">
        <v>1583</v>
      </c>
      <c r="B1591" s="9">
        <f t="shared" ca="1" si="24"/>
        <v>2.2410539014927698E-2</v>
      </c>
    </row>
    <row r="1592" spans="1:2" x14ac:dyDescent="0.3">
      <c r="A1592">
        <v>1584</v>
      </c>
      <c r="B1592" s="9">
        <f t="shared" ca="1" si="24"/>
        <v>4.9228780283549448E-4</v>
      </c>
    </row>
    <row r="1593" spans="1:2" x14ac:dyDescent="0.3">
      <c r="A1593">
        <v>1585</v>
      </c>
      <c r="B1593" s="9">
        <f t="shared" ca="1" si="24"/>
        <v>-7.1784400272070382E-3</v>
      </c>
    </row>
    <row r="1594" spans="1:2" x14ac:dyDescent="0.3">
      <c r="A1594">
        <v>1586</v>
      </c>
      <c r="B1594" s="9">
        <f t="shared" ca="1" si="24"/>
        <v>-8.742620631086432E-5</v>
      </c>
    </row>
    <row r="1595" spans="1:2" x14ac:dyDescent="0.3">
      <c r="A1595">
        <v>1587</v>
      </c>
      <c r="B1595" s="9">
        <f t="shared" ca="1" si="24"/>
        <v>-9.230634972223861E-4</v>
      </c>
    </row>
    <row r="1596" spans="1:2" x14ac:dyDescent="0.3">
      <c r="A1596">
        <v>1588</v>
      </c>
      <c r="B1596" s="9">
        <f t="shared" ca="1" si="24"/>
        <v>3.9405943688331502E-3</v>
      </c>
    </row>
    <row r="1597" spans="1:2" x14ac:dyDescent="0.3">
      <c r="A1597">
        <v>1589</v>
      </c>
      <c r="B1597" s="9">
        <f t="shared" ca="1" si="24"/>
        <v>6.2558812358425109E-3</v>
      </c>
    </row>
    <row r="1598" spans="1:2" x14ac:dyDescent="0.3">
      <c r="A1598">
        <v>1590</v>
      </c>
      <c r="B1598" s="9">
        <f t="shared" ca="1" si="24"/>
        <v>-1.5525829281258136E-2</v>
      </c>
    </row>
    <row r="1599" spans="1:2" x14ac:dyDescent="0.3">
      <c r="A1599">
        <v>1591</v>
      </c>
      <c r="B1599" s="9">
        <f t="shared" ca="1" si="24"/>
        <v>-3.5321648947273469E-3</v>
      </c>
    </row>
    <row r="1600" spans="1:2" x14ac:dyDescent="0.3">
      <c r="A1600">
        <v>1592</v>
      </c>
      <c r="B1600" s="9">
        <f t="shared" ca="1" si="24"/>
        <v>-7.9349936356322218E-3</v>
      </c>
    </row>
    <row r="1601" spans="1:2" x14ac:dyDescent="0.3">
      <c r="A1601">
        <v>1593</v>
      </c>
      <c r="B1601" s="9">
        <f t="shared" ca="1" si="24"/>
        <v>1.1676391915817505E-2</v>
      </c>
    </row>
    <row r="1602" spans="1:2" x14ac:dyDescent="0.3">
      <c r="A1602">
        <v>1594</v>
      </c>
      <c r="B1602" s="9">
        <f t="shared" ca="1" si="24"/>
        <v>9.5116574851021717E-3</v>
      </c>
    </row>
    <row r="1603" spans="1:2" x14ac:dyDescent="0.3">
      <c r="A1603">
        <v>1595</v>
      </c>
      <c r="B1603" s="9">
        <f t="shared" ca="1" si="24"/>
        <v>-1.3616373351470434E-2</v>
      </c>
    </row>
    <row r="1604" spans="1:2" x14ac:dyDescent="0.3">
      <c r="A1604">
        <v>1596</v>
      </c>
      <c r="B1604" s="9">
        <f t="shared" ca="1" si="24"/>
        <v>-4.5637231277286363E-4</v>
      </c>
    </row>
    <row r="1605" spans="1:2" x14ac:dyDescent="0.3">
      <c r="A1605">
        <v>1597</v>
      </c>
      <c r="B1605" s="9">
        <f t="shared" ca="1" si="24"/>
        <v>2.4095016785849185E-2</v>
      </c>
    </row>
    <row r="1606" spans="1:2" x14ac:dyDescent="0.3">
      <c r="A1606">
        <v>1598</v>
      </c>
      <c r="B1606" s="9">
        <f t="shared" ca="1" si="24"/>
        <v>9.4462768896248321E-3</v>
      </c>
    </row>
    <row r="1607" spans="1:2" x14ac:dyDescent="0.3">
      <c r="A1607">
        <v>1599</v>
      </c>
      <c r="B1607" s="9">
        <f t="shared" ca="1" si="24"/>
        <v>-4.5086545239169471E-3</v>
      </c>
    </row>
    <row r="1608" spans="1:2" x14ac:dyDescent="0.3">
      <c r="A1608">
        <v>1600</v>
      </c>
      <c r="B1608" s="9">
        <f t="shared" ca="1" si="24"/>
        <v>-6.5984659226420907E-3</v>
      </c>
    </row>
    <row r="1609" spans="1:2" x14ac:dyDescent="0.3">
      <c r="A1609">
        <v>1601</v>
      </c>
      <c r="B1609" s="9">
        <f t="shared" ca="1" si="24"/>
        <v>-7.9040248264103542E-3</v>
      </c>
    </row>
    <row r="1610" spans="1:2" x14ac:dyDescent="0.3">
      <c r="A1610">
        <v>1602</v>
      </c>
      <c r="B1610" s="9">
        <f t="shared" ref="B1610:B1673" ca="1" si="25">_xlfn.NORM.INV(RAND(),$B$3,$B$4)</f>
        <v>2.6751687560535387E-3</v>
      </c>
    </row>
    <row r="1611" spans="1:2" x14ac:dyDescent="0.3">
      <c r="A1611">
        <v>1603</v>
      </c>
      <c r="B1611" s="9">
        <f t="shared" ca="1" si="25"/>
        <v>-3.0282433244181544E-4</v>
      </c>
    </row>
    <row r="1612" spans="1:2" x14ac:dyDescent="0.3">
      <c r="A1612">
        <v>1604</v>
      </c>
      <c r="B1612" s="9">
        <f t="shared" ca="1" si="25"/>
        <v>6.0538650715675525E-3</v>
      </c>
    </row>
    <row r="1613" spans="1:2" x14ac:dyDescent="0.3">
      <c r="A1613">
        <v>1605</v>
      </c>
      <c r="B1613" s="9">
        <f t="shared" ca="1" si="25"/>
        <v>-6.9830634717087886E-3</v>
      </c>
    </row>
    <row r="1614" spans="1:2" x14ac:dyDescent="0.3">
      <c r="A1614">
        <v>1606</v>
      </c>
      <c r="B1614" s="9">
        <f t="shared" ca="1" si="25"/>
        <v>-1.9913275693364953E-4</v>
      </c>
    </row>
    <row r="1615" spans="1:2" x14ac:dyDescent="0.3">
      <c r="A1615">
        <v>1607</v>
      </c>
      <c r="B1615" s="9">
        <f t="shared" ca="1" si="25"/>
        <v>1.9798535155125148E-3</v>
      </c>
    </row>
    <row r="1616" spans="1:2" x14ac:dyDescent="0.3">
      <c r="A1616">
        <v>1608</v>
      </c>
      <c r="B1616" s="9">
        <f t="shared" ca="1" si="25"/>
        <v>-1.1951611285442535E-3</v>
      </c>
    </row>
    <row r="1617" spans="1:2" x14ac:dyDescent="0.3">
      <c r="A1617">
        <v>1609</v>
      </c>
      <c r="B1617" s="9">
        <f t="shared" ca="1" si="25"/>
        <v>-1.9951649340081819E-2</v>
      </c>
    </row>
    <row r="1618" spans="1:2" x14ac:dyDescent="0.3">
      <c r="A1618">
        <v>1610</v>
      </c>
      <c r="B1618" s="9">
        <f t="shared" ca="1" si="25"/>
        <v>5.4252141404775144E-3</v>
      </c>
    </row>
    <row r="1619" spans="1:2" x14ac:dyDescent="0.3">
      <c r="A1619">
        <v>1611</v>
      </c>
      <c r="B1619" s="9">
        <f t="shared" ca="1" si="25"/>
        <v>1.3563014532838383E-2</v>
      </c>
    </row>
    <row r="1620" spans="1:2" x14ac:dyDescent="0.3">
      <c r="A1620">
        <v>1612</v>
      </c>
      <c r="B1620" s="9">
        <f t="shared" ca="1" si="25"/>
        <v>-6.5167476433910122E-4</v>
      </c>
    </row>
    <row r="1621" spans="1:2" x14ac:dyDescent="0.3">
      <c r="A1621">
        <v>1613</v>
      </c>
      <c r="B1621" s="9">
        <f t="shared" ca="1" si="25"/>
        <v>-1.5259955702229726E-3</v>
      </c>
    </row>
    <row r="1622" spans="1:2" x14ac:dyDescent="0.3">
      <c r="A1622">
        <v>1614</v>
      </c>
      <c r="B1622" s="9">
        <f t="shared" ca="1" si="25"/>
        <v>1.102785638303121E-2</v>
      </c>
    </row>
    <row r="1623" spans="1:2" x14ac:dyDescent="0.3">
      <c r="A1623">
        <v>1615</v>
      </c>
      <c r="B1623" s="9">
        <f t="shared" ca="1" si="25"/>
        <v>7.7466986794414395E-3</v>
      </c>
    </row>
    <row r="1624" spans="1:2" x14ac:dyDescent="0.3">
      <c r="A1624">
        <v>1616</v>
      </c>
      <c r="B1624" s="9">
        <f t="shared" ca="1" si="25"/>
        <v>9.4309173561345824E-3</v>
      </c>
    </row>
    <row r="1625" spans="1:2" x14ac:dyDescent="0.3">
      <c r="A1625">
        <v>1617</v>
      </c>
      <c r="B1625" s="9">
        <f t="shared" ca="1" si="25"/>
        <v>-1.1023929337157273E-2</v>
      </c>
    </row>
    <row r="1626" spans="1:2" x14ac:dyDescent="0.3">
      <c r="A1626">
        <v>1618</v>
      </c>
      <c r="B1626" s="9">
        <f t="shared" ca="1" si="25"/>
        <v>-6.2820277130391693E-3</v>
      </c>
    </row>
    <row r="1627" spans="1:2" x14ac:dyDescent="0.3">
      <c r="A1627">
        <v>1619</v>
      </c>
      <c r="B1627" s="9">
        <f t="shared" ca="1" si="25"/>
        <v>4.6955958620023006E-3</v>
      </c>
    </row>
    <row r="1628" spans="1:2" x14ac:dyDescent="0.3">
      <c r="A1628">
        <v>1620</v>
      </c>
      <c r="B1628" s="9">
        <f t="shared" ca="1" si="25"/>
        <v>-3.7372309773726778E-3</v>
      </c>
    </row>
    <row r="1629" spans="1:2" x14ac:dyDescent="0.3">
      <c r="A1629">
        <v>1621</v>
      </c>
      <c r="B1629" s="9">
        <f t="shared" ca="1" si="25"/>
        <v>6.9884964066468718E-3</v>
      </c>
    </row>
    <row r="1630" spans="1:2" x14ac:dyDescent="0.3">
      <c r="A1630">
        <v>1622</v>
      </c>
      <c r="B1630" s="9">
        <f t="shared" ca="1" si="25"/>
        <v>-1.3558493718553626E-2</v>
      </c>
    </row>
    <row r="1631" spans="1:2" x14ac:dyDescent="0.3">
      <c r="A1631">
        <v>1623</v>
      </c>
      <c r="B1631" s="9">
        <f t="shared" ca="1" si="25"/>
        <v>-4.9717912288089472E-3</v>
      </c>
    </row>
    <row r="1632" spans="1:2" x14ac:dyDescent="0.3">
      <c r="A1632">
        <v>1624</v>
      </c>
      <c r="B1632" s="9">
        <f t="shared" ca="1" si="25"/>
        <v>4.6113739722569375E-3</v>
      </c>
    </row>
    <row r="1633" spans="1:2" x14ac:dyDescent="0.3">
      <c r="A1633">
        <v>1625</v>
      </c>
      <c r="B1633" s="9">
        <f t="shared" ca="1" si="25"/>
        <v>1.2852958528988541E-3</v>
      </c>
    </row>
    <row r="1634" spans="1:2" x14ac:dyDescent="0.3">
      <c r="A1634">
        <v>1626</v>
      </c>
      <c r="B1634" s="9">
        <f t="shared" ca="1" si="25"/>
        <v>-5.6020927577947978E-3</v>
      </c>
    </row>
    <row r="1635" spans="1:2" x14ac:dyDescent="0.3">
      <c r="A1635">
        <v>1627</v>
      </c>
      <c r="B1635" s="9">
        <f t="shared" ca="1" si="25"/>
        <v>-8.7779212260930104E-4</v>
      </c>
    </row>
    <row r="1636" spans="1:2" x14ac:dyDescent="0.3">
      <c r="A1636">
        <v>1628</v>
      </c>
      <c r="B1636" s="9">
        <f t="shared" ca="1" si="25"/>
        <v>-4.9583546166890409E-3</v>
      </c>
    </row>
    <row r="1637" spans="1:2" x14ac:dyDescent="0.3">
      <c r="A1637">
        <v>1629</v>
      </c>
      <c r="B1637" s="9">
        <f t="shared" ca="1" si="25"/>
        <v>1.0458723662015602E-2</v>
      </c>
    </row>
    <row r="1638" spans="1:2" x14ac:dyDescent="0.3">
      <c r="A1638">
        <v>1630</v>
      </c>
      <c r="B1638" s="9">
        <f t="shared" ca="1" si="25"/>
        <v>-8.0821178111988943E-3</v>
      </c>
    </row>
    <row r="1639" spans="1:2" x14ac:dyDescent="0.3">
      <c r="A1639">
        <v>1631</v>
      </c>
      <c r="B1639" s="9">
        <f t="shared" ca="1" si="25"/>
        <v>5.7355025823964628E-4</v>
      </c>
    </row>
    <row r="1640" spans="1:2" x14ac:dyDescent="0.3">
      <c r="A1640">
        <v>1632</v>
      </c>
      <c r="B1640" s="9">
        <f t="shared" ca="1" si="25"/>
        <v>-5.9398591734727627E-3</v>
      </c>
    </row>
    <row r="1641" spans="1:2" x14ac:dyDescent="0.3">
      <c r="A1641">
        <v>1633</v>
      </c>
      <c r="B1641" s="9">
        <f t="shared" ca="1" si="25"/>
        <v>-6.3270563565822873E-3</v>
      </c>
    </row>
    <row r="1642" spans="1:2" x14ac:dyDescent="0.3">
      <c r="A1642">
        <v>1634</v>
      </c>
      <c r="B1642" s="9">
        <f t="shared" ca="1" si="25"/>
        <v>-9.2016992984764855E-3</v>
      </c>
    </row>
    <row r="1643" spans="1:2" x14ac:dyDescent="0.3">
      <c r="A1643">
        <v>1635</v>
      </c>
      <c r="B1643" s="9">
        <f t="shared" ca="1" si="25"/>
        <v>-7.6126945512786331E-4</v>
      </c>
    </row>
    <row r="1644" spans="1:2" x14ac:dyDescent="0.3">
      <c r="A1644">
        <v>1636</v>
      </c>
      <c r="B1644" s="9">
        <f t="shared" ca="1" si="25"/>
        <v>-1.0083749291561573E-2</v>
      </c>
    </row>
    <row r="1645" spans="1:2" x14ac:dyDescent="0.3">
      <c r="A1645">
        <v>1637</v>
      </c>
      <c r="B1645" s="9">
        <f t="shared" ca="1" si="25"/>
        <v>7.0568244523080727E-3</v>
      </c>
    </row>
    <row r="1646" spans="1:2" x14ac:dyDescent="0.3">
      <c r="A1646">
        <v>1638</v>
      </c>
      <c r="B1646" s="9">
        <f t="shared" ca="1" si="25"/>
        <v>-2.6786563090934971E-3</v>
      </c>
    </row>
    <row r="1647" spans="1:2" x14ac:dyDescent="0.3">
      <c r="A1647">
        <v>1639</v>
      </c>
      <c r="B1647" s="9">
        <f t="shared" ca="1" si="25"/>
        <v>1.5022248806350034E-3</v>
      </c>
    </row>
    <row r="1648" spans="1:2" x14ac:dyDescent="0.3">
      <c r="A1648">
        <v>1640</v>
      </c>
      <c r="B1648" s="9">
        <f t="shared" ca="1" si="25"/>
        <v>8.0251973667643493E-3</v>
      </c>
    </row>
    <row r="1649" spans="1:2" x14ac:dyDescent="0.3">
      <c r="A1649">
        <v>1641</v>
      </c>
      <c r="B1649" s="9">
        <f t="shared" ca="1" si="25"/>
        <v>1.4412707665092121E-3</v>
      </c>
    </row>
    <row r="1650" spans="1:2" x14ac:dyDescent="0.3">
      <c r="A1650">
        <v>1642</v>
      </c>
      <c r="B1650" s="9">
        <f t="shared" ca="1" si="25"/>
        <v>-5.3609862983386089E-4</v>
      </c>
    </row>
    <row r="1651" spans="1:2" x14ac:dyDescent="0.3">
      <c r="A1651">
        <v>1643</v>
      </c>
      <c r="B1651" s="9">
        <f t="shared" ca="1" si="25"/>
        <v>-8.0398173928524566E-3</v>
      </c>
    </row>
    <row r="1652" spans="1:2" x14ac:dyDescent="0.3">
      <c r="A1652">
        <v>1644</v>
      </c>
      <c r="B1652" s="9">
        <f t="shared" ca="1" si="25"/>
        <v>2.3736184847859411E-3</v>
      </c>
    </row>
    <row r="1653" spans="1:2" x14ac:dyDescent="0.3">
      <c r="A1653">
        <v>1645</v>
      </c>
      <c r="B1653" s="9">
        <f t="shared" ca="1" si="25"/>
        <v>2.0516867173684152E-3</v>
      </c>
    </row>
    <row r="1654" spans="1:2" x14ac:dyDescent="0.3">
      <c r="A1654">
        <v>1646</v>
      </c>
      <c r="B1654" s="9">
        <f t="shared" ca="1" si="25"/>
        <v>-9.2271516798450824E-3</v>
      </c>
    </row>
    <row r="1655" spans="1:2" x14ac:dyDescent="0.3">
      <c r="A1655">
        <v>1647</v>
      </c>
      <c r="B1655" s="9">
        <f t="shared" ca="1" si="25"/>
        <v>5.5125200615446417E-3</v>
      </c>
    </row>
    <row r="1656" spans="1:2" x14ac:dyDescent="0.3">
      <c r="A1656">
        <v>1648</v>
      </c>
      <c r="B1656" s="9">
        <f t="shared" ca="1" si="25"/>
        <v>4.4065043157705177E-3</v>
      </c>
    </row>
    <row r="1657" spans="1:2" x14ac:dyDescent="0.3">
      <c r="A1657">
        <v>1649</v>
      </c>
      <c r="B1657" s="9">
        <f t="shared" ca="1" si="25"/>
        <v>-1.1483344605128279E-2</v>
      </c>
    </row>
    <row r="1658" spans="1:2" x14ac:dyDescent="0.3">
      <c r="A1658">
        <v>1650</v>
      </c>
      <c r="B1658" s="9">
        <f t="shared" ca="1" si="25"/>
        <v>6.7630467927214518E-3</v>
      </c>
    </row>
    <row r="1659" spans="1:2" x14ac:dyDescent="0.3">
      <c r="A1659">
        <v>1651</v>
      </c>
      <c r="B1659" s="9">
        <f t="shared" ca="1" si="25"/>
        <v>1.6361518518778494E-2</v>
      </c>
    </row>
    <row r="1660" spans="1:2" x14ac:dyDescent="0.3">
      <c r="A1660">
        <v>1652</v>
      </c>
      <c r="B1660" s="9">
        <f t="shared" ca="1" si="25"/>
        <v>-1.0501174720155023E-2</v>
      </c>
    </row>
    <row r="1661" spans="1:2" x14ac:dyDescent="0.3">
      <c r="A1661">
        <v>1653</v>
      </c>
      <c r="B1661" s="9">
        <f t="shared" ca="1" si="25"/>
        <v>4.6219703041009402E-3</v>
      </c>
    </row>
    <row r="1662" spans="1:2" x14ac:dyDescent="0.3">
      <c r="A1662">
        <v>1654</v>
      </c>
      <c r="B1662" s="9">
        <f t="shared" ca="1" si="25"/>
        <v>-1.7455959603188232E-2</v>
      </c>
    </row>
    <row r="1663" spans="1:2" x14ac:dyDescent="0.3">
      <c r="A1663">
        <v>1655</v>
      </c>
      <c r="B1663" s="9">
        <f t="shared" ca="1" si="25"/>
        <v>8.4805205952309531E-3</v>
      </c>
    </row>
    <row r="1664" spans="1:2" x14ac:dyDescent="0.3">
      <c r="A1664">
        <v>1656</v>
      </c>
      <c r="B1664" s="9">
        <f t="shared" ca="1" si="25"/>
        <v>-1.0218851466619022E-2</v>
      </c>
    </row>
    <row r="1665" spans="1:2" x14ac:dyDescent="0.3">
      <c r="A1665">
        <v>1657</v>
      </c>
      <c r="B1665" s="9">
        <f t="shared" ca="1" si="25"/>
        <v>-1.0349729053109559E-2</v>
      </c>
    </row>
    <row r="1666" spans="1:2" x14ac:dyDescent="0.3">
      <c r="A1666">
        <v>1658</v>
      </c>
      <c r="B1666" s="9">
        <f t="shared" ca="1" si="25"/>
        <v>5.5935750985359415E-3</v>
      </c>
    </row>
    <row r="1667" spans="1:2" x14ac:dyDescent="0.3">
      <c r="A1667">
        <v>1659</v>
      </c>
      <c r="B1667" s="9">
        <f t="shared" ca="1" si="25"/>
        <v>-5.9273323001112635E-3</v>
      </c>
    </row>
    <row r="1668" spans="1:2" x14ac:dyDescent="0.3">
      <c r="A1668">
        <v>1660</v>
      </c>
      <c r="B1668" s="9">
        <f t="shared" ca="1" si="25"/>
        <v>-2.1084472823493662E-2</v>
      </c>
    </row>
    <row r="1669" spans="1:2" x14ac:dyDescent="0.3">
      <c r="A1669">
        <v>1661</v>
      </c>
      <c r="B1669" s="9">
        <f t="shared" ca="1" si="25"/>
        <v>9.0371078934526634E-3</v>
      </c>
    </row>
    <row r="1670" spans="1:2" x14ac:dyDescent="0.3">
      <c r="A1670">
        <v>1662</v>
      </c>
      <c r="B1670" s="9">
        <f t="shared" ca="1" si="25"/>
        <v>6.4046293314684241E-3</v>
      </c>
    </row>
    <row r="1671" spans="1:2" x14ac:dyDescent="0.3">
      <c r="A1671">
        <v>1663</v>
      </c>
      <c r="B1671" s="9">
        <f t="shared" ca="1" si="25"/>
        <v>-1.0243568850608238E-3</v>
      </c>
    </row>
    <row r="1672" spans="1:2" x14ac:dyDescent="0.3">
      <c r="A1672">
        <v>1664</v>
      </c>
      <c r="B1672" s="9">
        <f t="shared" ca="1" si="25"/>
        <v>7.1601676342694393E-4</v>
      </c>
    </row>
    <row r="1673" spans="1:2" x14ac:dyDescent="0.3">
      <c r="A1673">
        <v>1665</v>
      </c>
      <c r="B1673" s="9">
        <f t="shared" ca="1" si="25"/>
        <v>-5.2845774059162619E-4</v>
      </c>
    </row>
    <row r="1674" spans="1:2" x14ac:dyDescent="0.3">
      <c r="A1674">
        <v>1666</v>
      </c>
      <c r="B1674" s="9">
        <f t="shared" ref="B1674:B1737" ca="1" si="26">_xlfn.NORM.INV(RAND(),$B$3,$B$4)</f>
        <v>9.4864458925832864E-3</v>
      </c>
    </row>
    <row r="1675" spans="1:2" x14ac:dyDescent="0.3">
      <c r="A1675">
        <v>1667</v>
      </c>
      <c r="B1675" s="9">
        <f t="shared" ca="1" si="26"/>
        <v>1.7276837347244191E-2</v>
      </c>
    </row>
    <row r="1676" spans="1:2" x14ac:dyDescent="0.3">
      <c r="A1676">
        <v>1668</v>
      </c>
      <c r="B1676" s="9">
        <f t="shared" ca="1" si="26"/>
        <v>9.6063111228181265E-3</v>
      </c>
    </row>
    <row r="1677" spans="1:2" x14ac:dyDescent="0.3">
      <c r="A1677">
        <v>1669</v>
      </c>
      <c r="B1677" s="9">
        <f t="shared" ca="1" si="26"/>
        <v>2.4393186386561859E-3</v>
      </c>
    </row>
    <row r="1678" spans="1:2" x14ac:dyDescent="0.3">
      <c r="A1678">
        <v>1670</v>
      </c>
      <c r="B1678" s="9">
        <f t="shared" ca="1" si="26"/>
        <v>9.2959002062243702E-3</v>
      </c>
    </row>
    <row r="1679" spans="1:2" x14ac:dyDescent="0.3">
      <c r="A1679">
        <v>1671</v>
      </c>
      <c r="B1679" s="9">
        <f t="shared" ca="1" si="26"/>
        <v>2.5982755811834946E-2</v>
      </c>
    </row>
    <row r="1680" spans="1:2" x14ac:dyDescent="0.3">
      <c r="A1680">
        <v>1672</v>
      </c>
      <c r="B1680" s="9">
        <f t="shared" ca="1" si="26"/>
        <v>-1.5534058839084192E-3</v>
      </c>
    </row>
    <row r="1681" spans="1:2" x14ac:dyDescent="0.3">
      <c r="A1681">
        <v>1673</v>
      </c>
      <c r="B1681" s="9">
        <f t="shared" ca="1" si="26"/>
        <v>-2.3033852672935322E-3</v>
      </c>
    </row>
    <row r="1682" spans="1:2" x14ac:dyDescent="0.3">
      <c r="A1682">
        <v>1674</v>
      </c>
      <c r="B1682" s="9">
        <f t="shared" ca="1" si="26"/>
        <v>-9.1048591165087695E-3</v>
      </c>
    </row>
    <row r="1683" spans="1:2" x14ac:dyDescent="0.3">
      <c r="A1683">
        <v>1675</v>
      </c>
      <c r="B1683" s="9">
        <f t="shared" ca="1" si="26"/>
        <v>8.8485679875431947E-3</v>
      </c>
    </row>
    <row r="1684" spans="1:2" x14ac:dyDescent="0.3">
      <c r="A1684">
        <v>1676</v>
      </c>
      <c r="B1684" s="9">
        <f t="shared" ca="1" si="26"/>
        <v>-1.6260891989978137E-3</v>
      </c>
    </row>
    <row r="1685" spans="1:2" x14ac:dyDescent="0.3">
      <c r="A1685">
        <v>1677</v>
      </c>
      <c r="B1685" s="9">
        <f t="shared" ca="1" si="26"/>
        <v>5.5478585791639123E-3</v>
      </c>
    </row>
    <row r="1686" spans="1:2" x14ac:dyDescent="0.3">
      <c r="A1686">
        <v>1678</v>
      </c>
      <c r="B1686" s="9">
        <f t="shared" ca="1" si="26"/>
        <v>1.9375006166523392E-2</v>
      </c>
    </row>
    <row r="1687" spans="1:2" x14ac:dyDescent="0.3">
      <c r="A1687">
        <v>1679</v>
      </c>
      <c r="B1687" s="9">
        <f t="shared" ca="1" si="26"/>
        <v>1.2785997719958456E-2</v>
      </c>
    </row>
    <row r="1688" spans="1:2" x14ac:dyDescent="0.3">
      <c r="A1688">
        <v>1680</v>
      </c>
      <c r="B1688" s="9">
        <f t="shared" ca="1" si="26"/>
        <v>1.2660132450019817E-3</v>
      </c>
    </row>
    <row r="1689" spans="1:2" x14ac:dyDescent="0.3">
      <c r="A1689">
        <v>1681</v>
      </c>
      <c r="B1689" s="9">
        <f t="shared" ca="1" si="26"/>
        <v>2.6123021769932779E-4</v>
      </c>
    </row>
    <row r="1690" spans="1:2" x14ac:dyDescent="0.3">
      <c r="A1690">
        <v>1682</v>
      </c>
      <c r="B1690" s="9">
        <f t="shared" ca="1" si="26"/>
        <v>1.2289174150673626E-2</v>
      </c>
    </row>
    <row r="1691" spans="1:2" x14ac:dyDescent="0.3">
      <c r="A1691">
        <v>1683</v>
      </c>
      <c r="B1691" s="9">
        <f t="shared" ca="1" si="26"/>
        <v>-1.2810364895954213E-2</v>
      </c>
    </row>
    <row r="1692" spans="1:2" x14ac:dyDescent="0.3">
      <c r="A1692">
        <v>1684</v>
      </c>
      <c r="B1692" s="9">
        <f t="shared" ca="1" si="26"/>
        <v>1.6556000033856183E-2</v>
      </c>
    </row>
    <row r="1693" spans="1:2" x14ac:dyDescent="0.3">
      <c r="A1693">
        <v>1685</v>
      </c>
      <c r="B1693" s="9">
        <f t="shared" ca="1" si="26"/>
        <v>-3.8200140561285437E-3</v>
      </c>
    </row>
    <row r="1694" spans="1:2" x14ac:dyDescent="0.3">
      <c r="A1694">
        <v>1686</v>
      </c>
      <c r="B1694" s="9">
        <f t="shared" ca="1" si="26"/>
        <v>1.173820955570579E-2</v>
      </c>
    </row>
    <row r="1695" spans="1:2" x14ac:dyDescent="0.3">
      <c r="A1695">
        <v>1687</v>
      </c>
      <c r="B1695" s="9">
        <f t="shared" ca="1" si="26"/>
        <v>3.7205596624641414E-4</v>
      </c>
    </row>
    <row r="1696" spans="1:2" x14ac:dyDescent="0.3">
      <c r="A1696">
        <v>1688</v>
      </c>
      <c r="B1696" s="9">
        <f t="shared" ca="1" si="26"/>
        <v>-9.2466782245919348E-3</v>
      </c>
    </row>
    <row r="1697" spans="1:2" x14ac:dyDescent="0.3">
      <c r="A1697">
        <v>1689</v>
      </c>
      <c r="B1697" s="9">
        <f t="shared" ca="1" si="26"/>
        <v>1.4357535029827397E-2</v>
      </c>
    </row>
    <row r="1698" spans="1:2" x14ac:dyDescent="0.3">
      <c r="A1698">
        <v>1690</v>
      </c>
      <c r="B1698" s="9">
        <f t="shared" ca="1" si="26"/>
        <v>1.5179796271469186E-3</v>
      </c>
    </row>
    <row r="1699" spans="1:2" x14ac:dyDescent="0.3">
      <c r="A1699">
        <v>1691</v>
      </c>
      <c r="B1699" s="9">
        <f t="shared" ca="1" si="26"/>
        <v>5.0445858641852328E-3</v>
      </c>
    </row>
    <row r="1700" spans="1:2" x14ac:dyDescent="0.3">
      <c r="A1700">
        <v>1692</v>
      </c>
      <c r="B1700" s="9">
        <f t="shared" ca="1" si="26"/>
        <v>-1.3965696324433675E-3</v>
      </c>
    </row>
    <row r="1701" spans="1:2" x14ac:dyDescent="0.3">
      <c r="A1701">
        <v>1693</v>
      </c>
      <c r="B1701" s="9">
        <f t="shared" ca="1" si="26"/>
        <v>-2.473940489849241E-3</v>
      </c>
    </row>
    <row r="1702" spans="1:2" x14ac:dyDescent="0.3">
      <c r="A1702">
        <v>1694</v>
      </c>
      <c r="B1702" s="9">
        <f t="shared" ca="1" si="26"/>
        <v>-1.3018357230082869E-2</v>
      </c>
    </row>
    <row r="1703" spans="1:2" x14ac:dyDescent="0.3">
      <c r="A1703">
        <v>1695</v>
      </c>
      <c r="B1703" s="9">
        <f t="shared" ca="1" si="26"/>
        <v>-2.9828677875785522E-4</v>
      </c>
    </row>
    <row r="1704" spans="1:2" x14ac:dyDescent="0.3">
      <c r="A1704">
        <v>1696</v>
      </c>
      <c r="B1704" s="9">
        <f t="shared" ca="1" si="26"/>
        <v>-2.1430843157945557E-2</v>
      </c>
    </row>
    <row r="1705" spans="1:2" x14ac:dyDescent="0.3">
      <c r="A1705">
        <v>1697</v>
      </c>
      <c r="B1705" s="9">
        <f t="shared" ca="1" si="26"/>
        <v>-1.4804066387635336E-2</v>
      </c>
    </row>
    <row r="1706" spans="1:2" x14ac:dyDescent="0.3">
      <c r="A1706">
        <v>1698</v>
      </c>
      <c r="B1706" s="9">
        <f t="shared" ca="1" si="26"/>
        <v>3.9621469053711363E-3</v>
      </c>
    </row>
    <row r="1707" spans="1:2" x14ac:dyDescent="0.3">
      <c r="A1707">
        <v>1699</v>
      </c>
      <c r="B1707" s="9">
        <f t="shared" ca="1" si="26"/>
        <v>7.5995203740053443E-3</v>
      </c>
    </row>
    <row r="1708" spans="1:2" x14ac:dyDescent="0.3">
      <c r="A1708">
        <v>1700</v>
      </c>
      <c r="B1708" s="9">
        <f t="shared" ca="1" si="26"/>
        <v>1.1313403140296961E-2</v>
      </c>
    </row>
    <row r="1709" spans="1:2" x14ac:dyDescent="0.3">
      <c r="A1709">
        <v>1701</v>
      </c>
      <c r="B1709" s="9">
        <f t="shared" ca="1" si="26"/>
        <v>-7.0382466161276087E-3</v>
      </c>
    </row>
    <row r="1710" spans="1:2" x14ac:dyDescent="0.3">
      <c r="A1710">
        <v>1702</v>
      </c>
      <c r="B1710" s="9">
        <f t="shared" ca="1" si="26"/>
        <v>-3.7013482158383109E-3</v>
      </c>
    </row>
    <row r="1711" spans="1:2" x14ac:dyDescent="0.3">
      <c r="A1711">
        <v>1703</v>
      </c>
      <c r="B1711" s="9">
        <f t="shared" ca="1" si="26"/>
        <v>-3.974028893064435E-3</v>
      </c>
    </row>
    <row r="1712" spans="1:2" x14ac:dyDescent="0.3">
      <c r="A1712">
        <v>1704</v>
      </c>
      <c r="B1712" s="9">
        <f t="shared" ca="1" si="26"/>
        <v>2.091636165484103E-3</v>
      </c>
    </row>
    <row r="1713" spans="1:2" x14ac:dyDescent="0.3">
      <c r="A1713">
        <v>1705</v>
      </c>
      <c r="B1713" s="9">
        <f t="shared" ca="1" si="26"/>
        <v>-4.4550463568404067E-4</v>
      </c>
    </row>
    <row r="1714" spans="1:2" x14ac:dyDescent="0.3">
      <c r="A1714">
        <v>1706</v>
      </c>
      <c r="B1714" s="9">
        <f t="shared" ca="1" si="26"/>
        <v>6.3369605093841425E-3</v>
      </c>
    </row>
    <row r="1715" spans="1:2" x14ac:dyDescent="0.3">
      <c r="A1715">
        <v>1707</v>
      </c>
      <c r="B1715" s="9">
        <f t="shared" ca="1" si="26"/>
        <v>-2.7599835851195523E-3</v>
      </c>
    </row>
    <row r="1716" spans="1:2" x14ac:dyDescent="0.3">
      <c r="A1716">
        <v>1708</v>
      </c>
      <c r="B1716" s="9">
        <f t="shared" ca="1" si="26"/>
        <v>-8.795082487373148E-3</v>
      </c>
    </row>
    <row r="1717" spans="1:2" x14ac:dyDescent="0.3">
      <c r="A1717">
        <v>1709</v>
      </c>
      <c r="B1717" s="9">
        <f t="shared" ca="1" si="26"/>
        <v>-7.6415880263272441E-4</v>
      </c>
    </row>
    <row r="1718" spans="1:2" x14ac:dyDescent="0.3">
      <c r="A1718">
        <v>1710</v>
      </c>
      <c r="B1718" s="9">
        <f t="shared" ca="1" si="26"/>
        <v>1.2479127912766909E-2</v>
      </c>
    </row>
    <row r="1719" spans="1:2" x14ac:dyDescent="0.3">
      <c r="A1719">
        <v>1711</v>
      </c>
      <c r="B1719" s="9">
        <f t="shared" ca="1" si="26"/>
        <v>1.4157059933113388E-2</v>
      </c>
    </row>
    <row r="1720" spans="1:2" x14ac:dyDescent="0.3">
      <c r="A1720">
        <v>1712</v>
      </c>
      <c r="B1720" s="9">
        <f t="shared" ca="1" si="26"/>
        <v>9.4640070615874122E-3</v>
      </c>
    </row>
    <row r="1721" spans="1:2" x14ac:dyDescent="0.3">
      <c r="A1721">
        <v>1713</v>
      </c>
      <c r="B1721" s="9">
        <f t="shared" ca="1" si="26"/>
        <v>-3.2405701956082886E-3</v>
      </c>
    </row>
    <row r="1722" spans="1:2" x14ac:dyDescent="0.3">
      <c r="A1722">
        <v>1714</v>
      </c>
      <c r="B1722" s="9">
        <f t="shared" ca="1" si="26"/>
        <v>1.0916754278757919E-3</v>
      </c>
    </row>
    <row r="1723" spans="1:2" x14ac:dyDescent="0.3">
      <c r="A1723">
        <v>1715</v>
      </c>
      <c r="B1723" s="9">
        <f t="shared" ca="1" si="26"/>
        <v>1.5541912222157063E-2</v>
      </c>
    </row>
    <row r="1724" spans="1:2" x14ac:dyDescent="0.3">
      <c r="A1724">
        <v>1716</v>
      </c>
      <c r="B1724" s="9">
        <f t="shared" ca="1" si="26"/>
        <v>-5.9847690903428964E-3</v>
      </c>
    </row>
    <row r="1725" spans="1:2" x14ac:dyDescent="0.3">
      <c r="A1725">
        <v>1717</v>
      </c>
      <c r="B1725" s="9">
        <f t="shared" ca="1" si="26"/>
        <v>-2.5586957792479012E-3</v>
      </c>
    </row>
    <row r="1726" spans="1:2" x14ac:dyDescent="0.3">
      <c r="A1726">
        <v>1718</v>
      </c>
      <c r="B1726" s="9">
        <f t="shared" ca="1" si="26"/>
        <v>-3.7368957824368892E-3</v>
      </c>
    </row>
    <row r="1727" spans="1:2" x14ac:dyDescent="0.3">
      <c r="A1727">
        <v>1719</v>
      </c>
      <c r="B1727" s="9">
        <f t="shared" ca="1" si="26"/>
        <v>9.6514484406659497E-4</v>
      </c>
    </row>
    <row r="1728" spans="1:2" x14ac:dyDescent="0.3">
      <c r="A1728">
        <v>1720</v>
      </c>
      <c r="B1728" s="9">
        <f t="shared" ca="1" si="26"/>
        <v>-2.1256837645130667E-3</v>
      </c>
    </row>
    <row r="1729" spans="1:2" x14ac:dyDescent="0.3">
      <c r="A1729">
        <v>1721</v>
      </c>
      <c r="B1729" s="9">
        <f t="shared" ca="1" si="26"/>
        <v>-4.4445229754084417E-3</v>
      </c>
    </row>
    <row r="1730" spans="1:2" x14ac:dyDescent="0.3">
      <c r="A1730">
        <v>1722</v>
      </c>
      <c r="B1730" s="9">
        <f t="shared" ca="1" si="26"/>
        <v>-4.9209916604241969E-4</v>
      </c>
    </row>
    <row r="1731" spans="1:2" x14ac:dyDescent="0.3">
      <c r="A1731">
        <v>1723</v>
      </c>
      <c r="B1731" s="9">
        <f t="shared" ca="1" si="26"/>
        <v>7.9450718441871175E-3</v>
      </c>
    </row>
    <row r="1732" spans="1:2" x14ac:dyDescent="0.3">
      <c r="A1732">
        <v>1724</v>
      </c>
      <c r="B1732" s="9">
        <f t="shared" ca="1" si="26"/>
        <v>-4.4011394922128955E-3</v>
      </c>
    </row>
    <row r="1733" spans="1:2" x14ac:dyDescent="0.3">
      <c r="A1733">
        <v>1725</v>
      </c>
      <c r="B1733" s="9">
        <f t="shared" ca="1" si="26"/>
        <v>-1.5294002074650927E-2</v>
      </c>
    </row>
    <row r="1734" spans="1:2" x14ac:dyDescent="0.3">
      <c r="A1734">
        <v>1726</v>
      </c>
      <c r="B1734" s="9">
        <f t="shared" ca="1" si="26"/>
        <v>-7.6342653801138097E-3</v>
      </c>
    </row>
    <row r="1735" spans="1:2" x14ac:dyDescent="0.3">
      <c r="A1735">
        <v>1727</v>
      </c>
      <c r="B1735" s="9">
        <f t="shared" ca="1" si="26"/>
        <v>-7.9534552360757092E-3</v>
      </c>
    </row>
    <row r="1736" spans="1:2" x14ac:dyDescent="0.3">
      <c r="A1736">
        <v>1728</v>
      </c>
      <c r="B1736" s="9">
        <f t="shared" ca="1" si="26"/>
        <v>-3.629156942560505E-3</v>
      </c>
    </row>
    <row r="1737" spans="1:2" x14ac:dyDescent="0.3">
      <c r="A1737">
        <v>1729</v>
      </c>
      <c r="B1737" s="9">
        <f t="shared" ca="1" si="26"/>
        <v>1.2267055661797392E-2</v>
      </c>
    </row>
    <row r="1738" spans="1:2" x14ac:dyDescent="0.3">
      <c r="A1738">
        <v>1730</v>
      </c>
      <c r="B1738" s="9">
        <f t="shared" ref="B1738:B1801" ca="1" si="27">_xlfn.NORM.INV(RAND(),$B$3,$B$4)</f>
        <v>2.8170011887503569E-3</v>
      </c>
    </row>
    <row r="1739" spans="1:2" x14ac:dyDescent="0.3">
      <c r="A1739">
        <v>1731</v>
      </c>
      <c r="B1739" s="9">
        <f t="shared" ca="1" si="27"/>
        <v>1.6474345518200584E-2</v>
      </c>
    </row>
    <row r="1740" spans="1:2" x14ac:dyDescent="0.3">
      <c r="A1740">
        <v>1732</v>
      </c>
      <c r="B1740" s="9">
        <f t="shared" ca="1" si="27"/>
        <v>-1.1768319321071466E-3</v>
      </c>
    </row>
    <row r="1741" spans="1:2" x14ac:dyDescent="0.3">
      <c r="A1741">
        <v>1733</v>
      </c>
      <c r="B1741" s="9">
        <f t="shared" ca="1" si="27"/>
        <v>-1.7976959941281919E-3</v>
      </c>
    </row>
    <row r="1742" spans="1:2" x14ac:dyDescent="0.3">
      <c r="A1742">
        <v>1734</v>
      </c>
      <c r="B1742" s="9">
        <f t="shared" ca="1" si="27"/>
        <v>1.9458909088122967E-2</v>
      </c>
    </row>
    <row r="1743" spans="1:2" x14ac:dyDescent="0.3">
      <c r="A1743">
        <v>1735</v>
      </c>
      <c r="B1743" s="9">
        <f t="shared" ca="1" si="27"/>
        <v>6.7907398150089688E-3</v>
      </c>
    </row>
    <row r="1744" spans="1:2" x14ac:dyDescent="0.3">
      <c r="A1744">
        <v>1736</v>
      </c>
      <c r="B1744" s="9">
        <f t="shared" ca="1" si="27"/>
        <v>-5.6794787245247336E-3</v>
      </c>
    </row>
    <row r="1745" spans="1:2" x14ac:dyDescent="0.3">
      <c r="A1745">
        <v>1737</v>
      </c>
      <c r="B1745" s="9">
        <f t="shared" ca="1" si="27"/>
        <v>1.5628454216628101E-2</v>
      </c>
    </row>
    <row r="1746" spans="1:2" x14ac:dyDescent="0.3">
      <c r="A1746">
        <v>1738</v>
      </c>
      <c r="B1746" s="9">
        <f t="shared" ca="1" si="27"/>
        <v>-7.2049781171400337E-3</v>
      </c>
    </row>
    <row r="1747" spans="1:2" x14ac:dyDescent="0.3">
      <c r="A1747">
        <v>1739</v>
      </c>
      <c r="B1747" s="9">
        <f t="shared" ca="1" si="27"/>
        <v>1.0817725706736068E-3</v>
      </c>
    </row>
    <row r="1748" spans="1:2" x14ac:dyDescent="0.3">
      <c r="A1748">
        <v>1740</v>
      </c>
      <c r="B1748" s="9">
        <f t="shared" ca="1" si="27"/>
        <v>2.1060882554578544E-3</v>
      </c>
    </row>
    <row r="1749" spans="1:2" x14ac:dyDescent="0.3">
      <c r="A1749">
        <v>1741</v>
      </c>
      <c r="B1749" s="9">
        <f t="shared" ca="1" si="27"/>
        <v>-4.4360721959921584E-3</v>
      </c>
    </row>
    <row r="1750" spans="1:2" x14ac:dyDescent="0.3">
      <c r="A1750">
        <v>1742</v>
      </c>
      <c r="B1750" s="9">
        <f t="shared" ca="1" si="27"/>
        <v>1.0284670296072296E-3</v>
      </c>
    </row>
    <row r="1751" spans="1:2" x14ac:dyDescent="0.3">
      <c r="A1751">
        <v>1743</v>
      </c>
      <c r="B1751" s="9">
        <f t="shared" ca="1" si="27"/>
        <v>1.6668373645105095E-3</v>
      </c>
    </row>
    <row r="1752" spans="1:2" x14ac:dyDescent="0.3">
      <c r="A1752">
        <v>1744</v>
      </c>
      <c r="B1752" s="9">
        <f t="shared" ca="1" si="27"/>
        <v>-1.4217315718015764E-3</v>
      </c>
    </row>
    <row r="1753" spans="1:2" x14ac:dyDescent="0.3">
      <c r="A1753">
        <v>1745</v>
      </c>
      <c r="B1753" s="9">
        <f t="shared" ca="1" si="27"/>
        <v>9.3738922901155462E-3</v>
      </c>
    </row>
    <row r="1754" spans="1:2" x14ac:dyDescent="0.3">
      <c r="A1754">
        <v>1746</v>
      </c>
      <c r="B1754" s="9">
        <f t="shared" ca="1" si="27"/>
        <v>-3.2819085011278428E-3</v>
      </c>
    </row>
    <row r="1755" spans="1:2" x14ac:dyDescent="0.3">
      <c r="A1755">
        <v>1747</v>
      </c>
      <c r="B1755" s="9">
        <f t="shared" ca="1" si="27"/>
        <v>-8.9053628455932742E-4</v>
      </c>
    </row>
    <row r="1756" spans="1:2" x14ac:dyDescent="0.3">
      <c r="A1756">
        <v>1748</v>
      </c>
      <c r="B1756" s="9">
        <f t="shared" ca="1" si="27"/>
        <v>1.3612683144955645E-3</v>
      </c>
    </row>
    <row r="1757" spans="1:2" x14ac:dyDescent="0.3">
      <c r="A1757">
        <v>1749</v>
      </c>
      <c r="B1757" s="9">
        <f t="shared" ca="1" si="27"/>
        <v>1.4493494042817202E-2</v>
      </c>
    </row>
    <row r="1758" spans="1:2" x14ac:dyDescent="0.3">
      <c r="A1758">
        <v>1750</v>
      </c>
      <c r="B1758" s="9">
        <f t="shared" ca="1" si="27"/>
        <v>5.6608402089306713E-4</v>
      </c>
    </row>
    <row r="1759" spans="1:2" x14ac:dyDescent="0.3">
      <c r="A1759">
        <v>1751</v>
      </c>
      <c r="B1759" s="9">
        <f t="shared" ca="1" si="27"/>
        <v>-3.7104136143588894E-3</v>
      </c>
    </row>
    <row r="1760" spans="1:2" x14ac:dyDescent="0.3">
      <c r="A1760">
        <v>1752</v>
      </c>
      <c r="B1760" s="9">
        <f t="shared" ca="1" si="27"/>
        <v>1.0135150504841765E-2</v>
      </c>
    </row>
    <row r="1761" spans="1:2" x14ac:dyDescent="0.3">
      <c r="A1761">
        <v>1753</v>
      </c>
      <c r="B1761" s="9">
        <f t="shared" ca="1" si="27"/>
        <v>-2.0117203734711007E-3</v>
      </c>
    </row>
    <row r="1762" spans="1:2" x14ac:dyDescent="0.3">
      <c r="A1762">
        <v>1754</v>
      </c>
      <c r="B1762" s="9">
        <f t="shared" ca="1" si="27"/>
        <v>-6.2235435671520829E-3</v>
      </c>
    </row>
    <row r="1763" spans="1:2" x14ac:dyDescent="0.3">
      <c r="A1763">
        <v>1755</v>
      </c>
      <c r="B1763" s="9">
        <f t="shared" ca="1" si="27"/>
        <v>-3.5987229266401044E-3</v>
      </c>
    </row>
    <row r="1764" spans="1:2" x14ac:dyDescent="0.3">
      <c r="A1764">
        <v>1756</v>
      </c>
      <c r="B1764" s="9">
        <f t="shared" ca="1" si="27"/>
        <v>1.0456235833556198E-3</v>
      </c>
    </row>
    <row r="1765" spans="1:2" x14ac:dyDescent="0.3">
      <c r="A1765">
        <v>1757</v>
      </c>
      <c r="B1765" s="9">
        <f t="shared" ca="1" si="27"/>
        <v>-1.2566080484431084E-2</v>
      </c>
    </row>
    <row r="1766" spans="1:2" x14ac:dyDescent="0.3">
      <c r="A1766">
        <v>1758</v>
      </c>
      <c r="B1766" s="9">
        <f t="shared" ca="1" si="27"/>
        <v>5.0220166362082647E-3</v>
      </c>
    </row>
    <row r="1767" spans="1:2" x14ac:dyDescent="0.3">
      <c r="A1767">
        <v>1759</v>
      </c>
      <c r="B1767" s="9">
        <f t="shared" ca="1" si="27"/>
        <v>-3.2135435613387417E-3</v>
      </c>
    </row>
    <row r="1768" spans="1:2" x14ac:dyDescent="0.3">
      <c r="A1768">
        <v>1760</v>
      </c>
      <c r="B1768" s="9">
        <f t="shared" ca="1" si="27"/>
        <v>4.893249035784572E-3</v>
      </c>
    </row>
    <row r="1769" spans="1:2" x14ac:dyDescent="0.3">
      <c r="A1769">
        <v>1761</v>
      </c>
      <c r="B1769" s="9">
        <f t="shared" ca="1" si="27"/>
        <v>1.9201098714007638E-2</v>
      </c>
    </row>
    <row r="1770" spans="1:2" x14ac:dyDescent="0.3">
      <c r="A1770">
        <v>1762</v>
      </c>
      <c r="B1770" s="9">
        <f t="shared" ca="1" si="27"/>
        <v>1.4971573803042111E-3</v>
      </c>
    </row>
    <row r="1771" spans="1:2" x14ac:dyDescent="0.3">
      <c r="A1771">
        <v>1763</v>
      </c>
      <c r="B1771" s="9">
        <f t="shared" ca="1" si="27"/>
        <v>-2.1168603096078319E-3</v>
      </c>
    </row>
    <row r="1772" spans="1:2" x14ac:dyDescent="0.3">
      <c r="A1772">
        <v>1764</v>
      </c>
      <c r="B1772" s="9">
        <f t="shared" ca="1" si="27"/>
        <v>-5.8014258998549976E-3</v>
      </c>
    </row>
    <row r="1773" spans="1:2" x14ac:dyDescent="0.3">
      <c r="A1773">
        <v>1765</v>
      </c>
      <c r="B1773" s="9">
        <f t="shared" ca="1" si="27"/>
        <v>-9.5860408762641226E-3</v>
      </c>
    </row>
    <row r="1774" spans="1:2" x14ac:dyDescent="0.3">
      <c r="A1774">
        <v>1766</v>
      </c>
      <c r="B1774" s="9">
        <f t="shared" ca="1" si="27"/>
        <v>1.1105953572091739E-2</v>
      </c>
    </row>
    <row r="1775" spans="1:2" x14ac:dyDescent="0.3">
      <c r="A1775">
        <v>1767</v>
      </c>
      <c r="B1775" s="9">
        <f t="shared" ca="1" si="27"/>
        <v>-3.8411699151533977E-3</v>
      </c>
    </row>
    <row r="1776" spans="1:2" x14ac:dyDescent="0.3">
      <c r="A1776">
        <v>1768</v>
      </c>
      <c r="B1776" s="9">
        <f t="shared" ca="1" si="27"/>
        <v>1.0424038958166699E-2</v>
      </c>
    </row>
    <row r="1777" spans="1:2" x14ac:dyDescent="0.3">
      <c r="A1777">
        <v>1769</v>
      </c>
      <c r="B1777" s="9">
        <f t="shared" ca="1" si="27"/>
        <v>-2.0808367736516427E-3</v>
      </c>
    </row>
    <row r="1778" spans="1:2" x14ac:dyDescent="0.3">
      <c r="A1778">
        <v>1770</v>
      </c>
      <c r="B1778" s="9">
        <f t="shared" ca="1" si="27"/>
        <v>1.4228430085208332E-3</v>
      </c>
    </row>
    <row r="1779" spans="1:2" x14ac:dyDescent="0.3">
      <c r="A1779">
        <v>1771</v>
      </c>
      <c r="B1779" s="9">
        <f t="shared" ca="1" si="27"/>
        <v>5.7423615348964592E-3</v>
      </c>
    </row>
    <row r="1780" spans="1:2" x14ac:dyDescent="0.3">
      <c r="A1780">
        <v>1772</v>
      </c>
      <c r="B1780" s="9">
        <f t="shared" ca="1" si="27"/>
        <v>2.3083144813378864E-2</v>
      </c>
    </row>
    <row r="1781" spans="1:2" x14ac:dyDescent="0.3">
      <c r="A1781">
        <v>1773</v>
      </c>
      <c r="B1781" s="9">
        <f t="shared" ca="1" si="27"/>
        <v>1.2223224307040008E-2</v>
      </c>
    </row>
    <row r="1782" spans="1:2" x14ac:dyDescent="0.3">
      <c r="A1782">
        <v>1774</v>
      </c>
      <c r="B1782" s="9">
        <f t="shared" ca="1" si="27"/>
        <v>-7.0017077960422445E-3</v>
      </c>
    </row>
    <row r="1783" spans="1:2" x14ac:dyDescent="0.3">
      <c r="A1783">
        <v>1775</v>
      </c>
      <c r="B1783" s="9">
        <f t="shared" ca="1" si="27"/>
        <v>-3.2379019160898147E-3</v>
      </c>
    </row>
    <row r="1784" spans="1:2" x14ac:dyDescent="0.3">
      <c r="A1784">
        <v>1776</v>
      </c>
      <c r="B1784" s="9">
        <f t="shared" ca="1" si="27"/>
        <v>-4.8541471813500197E-3</v>
      </c>
    </row>
    <row r="1785" spans="1:2" x14ac:dyDescent="0.3">
      <c r="A1785">
        <v>1777</v>
      </c>
      <c r="B1785" s="9">
        <f t="shared" ca="1" si="27"/>
        <v>-1.3321653943337081E-2</v>
      </c>
    </row>
    <row r="1786" spans="1:2" x14ac:dyDescent="0.3">
      <c r="A1786">
        <v>1778</v>
      </c>
      <c r="B1786" s="9">
        <f t="shared" ca="1" si="27"/>
        <v>1.8920018996691328E-4</v>
      </c>
    </row>
    <row r="1787" spans="1:2" x14ac:dyDescent="0.3">
      <c r="A1787">
        <v>1779</v>
      </c>
      <c r="B1787" s="9">
        <f t="shared" ca="1" si="27"/>
        <v>-7.9459495889151466E-3</v>
      </c>
    </row>
    <row r="1788" spans="1:2" x14ac:dyDescent="0.3">
      <c r="A1788">
        <v>1780</v>
      </c>
      <c r="B1788" s="9">
        <f t="shared" ca="1" si="27"/>
        <v>-8.9173688133496447E-3</v>
      </c>
    </row>
    <row r="1789" spans="1:2" x14ac:dyDescent="0.3">
      <c r="A1789">
        <v>1781</v>
      </c>
      <c r="B1789" s="9">
        <f t="shared" ca="1" si="27"/>
        <v>-9.1601343010826262E-3</v>
      </c>
    </row>
    <row r="1790" spans="1:2" x14ac:dyDescent="0.3">
      <c r="A1790">
        <v>1782</v>
      </c>
      <c r="B1790" s="9">
        <f t="shared" ca="1" si="27"/>
        <v>-1.6500264642511434E-2</v>
      </c>
    </row>
    <row r="1791" spans="1:2" x14ac:dyDescent="0.3">
      <c r="A1791">
        <v>1783</v>
      </c>
      <c r="B1791" s="9">
        <f t="shared" ca="1" si="27"/>
        <v>1.0896350843830272E-2</v>
      </c>
    </row>
    <row r="1792" spans="1:2" x14ac:dyDescent="0.3">
      <c r="A1792">
        <v>1784</v>
      </c>
      <c r="B1792" s="9">
        <f t="shared" ca="1" si="27"/>
        <v>-4.7342283392431952E-3</v>
      </c>
    </row>
    <row r="1793" spans="1:2" x14ac:dyDescent="0.3">
      <c r="A1793">
        <v>1785</v>
      </c>
      <c r="B1793" s="9">
        <f t="shared" ca="1" si="27"/>
        <v>6.6078297571632062E-3</v>
      </c>
    </row>
    <row r="1794" spans="1:2" x14ac:dyDescent="0.3">
      <c r="A1794">
        <v>1786</v>
      </c>
      <c r="B1794" s="9">
        <f t="shared" ca="1" si="27"/>
        <v>1.081098769957578E-2</v>
      </c>
    </row>
    <row r="1795" spans="1:2" x14ac:dyDescent="0.3">
      <c r="A1795">
        <v>1787</v>
      </c>
      <c r="B1795" s="9">
        <f t="shared" ca="1" si="27"/>
        <v>-2.4711291758484008E-2</v>
      </c>
    </row>
    <row r="1796" spans="1:2" x14ac:dyDescent="0.3">
      <c r="A1796">
        <v>1788</v>
      </c>
      <c r="B1796" s="9">
        <f t="shared" ca="1" si="27"/>
        <v>-1.4257954524994162E-2</v>
      </c>
    </row>
    <row r="1797" spans="1:2" x14ac:dyDescent="0.3">
      <c r="A1797">
        <v>1789</v>
      </c>
      <c r="B1797" s="9">
        <f t="shared" ca="1" si="27"/>
        <v>9.6401157433652664E-3</v>
      </c>
    </row>
    <row r="1798" spans="1:2" x14ac:dyDescent="0.3">
      <c r="A1798">
        <v>1790</v>
      </c>
      <c r="B1798" s="9">
        <f t="shared" ca="1" si="27"/>
        <v>7.5827789037804915E-3</v>
      </c>
    </row>
    <row r="1799" spans="1:2" x14ac:dyDescent="0.3">
      <c r="A1799">
        <v>1791</v>
      </c>
      <c r="B1799" s="9">
        <f t="shared" ca="1" si="27"/>
        <v>7.1061088871900973E-3</v>
      </c>
    </row>
    <row r="1800" spans="1:2" x14ac:dyDescent="0.3">
      <c r="A1800">
        <v>1792</v>
      </c>
      <c r="B1800" s="9">
        <f t="shared" ca="1" si="27"/>
        <v>9.635757674445973E-3</v>
      </c>
    </row>
    <row r="1801" spans="1:2" x14ac:dyDescent="0.3">
      <c r="A1801">
        <v>1793</v>
      </c>
      <c r="B1801" s="9">
        <f t="shared" ca="1" si="27"/>
        <v>-6.7775870489076798E-3</v>
      </c>
    </row>
    <row r="1802" spans="1:2" x14ac:dyDescent="0.3">
      <c r="A1802">
        <v>1794</v>
      </c>
      <c r="B1802" s="9">
        <f t="shared" ref="B1802:B1865" ca="1" si="28">_xlfn.NORM.INV(RAND(),$B$3,$B$4)</f>
        <v>-6.0598018338076827E-3</v>
      </c>
    </row>
    <row r="1803" spans="1:2" x14ac:dyDescent="0.3">
      <c r="A1803">
        <v>1795</v>
      </c>
      <c r="B1803" s="9">
        <f t="shared" ca="1" si="28"/>
        <v>-1.2200196254035948E-4</v>
      </c>
    </row>
    <row r="1804" spans="1:2" x14ac:dyDescent="0.3">
      <c r="A1804">
        <v>1796</v>
      </c>
      <c r="B1804" s="9">
        <f t="shared" ca="1" si="28"/>
        <v>9.0942001606981182E-3</v>
      </c>
    </row>
    <row r="1805" spans="1:2" x14ac:dyDescent="0.3">
      <c r="A1805">
        <v>1797</v>
      </c>
      <c r="B1805" s="9">
        <f t="shared" ca="1" si="28"/>
        <v>-6.3518902486068762E-3</v>
      </c>
    </row>
    <row r="1806" spans="1:2" x14ac:dyDescent="0.3">
      <c r="A1806">
        <v>1798</v>
      </c>
      <c r="B1806" s="9">
        <f t="shared" ca="1" si="28"/>
        <v>1.4994304787599876E-2</v>
      </c>
    </row>
    <row r="1807" spans="1:2" x14ac:dyDescent="0.3">
      <c r="A1807">
        <v>1799</v>
      </c>
      <c r="B1807" s="9">
        <f t="shared" ca="1" si="28"/>
        <v>1.352004261806897E-2</v>
      </c>
    </row>
    <row r="1808" spans="1:2" x14ac:dyDescent="0.3">
      <c r="A1808">
        <v>1800</v>
      </c>
      <c r="B1808" s="9">
        <f t="shared" ca="1" si="28"/>
        <v>-4.8841970443908918E-3</v>
      </c>
    </row>
    <row r="1809" spans="1:2" x14ac:dyDescent="0.3">
      <c r="A1809">
        <v>1801</v>
      </c>
      <c r="B1809" s="9">
        <f t="shared" ca="1" si="28"/>
        <v>1.3316595709448599E-2</v>
      </c>
    </row>
    <row r="1810" spans="1:2" x14ac:dyDescent="0.3">
      <c r="A1810">
        <v>1802</v>
      </c>
      <c r="B1810" s="9">
        <f t="shared" ca="1" si="28"/>
        <v>-6.4336643409553182E-3</v>
      </c>
    </row>
    <row r="1811" spans="1:2" x14ac:dyDescent="0.3">
      <c r="A1811">
        <v>1803</v>
      </c>
      <c r="B1811" s="9">
        <f t="shared" ca="1" si="28"/>
        <v>6.4785763637962733E-4</v>
      </c>
    </row>
    <row r="1812" spans="1:2" x14ac:dyDescent="0.3">
      <c r="A1812">
        <v>1804</v>
      </c>
      <c r="B1812" s="9">
        <f t="shared" ca="1" si="28"/>
        <v>-1.9418758850250548E-4</v>
      </c>
    </row>
    <row r="1813" spans="1:2" x14ac:dyDescent="0.3">
      <c r="A1813">
        <v>1805</v>
      </c>
      <c r="B1813" s="9">
        <f t="shared" ca="1" si="28"/>
        <v>6.2056856853648099E-3</v>
      </c>
    </row>
    <row r="1814" spans="1:2" x14ac:dyDescent="0.3">
      <c r="A1814">
        <v>1806</v>
      </c>
      <c r="B1814" s="9">
        <f t="shared" ca="1" si="28"/>
        <v>6.2488726318529397E-3</v>
      </c>
    </row>
    <row r="1815" spans="1:2" x14ac:dyDescent="0.3">
      <c r="A1815">
        <v>1807</v>
      </c>
      <c r="B1815" s="9">
        <f t="shared" ca="1" si="28"/>
        <v>-8.2911516552040404E-3</v>
      </c>
    </row>
    <row r="1816" spans="1:2" x14ac:dyDescent="0.3">
      <c r="A1816">
        <v>1808</v>
      </c>
      <c r="B1816" s="9">
        <f t="shared" ca="1" si="28"/>
        <v>-3.7339503222404789E-3</v>
      </c>
    </row>
    <row r="1817" spans="1:2" x14ac:dyDescent="0.3">
      <c r="A1817">
        <v>1809</v>
      </c>
      <c r="B1817" s="9">
        <f t="shared" ca="1" si="28"/>
        <v>-3.5220928446802247E-3</v>
      </c>
    </row>
    <row r="1818" spans="1:2" x14ac:dyDescent="0.3">
      <c r="A1818">
        <v>1810</v>
      </c>
      <c r="B1818" s="9">
        <f t="shared" ca="1" si="28"/>
        <v>1.7966643704936469E-3</v>
      </c>
    </row>
    <row r="1819" spans="1:2" x14ac:dyDescent="0.3">
      <c r="A1819">
        <v>1811</v>
      </c>
      <c r="B1819" s="9">
        <f t="shared" ca="1" si="28"/>
        <v>4.3062710478437762E-5</v>
      </c>
    </row>
    <row r="1820" spans="1:2" x14ac:dyDescent="0.3">
      <c r="A1820">
        <v>1812</v>
      </c>
      <c r="B1820" s="9">
        <f t="shared" ca="1" si="28"/>
        <v>1.4152546064258446E-2</v>
      </c>
    </row>
    <row r="1821" spans="1:2" x14ac:dyDescent="0.3">
      <c r="A1821">
        <v>1813</v>
      </c>
      <c r="B1821" s="9">
        <f t="shared" ca="1" si="28"/>
        <v>5.3047663704299227E-3</v>
      </c>
    </row>
    <row r="1822" spans="1:2" x14ac:dyDescent="0.3">
      <c r="A1822">
        <v>1814</v>
      </c>
      <c r="B1822" s="9">
        <f t="shared" ca="1" si="28"/>
        <v>2.2491576913335667E-3</v>
      </c>
    </row>
    <row r="1823" spans="1:2" x14ac:dyDescent="0.3">
      <c r="A1823">
        <v>1815</v>
      </c>
      <c r="B1823" s="9">
        <f t="shared" ca="1" si="28"/>
        <v>3.3589869992764901E-3</v>
      </c>
    </row>
    <row r="1824" spans="1:2" x14ac:dyDescent="0.3">
      <c r="A1824">
        <v>1816</v>
      </c>
      <c r="B1824" s="9">
        <f t="shared" ca="1" si="28"/>
        <v>-2.4193879299388792E-3</v>
      </c>
    </row>
    <row r="1825" spans="1:2" x14ac:dyDescent="0.3">
      <c r="A1825">
        <v>1817</v>
      </c>
      <c r="B1825" s="9">
        <f t="shared" ca="1" si="28"/>
        <v>1.2098292207062768E-2</v>
      </c>
    </row>
    <row r="1826" spans="1:2" x14ac:dyDescent="0.3">
      <c r="A1826">
        <v>1818</v>
      </c>
      <c r="B1826" s="9">
        <f t="shared" ca="1" si="28"/>
        <v>4.3228824964857042E-3</v>
      </c>
    </row>
    <row r="1827" spans="1:2" x14ac:dyDescent="0.3">
      <c r="A1827">
        <v>1819</v>
      </c>
      <c r="B1827" s="9">
        <f t="shared" ca="1" si="28"/>
        <v>4.9873170654192965E-4</v>
      </c>
    </row>
    <row r="1828" spans="1:2" x14ac:dyDescent="0.3">
      <c r="A1828">
        <v>1820</v>
      </c>
      <c r="B1828" s="9">
        <f t="shared" ca="1" si="28"/>
        <v>4.4610349565306386E-3</v>
      </c>
    </row>
    <row r="1829" spans="1:2" x14ac:dyDescent="0.3">
      <c r="A1829">
        <v>1821</v>
      </c>
      <c r="B1829" s="9">
        <f t="shared" ca="1" si="28"/>
        <v>7.4748728567291334E-3</v>
      </c>
    </row>
    <row r="1830" spans="1:2" x14ac:dyDescent="0.3">
      <c r="A1830">
        <v>1822</v>
      </c>
      <c r="B1830" s="9">
        <f t="shared" ca="1" si="28"/>
        <v>-1.9323607728429144E-3</v>
      </c>
    </row>
    <row r="1831" spans="1:2" x14ac:dyDescent="0.3">
      <c r="A1831">
        <v>1823</v>
      </c>
      <c r="B1831" s="9">
        <f t="shared" ca="1" si="28"/>
        <v>-2.1707607242172941E-3</v>
      </c>
    </row>
    <row r="1832" spans="1:2" x14ac:dyDescent="0.3">
      <c r="A1832">
        <v>1824</v>
      </c>
      <c r="B1832" s="9">
        <f t="shared" ca="1" si="28"/>
        <v>-7.4316150432759964E-3</v>
      </c>
    </row>
    <row r="1833" spans="1:2" x14ac:dyDescent="0.3">
      <c r="A1833">
        <v>1825</v>
      </c>
      <c r="B1833" s="9">
        <f t="shared" ca="1" si="28"/>
        <v>-1.3804819413007596E-2</v>
      </c>
    </row>
    <row r="1834" spans="1:2" x14ac:dyDescent="0.3">
      <c r="A1834">
        <v>1826</v>
      </c>
      <c r="B1834" s="9">
        <f t="shared" ca="1" si="28"/>
        <v>-4.9248893498495296E-3</v>
      </c>
    </row>
    <row r="1835" spans="1:2" x14ac:dyDescent="0.3">
      <c r="A1835">
        <v>1827</v>
      </c>
      <c r="B1835" s="9">
        <f t="shared" ca="1" si="28"/>
        <v>-5.6265578127954541E-3</v>
      </c>
    </row>
    <row r="1836" spans="1:2" x14ac:dyDescent="0.3">
      <c r="A1836">
        <v>1828</v>
      </c>
      <c r="B1836" s="9">
        <f t="shared" ca="1" si="28"/>
        <v>-6.5204696079973409E-3</v>
      </c>
    </row>
    <row r="1837" spans="1:2" x14ac:dyDescent="0.3">
      <c r="A1837">
        <v>1829</v>
      </c>
      <c r="B1837" s="9">
        <f t="shared" ca="1" si="28"/>
        <v>3.1392999036345521E-4</v>
      </c>
    </row>
    <row r="1838" spans="1:2" x14ac:dyDescent="0.3">
      <c r="A1838">
        <v>1830</v>
      </c>
      <c r="B1838" s="9">
        <f t="shared" ca="1" si="28"/>
        <v>-1.2103954835998505E-2</v>
      </c>
    </row>
    <row r="1839" spans="1:2" x14ac:dyDescent="0.3">
      <c r="A1839">
        <v>1831</v>
      </c>
      <c r="B1839" s="9">
        <f t="shared" ca="1" si="28"/>
        <v>-1.1077817898160288E-2</v>
      </c>
    </row>
    <row r="1840" spans="1:2" x14ac:dyDescent="0.3">
      <c r="A1840">
        <v>1832</v>
      </c>
      <c r="B1840" s="9">
        <f t="shared" ca="1" si="28"/>
        <v>-3.8181438741183345E-3</v>
      </c>
    </row>
    <row r="1841" spans="1:2" x14ac:dyDescent="0.3">
      <c r="A1841">
        <v>1833</v>
      </c>
      <c r="B1841" s="9">
        <f t="shared" ca="1" si="28"/>
        <v>2.4963314430729391E-3</v>
      </c>
    </row>
    <row r="1842" spans="1:2" x14ac:dyDescent="0.3">
      <c r="A1842">
        <v>1834</v>
      </c>
      <c r="B1842" s="9">
        <f t="shared" ca="1" si="28"/>
        <v>1.6874078157387621E-2</v>
      </c>
    </row>
    <row r="1843" spans="1:2" x14ac:dyDescent="0.3">
      <c r="A1843">
        <v>1835</v>
      </c>
      <c r="B1843" s="9">
        <f t="shared" ca="1" si="28"/>
        <v>4.4727926115303322E-3</v>
      </c>
    </row>
    <row r="1844" spans="1:2" x14ac:dyDescent="0.3">
      <c r="A1844">
        <v>1836</v>
      </c>
      <c r="B1844" s="9">
        <f t="shared" ca="1" si="28"/>
        <v>1.0117943516857356E-2</v>
      </c>
    </row>
    <row r="1845" spans="1:2" x14ac:dyDescent="0.3">
      <c r="A1845">
        <v>1837</v>
      </c>
      <c r="B1845" s="9">
        <f t="shared" ca="1" si="28"/>
        <v>-8.132930692337113E-3</v>
      </c>
    </row>
    <row r="1846" spans="1:2" x14ac:dyDescent="0.3">
      <c r="A1846">
        <v>1838</v>
      </c>
      <c r="B1846" s="9">
        <f t="shared" ca="1" si="28"/>
        <v>-8.0865225180223425E-3</v>
      </c>
    </row>
    <row r="1847" spans="1:2" x14ac:dyDescent="0.3">
      <c r="A1847">
        <v>1839</v>
      </c>
      <c r="B1847" s="9">
        <f t="shared" ca="1" si="28"/>
        <v>-1.3075802807853754E-3</v>
      </c>
    </row>
    <row r="1848" spans="1:2" x14ac:dyDescent="0.3">
      <c r="A1848">
        <v>1840</v>
      </c>
      <c r="B1848" s="9">
        <f t="shared" ca="1" si="28"/>
        <v>1.1217548370290767E-3</v>
      </c>
    </row>
    <row r="1849" spans="1:2" x14ac:dyDescent="0.3">
      <c r="A1849">
        <v>1841</v>
      </c>
      <c r="B1849" s="9">
        <f t="shared" ca="1" si="28"/>
        <v>4.1062036140837423E-3</v>
      </c>
    </row>
    <row r="1850" spans="1:2" x14ac:dyDescent="0.3">
      <c r="A1850">
        <v>1842</v>
      </c>
      <c r="B1850" s="9">
        <f t="shared" ca="1" si="28"/>
        <v>-5.8702662059413888E-3</v>
      </c>
    </row>
    <row r="1851" spans="1:2" x14ac:dyDescent="0.3">
      <c r="A1851">
        <v>1843</v>
      </c>
      <c r="B1851" s="9">
        <f t="shared" ca="1" si="28"/>
        <v>1.5853315445637907E-3</v>
      </c>
    </row>
    <row r="1852" spans="1:2" x14ac:dyDescent="0.3">
      <c r="A1852">
        <v>1844</v>
      </c>
      <c r="B1852" s="9">
        <f t="shared" ca="1" si="28"/>
        <v>-3.7704684024473306E-3</v>
      </c>
    </row>
    <row r="1853" spans="1:2" x14ac:dyDescent="0.3">
      <c r="A1853">
        <v>1845</v>
      </c>
      <c r="B1853" s="9">
        <f t="shared" ca="1" si="28"/>
        <v>-1.0210654043505974E-2</v>
      </c>
    </row>
    <row r="1854" spans="1:2" x14ac:dyDescent="0.3">
      <c r="A1854">
        <v>1846</v>
      </c>
      <c r="B1854" s="9">
        <f t="shared" ca="1" si="28"/>
        <v>2.4572982699371144E-3</v>
      </c>
    </row>
    <row r="1855" spans="1:2" x14ac:dyDescent="0.3">
      <c r="A1855">
        <v>1847</v>
      </c>
      <c r="B1855" s="9">
        <f t="shared" ca="1" si="28"/>
        <v>4.3283794767583648E-3</v>
      </c>
    </row>
    <row r="1856" spans="1:2" x14ac:dyDescent="0.3">
      <c r="A1856">
        <v>1848</v>
      </c>
      <c r="B1856" s="9">
        <f t="shared" ca="1" si="28"/>
        <v>-3.2787848555116631E-4</v>
      </c>
    </row>
    <row r="1857" spans="1:2" x14ac:dyDescent="0.3">
      <c r="A1857">
        <v>1849</v>
      </c>
      <c r="B1857" s="9">
        <f t="shared" ca="1" si="28"/>
        <v>-1.531566247812526E-3</v>
      </c>
    </row>
    <row r="1858" spans="1:2" x14ac:dyDescent="0.3">
      <c r="A1858">
        <v>1850</v>
      </c>
      <c r="B1858" s="9">
        <f t="shared" ca="1" si="28"/>
        <v>8.1304818613263038E-3</v>
      </c>
    </row>
    <row r="1859" spans="1:2" x14ac:dyDescent="0.3">
      <c r="A1859">
        <v>1851</v>
      </c>
      <c r="B1859" s="9">
        <f t="shared" ca="1" si="28"/>
        <v>7.1552693293408303E-4</v>
      </c>
    </row>
    <row r="1860" spans="1:2" x14ac:dyDescent="0.3">
      <c r="A1860">
        <v>1852</v>
      </c>
      <c r="B1860" s="9">
        <f t="shared" ca="1" si="28"/>
        <v>1.0917028869259853E-3</v>
      </c>
    </row>
    <row r="1861" spans="1:2" x14ac:dyDescent="0.3">
      <c r="A1861">
        <v>1853</v>
      </c>
      <c r="B1861" s="9">
        <f t="shared" ca="1" si="28"/>
        <v>9.138987906206663E-3</v>
      </c>
    </row>
    <row r="1862" spans="1:2" x14ac:dyDescent="0.3">
      <c r="A1862">
        <v>1854</v>
      </c>
      <c r="B1862" s="9">
        <f t="shared" ca="1" si="28"/>
        <v>8.9639870663487681E-3</v>
      </c>
    </row>
    <row r="1863" spans="1:2" x14ac:dyDescent="0.3">
      <c r="A1863">
        <v>1855</v>
      </c>
      <c r="B1863" s="9">
        <f t="shared" ca="1" si="28"/>
        <v>1.6086483772219775E-3</v>
      </c>
    </row>
    <row r="1864" spans="1:2" x14ac:dyDescent="0.3">
      <c r="A1864">
        <v>1856</v>
      </c>
      <c r="B1864" s="9">
        <f t="shared" ca="1" si="28"/>
        <v>1.9894385428954548E-3</v>
      </c>
    </row>
    <row r="1865" spans="1:2" x14ac:dyDescent="0.3">
      <c r="A1865">
        <v>1857</v>
      </c>
      <c r="B1865" s="9">
        <f t="shared" ca="1" si="28"/>
        <v>-1.0514003420596815E-2</v>
      </c>
    </row>
    <row r="1866" spans="1:2" x14ac:dyDescent="0.3">
      <c r="A1866">
        <v>1858</v>
      </c>
      <c r="B1866" s="9">
        <f t="shared" ref="B1866:B1929" ca="1" si="29">_xlfn.NORM.INV(RAND(),$B$3,$B$4)</f>
        <v>-6.9068343336368748E-3</v>
      </c>
    </row>
    <row r="1867" spans="1:2" x14ac:dyDescent="0.3">
      <c r="A1867">
        <v>1859</v>
      </c>
      <c r="B1867" s="9">
        <f t="shared" ca="1" si="29"/>
        <v>-8.1596225007091999E-3</v>
      </c>
    </row>
    <row r="1868" spans="1:2" x14ac:dyDescent="0.3">
      <c r="A1868">
        <v>1860</v>
      </c>
      <c r="B1868" s="9">
        <f t="shared" ca="1" si="29"/>
        <v>5.1150797034163918E-3</v>
      </c>
    </row>
    <row r="1869" spans="1:2" x14ac:dyDescent="0.3">
      <c r="A1869">
        <v>1861</v>
      </c>
      <c r="B1869" s="9">
        <f t="shared" ca="1" si="29"/>
        <v>-7.5600321831378252E-4</v>
      </c>
    </row>
    <row r="1870" spans="1:2" x14ac:dyDescent="0.3">
      <c r="A1870">
        <v>1862</v>
      </c>
      <c r="B1870" s="9">
        <f t="shared" ca="1" si="29"/>
        <v>8.5605200377386198E-3</v>
      </c>
    </row>
    <row r="1871" spans="1:2" x14ac:dyDescent="0.3">
      <c r="A1871">
        <v>1863</v>
      </c>
      <c r="B1871" s="9">
        <f t="shared" ca="1" si="29"/>
        <v>-1.1047725868123826E-2</v>
      </c>
    </row>
    <row r="1872" spans="1:2" x14ac:dyDescent="0.3">
      <c r="A1872">
        <v>1864</v>
      </c>
      <c r="B1872" s="9">
        <f t="shared" ca="1" si="29"/>
        <v>-1.1295292955248795E-3</v>
      </c>
    </row>
    <row r="1873" spans="1:2" x14ac:dyDescent="0.3">
      <c r="A1873">
        <v>1865</v>
      </c>
      <c r="B1873" s="9">
        <f t="shared" ca="1" si="29"/>
        <v>2.2626214920749649E-2</v>
      </c>
    </row>
    <row r="1874" spans="1:2" x14ac:dyDescent="0.3">
      <c r="A1874">
        <v>1866</v>
      </c>
      <c r="B1874" s="9">
        <f t="shared" ca="1" si="29"/>
        <v>-1.597386488497982E-3</v>
      </c>
    </row>
    <row r="1875" spans="1:2" x14ac:dyDescent="0.3">
      <c r="A1875">
        <v>1867</v>
      </c>
      <c r="B1875" s="9">
        <f t="shared" ca="1" si="29"/>
        <v>7.4745507597085755E-3</v>
      </c>
    </row>
    <row r="1876" spans="1:2" x14ac:dyDescent="0.3">
      <c r="A1876">
        <v>1868</v>
      </c>
      <c r="B1876" s="9">
        <f t="shared" ca="1" si="29"/>
        <v>-5.4045706269414389E-3</v>
      </c>
    </row>
    <row r="1877" spans="1:2" x14ac:dyDescent="0.3">
      <c r="A1877">
        <v>1869</v>
      </c>
      <c r="B1877" s="9">
        <f t="shared" ca="1" si="29"/>
        <v>-7.6680199058939465E-3</v>
      </c>
    </row>
    <row r="1878" spans="1:2" x14ac:dyDescent="0.3">
      <c r="A1878">
        <v>1870</v>
      </c>
      <c r="B1878" s="9">
        <f t="shared" ca="1" si="29"/>
        <v>-5.2702365150009761E-3</v>
      </c>
    </row>
    <row r="1879" spans="1:2" x14ac:dyDescent="0.3">
      <c r="A1879">
        <v>1871</v>
      </c>
      <c r="B1879" s="9">
        <f t="shared" ca="1" si="29"/>
        <v>4.9111450342099964E-3</v>
      </c>
    </row>
    <row r="1880" spans="1:2" x14ac:dyDescent="0.3">
      <c r="A1880">
        <v>1872</v>
      </c>
      <c r="B1880" s="9">
        <f t="shared" ca="1" si="29"/>
        <v>2.6551817010423676E-4</v>
      </c>
    </row>
    <row r="1881" spans="1:2" x14ac:dyDescent="0.3">
      <c r="A1881">
        <v>1873</v>
      </c>
      <c r="B1881" s="9">
        <f t="shared" ca="1" si="29"/>
        <v>7.8664151100480452E-3</v>
      </c>
    </row>
    <row r="1882" spans="1:2" x14ac:dyDescent="0.3">
      <c r="A1882">
        <v>1874</v>
      </c>
      <c r="B1882" s="9">
        <f t="shared" ca="1" si="29"/>
        <v>-1.8205573431667486E-2</v>
      </c>
    </row>
    <row r="1883" spans="1:2" x14ac:dyDescent="0.3">
      <c r="A1883">
        <v>1875</v>
      </c>
      <c r="B1883" s="9">
        <f t="shared" ca="1" si="29"/>
        <v>1.9502591075423912E-3</v>
      </c>
    </row>
    <row r="1884" spans="1:2" x14ac:dyDescent="0.3">
      <c r="A1884">
        <v>1876</v>
      </c>
      <c r="B1884" s="9">
        <f t="shared" ca="1" si="29"/>
        <v>7.432266677501396E-3</v>
      </c>
    </row>
    <row r="1885" spans="1:2" x14ac:dyDescent="0.3">
      <c r="A1885">
        <v>1877</v>
      </c>
      <c r="B1885" s="9">
        <f t="shared" ca="1" si="29"/>
        <v>-1.022496590275372E-2</v>
      </c>
    </row>
    <row r="1886" spans="1:2" x14ac:dyDescent="0.3">
      <c r="A1886">
        <v>1878</v>
      </c>
      <c r="B1886" s="9">
        <f t="shared" ca="1" si="29"/>
        <v>-4.1188871599781235E-3</v>
      </c>
    </row>
    <row r="1887" spans="1:2" x14ac:dyDescent="0.3">
      <c r="A1887">
        <v>1879</v>
      </c>
      <c r="B1887" s="9">
        <f t="shared" ca="1" si="29"/>
        <v>-3.6591804616634563E-3</v>
      </c>
    </row>
    <row r="1888" spans="1:2" x14ac:dyDescent="0.3">
      <c r="A1888">
        <v>1880</v>
      </c>
      <c r="B1888" s="9">
        <f t="shared" ca="1" si="29"/>
        <v>-1.8211352651493584E-4</v>
      </c>
    </row>
    <row r="1889" spans="1:2" x14ac:dyDescent="0.3">
      <c r="A1889">
        <v>1881</v>
      </c>
      <c r="B1889" s="9">
        <f t="shared" ca="1" si="29"/>
        <v>-1.7178141398882009E-4</v>
      </c>
    </row>
    <row r="1890" spans="1:2" x14ac:dyDescent="0.3">
      <c r="A1890">
        <v>1882</v>
      </c>
      <c r="B1890" s="9">
        <f t="shared" ca="1" si="29"/>
        <v>-1.833206903186673E-3</v>
      </c>
    </row>
    <row r="1891" spans="1:2" x14ac:dyDescent="0.3">
      <c r="A1891">
        <v>1883</v>
      </c>
      <c r="B1891" s="9">
        <f t="shared" ca="1" si="29"/>
        <v>-1.1116359174553941E-3</v>
      </c>
    </row>
    <row r="1892" spans="1:2" x14ac:dyDescent="0.3">
      <c r="A1892">
        <v>1884</v>
      </c>
      <c r="B1892" s="9">
        <f t="shared" ca="1" si="29"/>
        <v>-2.1532936705943861E-4</v>
      </c>
    </row>
    <row r="1893" spans="1:2" x14ac:dyDescent="0.3">
      <c r="A1893">
        <v>1885</v>
      </c>
      <c r="B1893" s="9">
        <f t="shared" ca="1" si="29"/>
        <v>-8.165823009634034E-3</v>
      </c>
    </row>
    <row r="1894" spans="1:2" x14ac:dyDescent="0.3">
      <c r="A1894">
        <v>1886</v>
      </c>
      <c r="B1894" s="9">
        <f t="shared" ca="1" si="29"/>
        <v>4.8537571969789568E-3</v>
      </c>
    </row>
    <row r="1895" spans="1:2" x14ac:dyDescent="0.3">
      <c r="A1895">
        <v>1887</v>
      </c>
      <c r="B1895" s="9">
        <f t="shared" ca="1" si="29"/>
        <v>2.7233981784945288E-3</v>
      </c>
    </row>
    <row r="1896" spans="1:2" x14ac:dyDescent="0.3">
      <c r="A1896">
        <v>1888</v>
      </c>
      <c r="B1896" s="9">
        <f t="shared" ca="1" si="29"/>
        <v>1.9522015883445055E-3</v>
      </c>
    </row>
    <row r="1897" spans="1:2" x14ac:dyDescent="0.3">
      <c r="A1897">
        <v>1889</v>
      </c>
      <c r="B1897" s="9">
        <f t="shared" ca="1" si="29"/>
        <v>-6.1317024075115498E-3</v>
      </c>
    </row>
    <row r="1898" spans="1:2" x14ac:dyDescent="0.3">
      <c r="A1898">
        <v>1890</v>
      </c>
      <c r="B1898" s="9">
        <f t="shared" ca="1" si="29"/>
        <v>-6.1956316765936336E-3</v>
      </c>
    </row>
    <row r="1899" spans="1:2" x14ac:dyDescent="0.3">
      <c r="A1899">
        <v>1891</v>
      </c>
      <c r="B1899" s="9">
        <f t="shared" ca="1" si="29"/>
        <v>3.7016635880289476E-3</v>
      </c>
    </row>
    <row r="1900" spans="1:2" x14ac:dyDescent="0.3">
      <c r="A1900">
        <v>1892</v>
      </c>
      <c r="B1900" s="9">
        <f t="shared" ca="1" si="29"/>
        <v>1.0335626388967926E-2</v>
      </c>
    </row>
    <row r="1901" spans="1:2" x14ac:dyDescent="0.3">
      <c r="A1901">
        <v>1893</v>
      </c>
      <c r="B1901" s="9">
        <f t="shared" ca="1" si="29"/>
        <v>-1.6006281210030875E-2</v>
      </c>
    </row>
    <row r="1902" spans="1:2" x14ac:dyDescent="0.3">
      <c r="A1902">
        <v>1894</v>
      </c>
      <c r="B1902" s="9">
        <f t="shared" ca="1" si="29"/>
        <v>-4.409319507856284E-3</v>
      </c>
    </row>
    <row r="1903" spans="1:2" x14ac:dyDescent="0.3">
      <c r="A1903">
        <v>1895</v>
      </c>
      <c r="B1903" s="9">
        <f t="shared" ca="1" si="29"/>
        <v>7.0736525848431589E-3</v>
      </c>
    </row>
    <row r="1904" spans="1:2" x14ac:dyDescent="0.3">
      <c r="A1904">
        <v>1896</v>
      </c>
      <c r="B1904" s="9">
        <f t="shared" ca="1" si="29"/>
        <v>-1.030584511262421E-2</v>
      </c>
    </row>
    <row r="1905" spans="1:2" x14ac:dyDescent="0.3">
      <c r="A1905">
        <v>1897</v>
      </c>
      <c r="B1905" s="9">
        <f t="shared" ca="1" si="29"/>
        <v>-5.1430253170725877E-3</v>
      </c>
    </row>
    <row r="1906" spans="1:2" x14ac:dyDescent="0.3">
      <c r="A1906">
        <v>1898</v>
      </c>
      <c r="B1906" s="9">
        <f t="shared" ca="1" si="29"/>
        <v>9.7217738473631427E-3</v>
      </c>
    </row>
    <row r="1907" spans="1:2" x14ac:dyDescent="0.3">
      <c r="A1907">
        <v>1899</v>
      </c>
      <c r="B1907" s="9">
        <f t="shared" ca="1" si="29"/>
        <v>-1.3042477989282651E-2</v>
      </c>
    </row>
    <row r="1908" spans="1:2" x14ac:dyDescent="0.3">
      <c r="A1908">
        <v>1900</v>
      </c>
      <c r="B1908" s="9">
        <f t="shared" ca="1" si="29"/>
        <v>9.5385512500549153E-3</v>
      </c>
    </row>
    <row r="1909" spans="1:2" x14ac:dyDescent="0.3">
      <c r="A1909">
        <v>1901</v>
      </c>
      <c r="B1909" s="9">
        <f t="shared" ca="1" si="29"/>
        <v>-3.5855426473520354E-3</v>
      </c>
    </row>
    <row r="1910" spans="1:2" x14ac:dyDescent="0.3">
      <c r="A1910">
        <v>1902</v>
      </c>
      <c r="B1910" s="9">
        <f t="shared" ca="1" si="29"/>
        <v>1.7359409901858039E-2</v>
      </c>
    </row>
    <row r="1911" spans="1:2" x14ac:dyDescent="0.3">
      <c r="A1911">
        <v>1903</v>
      </c>
      <c r="B1911" s="9">
        <f t="shared" ca="1" si="29"/>
        <v>-1.996881975184172E-3</v>
      </c>
    </row>
    <row r="1912" spans="1:2" x14ac:dyDescent="0.3">
      <c r="A1912">
        <v>1904</v>
      </c>
      <c r="B1912" s="9">
        <f t="shared" ca="1" si="29"/>
        <v>-9.8436848246033597E-3</v>
      </c>
    </row>
    <row r="1913" spans="1:2" x14ac:dyDescent="0.3">
      <c r="A1913">
        <v>1905</v>
      </c>
      <c r="B1913" s="9">
        <f t="shared" ca="1" si="29"/>
        <v>3.7428217720503925E-4</v>
      </c>
    </row>
    <row r="1914" spans="1:2" x14ac:dyDescent="0.3">
      <c r="A1914">
        <v>1906</v>
      </c>
      <c r="B1914" s="9">
        <f t="shared" ca="1" si="29"/>
        <v>5.0733745125656638E-3</v>
      </c>
    </row>
    <row r="1915" spans="1:2" x14ac:dyDescent="0.3">
      <c r="A1915">
        <v>1907</v>
      </c>
      <c r="B1915" s="9">
        <f t="shared" ca="1" si="29"/>
        <v>-3.6019934511035551E-3</v>
      </c>
    </row>
    <row r="1916" spans="1:2" x14ac:dyDescent="0.3">
      <c r="A1916">
        <v>1908</v>
      </c>
      <c r="B1916" s="9">
        <f t="shared" ca="1" si="29"/>
        <v>-7.5924498172199109E-3</v>
      </c>
    </row>
    <row r="1917" spans="1:2" x14ac:dyDescent="0.3">
      <c r="A1917">
        <v>1909</v>
      </c>
      <c r="B1917" s="9">
        <f t="shared" ca="1" si="29"/>
        <v>-9.1678335380257613E-3</v>
      </c>
    </row>
    <row r="1918" spans="1:2" x14ac:dyDescent="0.3">
      <c r="A1918">
        <v>1910</v>
      </c>
      <c r="B1918" s="9">
        <f t="shared" ca="1" si="29"/>
        <v>6.339596421464381E-3</v>
      </c>
    </row>
    <row r="1919" spans="1:2" x14ac:dyDescent="0.3">
      <c r="A1919">
        <v>1911</v>
      </c>
      <c r="B1919" s="9">
        <f t="shared" ca="1" si="29"/>
        <v>-2.9289881358468429E-3</v>
      </c>
    </row>
    <row r="1920" spans="1:2" x14ac:dyDescent="0.3">
      <c r="A1920">
        <v>1912</v>
      </c>
      <c r="B1920" s="9">
        <f t="shared" ca="1" si="29"/>
        <v>-5.1948023754124642E-3</v>
      </c>
    </row>
    <row r="1921" spans="1:2" x14ac:dyDescent="0.3">
      <c r="A1921">
        <v>1913</v>
      </c>
      <c r="B1921" s="9">
        <f t="shared" ca="1" si="29"/>
        <v>7.4743543271121038E-3</v>
      </c>
    </row>
    <row r="1922" spans="1:2" x14ac:dyDescent="0.3">
      <c r="A1922">
        <v>1914</v>
      </c>
      <c r="B1922" s="9">
        <f t="shared" ca="1" si="29"/>
        <v>5.4067718324135518E-4</v>
      </c>
    </row>
    <row r="1923" spans="1:2" x14ac:dyDescent="0.3">
      <c r="A1923">
        <v>1915</v>
      </c>
      <c r="B1923" s="9">
        <f t="shared" ca="1" si="29"/>
        <v>4.9488151975785478E-3</v>
      </c>
    </row>
    <row r="1924" spans="1:2" x14ac:dyDescent="0.3">
      <c r="A1924">
        <v>1916</v>
      </c>
      <c r="B1924" s="9">
        <f t="shared" ca="1" si="29"/>
        <v>-1.1690633487202379E-3</v>
      </c>
    </row>
    <row r="1925" spans="1:2" x14ac:dyDescent="0.3">
      <c r="A1925">
        <v>1917</v>
      </c>
      <c r="B1925" s="9">
        <f t="shared" ca="1" si="29"/>
        <v>6.0259328513993064E-3</v>
      </c>
    </row>
    <row r="1926" spans="1:2" x14ac:dyDescent="0.3">
      <c r="A1926">
        <v>1918</v>
      </c>
      <c r="B1926" s="9">
        <f t="shared" ca="1" si="29"/>
        <v>-3.394712482189771E-3</v>
      </c>
    </row>
    <row r="1927" spans="1:2" x14ac:dyDescent="0.3">
      <c r="A1927">
        <v>1919</v>
      </c>
      <c r="B1927" s="9">
        <f t="shared" ca="1" si="29"/>
        <v>-1.6979092688035678E-2</v>
      </c>
    </row>
    <row r="1928" spans="1:2" x14ac:dyDescent="0.3">
      <c r="A1928">
        <v>1920</v>
      </c>
      <c r="B1928" s="9">
        <f t="shared" ca="1" si="29"/>
        <v>6.4204213122416561E-3</v>
      </c>
    </row>
    <row r="1929" spans="1:2" x14ac:dyDescent="0.3">
      <c r="A1929">
        <v>1921</v>
      </c>
      <c r="B1929" s="9">
        <f t="shared" ca="1" si="29"/>
        <v>-9.1606363671276371E-3</v>
      </c>
    </row>
    <row r="1930" spans="1:2" x14ac:dyDescent="0.3">
      <c r="A1930">
        <v>1922</v>
      </c>
      <c r="B1930" s="9">
        <f t="shared" ref="B1930:B1993" ca="1" si="30">_xlfn.NORM.INV(RAND(),$B$3,$B$4)</f>
        <v>-1.3770969996468809E-3</v>
      </c>
    </row>
    <row r="1931" spans="1:2" x14ac:dyDescent="0.3">
      <c r="A1931">
        <v>1923</v>
      </c>
      <c r="B1931" s="9">
        <f t="shared" ca="1" si="30"/>
        <v>-1.1395803070049611E-2</v>
      </c>
    </row>
    <row r="1932" spans="1:2" x14ac:dyDescent="0.3">
      <c r="A1932">
        <v>1924</v>
      </c>
      <c r="B1932" s="9">
        <f t="shared" ca="1" si="30"/>
        <v>-3.6319866123161425E-3</v>
      </c>
    </row>
    <row r="1933" spans="1:2" x14ac:dyDescent="0.3">
      <c r="A1933">
        <v>1925</v>
      </c>
      <c r="B1933" s="9">
        <f t="shared" ca="1" si="30"/>
        <v>-8.6753352406777288E-3</v>
      </c>
    </row>
    <row r="1934" spans="1:2" x14ac:dyDescent="0.3">
      <c r="A1934">
        <v>1926</v>
      </c>
      <c r="B1934" s="9">
        <f t="shared" ca="1" si="30"/>
        <v>4.6552538271486974E-3</v>
      </c>
    </row>
    <row r="1935" spans="1:2" x14ac:dyDescent="0.3">
      <c r="A1935">
        <v>1927</v>
      </c>
      <c r="B1935" s="9">
        <f t="shared" ca="1" si="30"/>
        <v>6.7345428761769952E-3</v>
      </c>
    </row>
    <row r="1936" spans="1:2" x14ac:dyDescent="0.3">
      <c r="A1936">
        <v>1928</v>
      </c>
      <c r="B1936" s="9">
        <f t="shared" ca="1" si="30"/>
        <v>-3.1178268113493729E-3</v>
      </c>
    </row>
    <row r="1937" spans="1:2" x14ac:dyDescent="0.3">
      <c r="A1937">
        <v>1929</v>
      </c>
      <c r="B1937" s="9">
        <f t="shared" ca="1" si="30"/>
        <v>1.3929424243358983E-2</v>
      </c>
    </row>
    <row r="1938" spans="1:2" x14ac:dyDescent="0.3">
      <c r="A1938">
        <v>1930</v>
      </c>
      <c r="B1938" s="9">
        <f t="shared" ca="1" si="30"/>
        <v>5.5479332840064136E-3</v>
      </c>
    </row>
    <row r="1939" spans="1:2" x14ac:dyDescent="0.3">
      <c r="A1939">
        <v>1931</v>
      </c>
      <c r="B1939" s="9">
        <f t="shared" ca="1" si="30"/>
        <v>8.6857212727065383E-3</v>
      </c>
    </row>
    <row r="1940" spans="1:2" x14ac:dyDescent="0.3">
      <c r="A1940">
        <v>1932</v>
      </c>
      <c r="B1940" s="9">
        <f t="shared" ca="1" si="30"/>
        <v>1.5614607436804821E-2</v>
      </c>
    </row>
    <row r="1941" spans="1:2" x14ac:dyDescent="0.3">
      <c r="A1941">
        <v>1933</v>
      </c>
      <c r="B1941" s="9">
        <f t="shared" ca="1" si="30"/>
        <v>1.5657830979212324E-3</v>
      </c>
    </row>
    <row r="1942" spans="1:2" x14ac:dyDescent="0.3">
      <c r="A1942">
        <v>1934</v>
      </c>
      <c r="B1942" s="9">
        <f t="shared" ca="1" si="30"/>
        <v>7.017209225611643E-3</v>
      </c>
    </row>
    <row r="1943" spans="1:2" x14ac:dyDescent="0.3">
      <c r="A1943">
        <v>1935</v>
      </c>
      <c r="B1943" s="9">
        <f t="shared" ca="1" si="30"/>
        <v>-6.1584346529816895E-3</v>
      </c>
    </row>
    <row r="1944" spans="1:2" x14ac:dyDescent="0.3">
      <c r="A1944">
        <v>1936</v>
      </c>
      <c r="B1944" s="9">
        <f t="shared" ca="1" si="30"/>
        <v>-8.8351493762055689E-4</v>
      </c>
    </row>
    <row r="1945" spans="1:2" x14ac:dyDescent="0.3">
      <c r="A1945">
        <v>1937</v>
      </c>
      <c r="B1945" s="9">
        <f t="shared" ca="1" si="30"/>
        <v>-5.7355183135562419E-3</v>
      </c>
    </row>
    <row r="1946" spans="1:2" x14ac:dyDescent="0.3">
      <c r="A1946">
        <v>1938</v>
      </c>
      <c r="B1946" s="9">
        <f t="shared" ca="1" si="30"/>
        <v>-4.5208363790262794E-3</v>
      </c>
    </row>
    <row r="1947" spans="1:2" x14ac:dyDescent="0.3">
      <c r="A1947">
        <v>1939</v>
      </c>
      <c r="B1947" s="9">
        <f t="shared" ca="1" si="30"/>
        <v>-6.5523231830541115E-3</v>
      </c>
    </row>
    <row r="1948" spans="1:2" x14ac:dyDescent="0.3">
      <c r="A1948">
        <v>1940</v>
      </c>
      <c r="B1948" s="9">
        <f t="shared" ca="1" si="30"/>
        <v>9.9300744249374035E-3</v>
      </c>
    </row>
    <row r="1949" spans="1:2" x14ac:dyDescent="0.3">
      <c r="A1949">
        <v>1941</v>
      </c>
      <c r="B1949" s="9">
        <f t="shared" ca="1" si="30"/>
        <v>5.9730581003013235E-3</v>
      </c>
    </row>
    <row r="1950" spans="1:2" x14ac:dyDescent="0.3">
      <c r="A1950">
        <v>1942</v>
      </c>
      <c r="B1950" s="9">
        <f t="shared" ca="1" si="30"/>
        <v>6.5375332813970618E-3</v>
      </c>
    </row>
    <row r="1951" spans="1:2" x14ac:dyDescent="0.3">
      <c r="A1951">
        <v>1943</v>
      </c>
      <c r="B1951" s="9">
        <f t="shared" ca="1" si="30"/>
        <v>-8.9789195611314617E-4</v>
      </c>
    </row>
    <row r="1952" spans="1:2" x14ac:dyDescent="0.3">
      <c r="A1952">
        <v>1944</v>
      </c>
      <c r="B1952" s="9">
        <f t="shared" ca="1" si="30"/>
        <v>7.4405290874273314E-3</v>
      </c>
    </row>
    <row r="1953" spans="1:2" x14ac:dyDescent="0.3">
      <c r="A1953">
        <v>1945</v>
      </c>
      <c r="B1953" s="9">
        <f t="shared" ca="1" si="30"/>
        <v>-3.5079240761198421E-3</v>
      </c>
    </row>
    <row r="1954" spans="1:2" x14ac:dyDescent="0.3">
      <c r="A1954">
        <v>1946</v>
      </c>
      <c r="B1954" s="9">
        <f t="shared" ca="1" si="30"/>
        <v>-2.039537374299339E-2</v>
      </c>
    </row>
    <row r="1955" spans="1:2" x14ac:dyDescent="0.3">
      <c r="A1955">
        <v>1947</v>
      </c>
      <c r="B1955" s="9">
        <f t="shared" ca="1" si="30"/>
        <v>-6.5402175923115081E-3</v>
      </c>
    </row>
    <row r="1956" spans="1:2" x14ac:dyDescent="0.3">
      <c r="A1956">
        <v>1948</v>
      </c>
      <c r="B1956" s="9">
        <f t="shared" ca="1" si="30"/>
        <v>-3.5424133165743018E-3</v>
      </c>
    </row>
    <row r="1957" spans="1:2" x14ac:dyDescent="0.3">
      <c r="A1957">
        <v>1949</v>
      </c>
      <c r="B1957" s="9">
        <f t="shared" ca="1" si="30"/>
        <v>-6.4905062426761813E-3</v>
      </c>
    </row>
    <row r="1958" spans="1:2" x14ac:dyDescent="0.3">
      <c r="A1958">
        <v>1950</v>
      </c>
      <c r="B1958" s="9">
        <f t="shared" ca="1" si="30"/>
        <v>1.7694200358653442E-3</v>
      </c>
    </row>
    <row r="1959" spans="1:2" x14ac:dyDescent="0.3">
      <c r="A1959">
        <v>1951</v>
      </c>
      <c r="B1959" s="9">
        <f t="shared" ca="1" si="30"/>
        <v>3.9003913903726769E-3</v>
      </c>
    </row>
    <row r="1960" spans="1:2" x14ac:dyDescent="0.3">
      <c r="A1960">
        <v>1952</v>
      </c>
      <c r="B1960" s="9">
        <f t="shared" ca="1" si="30"/>
        <v>7.5959172611600031E-3</v>
      </c>
    </row>
    <row r="1961" spans="1:2" x14ac:dyDescent="0.3">
      <c r="A1961">
        <v>1953</v>
      </c>
      <c r="B1961" s="9">
        <f t="shared" ca="1" si="30"/>
        <v>-1.761567523575439E-3</v>
      </c>
    </row>
    <row r="1962" spans="1:2" x14ac:dyDescent="0.3">
      <c r="A1962">
        <v>1954</v>
      </c>
      <c r="B1962" s="9">
        <f t="shared" ca="1" si="30"/>
        <v>-9.1048834880316908E-3</v>
      </c>
    </row>
    <row r="1963" spans="1:2" x14ac:dyDescent="0.3">
      <c r="A1963">
        <v>1955</v>
      </c>
      <c r="B1963" s="9">
        <f t="shared" ca="1" si="30"/>
        <v>3.7071624338639868E-3</v>
      </c>
    </row>
    <row r="1964" spans="1:2" x14ac:dyDescent="0.3">
      <c r="A1964">
        <v>1956</v>
      </c>
      <c r="B1964" s="9">
        <f t="shared" ca="1" si="30"/>
        <v>1.26795941729031E-2</v>
      </c>
    </row>
    <row r="1965" spans="1:2" x14ac:dyDescent="0.3">
      <c r="A1965">
        <v>1957</v>
      </c>
      <c r="B1965" s="9">
        <f t="shared" ca="1" si="30"/>
        <v>-2.5130479499735538E-3</v>
      </c>
    </row>
    <row r="1966" spans="1:2" x14ac:dyDescent="0.3">
      <c r="A1966">
        <v>1958</v>
      </c>
      <c r="B1966" s="9">
        <f t="shared" ca="1" si="30"/>
        <v>1.4147625403489322E-2</v>
      </c>
    </row>
    <row r="1967" spans="1:2" x14ac:dyDescent="0.3">
      <c r="A1967">
        <v>1959</v>
      </c>
      <c r="B1967" s="9">
        <f t="shared" ca="1" si="30"/>
        <v>-8.3130131684431355E-3</v>
      </c>
    </row>
    <row r="1968" spans="1:2" x14ac:dyDescent="0.3">
      <c r="A1968">
        <v>1960</v>
      </c>
      <c r="B1968" s="9">
        <f t="shared" ca="1" si="30"/>
        <v>-1.0949876839261009E-2</v>
      </c>
    </row>
    <row r="1969" spans="1:2" x14ac:dyDescent="0.3">
      <c r="A1969">
        <v>1961</v>
      </c>
      <c r="B1969" s="9">
        <f t="shared" ca="1" si="30"/>
        <v>-1.2582726151222193E-2</v>
      </c>
    </row>
    <row r="1970" spans="1:2" x14ac:dyDescent="0.3">
      <c r="A1970">
        <v>1962</v>
      </c>
      <c r="B1970" s="9">
        <f t="shared" ca="1" si="30"/>
        <v>-4.0249329122162064E-3</v>
      </c>
    </row>
    <row r="1971" spans="1:2" x14ac:dyDescent="0.3">
      <c r="A1971">
        <v>1963</v>
      </c>
      <c r="B1971" s="9">
        <f t="shared" ca="1" si="30"/>
        <v>-1.2119863310461507E-2</v>
      </c>
    </row>
    <row r="1972" spans="1:2" x14ac:dyDescent="0.3">
      <c r="A1972">
        <v>1964</v>
      </c>
      <c r="B1972" s="9">
        <f t="shared" ca="1" si="30"/>
        <v>-1.2965316414759154E-3</v>
      </c>
    </row>
    <row r="1973" spans="1:2" x14ac:dyDescent="0.3">
      <c r="A1973">
        <v>1965</v>
      </c>
      <c r="B1973" s="9">
        <f t="shared" ca="1" si="30"/>
        <v>8.644016262548463E-3</v>
      </c>
    </row>
    <row r="1974" spans="1:2" x14ac:dyDescent="0.3">
      <c r="A1974">
        <v>1966</v>
      </c>
      <c r="B1974" s="9">
        <f t="shared" ca="1" si="30"/>
        <v>-1.4971284687991122E-2</v>
      </c>
    </row>
    <row r="1975" spans="1:2" x14ac:dyDescent="0.3">
      <c r="A1975">
        <v>1967</v>
      </c>
      <c r="B1975" s="9">
        <f t="shared" ca="1" si="30"/>
        <v>2.1635552790354581E-3</v>
      </c>
    </row>
    <row r="1976" spans="1:2" x14ac:dyDescent="0.3">
      <c r="A1976">
        <v>1968</v>
      </c>
      <c r="B1976" s="9">
        <f t="shared" ca="1" si="30"/>
        <v>-6.0350426749687042E-3</v>
      </c>
    </row>
    <row r="1977" spans="1:2" x14ac:dyDescent="0.3">
      <c r="A1977">
        <v>1969</v>
      </c>
      <c r="B1977" s="9">
        <f t="shared" ca="1" si="30"/>
        <v>-3.6044976792800514E-3</v>
      </c>
    </row>
    <row r="1978" spans="1:2" x14ac:dyDescent="0.3">
      <c r="A1978">
        <v>1970</v>
      </c>
      <c r="B1978" s="9">
        <f t="shared" ca="1" si="30"/>
        <v>-2.9954474417575273E-3</v>
      </c>
    </row>
    <row r="1979" spans="1:2" x14ac:dyDescent="0.3">
      <c r="A1979">
        <v>1971</v>
      </c>
      <c r="B1979" s="9">
        <f t="shared" ca="1" si="30"/>
        <v>1.0174429469581229E-3</v>
      </c>
    </row>
    <row r="1980" spans="1:2" x14ac:dyDescent="0.3">
      <c r="A1980">
        <v>1972</v>
      </c>
      <c r="B1980" s="9">
        <f t="shared" ca="1" si="30"/>
        <v>-2.2268152737764208E-3</v>
      </c>
    </row>
    <row r="1981" spans="1:2" x14ac:dyDescent="0.3">
      <c r="A1981">
        <v>1973</v>
      </c>
      <c r="B1981" s="9">
        <f t="shared" ca="1" si="30"/>
        <v>2.3885068288773252E-3</v>
      </c>
    </row>
    <row r="1982" spans="1:2" x14ac:dyDescent="0.3">
      <c r="A1982">
        <v>1974</v>
      </c>
      <c r="B1982" s="9">
        <f t="shared" ca="1" si="30"/>
        <v>-6.7156856722761322E-3</v>
      </c>
    </row>
    <row r="1983" spans="1:2" x14ac:dyDescent="0.3">
      <c r="A1983">
        <v>1975</v>
      </c>
      <c r="B1983" s="9">
        <f t="shared" ca="1" si="30"/>
        <v>-1.4605815998094296E-3</v>
      </c>
    </row>
    <row r="1984" spans="1:2" x14ac:dyDescent="0.3">
      <c r="A1984">
        <v>1976</v>
      </c>
      <c r="B1984" s="9">
        <f t="shared" ca="1" si="30"/>
        <v>9.9460023881291042E-3</v>
      </c>
    </row>
    <row r="1985" spans="1:2" x14ac:dyDescent="0.3">
      <c r="A1985">
        <v>1977</v>
      </c>
      <c r="B1985" s="9">
        <f t="shared" ca="1" si="30"/>
        <v>1.499412296704737E-2</v>
      </c>
    </row>
    <row r="1986" spans="1:2" x14ac:dyDescent="0.3">
      <c r="A1986">
        <v>1978</v>
      </c>
      <c r="B1986" s="9">
        <f t="shared" ca="1" si="30"/>
        <v>1.0859337868109292E-3</v>
      </c>
    </row>
    <row r="1987" spans="1:2" x14ac:dyDescent="0.3">
      <c r="A1987">
        <v>1979</v>
      </c>
      <c r="B1987" s="9">
        <f t="shared" ca="1" si="30"/>
        <v>6.6525116952375479E-3</v>
      </c>
    </row>
    <row r="1988" spans="1:2" x14ac:dyDescent="0.3">
      <c r="A1988">
        <v>1980</v>
      </c>
      <c r="B1988" s="9">
        <f t="shared" ca="1" si="30"/>
        <v>-1.2928900513074807E-3</v>
      </c>
    </row>
    <row r="1989" spans="1:2" x14ac:dyDescent="0.3">
      <c r="A1989">
        <v>1981</v>
      </c>
      <c r="B1989" s="9">
        <f t="shared" ca="1" si="30"/>
        <v>-1.7181562035488117E-3</v>
      </c>
    </row>
    <row r="1990" spans="1:2" x14ac:dyDescent="0.3">
      <c r="A1990">
        <v>1982</v>
      </c>
      <c r="B1990" s="9">
        <f t="shared" ca="1" si="30"/>
        <v>-6.0389159079332786E-3</v>
      </c>
    </row>
    <row r="1991" spans="1:2" x14ac:dyDescent="0.3">
      <c r="A1991">
        <v>1983</v>
      </c>
      <c r="B1991" s="9">
        <f t="shared" ca="1" si="30"/>
        <v>-1.0284617158491495E-2</v>
      </c>
    </row>
    <row r="1992" spans="1:2" x14ac:dyDescent="0.3">
      <c r="A1992">
        <v>1984</v>
      </c>
      <c r="B1992" s="9">
        <f t="shared" ca="1" si="30"/>
        <v>4.3166040967819409E-3</v>
      </c>
    </row>
    <row r="1993" spans="1:2" x14ac:dyDescent="0.3">
      <c r="A1993">
        <v>1985</v>
      </c>
      <c r="B1993" s="9">
        <f t="shared" ca="1" si="30"/>
        <v>2.3299852720672937E-3</v>
      </c>
    </row>
    <row r="1994" spans="1:2" x14ac:dyDescent="0.3">
      <c r="A1994">
        <v>1986</v>
      </c>
      <c r="B1994" s="9">
        <f t="shared" ref="B1994:B2057" ca="1" si="31">_xlfn.NORM.INV(RAND(),$B$3,$B$4)</f>
        <v>5.1514149586437538E-3</v>
      </c>
    </row>
    <row r="1995" spans="1:2" x14ac:dyDescent="0.3">
      <c r="A1995">
        <v>1987</v>
      </c>
      <c r="B1995" s="9">
        <f t="shared" ca="1" si="31"/>
        <v>6.3770923096152015E-3</v>
      </c>
    </row>
    <row r="1996" spans="1:2" x14ac:dyDescent="0.3">
      <c r="A1996">
        <v>1988</v>
      </c>
      <c r="B1996" s="9">
        <f t="shared" ca="1" si="31"/>
        <v>-4.0583930885038305E-3</v>
      </c>
    </row>
    <row r="1997" spans="1:2" x14ac:dyDescent="0.3">
      <c r="A1997">
        <v>1989</v>
      </c>
      <c r="B1997" s="9">
        <f t="shared" ca="1" si="31"/>
        <v>8.2641825061050157E-3</v>
      </c>
    </row>
    <row r="1998" spans="1:2" x14ac:dyDescent="0.3">
      <c r="A1998">
        <v>1990</v>
      </c>
      <c r="B1998" s="9">
        <f t="shared" ca="1" si="31"/>
        <v>9.9827376589515168E-3</v>
      </c>
    </row>
    <row r="1999" spans="1:2" x14ac:dyDescent="0.3">
      <c r="A1999">
        <v>1991</v>
      </c>
      <c r="B1999" s="9">
        <f t="shared" ca="1" si="31"/>
        <v>1.3969947518668282E-2</v>
      </c>
    </row>
    <row r="2000" spans="1:2" x14ac:dyDescent="0.3">
      <c r="A2000">
        <v>1992</v>
      </c>
      <c r="B2000" s="9">
        <f t="shared" ca="1" si="31"/>
        <v>-2.2437702175382686E-3</v>
      </c>
    </row>
    <row r="2001" spans="1:2" x14ac:dyDescent="0.3">
      <c r="A2001">
        <v>1993</v>
      </c>
      <c r="B2001" s="9">
        <f t="shared" ca="1" si="31"/>
        <v>-6.3705903057787684E-3</v>
      </c>
    </row>
    <row r="2002" spans="1:2" x14ac:dyDescent="0.3">
      <c r="A2002">
        <v>1994</v>
      </c>
      <c r="B2002" s="9">
        <f t="shared" ca="1" si="31"/>
        <v>-1.5712256083473004E-2</v>
      </c>
    </row>
    <row r="2003" spans="1:2" x14ac:dyDescent="0.3">
      <c r="A2003">
        <v>1995</v>
      </c>
      <c r="B2003" s="9">
        <f t="shared" ca="1" si="31"/>
        <v>-2.2192388951684217E-3</v>
      </c>
    </row>
    <row r="2004" spans="1:2" x14ac:dyDescent="0.3">
      <c r="A2004">
        <v>1996</v>
      </c>
      <c r="B2004" s="9">
        <f t="shared" ca="1" si="31"/>
        <v>3.3554082311162631E-3</v>
      </c>
    </row>
    <row r="2005" spans="1:2" x14ac:dyDescent="0.3">
      <c r="A2005">
        <v>1997</v>
      </c>
      <c r="B2005" s="9">
        <f t="shared" ca="1" si="31"/>
        <v>-1.5428546389100944E-2</v>
      </c>
    </row>
    <row r="2006" spans="1:2" x14ac:dyDescent="0.3">
      <c r="A2006">
        <v>1998</v>
      </c>
      <c r="B2006" s="9">
        <f t="shared" ca="1" si="31"/>
        <v>8.508568293940838E-3</v>
      </c>
    </row>
    <row r="2007" spans="1:2" x14ac:dyDescent="0.3">
      <c r="A2007">
        <v>1999</v>
      </c>
      <c r="B2007" s="9">
        <f t="shared" ca="1" si="31"/>
        <v>4.5416591454878249E-3</v>
      </c>
    </row>
    <row r="2008" spans="1:2" x14ac:dyDescent="0.3">
      <c r="A2008">
        <v>2000</v>
      </c>
      <c r="B2008" s="9">
        <f t="shared" ca="1" si="31"/>
        <v>3.7094453497125211E-3</v>
      </c>
    </row>
    <row r="2009" spans="1:2" x14ac:dyDescent="0.3">
      <c r="A2009">
        <v>2001</v>
      </c>
      <c r="B2009" s="9">
        <f t="shared" ca="1" si="31"/>
        <v>-6.8551410628714263E-3</v>
      </c>
    </row>
    <row r="2010" spans="1:2" x14ac:dyDescent="0.3">
      <c r="A2010">
        <v>2002</v>
      </c>
      <c r="B2010" s="9">
        <f t="shared" ca="1" si="31"/>
        <v>-6.5616534073925379E-3</v>
      </c>
    </row>
    <row r="2011" spans="1:2" x14ac:dyDescent="0.3">
      <c r="A2011">
        <v>2003</v>
      </c>
      <c r="B2011" s="9">
        <f t="shared" ca="1" si="31"/>
        <v>-1.2980122671395351E-2</v>
      </c>
    </row>
    <row r="2012" spans="1:2" x14ac:dyDescent="0.3">
      <c r="A2012">
        <v>2004</v>
      </c>
      <c r="B2012" s="9">
        <f t="shared" ca="1" si="31"/>
        <v>-1.2855903840062606E-2</v>
      </c>
    </row>
    <row r="2013" spans="1:2" x14ac:dyDescent="0.3">
      <c r="A2013">
        <v>2005</v>
      </c>
      <c r="B2013" s="9">
        <f t="shared" ca="1" si="31"/>
        <v>-1.3062463334771096E-2</v>
      </c>
    </row>
    <row r="2014" spans="1:2" x14ac:dyDescent="0.3">
      <c r="A2014">
        <v>2006</v>
      </c>
      <c r="B2014" s="9">
        <f t="shared" ca="1" si="31"/>
        <v>-1.6596275193157067E-2</v>
      </c>
    </row>
    <row r="2015" spans="1:2" x14ac:dyDescent="0.3">
      <c r="A2015">
        <v>2007</v>
      </c>
      <c r="B2015" s="9">
        <f t="shared" ca="1" si="31"/>
        <v>1.1545992390610618E-3</v>
      </c>
    </row>
    <row r="2016" spans="1:2" x14ac:dyDescent="0.3">
      <c r="A2016">
        <v>2008</v>
      </c>
      <c r="B2016" s="9">
        <f t="shared" ca="1" si="31"/>
        <v>-9.7829783188460081E-3</v>
      </c>
    </row>
    <row r="2017" spans="1:2" x14ac:dyDescent="0.3">
      <c r="A2017">
        <v>2009</v>
      </c>
      <c r="B2017" s="9">
        <f t="shared" ca="1" si="31"/>
        <v>8.6690894916866979E-3</v>
      </c>
    </row>
    <row r="2018" spans="1:2" x14ac:dyDescent="0.3">
      <c r="A2018">
        <v>2010</v>
      </c>
      <c r="B2018" s="9">
        <f t="shared" ca="1" si="31"/>
        <v>2.9287105020509656E-3</v>
      </c>
    </row>
    <row r="2019" spans="1:2" x14ac:dyDescent="0.3">
      <c r="A2019">
        <v>2011</v>
      </c>
      <c r="B2019" s="9">
        <f t="shared" ca="1" si="31"/>
        <v>1.7948854825646836E-2</v>
      </c>
    </row>
    <row r="2020" spans="1:2" x14ac:dyDescent="0.3">
      <c r="A2020">
        <v>2012</v>
      </c>
      <c r="B2020" s="9">
        <f t="shared" ca="1" si="31"/>
        <v>9.3865104070530586E-3</v>
      </c>
    </row>
    <row r="2021" spans="1:2" x14ac:dyDescent="0.3">
      <c r="A2021">
        <v>2013</v>
      </c>
      <c r="B2021" s="9">
        <f t="shared" ca="1" si="31"/>
        <v>6.383333226558009E-3</v>
      </c>
    </row>
    <row r="2022" spans="1:2" x14ac:dyDescent="0.3">
      <c r="A2022">
        <v>2014</v>
      </c>
      <c r="B2022" s="9">
        <f t="shared" ca="1" si="31"/>
        <v>2.5958380322499337E-3</v>
      </c>
    </row>
    <row r="2023" spans="1:2" x14ac:dyDescent="0.3">
      <c r="A2023">
        <v>2015</v>
      </c>
      <c r="B2023" s="9">
        <f t="shared" ca="1" si="31"/>
        <v>2.7781218968195407E-4</v>
      </c>
    </row>
    <row r="2024" spans="1:2" x14ac:dyDescent="0.3">
      <c r="A2024">
        <v>2016</v>
      </c>
      <c r="B2024" s="9">
        <f t="shared" ca="1" si="31"/>
        <v>-8.4056902984646683E-3</v>
      </c>
    </row>
    <row r="2025" spans="1:2" x14ac:dyDescent="0.3">
      <c r="A2025">
        <v>2017</v>
      </c>
      <c r="B2025" s="9">
        <f t="shared" ca="1" si="31"/>
        <v>-4.6757550687348401E-3</v>
      </c>
    </row>
    <row r="2026" spans="1:2" x14ac:dyDescent="0.3">
      <c r="A2026">
        <v>2018</v>
      </c>
      <c r="B2026" s="9">
        <f t="shared" ca="1" si="31"/>
        <v>1.8745512854166119E-3</v>
      </c>
    </row>
    <row r="2027" spans="1:2" x14ac:dyDescent="0.3">
      <c r="A2027">
        <v>2019</v>
      </c>
      <c r="B2027" s="9">
        <f t="shared" ca="1" si="31"/>
        <v>9.6704006619829416E-3</v>
      </c>
    </row>
    <row r="2028" spans="1:2" x14ac:dyDescent="0.3">
      <c r="A2028">
        <v>2020</v>
      </c>
      <c r="B2028" s="9">
        <f t="shared" ca="1" si="31"/>
        <v>2.205266312273869E-4</v>
      </c>
    </row>
    <row r="2029" spans="1:2" x14ac:dyDescent="0.3">
      <c r="A2029">
        <v>2021</v>
      </c>
      <c r="B2029" s="9">
        <f t="shared" ca="1" si="31"/>
        <v>1.7423819432126348E-3</v>
      </c>
    </row>
    <row r="2030" spans="1:2" x14ac:dyDescent="0.3">
      <c r="A2030">
        <v>2022</v>
      </c>
      <c r="B2030" s="9">
        <f t="shared" ca="1" si="31"/>
        <v>-3.7404401785224336E-4</v>
      </c>
    </row>
    <row r="2031" spans="1:2" x14ac:dyDescent="0.3">
      <c r="A2031">
        <v>2023</v>
      </c>
      <c r="B2031" s="9">
        <f t="shared" ca="1" si="31"/>
        <v>4.0517604304482948E-3</v>
      </c>
    </row>
    <row r="2032" spans="1:2" x14ac:dyDescent="0.3">
      <c r="A2032">
        <v>2024</v>
      </c>
      <c r="B2032" s="9">
        <f t="shared" ca="1" si="31"/>
        <v>-9.7356787691270548E-3</v>
      </c>
    </row>
    <row r="2033" spans="1:2" x14ac:dyDescent="0.3">
      <c r="A2033">
        <v>2025</v>
      </c>
      <c r="B2033" s="9">
        <f t="shared" ca="1" si="31"/>
        <v>5.5776665500576923E-3</v>
      </c>
    </row>
    <row r="2034" spans="1:2" x14ac:dyDescent="0.3">
      <c r="A2034">
        <v>2026</v>
      </c>
      <c r="B2034" s="9">
        <f t="shared" ca="1" si="31"/>
        <v>-1.1769969860679705E-2</v>
      </c>
    </row>
    <row r="2035" spans="1:2" x14ac:dyDescent="0.3">
      <c r="A2035">
        <v>2027</v>
      </c>
      <c r="B2035" s="9">
        <f t="shared" ca="1" si="31"/>
        <v>2.2898825887263819E-3</v>
      </c>
    </row>
    <row r="2036" spans="1:2" x14ac:dyDescent="0.3">
      <c r="A2036">
        <v>2028</v>
      </c>
      <c r="B2036" s="9">
        <f t="shared" ca="1" si="31"/>
        <v>3.7909744327595241E-4</v>
      </c>
    </row>
    <row r="2037" spans="1:2" x14ac:dyDescent="0.3">
      <c r="A2037">
        <v>2029</v>
      </c>
      <c r="B2037" s="9">
        <f t="shared" ca="1" si="31"/>
        <v>-3.6870370357123541E-4</v>
      </c>
    </row>
    <row r="2038" spans="1:2" x14ac:dyDescent="0.3">
      <c r="A2038">
        <v>2030</v>
      </c>
      <c r="B2038" s="9">
        <f t="shared" ca="1" si="31"/>
        <v>6.0390808325325954E-5</v>
      </c>
    </row>
    <row r="2039" spans="1:2" x14ac:dyDescent="0.3">
      <c r="A2039">
        <v>2031</v>
      </c>
      <c r="B2039" s="9">
        <f t="shared" ca="1" si="31"/>
        <v>1.8023186154933883E-3</v>
      </c>
    </row>
    <row r="2040" spans="1:2" x14ac:dyDescent="0.3">
      <c r="A2040">
        <v>2032</v>
      </c>
      <c r="B2040" s="9">
        <f t="shared" ca="1" si="31"/>
        <v>2.0606200407846447E-3</v>
      </c>
    </row>
    <row r="2041" spans="1:2" x14ac:dyDescent="0.3">
      <c r="A2041">
        <v>2033</v>
      </c>
      <c r="B2041" s="9">
        <f t="shared" ca="1" si="31"/>
        <v>1.8305040851940167E-3</v>
      </c>
    </row>
    <row r="2042" spans="1:2" x14ac:dyDescent="0.3">
      <c r="A2042">
        <v>2034</v>
      </c>
      <c r="B2042" s="9">
        <f t="shared" ca="1" si="31"/>
        <v>1.6753478154666906E-2</v>
      </c>
    </row>
    <row r="2043" spans="1:2" x14ac:dyDescent="0.3">
      <c r="A2043">
        <v>2035</v>
      </c>
      <c r="B2043" s="9">
        <f t="shared" ca="1" si="31"/>
        <v>-4.5883250881197536E-3</v>
      </c>
    </row>
    <row r="2044" spans="1:2" x14ac:dyDescent="0.3">
      <c r="A2044">
        <v>2036</v>
      </c>
      <c r="B2044" s="9">
        <f t="shared" ca="1" si="31"/>
        <v>5.1916080258426955E-3</v>
      </c>
    </row>
    <row r="2045" spans="1:2" x14ac:dyDescent="0.3">
      <c r="A2045">
        <v>2037</v>
      </c>
      <c r="B2045" s="9">
        <f t="shared" ca="1" si="31"/>
        <v>-3.2439933508269358E-3</v>
      </c>
    </row>
    <row r="2046" spans="1:2" x14ac:dyDescent="0.3">
      <c r="A2046">
        <v>2038</v>
      </c>
      <c r="B2046" s="9">
        <f t="shared" ca="1" si="31"/>
        <v>3.7922778552992105E-3</v>
      </c>
    </row>
    <row r="2047" spans="1:2" x14ac:dyDescent="0.3">
      <c r="A2047">
        <v>2039</v>
      </c>
      <c r="B2047" s="9">
        <f t="shared" ca="1" si="31"/>
        <v>1.6941459859742297E-2</v>
      </c>
    </row>
    <row r="2048" spans="1:2" x14ac:dyDescent="0.3">
      <c r="A2048">
        <v>2040</v>
      </c>
      <c r="B2048" s="9">
        <f t="shared" ca="1" si="31"/>
        <v>5.2182745471769402E-3</v>
      </c>
    </row>
    <row r="2049" spans="1:2" x14ac:dyDescent="0.3">
      <c r="A2049">
        <v>2041</v>
      </c>
      <c r="B2049" s="9">
        <f t="shared" ca="1" si="31"/>
        <v>-1.4439205089804136E-2</v>
      </c>
    </row>
    <row r="2050" spans="1:2" x14ac:dyDescent="0.3">
      <c r="A2050">
        <v>2042</v>
      </c>
      <c r="B2050" s="9">
        <f t="shared" ca="1" si="31"/>
        <v>-5.7246578351189273E-3</v>
      </c>
    </row>
    <row r="2051" spans="1:2" x14ac:dyDescent="0.3">
      <c r="A2051">
        <v>2043</v>
      </c>
      <c r="B2051" s="9">
        <f t="shared" ca="1" si="31"/>
        <v>-1.41040520707672E-2</v>
      </c>
    </row>
    <row r="2052" spans="1:2" x14ac:dyDescent="0.3">
      <c r="A2052">
        <v>2044</v>
      </c>
      <c r="B2052" s="9">
        <f t="shared" ca="1" si="31"/>
        <v>8.0075267797967489E-3</v>
      </c>
    </row>
    <row r="2053" spans="1:2" x14ac:dyDescent="0.3">
      <c r="A2053">
        <v>2045</v>
      </c>
      <c r="B2053" s="9">
        <f t="shared" ca="1" si="31"/>
        <v>7.8223904219700824E-3</v>
      </c>
    </row>
    <row r="2054" spans="1:2" x14ac:dyDescent="0.3">
      <c r="A2054">
        <v>2046</v>
      </c>
      <c r="B2054" s="9">
        <f t="shared" ca="1" si="31"/>
        <v>1.6158287002591629E-3</v>
      </c>
    </row>
    <row r="2055" spans="1:2" x14ac:dyDescent="0.3">
      <c r="A2055">
        <v>2047</v>
      </c>
      <c r="B2055" s="9">
        <f t="shared" ca="1" si="31"/>
        <v>-4.0192620554232719E-3</v>
      </c>
    </row>
    <row r="2056" spans="1:2" x14ac:dyDescent="0.3">
      <c r="A2056">
        <v>2048</v>
      </c>
      <c r="B2056" s="9">
        <f t="shared" ca="1" si="31"/>
        <v>-4.678774051428399E-3</v>
      </c>
    </row>
    <row r="2057" spans="1:2" x14ac:dyDescent="0.3">
      <c r="A2057">
        <v>2049</v>
      </c>
      <c r="B2057" s="9">
        <f t="shared" ca="1" si="31"/>
        <v>-5.9998786705773056E-3</v>
      </c>
    </row>
    <row r="2058" spans="1:2" x14ac:dyDescent="0.3">
      <c r="A2058">
        <v>2050</v>
      </c>
      <c r="B2058" s="9">
        <f t="shared" ref="B2058:B2121" ca="1" si="32">_xlfn.NORM.INV(RAND(),$B$3,$B$4)</f>
        <v>-6.3022176202524507E-3</v>
      </c>
    </row>
    <row r="2059" spans="1:2" x14ac:dyDescent="0.3">
      <c r="A2059">
        <v>2051</v>
      </c>
      <c r="B2059" s="9">
        <f t="shared" ca="1" si="32"/>
        <v>5.5652030815311051E-3</v>
      </c>
    </row>
    <row r="2060" spans="1:2" x14ac:dyDescent="0.3">
      <c r="A2060">
        <v>2052</v>
      </c>
      <c r="B2060" s="9">
        <f t="shared" ca="1" si="32"/>
        <v>7.3117574150048268E-3</v>
      </c>
    </row>
    <row r="2061" spans="1:2" x14ac:dyDescent="0.3">
      <c r="A2061">
        <v>2053</v>
      </c>
      <c r="B2061" s="9">
        <f t="shared" ca="1" si="32"/>
        <v>-2.3940666145727059E-3</v>
      </c>
    </row>
    <row r="2062" spans="1:2" x14ac:dyDescent="0.3">
      <c r="A2062">
        <v>2054</v>
      </c>
      <c r="B2062" s="9">
        <f t="shared" ca="1" si="32"/>
        <v>-3.8956349347001266E-3</v>
      </c>
    </row>
    <row r="2063" spans="1:2" x14ac:dyDescent="0.3">
      <c r="A2063">
        <v>2055</v>
      </c>
      <c r="B2063" s="9">
        <f t="shared" ca="1" si="32"/>
        <v>-2.8106525773667281E-3</v>
      </c>
    </row>
    <row r="2064" spans="1:2" x14ac:dyDescent="0.3">
      <c r="A2064">
        <v>2056</v>
      </c>
      <c r="B2064" s="9">
        <f t="shared" ca="1" si="32"/>
        <v>-6.7987283371341431E-3</v>
      </c>
    </row>
    <row r="2065" spans="1:2" x14ac:dyDescent="0.3">
      <c r="A2065">
        <v>2057</v>
      </c>
      <c r="B2065" s="9">
        <f t="shared" ca="1" si="32"/>
        <v>1.1572236945668756E-2</v>
      </c>
    </row>
    <row r="2066" spans="1:2" x14ac:dyDescent="0.3">
      <c r="A2066">
        <v>2058</v>
      </c>
      <c r="B2066" s="9">
        <f t="shared" ca="1" si="32"/>
        <v>-1.9720545501971731E-2</v>
      </c>
    </row>
    <row r="2067" spans="1:2" x14ac:dyDescent="0.3">
      <c r="A2067">
        <v>2059</v>
      </c>
      <c r="B2067" s="9">
        <f t="shared" ca="1" si="32"/>
        <v>8.4461152817171987E-3</v>
      </c>
    </row>
    <row r="2068" spans="1:2" x14ac:dyDescent="0.3">
      <c r="A2068">
        <v>2060</v>
      </c>
      <c r="B2068" s="9">
        <f t="shared" ca="1" si="32"/>
        <v>-2.2711045371727459E-3</v>
      </c>
    </row>
    <row r="2069" spans="1:2" x14ac:dyDescent="0.3">
      <c r="A2069">
        <v>2061</v>
      </c>
      <c r="B2069" s="9">
        <f t="shared" ca="1" si="32"/>
        <v>8.5121118083264277E-3</v>
      </c>
    </row>
    <row r="2070" spans="1:2" x14ac:dyDescent="0.3">
      <c r="A2070">
        <v>2062</v>
      </c>
      <c r="B2070" s="9">
        <f t="shared" ca="1" si="32"/>
        <v>8.3627154833835135E-3</v>
      </c>
    </row>
    <row r="2071" spans="1:2" x14ac:dyDescent="0.3">
      <c r="A2071">
        <v>2063</v>
      </c>
      <c r="B2071" s="9">
        <f t="shared" ca="1" si="32"/>
        <v>-7.0653882425767813E-3</v>
      </c>
    </row>
    <row r="2072" spans="1:2" x14ac:dyDescent="0.3">
      <c r="A2072">
        <v>2064</v>
      </c>
      <c r="B2072" s="9">
        <f t="shared" ca="1" si="32"/>
        <v>6.6476772084385835E-3</v>
      </c>
    </row>
    <row r="2073" spans="1:2" x14ac:dyDescent="0.3">
      <c r="A2073">
        <v>2065</v>
      </c>
      <c r="B2073" s="9">
        <f t="shared" ca="1" si="32"/>
        <v>-1.1359275553854161E-2</v>
      </c>
    </row>
    <row r="2074" spans="1:2" x14ac:dyDescent="0.3">
      <c r="A2074">
        <v>2066</v>
      </c>
      <c r="B2074" s="9">
        <f t="shared" ca="1" si="32"/>
        <v>6.1807153775243597E-3</v>
      </c>
    </row>
    <row r="2075" spans="1:2" x14ac:dyDescent="0.3">
      <c r="A2075">
        <v>2067</v>
      </c>
      <c r="B2075" s="9">
        <f t="shared" ca="1" si="32"/>
        <v>-1.2309223321100719E-4</v>
      </c>
    </row>
    <row r="2076" spans="1:2" x14ac:dyDescent="0.3">
      <c r="A2076">
        <v>2068</v>
      </c>
      <c r="B2076" s="9">
        <f t="shared" ca="1" si="32"/>
        <v>4.3498124207310071E-3</v>
      </c>
    </row>
    <row r="2077" spans="1:2" x14ac:dyDescent="0.3">
      <c r="A2077">
        <v>2069</v>
      </c>
      <c r="B2077" s="9">
        <f t="shared" ca="1" si="32"/>
        <v>-3.1118579219518573E-3</v>
      </c>
    </row>
    <row r="2078" spans="1:2" x14ac:dyDescent="0.3">
      <c r="A2078">
        <v>2070</v>
      </c>
      <c r="B2078" s="9">
        <f t="shared" ca="1" si="32"/>
        <v>4.6783010138411072E-3</v>
      </c>
    </row>
    <row r="2079" spans="1:2" x14ac:dyDescent="0.3">
      <c r="A2079">
        <v>2071</v>
      </c>
      <c r="B2079" s="9">
        <f t="shared" ca="1" si="32"/>
        <v>-1.0163884500407436E-2</v>
      </c>
    </row>
    <row r="2080" spans="1:2" x14ac:dyDescent="0.3">
      <c r="A2080">
        <v>2072</v>
      </c>
      <c r="B2080" s="9">
        <f t="shared" ca="1" si="32"/>
        <v>-2.4189946956122213E-3</v>
      </c>
    </row>
    <row r="2081" spans="1:2" x14ac:dyDescent="0.3">
      <c r="A2081">
        <v>2073</v>
      </c>
      <c r="B2081" s="9">
        <f t="shared" ca="1" si="32"/>
        <v>-4.5311188795526848E-3</v>
      </c>
    </row>
    <row r="2082" spans="1:2" x14ac:dyDescent="0.3">
      <c r="A2082">
        <v>2074</v>
      </c>
      <c r="B2082" s="9">
        <f t="shared" ca="1" si="32"/>
        <v>2.8583478481493184E-3</v>
      </c>
    </row>
    <row r="2083" spans="1:2" x14ac:dyDescent="0.3">
      <c r="A2083">
        <v>2075</v>
      </c>
      <c r="B2083" s="9">
        <f t="shared" ca="1" si="32"/>
        <v>-1.5903929262014093E-3</v>
      </c>
    </row>
    <row r="2084" spans="1:2" x14ac:dyDescent="0.3">
      <c r="A2084">
        <v>2076</v>
      </c>
      <c r="B2084" s="9">
        <f t="shared" ca="1" si="32"/>
        <v>-9.7832145688732885E-4</v>
      </c>
    </row>
    <row r="2085" spans="1:2" x14ac:dyDescent="0.3">
      <c r="A2085">
        <v>2077</v>
      </c>
      <c r="B2085" s="9">
        <f t="shared" ca="1" si="32"/>
        <v>2.8223891492788421E-3</v>
      </c>
    </row>
    <row r="2086" spans="1:2" x14ac:dyDescent="0.3">
      <c r="A2086">
        <v>2078</v>
      </c>
      <c r="B2086" s="9">
        <f t="shared" ca="1" si="32"/>
        <v>4.0552514758918625E-3</v>
      </c>
    </row>
    <row r="2087" spans="1:2" x14ac:dyDescent="0.3">
      <c r="A2087">
        <v>2079</v>
      </c>
      <c r="B2087" s="9">
        <f t="shared" ca="1" si="32"/>
        <v>-8.0262801801508077E-3</v>
      </c>
    </row>
    <row r="2088" spans="1:2" x14ac:dyDescent="0.3">
      <c r="A2088">
        <v>2080</v>
      </c>
      <c r="B2088" s="9">
        <f t="shared" ca="1" si="32"/>
        <v>5.1032093449155025E-3</v>
      </c>
    </row>
    <row r="2089" spans="1:2" x14ac:dyDescent="0.3">
      <c r="A2089">
        <v>2081</v>
      </c>
      <c r="B2089" s="9">
        <f t="shared" ca="1" si="32"/>
        <v>-1.2802444362791439E-2</v>
      </c>
    </row>
    <row r="2090" spans="1:2" x14ac:dyDescent="0.3">
      <c r="A2090">
        <v>2082</v>
      </c>
      <c r="B2090" s="9">
        <f t="shared" ca="1" si="32"/>
        <v>6.650536436058647E-3</v>
      </c>
    </row>
    <row r="2091" spans="1:2" x14ac:dyDescent="0.3">
      <c r="A2091">
        <v>2083</v>
      </c>
      <c r="B2091" s="9">
        <f t="shared" ca="1" si="32"/>
        <v>8.5614690469135845E-3</v>
      </c>
    </row>
    <row r="2092" spans="1:2" x14ac:dyDescent="0.3">
      <c r="A2092">
        <v>2084</v>
      </c>
      <c r="B2092" s="9">
        <f t="shared" ca="1" si="32"/>
        <v>1.0172765844311626E-2</v>
      </c>
    </row>
    <row r="2093" spans="1:2" x14ac:dyDescent="0.3">
      <c r="A2093">
        <v>2085</v>
      </c>
      <c r="B2093" s="9">
        <f t="shared" ca="1" si="32"/>
        <v>-1.4023706982901656E-2</v>
      </c>
    </row>
    <row r="2094" spans="1:2" x14ac:dyDescent="0.3">
      <c r="A2094">
        <v>2086</v>
      </c>
      <c r="B2094" s="9">
        <f t="shared" ca="1" si="32"/>
        <v>8.4697166815928659E-3</v>
      </c>
    </row>
    <row r="2095" spans="1:2" x14ac:dyDescent="0.3">
      <c r="A2095">
        <v>2087</v>
      </c>
      <c r="B2095" s="9">
        <f t="shared" ca="1" si="32"/>
        <v>-3.1045374223119654E-3</v>
      </c>
    </row>
    <row r="2096" spans="1:2" x14ac:dyDescent="0.3">
      <c r="A2096">
        <v>2088</v>
      </c>
      <c r="B2096" s="9">
        <f t="shared" ca="1" si="32"/>
        <v>-1.4939686194286766E-3</v>
      </c>
    </row>
    <row r="2097" spans="1:2" x14ac:dyDescent="0.3">
      <c r="A2097">
        <v>2089</v>
      </c>
      <c r="B2097" s="9">
        <f t="shared" ca="1" si="32"/>
        <v>-6.15457070386532E-3</v>
      </c>
    </row>
    <row r="2098" spans="1:2" x14ac:dyDescent="0.3">
      <c r="A2098">
        <v>2090</v>
      </c>
      <c r="B2098" s="9">
        <f t="shared" ca="1" si="32"/>
        <v>-1.1355566417896594E-4</v>
      </c>
    </row>
    <row r="2099" spans="1:2" x14ac:dyDescent="0.3">
      <c r="A2099">
        <v>2091</v>
      </c>
      <c r="B2099" s="9">
        <f t="shared" ca="1" si="32"/>
        <v>9.2534968665340684E-3</v>
      </c>
    </row>
    <row r="2100" spans="1:2" x14ac:dyDescent="0.3">
      <c r="A2100">
        <v>2092</v>
      </c>
      <c r="B2100" s="9">
        <f t="shared" ca="1" si="32"/>
        <v>4.0777624096427333E-3</v>
      </c>
    </row>
    <row r="2101" spans="1:2" x14ac:dyDescent="0.3">
      <c r="A2101">
        <v>2093</v>
      </c>
      <c r="B2101" s="9">
        <f t="shared" ca="1" si="32"/>
        <v>-8.4007437448827254E-3</v>
      </c>
    </row>
    <row r="2102" spans="1:2" x14ac:dyDescent="0.3">
      <c r="A2102">
        <v>2094</v>
      </c>
      <c r="B2102" s="9">
        <f t="shared" ca="1" si="32"/>
        <v>2.3237018179058872E-3</v>
      </c>
    </row>
    <row r="2103" spans="1:2" x14ac:dyDescent="0.3">
      <c r="A2103">
        <v>2095</v>
      </c>
      <c r="B2103" s="9">
        <f t="shared" ca="1" si="32"/>
        <v>-6.8359872171670126E-3</v>
      </c>
    </row>
    <row r="2104" spans="1:2" x14ac:dyDescent="0.3">
      <c r="A2104">
        <v>2096</v>
      </c>
      <c r="B2104" s="9">
        <f t="shared" ca="1" si="32"/>
        <v>5.798321421769179E-3</v>
      </c>
    </row>
    <row r="2105" spans="1:2" x14ac:dyDescent="0.3">
      <c r="A2105">
        <v>2097</v>
      </c>
      <c r="B2105" s="9">
        <f t="shared" ca="1" si="32"/>
        <v>-1.2688730352188128E-2</v>
      </c>
    </row>
    <row r="2106" spans="1:2" x14ac:dyDescent="0.3">
      <c r="A2106">
        <v>2098</v>
      </c>
      <c r="B2106" s="9">
        <f t="shared" ca="1" si="32"/>
        <v>1.0301424584268524E-2</v>
      </c>
    </row>
    <row r="2107" spans="1:2" x14ac:dyDescent="0.3">
      <c r="A2107">
        <v>2099</v>
      </c>
      <c r="B2107" s="9">
        <f t="shared" ca="1" si="32"/>
        <v>-9.0084537949624566E-3</v>
      </c>
    </row>
    <row r="2108" spans="1:2" x14ac:dyDescent="0.3">
      <c r="A2108">
        <v>2100</v>
      </c>
      <c r="B2108" s="9">
        <f t="shared" ca="1" si="32"/>
        <v>1.8990119238638309E-3</v>
      </c>
    </row>
    <row r="2109" spans="1:2" x14ac:dyDescent="0.3">
      <c r="A2109">
        <v>2101</v>
      </c>
      <c r="B2109" s="9">
        <f t="shared" ca="1" si="32"/>
        <v>-1.2062725160511821E-2</v>
      </c>
    </row>
    <row r="2110" spans="1:2" x14ac:dyDescent="0.3">
      <c r="A2110">
        <v>2102</v>
      </c>
      <c r="B2110" s="9">
        <f t="shared" ca="1" si="32"/>
        <v>9.3228976382231446E-3</v>
      </c>
    </row>
    <row r="2111" spans="1:2" x14ac:dyDescent="0.3">
      <c r="A2111">
        <v>2103</v>
      </c>
      <c r="B2111" s="9">
        <f t="shared" ca="1" si="32"/>
        <v>-1.3477812145513439E-2</v>
      </c>
    </row>
    <row r="2112" spans="1:2" x14ac:dyDescent="0.3">
      <c r="A2112">
        <v>2104</v>
      </c>
      <c r="B2112" s="9">
        <f t="shared" ca="1" si="32"/>
        <v>7.9665574709146848E-3</v>
      </c>
    </row>
    <row r="2113" spans="1:2" x14ac:dyDescent="0.3">
      <c r="A2113">
        <v>2105</v>
      </c>
      <c r="B2113" s="9">
        <f t="shared" ca="1" si="32"/>
        <v>-5.14237497113433E-3</v>
      </c>
    </row>
    <row r="2114" spans="1:2" x14ac:dyDescent="0.3">
      <c r="A2114">
        <v>2106</v>
      </c>
      <c r="B2114" s="9">
        <f t="shared" ca="1" si="32"/>
        <v>-2.6025401595270153E-3</v>
      </c>
    </row>
    <row r="2115" spans="1:2" x14ac:dyDescent="0.3">
      <c r="A2115">
        <v>2107</v>
      </c>
      <c r="B2115" s="9">
        <f t="shared" ca="1" si="32"/>
        <v>-4.1045511501097915E-3</v>
      </c>
    </row>
    <row r="2116" spans="1:2" x14ac:dyDescent="0.3">
      <c r="A2116">
        <v>2108</v>
      </c>
      <c r="B2116" s="9">
        <f t="shared" ca="1" si="32"/>
        <v>1.468387719977669E-2</v>
      </c>
    </row>
    <row r="2117" spans="1:2" x14ac:dyDescent="0.3">
      <c r="A2117">
        <v>2109</v>
      </c>
      <c r="B2117" s="9">
        <f t="shared" ca="1" si="32"/>
        <v>-8.7467775683564078E-3</v>
      </c>
    </row>
    <row r="2118" spans="1:2" x14ac:dyDescent="0.3">
      <c r="A2118">
        <v>2110</v>
      </c>
      <c r="B2118" s="9">
        <f t="shared" ca="1" si="32"/>
        <v>-1.968767986719298E-3</v>
      </c>
    </row>
    <row r="2119" spans="1:2" x14ac:dyDescent="0.3">
      <c r="A2119">
        <v>2111</v>
      </c>
      <c r="B2119" s="9">
        <f t="shared" ca="1" si="32"/>
        <v>-2.3637344694420219E-3</v>
      </c>
    </row>
    <row r="2120" spans="1:2" x14ac:dyDescent="0.3">
      <c r="A2120">
        <v>2112</v>
      </c>
      <c r="B2120" s="9">
        <f t="shared" ca="1" si="32"/>
        <v>4.2362839890416493E-3</v>
      </c>
    </row>
    <row r="2121" spans="1:2" x14ac:dyDescent="0.3">
      <c r="A2121">
        <v>2113</v>
      </c>
      <c r="B2121" s="9">
        <f t="shared" ca="1" si="32"/>
        <v>-1.7105545691941475E-3</v>
      </c>
    </row>
    <row r="2122" spans="1:2" x14ac:dyDescent="0.3">
      <c r="A2122">
        <v>2114</v>
      </c>
      <c r="B2122" s="9">
        <f t="shared" ref="B2122:B2185" ca="1" si="33">_xlfn.NORM.INV(RAND(),$B$3,$B$4)</f>
        <v>-4.0793512914687234E-4</v>
      </c>
    </row>
    <row r="2123" spans="1:2" x14ac:dyDescent="0.3">
      <c r="A2123">
        <v>2115</v>
      </c>
      <c r="B2123" s="9">
        <f t="shared" ca="1" si="33"/>
        <v>2.3300334700116555E-3</v>
      </c>
    </row>
    <row r="2124" spans="1:2" x14ac:dyDescent="0.3">
      <c r="A2124">
        <v>2116</v>
      </c>
      <c r="B2124" s="9">
        <f t="shared" ca="1" si="33"/>
        <v>-1.2159805182746428E-2</v>
      </c>
    </row>
    <row r="2125" spans="1:2" x14ac:dyDescent="0.3">
      <c r="A2125">
        <v>2117</v>
      </c>
      <c r="B2125" s="9">
        <f t="shared" ca="1" si="33"/>
        <v>1.273864974072828E-2</v>
      </c>
    </row>
    <row r="2126" spans="1:2" x14ac:dyDescent="0.3">
      <c r="A2126">
        <v>2118</v>
      </c>
      <c r="B2126" s="9">
        <f t="shared" ca="1" si="33"/>
        <v>7.9573663374541423E-4</v>
      </c>
    </row>
    <row r="2127" spans="1:2" x14ac:dyDescent="0.3">
      <c r="A2127">
        <v>2119</v>
      </c>
      <c r="B2127" s="9">
        <f t="shared" ca="1" si="33"/>
        <v>1.6965838871809402E-3</v>
      </c>
    </row>
    <row r="2128" spans="1:2" x14ac:dyDescent="0.3">
      <c r="A2128">
        <v>2120</v>
      </c>
      <c r="B2128" s="9">
        <f t="shared" ca="1" si="33"/>
        <v>4.6289786334398411E-3</v>
      </c>
    </row>
    <row r="2129" spans="1:2" x14ac:dyDescent="0.3">
      <c r="A2129">
        <v>2121</v>
      </c>
      <c r="B2129" s="9">
        <f t="shared" ca="1" si="33"/>
        <v>4.7249696543513941E-3</v>
      </c>
    </row>
    <row r="2130" spans="1:2" x14ac:dyDescent="0.3">
      <c r="A2130">
        <v>2122</v>
      </c>
      <c r="B2130" s="9">
        <f t="shared" ca="1" si="33"/>
        <v>5.7183849780305758E-3</v>
      </c>
    </row>
    <row r="2131" spans="1:2" x14ac:dyDescent="0.3">
      <c r="A2131">
        <v>2123</v>
      </c>
      <c r="B2131" s="9">
        <f t="shared" ca="1" si="33"/>
        <v>-3.2612571662645035E-3</v>
      </c>
    </row>
    <row r="2132" spans="1:2" x14ac:dyDescent="0.3">
      <c r="A2132">
        <v>2124</v>
      </c>
      <c r="B2132" s="9">
        <f t="shared" ca="1" si="33"/>
        <v>-5.0578524584724109E-3</v>
      </c>
    </row>
    <row r="2133" spans="1:2" x14ac:dyDescent="0.3">
      <c r="A2133">
        <v>2125</v>
      </c>
      <c r="B2133" s="9">
        <f t="shared" ca="1" si="33"/>
        <v>1.3106955713111103E-2</v>
      </c>
    </row>
    <row r="2134" spans="1:2" x14ac:dyDescent="0.3">
      <c r="A2134">
        <v>2126</v>
      </c>
      <c r="B2134" s="9">
        <f t="shared" ca="1" si="33"/>
        <v>-4.2410817070089523E-4</v>
      </c>
    </row>
    <row r="2135" spans="1:2" x14ac:dyDescent="0.3">
      <c r="A2135">
        <v>2127</v>
      </c>
      <c r="B2135" s="9">
        <f t="shared" ca="1" si="33"/>
        <v>-9.0173885502847165E-3</v>
      </c>
    </row>
    <row r="2136" spans="1:2" x14ac:dyDescent="0.3">
      <c r="A2136">
        <v>2128</v>
      </c>
      <c r="B2136" s="9">
        <f t="shared" ca="1" si="33"/>
        <v>-6.5378167447010457E-3</v>
      </c>
    </row>
    <row r="2137" spans="1:2" x14ac:dyDescent="0.3">
      <c r="A2137">
        <v>2129</v>
      </c>
      <c r="B2137" s="9">
        <f t="shared" ca="1" si="33"/>
        <v>-4.950473252108992E-3</v>
      </c>
    </row>
    <row r="2138" spans="1:2" x14ac:dyDescent="0.3">
      <c r="A2138">
        <v>2130</v>
      </c>
      <c r="B2138" s="9">
        <f t="shared" ca="1" si="33"/>
        <v>1.2639416612393688E-2</v>
      </c>
    </row>
    <row r="2139" spans="1:2" x14ac:dyDescent="0.3">
      <c r="A2139">
        <v>2131</v>
      </c>
      <c r="B2139" s="9">
        <f t="shared" ca="1" si="33"/>
        <v>-5.554056830518724E-3</v>
      </c>
    </row>
    <row r="2140" spans="1:2" x14ac:dyDescent="0.3">
      <c r="A2140">
        <v>2132</v>
      </c>
      <c r="B2140" s="9">
        <f t="shared" ca="1" si="33"/>
        <v>9.0953933783293681E-3</v>
      </c>
    </row>
    <row r="2141" spans="1:2" x14ac:dyDescent="0.3">
      <c r="A2141">
        <v>2133</v>
      </c>
      <c r="B2141" s="9">
        <f t="shared" ca="1" si="33"/>
        <v>-7.5123449994815399E-3</v>
      </c>
    </row>
    <row r="2142" spans="1:2" x14ac:dyDescent="0.3">
      <c r="A2142">
        <v>2134</v>
      </c>
      <c r="B2142" s="9">
        <f t="shared" ca="1" si="33"/>
        <v>-5.3090862435304308E-4</v>
      </c>
    </row>
    <row r="2143" spans="1:2" x14ac:dyDescent="0.3">
      <c r="A2143">
        <v>2135</v>
      </c>
      <c r="B2143" s="9">
        <f t="shared" ca="1" si="33"/>
        <v>6.4017707036681385E-4</v>
      </c>
    </row>
    <row r="2144" spans="1:2" x14ac:dyDescent="0.3">
      <c r="A2144">
        <v>2136</v>
      </c>
      <c r="B2144" s="9">
        <f t="shared" ca="1" si="33"/>
        <v>-5.2387110344623653E-3</v>
      </c>
    </row>
    <row r="2145" spans="1:2" x14ac:dyDescent="0.3">
      <c r="A2145">
        <v>2137</v>
      </c>
      <c r="B2145" s="9">
        <f t="shared" ca="1" si="33"/>
        <v>7.992739107460874E-3</v>
      </c>
    </row>
    <row r="2146" spans="1:2" x14ac:dyDescent="0.3">
      <c r="A2146">
        <v>2138</v>
      </c>
      <c r="B2146" s="9">
        <f t="shared" ca="1" si="33"/>
        <v>-6.5351563161401361E-3</v>
      </c>
    </row>
    <row r="2147" spans="1:2" x14ac:dyDescent="0.3">
      <c r="A2147">
        <v>2139</v>
      </c>
      <c r="B2147" s="9">
        <f t="shared" ca="1" si="33"/>
        <v>3.9524496269935771E-3</v>
      </c>
    </row>
    <row r="2148" spans="1:2" x14ac:dyDescent="0.3">
      <c r="A2148">
        <v>2140</v>
      </c>
      <c r="B2148" s="9">
        <f t="shared" ca="1" si="33"/>
        <v>-3.4504805820677123E-3</v>
      </c>
    </row>
    <row r="2149" spans="1:2" x14ac:dyDescent="0.3">
      <c r="A2149">
        <v>2141</v>
      </c>
      <c r="B2149" s="9">
        <f t="shared" ca="1" si="33"/>
        <v>-1.9776128143727243E-3</v>
      </c>
    </row>
    <row r="2150" spans="1:2" x14ac:dyDescent="0.3">
      <c r="A2150">
        <v>2142</v>
      </c>
      <c r="B2150" s="9">
        <f t="shared" ca="1" si="33"/>
        <v>-1.9917077693776264E-3</v>
      </c>
    </row>
    <row r="2151" spans="1:2" x14ac:dyDescent="0.3">
      <c r="A2151">
        <v>2143</v>
      </c>
      <c r="B2151" s="9">
        <f t="shared" ca="1" si="33"/>
        <v>2.4720085138737577E-3</v>
      </c>
    </row>
    <row r="2152" spans="1:2" x14ac:dyDescent="0.3">
      <c r="A2152">
        <v>2144</v>
      </c>
      <c r="B2152" s="9">
        <f t="shared" ca="1" si="33"/>
        <v>1.2698677431348809E-2</v>
      </c>
    </row>
    <row r="2153" spans="1:2" x14ac:dyDescent="0.3">
      <c r="A2153">
        <v>2145</v>
      </c>
      <c r="B2153" s="9">
        <f t="shared" ca="1" si="33"/>
        <v>-5.0406590481928476E-4</v>
      </c>
    </row>
    <row r="2154" spans="1:2" x14ac:dyDescent="0.3">
      <c r="A2154">
        <v>2146</v>
      </c>
      <c r="B2154" s="9">
        <f t="shared" ca="1" si="33"/>
        <v>6.4023584768554609E-3</v>
      </c>
    </row>
    <row r="2155" spans="1:2" x14ac:dyDescent="0.3">
      <c r="A2155">
        <v>2147</v>
      </c>
      <c r="B2155" s="9">
        <f t="shared" ca="1" si="33"/>
        <v>-5.3355138117841313E-3</v>
      </c>
    </row>
    <row r="2156" spans="1:2" x14ac:dyDescent="0.3">
      <c r="A2156">
        <v>2148</v>
      </c>
      <c r="B2156" s="9">
        <f t="shared" ca="1" si="33"/>
        <v>-6.3128937333449802E-3</v>
      </c>
    </row>
    <row r="2157" spans="1:2" x14ac:dyDescent="0.3">
      <c r="A2157">
        <v>2149</v>
      </c>
      <c r="B2157" s="9">
        <f t="shared" ca="1" si="33"/>
        <v>-3.205549686881741E-3</v>
      </c>
    </row>
    <row r="2158" spans="1:2" x14ac:dyDescent="0.3">
      <c r="A2158">
        <v>2150</v>
      </c>
      <c r="B2158" s="9">
        <f t="shared" ca="1" si="33"/>
        <v>2.1119428899421543E-2</v>
      </c>
    </row>
    <row r="2159" spans="1:2" x14ac:dyDescent="0.3">
      <c r="A2159">
        <v>2151</v>
      </c>
      <c r="B2159" s="9">
        <f t="shared" ca="1" si="33"/>
        <v>7.2834910584652201E-3</v>
      </c>
    </row>
    <row r="2160" spans="1:2" x14ac:dyDescent="0.3">
      <c r="A2160">
        <v>2152</v>
      </c>
      <c r="B2160" s="9">
        <f t="shared" ca="1" si="33"/>
        <v>5.0360214051116559E-3</v>
      </c>
    </row>
    <row r="2161" spans="1:2" x14ac:dyDescent="0.3">
      <c r="A2161">
        <v>2153</v>
      </c>
      <c r="B2161" s="9">
        <f t="shared" ca="1" si="33"/>
        <v>-1.5086515512002594E-3</v>
      </c>
    </row>
    <row r="2162" spans="1:2" x14ac:dyDescent="0.3">
      <c r="A2162">
        <v>2154</v>
      </c>
      <c r="B2162" s="9">
        <f t="shared" ca="1" si="33"/>
        <v>-1.3487903920906385E-3</v>
      </c>
    </row>
    <row r="2163" spans="1:2" x14ac:dyDescent="0.3">
      <c r="A2163">
        <v>2155</v>
      </c>
      <c r="B2163" s="9">
        <f t="shared" ca="1" si="33"/>
        <v>-6.4153841108241334E-3</v>
      </c>
    </row>
    <row r="2164" spans="1:2" x14ac:dyDescent="0.3">
      <c r="A2164">
        <v>2156</v>
      </c>
      <c r="B2164" s="9">
        <f t="shared" ca="1" si="33"/>
        <v>-1.1110091251253344E-2</v>
      </c>
    </row>
    <row r="2165" spans="1:2" x14ac:dyDescent="0.3">
      <c r="A2165">
        <v>2157</v>
      </c>
      <c r="B2165" s="9">
        <f t="shared" ca="1" si="33"/>
        <v>1.3118378444462706E-2</v>
      </c>
    </row>
    <row r="2166" spans="1:2" x14ac:dyDescent="0.3">
      <c r="A2166">
        <v>2158</v>
      </c>
      <c r="B2166" s="9">
        <f t="shared" ca="1" si="33"/>
        <v>-4.9406920905941815E-3</v>
      </c>
    </row>
    <row r="2167" spans="1:2" x14ac:dyDescent="0.3">
      <c r="A2167">
        <v>2159</v>
      </c>
      <c r="B2167" s="9">
        <f t="shared" ca="1" si="33"/>
        <v>2.9443654761885218E-3</v>
      </c>
    </row>
    <row r="2168" spans="1:2" x14ac:dyDescent="0.3">
      <c r="A2168">
        <v>2160</v>
      </c>
      <c r="B2168" s="9">
        <f t="shared" ca="1" si="33"/>
        <v>6.6071406566252881E-3</v>
      </c>
    </row>
    <row r="2169" spans="1:2" x14ac:dyDescent="0.3">
      <c r="A2169">
        <v>2161</v>
      </c>
      <c r="B2169" s="9">
        <f t="shared" ca="1" si="33"/>
        <v>3.7790478721865155E-3</v>
      </c>
    </row>
    <row r="2170" spans="1:2" x14ac:dyDescent="0.3">
      <c r="A2170">
        <v>2162</v>
      </c>
      <c r="B2170" s="9">
        <f t="shared" ca="1" si="33"/>
        <v>-1.0824034609178199E-2</v>
      </c>
    </row>
    <row r="2171" spans="1:2" x14ac:dyDescent="0.3">
      <c r="A2171">
        <v>2163</v>
      </c>
      <c r="B2171" s="9">
        <f t="shared" ca="1" si="33"/>
        <v>1.1729400655914969E-2</v>
      </c>
    </row>
    <row r="2172" spans="1:2" x14ac:dyDescent="0.3">
      <c r="A2172">
        <v>2164</v>
      </c>
      <c r="B2172" s="9">
        <f t="shared" ca="1" si="33"/>
        <v>-1.5883870118956162E-2</v>
      </c>
    </row>
    <row r="2173" spans="1:2" x14ac:dyDescent="0.3">
      <c r="A2173">
        <v>2165</v>
      </c>
      <c r="B2173" s="9">
        <f t="shared" ca="1" si="33"/>
        <v>3.1910439946162723E-3</v>
      </c>
    </row>
    <row r="2174" spans="1:2" x14ac:dyDescent="0.3">
      <c r="A2174">
        <v>2166</v>
      </c>
      <c r="B2174" s="9">
        <f t="shared" ca="1" si="33"/>
        <v>-6.3332701323113062E-3</v>
      </c>
    </row>
    <row r="2175" spans="1:2" x14ac:dyDescent="0.3">
      <c r="A2175">
        <v>2167</v>
      </c>
      <c r="B2175" s="9">
        <f t="shared" ca="1" si="33"/>
        <v>4.6120670215699306E-4</v>
      </c>
    </row>
    <row r="2176" spans="1:2" x14ac:dyDescent="0.3">
      <c r="A2176">
        <v>2168</v>
      </c>
      <c r="B2176" s="9">
        <f t="shared" ca="1" si="33"/>
        <v>-1.0645941380581314E-2</v>
      </c>
    </row>
    <row r="2177" spans="1:2" x14ac:dyDescent="0.3">
      <c r="A2177">
        <v>2169</v>
      </c>
      <c r="B2177" s="9">
        <f t="shared" ca="1" si="33"/>
        <v>4.7922600442067498E-3</v>
      </c>
    </row>
    <row r="2178" spans="1:2" x14ac:dyDescent="0.3">
      <c r="A2178">
        <v>2170</v>
      </c>
      <c r="B2178" s="9">
        <f t="shared" ca="1" si="33"/>
        <v>3.5013258446126949E-3</v>
      </c>
    </row>
    <row r="2179" spans="1:2" x14ac:dyDescent="0.3">
      <c r="A2179">
        <v>2171</v>
      </c>
      <c r="B2179" s="9">
        <f t="shared" ca="1" si="33"/>
        <v>1.2690915977503364E-2</v>
      </c>
    </row>
    <row r="2180" spans="1:2" x14ac:dyDescent="0.3">
      <c r="A2180">
        <v>2172</v>
      </c>
      <c r="B2180" s="9">
        <f t="shared" ca="1" si="33"/>
        <v>-6.4191751043024357E-3</v>
      </c>
    </row>
    <row r="2181" spans="1:2" x14ac:dyDescent="0.3">
      <c r="A2181">
        <v>2173</v>
      </c>
      <c r="B2181" s="9">
        <f t="shared" ca="1" si="33"/>
        <v>1.3447992552831989E-2</v>
      </c>
    </row>
    <row r="2182" spans="1:2" x14ac:dyDescent="0.3">
      <c r="A2182">
        <v>2174</v>
      </c>
      <c r="B2182" s="9">
        <f t="shared" ca="1" si="33"/>
        <v>-1.8283616972900158E-3</v>
      </c>
    </row>
    <row r="2183" spans="1:2" x14ac:dyDescent="0.3">
      <c r="A2183">
        <v>2175</v>
      </c>
      <c r="B2183" s="9">
        <f t="shared" ca="1" si="33"/>
        <v>9.2503214603510374E-3</v>
      </c>
    </row>
    <row r="2184" spans="1:2" x14ac:dyDescent="0.3">
      <c r="A2184">
        <v>2176</v>
      </c>
      <c r="B2184" s="9">
        <f t="shared" ca="1" si="33"/>
        <v>1.1159713778294646E-2</v>
      </c>
    </row>
    <row r="2185" spans="1:2" x14ac:dyDescent="0.3">
      <c r="A2185">
        <v>2177</v>
      </c>
      <c r="B2185" s="9">
        <f t="shared" ca="1" si="33"/>
        <v>1.4394050198176188E-3</v>
      </c>
    </row>
    <row r="2186" spans="1:2" x14ac:dyDescent="0.3">
      <c r="A2186">
        <v>2178</v>
      </c>
      <c r="B2186" s="9">
        <f t="shared" ref="B2186:B2249" ca="1" si="34">_xlfn.NORM.INV(RAND(),$B$3,$B$4)</f>
        <v>-1.0554165913144694E-3</v>
      </c>
    </row>
    <row r="2187" spans="1:2" x14ac:dyDescent="0.3">
      <c r="A2187">
        <v>2179</v>
      </c>
      <c r="B2187" s="9">
        <f t="shared" ca="1" si="34"/>
        <v>2.8247675465397858E-3</v>
      </c>
    </row>
    <row r="2188" spans="1:2" x14ac:dyDescent="0.3">
      <c r="A2188">
        <v>2180</v>
      </c>
      <c r="B2188" s="9">
        <f t="shared" ca="1" si="34"/>
        <v>-4.7212762759447106E-3</v>
      </c>
    </row>
    <row r="2189" spans="1:2" x14ac:dyDescent="0.3">
      <c r="A2189">
        <v>2181</v>
      </c>
      <c r="B2189" s="9">
        <f t="shared" ca="1" si="34"/>
        <v>-1.4245002121312683E-3</v>
      </c>
    </row>
    <row r="2190" spans="1:2" x14ac:dyDescent="0.3">
      <c r="A2190">
        <v>2182</v>
      </c>
      <c r="B2190" s="9">
        <f t="shared" ca="1" si="34"/>
        <v>1.9334483584083823E-3</v>
      </c>
    </row>
    <row r="2191" spans="1:2" x14ac:dyDescent="0.3">
      <c r="A2191">
        <v>2183</v>
      </c>
      <c r="B2191" s="9">
        <f t="shared" ca="1" si="34"/>
        <v>6.0827341311069658E-3</v>
      </c>
    </row>
    <row r="2192" spans="1:2" x14ac:dyDescent="0.3">
      <c r="A2192">
        <v>2184</v>
      </c>
      <c r="B2192" s="9">
        <f t="shared" ca="1" si="34"/>
        <v>8.0329151884649883E-3</v>
      </c>
    </row>
    <row r="2193" spans="1:2" x14ac:dyDescent="0.3">
      <c r="A2193">
        <v>2185</v>
      </c>
      <c r="B2193" s="9">
        <f t="shared" ca="1" si="34"/>
        <v>-8.1850036594638426E-3</v>
      </c>
    </row>
    <row r="2194" spans="1:2" x14ac:dyDescent="0.3">
      <c r="A2194">
        <v>2186</v>
      </c>
      <c r="B2194" s="9">
        <f t="shared" ca="1" si="34"/>
        <v>-6.0852314971087222E-3</v>
      </c>
    </row>
    <row r="2195" spans="1:2" x14ac:dyDescent="0.3">
      <c r="A2195">
        <v>2187</v>
      </c>
      <c r="B2195" s="9">
        <f t="shared" ca="1" si="34"/>
        <v>-1.4088132130438138E-3</v>
      </c>
    </row>
    <row r="2196" spans="1:2" x14ac:dyDescent="0.3">
      <c r="A2196">
        <v>2188</v>
      </c>
      <c r="B2196" s="9">
        <f t="shared" ca="1" si="34"/>
        <v>-1.1213101196418076E-2</v>
      </c>
    </row>
    <row r="2197" spans="1:2" x14ac:dyDescent="0.3">
      <c r="A2197">
        <v>2189</v>
      </c>
      <c r="B2197" s="9">
        <f t="shared" ca="1" si="34"/>
        <v>4.1047347900311079E-3</v>
      </c>
    </row>
    <row r="2198" spans="1:2" x14ac:dyDescent="0.3">
      <c r="A2198">
        <v>2190</v>
      </c>
      <c r="B2198" s="9">
        <f t="shared" ca="1" si="34"/>
        <v>1.5536557556150275E-3</v>
      </c>
    </row>
    <row r="2199" spans="1:2" x14ac:dyDescent="0.3">
      <c r="A2199">
        <v>2191</v>
      </c>
      <c r="B2199" s="9">
        <f t="shared" ca="1" si="34"/>
        <v>-1.1944873523167018E-2</v>
      </c>
    </row>
    <row r="2200" spans="1:2" x14ac:dyDescent="0.3">
      <c r="A2200">
        <v>2192</v>
      </c>
      <c r="B2200" s="9">
        <f t="shared" ca="1" si="34"/>
        <v>1.4659504622038574E-2</v>
      </c>
    </row>
    <row r="2201" spans="1:2" x14ac:dyDescent="0.3">
      <c r="A2201">
        <v>2193</v>
      </c>
      <c r="B2201" s="9">
        <f t="shared" ca="1" si="34"/>
        <v>1.5852605253109287E-3</v>
      </c>
    </row>
    <row r="2202" spans="1:2" x14ac:dyDescent="0.3">
      <c r="A2202">
        <v>2194</v>
      </c>
      <c r="B2202" s="9">
        <f t="shared" ca="1" si="34"/>
        <v>-9.3036091936920867E-5</v>
      </c>
    </row>
    <row r="2203" spans="1:2" x14ac:dyDescent="0.3">
      <c r="A2203">
        <v>2195</v>
      </c>
      <c r="B2203" s="9">
        <f t="shared" ca="1" si="34"/>
        <v>-2.1866653303570867E-3</v>
      </c>
    </row>
    <row r="2204" spans="1:2" x14ac:dyDescent="0.3">
      <c r="A2204">
        <v>2196</v>
      </c>
      <c r="B2204" s="9">
        <f t="shared" ca="1" si="34"/>
        <v>1.0791125931062869E-3</v>
      </c>
    </row>
    <row r="2205" spans="1:2" x14ac:dyDescent="0.3">
      <c r="A2205">
        <v>2197</v>
      </c>
      <c r="B2205" s="9">
        <f t="shared" ca="1" si="34"/>
        <v>3.1172565570015374E-3</v>
      </c>
    </row>
    <row r="2206" spans="1:2" x14ac:dyDescent="0.3">
      <c r="A2206">
        <v>2198</v>
      </c>
      <c r="B2206" s="9">
        <f t="shared" ca="1" si="34"/>
        <v>-4.4858021364718335E-3</v>
      </c>
    </row>
    <row r="2207" spans="1:2" x14ac:dyDescent="0.3">
      <c r="A2207">
        <v>2199</v>
      </c>
      <c r="B2207" s="9">
        <f t="shared" ca="1" si="34"/>
        <v>3.3631278572038461E-3</v>
      </c>
    </row>
    <row r="2208" spans="1:2" x14ac:dyDescent="0.3">
      <c r="A2208">
        <v>2200</v>
      </c>
      <c r="B2208" s="9">
        <f t="shared" ca="1" si="34"/>
        <v>1.6265859733591563E-3</v>
      </c>
    </row>
    <row r="2209" spans="1:2" x14ac:dyDescent="0.3">
      <c r="A2209">
        <v>2201</v>
      </c>
      <c r="B2209" s="9">
        <f t="shared" ca="1" si="34"/>
        <v>7.9706925389802247E-3</v>
      </c>
    </row>
    <row r="2210" spans="1:2" x14ac:dyDescent="0.3">
      <c r="A2210">
        <v>2202</v>
      </c>
      <c r="B2210" s="9">
        <f t="shared" ca="1" si="34"/>
        <v>2.3574119268037993E-3</v>
      </c>
    </row>
    <row r="2211" spans="1:2" x14ac:dyDescent="0.3">
      <c r="A2211">
        <v>2203</v>
      </c>
      <c r="B2211" s="9">
        <f t="shared" ca="1" si="34"/>
        <v>-2.7632623572261257E-3</v>
      </c>
    </row>
    <row r="2212" spans="1:2" x14ac:dyDescent="0.3">
      <c r="A2212">
        <v>2204</v>
      </c>
      <c r="B2212" s="9">
        <f t="shared" ca="1" si="34"/>
        <v>-1.0077580604403918E-2</v>
      </c>
    </row>
    <row r="2213" spans="1:2" x14ac:dyDescent="0.3">
      <c r="A2213">
        <v>2205</v>
      </c>
      <c r="B2213" s="9">
        <f t="shared" ca="1" si="34"/>
        <v>7.0056626037974905E-3</v>
      </c>
    </row>
    <row r="2214" spans="1:2" x14ac:dyDescent="0.3">
      <c r="A2214">
        <v>2206</v>
      </c>
      <c r="B2214" s="9">
        <f t="shared" ca="1" si="34"/>
        <v>1.4781676256887366E-3</v>
      </c>
    </row>
    <row r="2215" spans="1:2" x14ac:dyDescent="0.3">
      <c r="A2215">
        <v>2207</v>
      </c>
      <c r="B2215" s="9">
        <f t="shared" ca="1" si="34"/>
        <v>4.2371076773511356E-3</v>
      </c>
    </row>
    <row r="2216" spans="1:2" x14ac:dyDescent="0.3">
      <c r="A2216">
        <v>2208</v>
      </c>
      <c r="B2216" s="9">
        <f t="shared" ca="1" si="34"/>
        <v>1.1059784301774189E-3</v>
      </c>
    </row>
    <row r="2217" spans="1:2" x14ac:dyDescent="0.3">
      <c r="A2217">
        <v>2209</v>
      </c>
      <c r="B2217" s="9">
        <f t="shared" ca="1" si="34"/>
        <v>1.1079661111730983E-2</v>
      </c>
    </row>
    <row r="2218" spans="1:2" x14ac:dyDescent="0.3">
      <c r="A2218">
        <v>2210</v>
      </c>
      <c r="B2218" s="9">
        <f t="shared" ca="1" si="34"/>
        <v>4.2706406637788921E-3</v>
      </c>
    </row>
    <row r="2219" spans="1:2" x14ac:dyDescent="0.3">
      <c r="A2219">
        <v>2211</v>
      </c>
      <c r="B2219" s="9">
        <f t="shared" ca="1" si="34"/>
        <v>-1.8604940581471363E-3</v>
      </c>
    </row>
    <row r="2220" spans="1:2" x14ac:dyDescent="0.3">
      <c r="A2220">
        <v>2212</v>
      </c>
      <c r="B2220" s="9">
        <f t="shared" ca="1" si="34"/>
        <v>8.2442636930758068E-3</v>
      </c>
    </row>
    <row r="2221" spans="1:2" x14ac:dyDescent="0.3">
      <c r="A2221">
        <v>2213</v>
      </c>
      <c r="B2221" s="9">
        <f t="shared" ca="1" si="34"/>
        <v>7.5717632867099149E-4</v>
      </c>
    </row>
    <row r="2222" spans="1:2" x14ac:dyDescent="0.3">
      <c r="A2222">
        <v>2214</v>
      </c>
      <c r="B2222" s="9">
        <f t="shared" ca="1" si="34"/>
        <v>8.9241272129437464E-3</v>
      </c>
    </row>
    <row r="2223" spans="1:2" x14ac:dyDescent="0.3">
      <c r="A2223">
        <v>2215</v>
      </c>
      <c r="B2223" s="9">
        <f t="shared" ca="1" si="34"/>
        <v>-4.2106484327385134E-3</v>
      </c>
    </row>
    <row r="2224" spans="1:2" x14ac:dyDescent="0.3">
      <c r="A2224">
        <v>2216</v>
      </c>
      <c r="B2224" s="9">
        <f t="shared" ca="1" si="34"/>
        <v>-1.2530107280946584E-2</v>
      </c>
    </row>
    <row r="2225" spans="1:2" x14ac:dyDescent="0.3">
      <c r="A2225">
        <v>2217</v>
      </c>
      <c r="B2225" s="9">
        <f t="shared" ca="1" si="34"/>
        <v>3.2745356474681133E-3</v>
      </c>
    </row>
    <row r="2226" spans="1:2" x14ac:dyDescent="0.3">
      <c r="A2226">
        <v>2218</v>
      </c>
      <c r="B2226" s="9">
        <f t="shared" ca="1" si="34"/>
        <v>6.320811838001949E-3</v>
      </c>
    </row>
    <row r="2227" spans="1:2" x14ac:dyDescent="0.3">
      <c r="A2227">
        <v>2219</v>
      </c>
      <c r="B2227" s="9">
        <f t="shared" ca="1" si="34"/>
        <v>2.9106677084138909E-3</v>
      </c>
    </row>
    <row r="2228" spans="1:2" x14ac:dyDescent="0.3">
      <c r="A2228">
        <v>2220</v>
      </c>
      <c r="B2228" s="9">
        <f t="shared" ca="1" si="34"/>
        <v>-1.8587973330172577E-2</v>
      </c>
    </row>
    <row r="2229" spans="1:2" x14ac:dyDescent="0.3">
      <c r="A2229">
        <v>2221</v>
      </c>
      <c r="B2229" s="9">
        <f t="shared" ca="1" si="34"/>
        <v>-3.8868741060512418E-3</v>
      </c>
    </row>
    <row r="2230" spans="1:2" x14ac:dyDescent="0.3">
      <c r="A2230">
        <v>2222</v>
      </c>
      <c r="B2230" s="9">
        <f t="shared" ca="1" si="34"/>
        <v>4.872051051082237E-3</v>
      </c>
    </row>
    <row r="2231" spans="1:2" x14ac:dyDescent="0.3">
      <c r="A2231">
        <v>2223</v>
      </c>
      <c r="B2231" s="9">
        <f t="shared" ca="1" si="34"/>
        <v>3.3755000939970419E-3</v>
      </c>
    </row>
    <row r="2232" spans="1:2" x14ac:dyDescent="0.3">
      <c r="A2232">
        <v>2224</v>
      </c>
      <c r="B2232" s="9">
        <f t="shared" ca="1" si="34"/>
        <v>9.5406444214463475E-3</v>
      </c>
    </row>
    <row r="2233" spans="1:2" x14ac:dyDescent="0.3">
      <c r="A2233">
        <v>2225</v>
      </c>
      <c r="B2233" s="9">
        <f t="shared" ca="1" si="34"/>
        <v>4.4858752374633036E-3</v>
      </c>
    </row>
    <row r="2234" spans="1:2" x14ac:dyDescent="0.3">
      <c r="A2234">
        <v>2226</v>
      </c>
      <c r="B2234" s="9">
        <f t="shared" ca="1" si="34"/>
        <v>-1.4911380580328957E-2</v>
      </c>
    </row>
    <row r="2235" spans="1:2" x14ac:dyDescent="0.3">
      <c r="A2235">
        <v>2227</v>
      </c>
      <c r="B2235" s="9">
        <f t="shared" ca="1" si="34"/>
        <v>-3.7163787272094832E-4</v>
      </c>
    </row>
    <row r="2236" spans="1:2" x14ac:dyDescent="0.3">
      <c r="A2236">
        <v>2228</v>
      </c>
      <c r="B2236" s="9">
        <f t="shared" ca="1" si="34"/>
        <v>1.1858314551417439E-2</v>
      </c>
    </row>
    <row r="2237" spans="1:2" x14ac:dyDescent="0.3">
      <c r="A2237">
        <v>2229</v>
      </c>
      <c r="B2237" s="9">
        <f t="shared" ca="1" si="34"/>
        <v>-5.4746972613856264E-3</v>
      </c>
    </row>
    <row r="2238" spans="1:2" x14ac:dyDescent="0.3">
      <c r="A2238">
        <v>2230</v>
      </c>
      <c r="B2238" s="9">
        <f t="shared" ca="1" si="34"/>
        <v>-8.1294809912256343E-4</v>
      </c>
    </row>
    <row r="2239" spans="1:2" x14ac:dyDescent="0.3">
      <c r="A2239">
        <v>2231</v>
      </c>
      <c r="B2239" s="9">
        <f t="shared" ca="1" si="34"/>
        <v>-7.362046680801722E-4</v>
      </c>
    </row>
    <row r="2240" spans="1:2" x14ac:dyDescent="0.3">
      <c r="A2240">
        <v>2232</v>
      </c>
      <c r="B2240" s="9">
        <f t="shared" ca="1" si="34"/>
        <v>-4.6970158761039625E-3</v>
      </c>
    </row>
    <row r="2241" spans="1:2" x14ac:dyDescent="0.3">
      <c r="A2241">
        <v>2233</v>
      </c>
      <c r="B2241" s="9">
        <f t="shared" ca="1" si="34"/>
        <v>-2.830511087893053E-3</v>
      </c>
    </row>
    <row r="2242" spans="1:2" x14ac:dyDescent="0.3">
      <c r="A2242">
        <v>2234</v>
      </c>
      <c r="B2242" s="9">
        <f t="shared" ca="1" si="34"/>
        <v>-9.5265827470581094E-4</v>
      </c>
    </row>
    <row r="2243" spans="1:2" x14ac:dyDescent="0.3">
      <c r="A2243">
        <v>2235</v>
      </c>
      <c r="B2243" s="9">
        <f t="shared" ca="1" si="34"/>
        <v>4.4495273684051536E-3</v>
      </c>
    </row>
    <row r="2244" spans="1:2" x14ac:dyDescent="0.3">
      <c r="A2244">
        <v>2236</v>
      </c>
      <c r="B2244" s="9">
        <f t="shared" ca="1" si="34"/>
        <v>1.4952809187343926E-2</v>
      </c>
    </row>
    <row r="2245" spans="1:2" x14ac:dyDescent="0.3">
      <c r="A2245">
        <v>2237</v>
      </c>
      <c r="B2245" s="9">
        <f t="shared" ca="1" si="34"/>
        <v>-4.1581823014862733E-3</v>
      </c>
    </row>
    <row r="2246" spans="1:2" x14ac:dyDescent="0.3">
      <c r="A2246">
        <v>2238</v>
      </c>
      <c r="B2246" s="9">
        <f t="shared" ca="1" si="34"/>
        <v>1.8066845471056702E-2</v>
      </c>
    </row>
    <row r="2247" spans="1:2" x14ac:dyDescent="0.3">
      <c r="A2247">
        <v>2239</v>
      </c>
      <c r="B2247" s="9">
        <f t="shared" ca="1" si="34"/>
        <v>7.5086585092977026E-3</v>
      </c>
    </row>
    <row r="2248" spans="1:2" x14ac:dyDescent="0.3">
      <c r="A2248">
        <v>2240</v>
      </c>
      <c r="B2248" s="9">
        <f t="shared" ca="1" si="34"/>
        <v>1.6681321253983829E-2</v>
      </c>
    </row>
    <row r="2249" spans="1:2" x14ac:dyDescent="0.3">
      <c r="A2249">
        <v>2241</v>
      </c>
      <c r="B2249" s="9">
        <f t="shared" ca="1" si="34"/>
        <v>1.1072675079689851E-2</v>
      </c>
    </row>
    <row r="2250" spans="1:2" x14ac:dyDescent="0.3">
      <c r="A2250">
        <v>2242</v>
      </c>
      <c r="B2250" s="9">
        <f t="shared" ref="B2250:B2313" ca="1" si="35">_xlfn.NORM.INV(RAND(),$B$3,$B$4)</f>
        <v>-3.6868195301664264E-4</v>
      </c>
    </row>
    <row r="2251" spans="1:2" x14ac:dyDescent="0.3">
      <c r="A2251">
        <v>2243</v>
      </c>
      <c r="B2251" s="9">
        <f t="shared" ca="1" si="35"/>
        <v>-9.6643958534746027E-3</v>
      </c>
    </row>
    <row r="2252" spans="1:2" x14ac:dyDescent="0.3">
      <c r="A2252">
        <v>2244</v>
      </c>
      <c r="B2252" s="9">
        <f t="shared" ca="1" si="35"/>
        <v>1.447386424931344E-3</v>
      </c>
    </row>
    <row r="2253" spans="1:2" x14ac:dyDescent="0.3">
      <c r="A2253">
        <v>2245</v>
      </c>
      <c r="B2253" s="9">
        <f t="shared" ca="1" si="35"/>
        <v>3.5156743740574624E-3</v>
      </c>
    </row>
    <row r="2254" spans="1:2" x14ac:dyDescent="0.3">
      <c r="A2254">
        <v>2246</v>
      </c>
      <c r="B2254" s="9">
        <f t="shared" ca="1" si="35"/>
        <v>-6.9244483751227295E-3</v>
      </c>
    </row>
    <row r="2255" spans="1:2" x14ac:dyDescent="0.3">
      <c r="A2255">
        <v>2247</v>
      </c>
      <c r="B2255" s="9">
        <f t="shared" ca="1" si="35"/>
        <v>2.7597639918173701E-3</v>
      </c>
    </row>
    <row r="2256" spans="1:2" x14ac:dyDescent="0.3">
      <c r="A2256">
        <v>2248</v>
      </c>
      <c r="B2256" s="9">
        <f t="shared" ca="1" si="35"/>
        <v>1.1956331205822422E-2</v>
      </c>
    </row>
    <row r="2257" spans="1:2" x14ac:dyDescent="0.3">
      <c r="A2257">
        <v>2249</v>
      </c>
      <c r="B2257" s="9">
        <f t="shared" ca="1" si="35"/>
        <v>-1.1861985921928324E-2</v>
      </c>
    </row>
    <row r="2258" spans="1:2" x14ac:dyDescent="0.3">
      <c r="A2258">
        <v>2250</v>
      </c>
      <c r="B2258" s="9">
        <f t="shared" ca="1" si="35"/>
        <v>3.3838169472838711E-3</v>
      </c>
    </row>
    <row r="2259" spans="1:2" x14ac:dyDescent="0.3">
      <c r="A2259">
        <v>2251</v>
      </c>
      <c r="B2259" s="9">
        <f t="shared" ca="1" si="35"/>
        <v>-3.1310562300504593E-4</v>
      </c>
    </row>
    <row r="2260" spans="1:2" x14ac:dyDescent="0.3">
      <c r="A2260">
        <v>2252</v>
      </c>
      <c r="B2260" s="9">
        <f t="shared" ca="1" si="35"/>
        <v>-1.0052714340456006E-2</v>
      </c>
    </row>
    <row r="2261" spans="1:2" x14ac:dyDescent="0.3">
      <c r="A2261">
        <v>2253</v>
      </c>
      <c r="B2261" s="9">
        <f t="shared" ca="1" si="35"/>
        <v>5.4216188825920153E-4</v>
      </c>
    </row>
    <row r="2262" spans="1:2" x14ac:dyDescent="0.3">
      <c r="A2262">
        <v>2254</v>
      </c>
      <c r="B2262" s="9">
        <f t="shared" ca="1" si="35"/>
        <v>-1.0083223249364831E-2</v>
      </c>
    </row>
    <row r="2263" spans="1:2" x14ac:dyDescent="0.3">
      <c r="A2263">
        <v>2255</v>
      </c>
      <c r="B2263" s="9">
        <f t="shared" ca="1" si="35"/>
        <v>-3.2717222787101456E-3</v>
      </c>
    </row>
    <row r="2264" spans="1:2" x14ac:dyDescent="0.3">
      <c r="A2264">
        <v>2256</v>
      </c>
      <c r="B2264" s="9">
        <f t="shared" ca="1" si="35"/>
        <v>-5.4716348253860039E-3</v>
      </c>
    </row>
    <row r="2265" spans="1:2" x14ac:dyDescent="0.3">
      <c r="A2265">
        <v>2257</v>
      </c>
      <c r="B2265" s="9">
        <f t="shared" ca="1" si="35"/>
        <v>2.7543548503588947E-4</v>
      </c>
    </row>
    <row r="2266" spans="1:2" x14ac:dyDescent="0.3">
      <c r="A2266">
        <v>2258</v>
      </c>
      <c r="B2266" s="9">
        <f t="shared" ca="1" si="35"/>
        <v>9.1406449224204125E-3</v>
      </c>
    </row>
    <row r="2267" spans="1:2" x14ac:dyDescent="0.3">
      <c r="A2267">
        <v>2259</v>
      </c>
      <c r="B2267" s="9">
        <f t="shared" ca="1" si="35"/>
        <v>-2.1390115178286278E-3</v>
      </c>
    </row>
    <row r="2268" spans="1:2" x14ac:dyDescent="0.3">
      <c r="A2268">
        <v>2260</v>
      </c>
      <c r="B2268" s="9">
        <f t="shared" ca="1" si="35"/>
        <v>3.2153893348129039E-3</v>
      </c>
    </row>
    <row r="2269" spans="1:2" x14ac:dyDescent="0.3">
      <c r="A2269">
        <v>2261</v>
      </c>
      <c r="B2269" s="9">
        <f t="shared" ca="1" si="35"/>
        <v>1.4877799090740055E-2</v>
      </c>
    </row>
    <row r="2270" spans="1:2" x14ac:dyDescent="0.3">
      <c r="A2270">
        <v>2262</v>
      </c>
      <c r="B2270" s="9">
        <f t="shared" ca="1" si="35"/>
        <v>7.2477185735990886E-3</v>
      </c>
    </row>
    <row r="2271" spans="1:2" x14ac:dyDescent="0.3">
      <c r="A2271">
        <v>2263</v>
      </c>
      <c r="B2271" s="9">
        <f t="shared" ca="1" si="35"/>
        <v>2.5506047102983971E-3</v>
      </c>
    </row>
    <row r="2272" spans="1:2" x14ac:dyDescent="0.3">
      <c r="A2272">
        <v>2264</v>
      </c>
      <c r="B2272" s="9">
        <f t="shared" ca="1" si="35"/>
        <v>-6.4122361674610086E-3</v>
      </c>
    </row>
    <row r="2273" spans="1:2" x14ac:dyDescent="0.3">
      <c r="A2273">
        <v>2265</v>
      </c>
      <c r="B2273" s="9">
        <f t="shared" ca="1" si="35"/>
        <v>-4.9073268399357365E-3</v>
      </c>
    </row>
    <row r="2274" spans="1:2" x14ac:dyDescent="0.3">
      <c r="A2274">
        <v>2266</v>
      </c>
      <c r="B2274" s="9">
        <f t="shared" ca="1" si="35"/>
        <v>-1.0568592816437265E-2</v>
      </c>
    </row>
    <row r="2275" spans="1:2" x14ac:dyDescent="0.3">
      <c r="A2275">
        <v>2267</v>
      </c>
      <c r="B2275" s="9">
        <f t="shared" ca="1" si="35"/>
        <v>1.1306036362535394E-2</v>
      </c>
    </row>
    <row r="2276" spans="1:2" x14ac:dyDescent="0.3">
      <c r="A2276">
        <v>2268</v>
      </c>
      <c r="B2276" s="9">
        <f t="shared" ca="1" si="35"/>
        <v>-2.4411011428006498E-5</v>
      </c>
    </row>
    <row r="2277" spans="1:2" x14ac:dyDescent="0.3">
      <c r="A2277">
        <v>2269</v>
      </c>
      <c r="B2277" s="9">
        <f t="shared" ca="1" si="35"/>
        <v>8.3712028959837632E-4</v>
      </c>
    </row>
    <row r="2278" spans="1:2" x14ac:dyDescent="0.3">
      <c r="A2278">
        <v>2270</v>
      </c>
      <c r="B2278" s="9">
        <f t="shared" ca="1" si="35"/>
        <v>6.123093647152157E-3</v>
      </c>
    </row>
    <row r="2279" spans="1:2" x14ac:dyDescent="0.3">
      <c r="A2279">
        <v>2271</v>
      </c>
      <c r="B2279" s="9">
        <f t="shared" ca="1" si="35"/>
        <v>-6.3975674170867617E-3</v>
      </c>
    </row>
    <row r="2280" spans="1:2" x14ac:dyDescent="0.3">
      <c r="A2280">
        <v>2272</v>
      </c>
      <c r="B2280" s="9">
        <f t="shared" ca="1" si="35"/>
        <v>-1.1585853052920644E-3</v>
      </c>
    </row>
    <row r="2281" spans="1:2" x14ac:dyDescent="0.3">
      <c r="A2281">
        <v>2273</v>
      </c>
      <c r="B2281" s="9">
        <f t="shared" ca="1" si="35"/>
        <v>-2.3082811952007958E-3</v>
      </c>
    </row>
    <row r="2282" spans="1:2" x14ac:dyDescent="0.3">
      <c r="A2282">
        <v>2274</v>
      </c>
      <c r="B2282" s="9">
        <f t="shared" ca="1" si="35"/>
        <v>3.6749367536881771E-3</v>
      </c>
    </row>
    <row r="2283" spans="1:2" x14ac:dyDescent="0.3">
      <c r="A2283">
        <v>2275</v>
      </c>
      <c r="B2283" s="9">
        <f t="shared" ca="1" si="35"/>
        <v>1.3049992417856916E-2</v>
      </c>
    </row>
    <row r="2284" spans="1:2" x14ac:dyDescent="0.3">
      <c r="A2284">
        <v>2276</v>
      </c>
      <c r="B2284" s="9">
        <f t="shared" ca="1" si="35"/>
        <v>5.1731332933276381E-3</v>
      </c>
    </row>
    <row r="2285" spans="1:2" x14ac:dyDescent="0.3">
      <c r="A2285">
        <v>2277</v>
      </c>
      <c r="B2285" s="9">
        <f t="shared" ca="1" si="35"/>
        <v>5.1396778559635956E-3</v>
      </c>
    </row>
    <row r="2286" spans="1:2" x14ac:dyDescent="0.3">
      <c r="A2286">
        <v>2278</v>
      </c>
      <c r="B2286" s="9">
        <f t="shared" ca="1" si="35"/>
        <v>9.6201335298244251E-3</v>
      </c>
    </row>
    <row r="2287" spans="1:2" x14ac:dyDescent="0.3">
      <c r="A2287">
        <v>2279</v>
      </c>
      <c r="B2287" s="9">
        <f t="shared" ca="1" si="35"/>
        <v>-1.7006183194815633E-3</v>
      </c>
    </row>
    <row r="2288" spans="1:2" x14ac:dyDescent="0.3">
      <c r="A2288">
        <v>2280</v>
      </c>
      <c r="B2288" s="9">
        <f t="shared" ca="1" si="35"/>
        <v>1.0318554332908497E-2</v>
      </c>
    </row>
    <row r="2289" spans="1:2" x14ac:dyDescent="0.3">
      <c r="A2289">
        <v>2281</v>
      </c>
      <c r="B2289" s="9">
        <f t="shared" ca="1" si="35"/>
        <v>-1.4910207797382235E-2</v>
      </c>
    </row>
    <row r="2290" spans="1:2" x14ac:dyDescent="0.3">
      <c r="A2290">
        <v>2282</v>
      </c>
      <c r="B2290" s="9">
        <f t="shared" ca="1" si="35"/>
        <v>1.6794108923696464E-3</v>
      </c>
    </row>
    <row r="2291" spans="1:2" x14ac:dyDescent="0.3">
      <c r="A2291">
        <v>2283</v>
      </c>
      <c r="B2291" s="9">
        <f t="shared" ca="1" si="35"/>
        <v>-2.1149689670158745E-3</v>
      </c>
    </row>
    <row r="2292" spans="1:2" x14ac:dyDescent="0.3">
      <c r="A2292">
        <v>2284</v>
      </c>
      <c r="B2292" s="9">
        <f t="shared" ca="1" si="35"/>
        <v>-4.5519337126166126E-3</v>
      </c>
    </row>
    <row r="2293" spans="1:2" x14ac:dyDescent="0.3">
      <c r="A2293">
        <v>2285</v>
      </c>
      <c r="B2293" s="9">
        <f t="shared" ca="1" si="35"/>
        <v>9.0166892710019774E-3</v>
      </c>
    </row>
    <row r="2294" spans="1:2" x14ac:dyDescent="0.3">
      <c r="A2294">
        <v>2286</v>
      </c>
      <c r="B2294" s="9">
        <f t="shared" ca="1" si="35"/>
        <v>-9.9276773698019917E-4</v>
      </c>
    </row>
    <row r="2295" spans="1:2" x14ac:dyDescent="0.3">
      <c r="A2295">
        <v>2287</v>
      </c>
      <c r="B2295" s="9">
        <f t="shared" ca="1" si="35"/>
        <v>-9.983075773103145E-3</v>
      </c>
    </row>
    <row r="2296" spans="1:2" x14ac:dyDescent="0.3">
      <c r="A2296">
        <v>2288</v>
      </c>
      <c r="B2296" s="9">
        <f t="shared" ca="1" si="35"/>
        <v>4.6264702831427173E-3</v>
      </c>
    </row>
    <row r="2297" spans="1:2" x14ac:dyDescent="0.3">
      <c r="A2297">
        <v>2289</v>
      </c>
      <c r="B2297" s="9">
        <f t="shared" ca="1" si="35"/>
        <v>-6.1077140639862826E-3</v>
      </c>
    </row>
    <row r="2298" spans="1:2" x14ac:dyDescent="0.3">
      <c r="A2298">
        <v>2290</v>
      </c>
      <c r="B2298" s="9">
        <f t="shared" ca="1" si="35"/>
        <v>-1.1578942240832928E-2</v>
      </c>
    </row>
    <row r="2299" spans="1:2" x14ac:dyDescent="0.3">
      <c r="A2299">
        <v>2291</v>
      </c>
      <c r="B2299" s="9">
        <f t="shared" ca="1" si="35"/>
        <v>3.5699659554779342E-3</v>
      </c>
    </row>
    <row r="2300" spans="1:2" x14ac:dyDescent="0.3">
      <c r="A2300">
        <v>2292</v>
      </c>
      <c r="B2300" s="9">
        <f t="shared" ca="1" si="35"/>
        <v>-5.3580327274435615E-3</v>
      </c>
    </row>
    <row r="2301" spans="1:2" x14ac:dyDescent="0.3">
      <c r="A2301">
        <v>2293</v>
      </c>
      <c r="B2301" s="9">
        <f t="shared" ca="1" si="35"/>
        <v>6.4795288949526216E-3</v>
      </c>
    </row>
    <row r="2302" spans="1:2" x14ac:dyDescent="0.3">
      <c r="A2302">
        <v>2294</v>
      </c>
      <c r="B2302" s="9">
        <f t="shared" ca="1" si="35"/>
        <v>2.469588788232108E-2</v>
      </c>
    </row>
    <row r="2303" spans="1:2" x14ac:dyDescent="0.3">
      <c r="A2303">
        <v>2295</v>
      </c>
      <c r="B2303" s="9">
        <f t="shared" ca="1" si="35"/>
        <v>8.5577208483310317E-3</v>
      </c>
    </row>
    <row r="2304" spans="1:2" x14ac:dyDescent="0.3">
      <c r="A2304">
        <v>2296</v>
      </c>
      <c r="B2304" s="9">
        <f t="shared" ca="1" si="35"/>
        <v>8.1705814659559107E-3</v>
      </c>
    </row>
    <row r="2305" spans="1:2" x14ac:dyDescent="0.3">
      <c r="A2305">
        <v>2297</v>
      </c>
      <c r="B2305" s="9">
        <f t="shared" ca="1" si="35"/>
        <v>-2.7469984277314909E-3</v>
      </c>
    </row>
    <row r="2306" spans="1:2" x14ac:dyDescent="0.3">
      <c r="A2306">
        <v>2298</v>
      </c>
      <c r="B2306" s="9">
        <f t="shared" ca="1" si="35"/>
        <v>-8.226612354416997E-3</v>
      </c>
    </row>
    <row r="2307" spans="1:2" x14ac:dyDescent="0.3">
      <c r="A2307">
        <v>2299</v>
      </c>
      <c r="B2307" s="9">
        <f t="shared" ca="1" si="35"/>
        <v>-4.9472866219929506E-3</v>
      </c>
    </row>
    <row r="2308" spans="1:2" x14ac:dyDescent="0.3">
      <c r="A2308">
        <v>2300</v>
      </c>
      <c r="B2308" s="9">
        <f t="shared" ca="1" si="35"/>
        <v>9.7383244825433833E-3</v>
      </c>
    </row>
    <row r="2309" spans="1:2" x14ac:dyDescent="0.3">
      <c r="A2309">
        <v>2301</v>
      </c>
      <c r="B2309" s="9">
        <f t="shared" ca="1" si="35"/>
        <v>9.8532085491631616E-4</v>
      </c>
    </row>
    <row r="2310" spans="1:2" x14ac:dyDescent="0.3">
      <c r="A2310">
        <v>2302</v>
      </c>
      <c r="B2310" s="9">
        <f t="shared" ca="1" si="35"/>
        <v>5.5821365255835241E-5</v>
      </c>
    </row>
    <row r="2311" spans="1:2" x14ac:dyDescent="0.3">
      <c r="A2311">
        <v>2303</v>
      </c>
      <c r="B2311" s="9">
        <f t="shared" ca="1" si="35"/>
        <v>-2.1563989729550623E-3</v>
      </c>
    </row>
    <row r="2312" spans="1:2" x14ac:dyDescent="0.3">
      <c r="A2312">
        <v>2304</v>
      </c>
      <c r="B2312" s="9">
        <f t="shared" ca="1" si="35"/>
        <v>1.4480376279632253E-2</v>
      </c>
    </row>
    <row r="2313" spans="1:2" x14ac:dyDescent="0.3">
      <c r="A2313">
        <v>2305</v>
      </c>
      <c r="B2313" s="9">
        <f t="shared" ca="1" si="35"/>
        <v>4.3427437777757705E-3</v>
      </c>
    </row>
    <row r="2314" spans="1:2" x14ac:dyDescent="0.3">
      <c r="A2314">
        <v>2306</v>
      </c>
      <c r="B2314" s="9">
        <f t="shared" ref="B2314:B2377" ca="1" si="36">_xlfn.NORM.INV(RAND(),$B$3,$B$4)</f>
        <v>1.0201070519528961E-3</v>
      </c>
    </row>
    <row r="2315" spans="1:2" x14ac:dyDescent="0.3">
      <c r="A2315">
        <v>2307</v>
      </c>
      <c r="B2315" s="9">
        <f t="shared" ca="1" si="36"/>
        <v>-5.6792099972694582E-3</v>
      </c>
    </row>
    <row r="2316" spans="1:2" x14ac:dyDescent="0.3">
      <c r="A2316">
        <v>2308</v>
      </c>
      <c r="B2316" s="9">
        <f t="shared" ca="1" si="36"/>
        <v>6.2623468483088808E-3</v>
      </c>
    </row>
    <row r="2317" spans="1:2" x14ac:dyDescent="0.3">
      <c r="A2317">
        <v>2309</v>
      </c>
      <c r="B2317" s="9">
        <f t="shared" ca="1" si="36"/>
        <v>-7.8002459083064361E-3</v>
      </c>
    </row>
    <row r="2318" spans="1:2" x14ac:dyDescent="0.3">
      <c r="A2318">
        <v>2310</v>
      </c>
      <c r="B2318" s="9">
        <f t="shared" ca="1" si="36"/>
        <v>4.4695297814732618E-3</v>
      </c>
    </row>
    <row r="2319" spans="1:2" x14ac:dyDescent="0.3">
      <c r="A2319">
        <v>2311</v>
      </c>
      <c r="B2319" s="9">
        <f t="shared" ca="1" si="36"/>
        <v>-3.2951811561787768E-4</v>
      </c>
    </row>
    <row r="2320" spans="1:2" x14ac:dyDescent="0.3">
      <c r="A2320">
        <v>2312</v>
      </c>
      <c r="B2320" s="9">
        <f t="shared" ca="1" si="36"/>
        <v>1.1708645343623688E-3</v>
      </c>
    </row>
    <row r="2321" spans="1:2" x14ac:dyDescent="0.3">
      <c r="A2321">
        <v>2313</v>
      </c>
      <c r="B2321" s="9">
        <f t="shared" ca="1" si="36"/>
        <v>2.5224459545151545E-4</v>
      </c>
    </row>
    <row r="2322" spans="1:2" x14ac:dyDescent="0.3">
      <c r="A2322">
        <v>2314</v>
      </c>
      <c r="B2322" s="9">
        <f t="shared" ca="1" si="36"/>
        <v>1.5127312700711285E-3</v>
      </c>
    </row>
    <row r="2323" spans="1:2" x14ac:dyDescent="0.3">
      <c r="A2323">
        <v>2315</v>
      </c>
      <c r="B2323" s="9">
        <f t="shared" ca="1" si="36"/>
        <v>-7.1972917557091738E-3</v>
      </c>
    </row>
    <row r="2324" spans="1:2" x14ac:dyDescent="0.3">
      <c r="A2324">
        <v>2316</v>
      </c>
      <c r="B2324" s="9">
        <f t="shared" ca="1" si="36"/>
        <v>2.094006585243445E-2</v>
      </c>
    </row>
    <row r="2325" spans="1:2" x14ac:dyDescent="0.3">
      <c r="A2325">
        <v>2317</v>
      </c>
      <c r="B2325" s="9">
        <f t="shared" ca="1" si="36"/>
        <v>4.3932691371278993E-3</v>
      </c>
    </row>
    <row r="2326" spans="1:2" x14ac:dyDescent="0.3">
      <c r="A2326">
        <v>2318</v>
      </c>
      <c r="B2326" s="9">
        <f t="shared" ca="1" si="36"/>
        <v>8.2474854030171671E-3</v>
      </c>
    </row>
    <row r="2327" spans="1:2" x14ac:dyDescent="0.3">
      <c r="A2327">
        <v>2319</v>
      </c>
      <c r="B2327" s="9">
        <f t="shared" ca="1" si="36"/>
        <v>-4.9205042202589769E-3</v>
      </c>
    </row>
    <row r="2328" spans="1:2" x14ac:dyDescent="0.3">
      <c r="A2328">
        <v>2320</v>
      </c>
      <c r="B2328" s="9">
        <f t="shared" ca="1" si="36"/>
        <v>1.2796405026955247E-2</v>
      </c>
    </row>
    <row r="2329" spans="1:2" x14ac:dyDescent="0.3">
      <c r="A2329">
        <v>2321</v>
      </c>
      <c r="B2329" s="9">
        <f t="shared" ca="1" si="36"/>
        <v>-2.048663511179152E-3</v>
      </c>
    </row>
    <row r="2330" spans="1:2" x14ac:dyDescent="0.3">
      <c r="A2330">
        <v>2322</v>
      </c>
      <c r="B2330" s="9">
        <f t="shared" ca="1" si="36"/>
        <v>-2.1258157943482227E-4</v>
      </c>
    </row>
    <row r="2331" spans="1:2" x14ac:dyDescent="0.3">
      <c r="A2331">
        <v>2323</v>
      </c>
      <c r="B2331" s="9">
        <f t="shared" ca="1" si="36"/>
        <v>4.4897996458242049E-3</v>
      </c>
    </row>
    <row r="2332" spans="1:2" x14ac:dyDescent="0.3">
      <c r="A2332">
        <v>2324</v>
      </c>
      <c r="B2332" s="9">
        <f t="shared" ca="1" si="36"/>
        <v>-3.7858534560672149E-4</v>
      </c>
    </row>
    <row r="2333" spans="1:2" x14ac:dyDescent="0.3">
      <c r="A2333">
        <v>2325</v>
      </c>
      <c r="B2333" s="9">
        <f t="shared" ca="1" si="36"/>
        <v>-1.0025908453529185E-2</v>
      </c>
    </row>
    <row r="2334" spans="1:2" x14ac:dyDescent="0.3">
      <c r="A2334">
        <v>2326</v>
      </c>
      <c r="B2334" s="9">
        <f t="shared" ca="1" si="36"/>
        <v>1.2090465188129647E-4</v>
      </c>
    </row>
    <row r="2335" spans="1:2" x14ac:dyDescent="0.3">
      <c r="A2335">
        <v>2327</v>
      </c>
      <c r="B2335" s="9">
        <f t="shared" ca="1" si="36"/>
        <v>1.0533120248717043E-2</v>
      </c>
    </row>
    <row r="2336" spans="1:2" x14ac:dyDescent="0.3">
      <c r="A2336">
        <v>2328</v>
      </c>
      <c r="B2336" s="9">
        <f t="shared" ca="1" si="36"/>
        <v>8.2035897094540934E-4</v>
      </c>
    </row>
    <row r="2337" spans="1:2" x14ac:dyDescent="0.3">
      <c r="A2337">
        <v>2329</v>
      </c>
      <c r="B2337" s="9">
        <f t="shared" ca="1" si="36"/>
        <v>-1.1447305315339851E-2</v>
      </c>
    </row>
    <row r="2338" spans="1:2" x14ac:dyDescent="0.3">
      <c r="A2338">
        <v>2330</v>
      </c>
      <c r="B2338" s="9">
        <f t="shared" ca="1" si="36"/>
        <v>-3.427465291353615E-4</v>
      </c>
    </row>
    <row r="2339" spans="1:2" x14ac:dyDescent="0.3">
      <c r="A2339">
        <v>2331</v>
      </c>
      <c r="B2339" s="9">
        <f t="shared" ca="1" si="36"/>
        <v>8.6879980780489672E-3</v>
      </c>
    </row>
    <row r="2340" spans="1:2" x14ac:dyDescent="0.3">
      <c r="A2340">
        <v>2332</v>
      </c>
      <c r="B2340" s="9">
        <f t="shared" ca="1" si="36"/>
        <v>8.8944895370182409E-3</v>
      </c>
    </row>
    <row r="2341" spans="1:2" x14ac:dyDescent="0.3">
      <c r="A2341">
        <v>2333</v>
      </c>
      <c r="B2341" s="9">
        <f t="shared" ca="1" si="36"/>
        <v>-1.0221670277016889E-2</v>
      </c>
    </row>
    <row r="2342" spans="1:2" x14ac:dyDescent="0.3">
      <c r="A2342">
        <v>2334</v>
      </c>
      <c r="B2342" s="9">
        <f t="shared" ca="1" si="36"/>
        <v>1.2239217113642266E-2</v>
      </c>
    </row>
    <row r="2343" spans="1:2" x14ac:dyDescent="0.3">
      <c r="A2343">
        <v>2335</v>
      </c>
      <c r="B2343" s="9">
        <f t="shared" ca="1" si="36"/>
        <v>-2.3047494626054904E-3</v>
      </c>
    </row>
    <row r="2344" spans="1:2" x14ac:dyDescent="0.3">
      <c r="A2344">
        <v>2336</v>
      </c>
      <c r="B2344" s="9">
        <f t="shared" ca="1" si="36"/>
        <v>-4.7678169038911124E-3</v>
      </c>
    </row>
    <row r="2345" spans="1:2" x14ac:dyDescent="0.3">
      <c r="A2345">
        <v>2337</v>
      </c>
      <c r="B2345" s="9">
        <f t="shared" ca="1" si="36"/>
        <v>-3.3824055536843312E-3</v>
      </c>
    </row>
    <row r="2346" spans="1:2" x14ac:dyDescent="0.3">
      <c r="A2346">
        <v>2338</v>
      </c>
      <c r="B2346" s="9">
        <f t="shared" ca="1" si="36"/>
        <v>-7.8698604944134904E-3</v>
      </c>
    </row>
    <row r="2347" spans="1:2" x14ac:dyDescent="0.3">
      <c r="A2347">
        <v>2339</v>
      </c>
      <c r="B2347" s="9">
        <f t="shared" ca="1" si="36"/>
        <v>-3.8199572861434715E-3</v>
      </c>
    </row>
    <row r="2348" spans="1:2" x14ac:dyDescent="0.3">
      <c r="A2348">
        <v>2340</v>
      </c>
      <c r="B2348" s="9">
        <f t="shared" ca="1" si="36"/>
        <v>-1.8037544287921796E-3</v>
      </c>
    </row>
    <row r="2349" spans="1:2" x14ac:dyDescent="0.3">
      <c r="A2349">
        <v>2341</v>
      </c>
      <c r="B2349" s="9">
        <f t="shared" ca="1" si="36"/>
        <v>-5.4484714151046823E-3</v>
      </c>
    </row>
    <row r="2350" spans="1:2" x14ac:dyDescent="0.3">
      <c r="A2350">
        <v>2342</v>
      </c>
      <c r="B2350" s="9">
        <f t="shared" ca="1" si="36"/>
        <v>1.57557939656088E-3</v>
      </c>
    </row>
    <row r="2351" spans="1:2" x14ac:dyDescent="0.3">
      <c r="A2351">
        <v>2343</v>
      </c>
      <c r="B2351" s="9">
        <f t="shared" ca="1" si="36"/>
        <v>5.4421093640745206E-4</v>
      </c>
    </row>
    <row r="2352" spans="1:2" x14ac:dyDescent="0.3">
      <c r="A2352">
        <v>2344</v>
      </c>
      <c r="B2352" s="9">
        <f t="shared" ca="1" si="36"/>
        <v>1.2319162616510438E-2</v>
      </c>
    </row>
    <row r="2353" spans="1:2" x14ac:dyDescent="0.3">
      <c r="A2353">
        <v>2345</v>
      </c>
      <c r="B2353" s="9">
        <f t="shared" ca="1" si="36"/>
        <v>-1.900772568423352E-2</v>
      </c>
    </row>
    <row r="2354" spans="1:2" x14ac:dyDescent="0.3">
      <c r="A2354">
        <v>2346</v>
      </c>
      <c r="B2354" s="9">
        <f t="shared" ca="1" si="36"/>
        <v>-4.2262211735240524E-3</v>
      </c>
    </row>
    <row r="2355" spans="1:2" x14ac:dyDescent="0.3">
      <c r="A2355">
        <v>2347</v>
      </c>
      <c r="B2355" s="9">
        <f t="shared" ca="1" si="36"/>
        <v>8.3393798866694107E-3</v>
      </c>
    </row>
    <row r="2356" spans="1:2" x14ac:dyDescent="0.3">
      <c r="A2356">
        <v>2348</v>
      </c>
      <c r="B2356" s="9">
        <f t="shared" ca="1" si="36"/>
        <v>-1.1419228054409464E-3</v>
      </c>
    </row>
    <row r="2357" spans="1:2" x14ac:dyDescent="0.3">
      <c r="A2357">
        <v>2349</v>
      </c>
      <c r="B2357" s="9">
        <f t="shared" ca="1" si="36"/>
        <v>-2.1003576008908325E-2</v>
      </c>
    </row>
    <row r="2358" spans="1:2" x14ac:dyDescent="0.3">
      <c r="A2358">
        <v>2350</v>
      </c>
      <c r="B2358" s="9">
        <f t="shared" ca="1" si="36"/>
        <v>1.1396337144505659E-2</v>
      </c>
    </row>
    <row r="2359" spans="1:2" x14ac:dyDescent="0.3">
      <c r="A2359">
        <v>2351</v>
      </c>
      <c r="B2359" s="9">
        <f t="shared" ca="1" si="36"/>
        <v>-1.2911809413636042E-2</v>
      </c>
    </row>
    <row r="2360" spans="1:2" x14ac:dyDescent="0.3">
      <c r="A2360">
        <v>2352</v>
      </c>
      <c r="B2360" s="9">
        <f t="shared" ca="1" si="36"/>
        <v>7.0567173424822853E-3</v>
      </c>
    </row>
    <row r="2361" spans="1:2" x14ac:dyDescent="0.3">
      <c r="A2361">
        <v>2353</v>
      </c>
      <c r="B2361" s="9">
        <f t="shared" ca="1" si="36"/>
        <v>-4.6540017360610685E-3</v>
      </c>
    </row>
    <row r="2362" spans="1:2" x14ac:dyDescent="0.3">
      <c r="A2362">
        <v>2354</v>
      </c>
      <c r="B2362" s="9">
        <f t="shared" ca="1" si="36"/>
        <v>2.7109336801724418E-3</v>
      </c>
    </row>
    <row r="2363" spans="1:2" x14ac:dyDescent="0.3">
      <c r="A2363">
        <v>2355</v>
      </c>
      <c r="B2363" s="9">
        <f t="shared" ca="1" si="36"/>
        <v>-6.0688231750629417E-3</v>
      </c>
    </row>
    <row r="2364" spans="1:2" x14ac:dyDescent="0.3">
      <c r="A2364">
        <v>2356</v>
      </c>
      <c r="B2364" s="9">
        <f t="shared" ca="1" si="36"/>
        <v>-6.0612942351853643E-3</v>
      </c>
    </row>
    <row r="2365" spans="1:2" x14ac:dyDescent="0.3">
      <c r="A2365">
        <v>2357</v>
      </c>
      <c r="B2365" s="9">
        <f t="shared" ca="1" si="36"/>
        <v>-1.6734650379404265E-2</v>
      </c>
    </row>
    <row r="2366" spans="1:2" x14ac:dyDescent="0.3">
      <c r="A2366">
        <v>2358</v>
      </c>
      <c r="B2366" s="9">
        <f t="shared" ca="1" si="36"/>
        <v>3.7123721296202028E-3</v>
      </c>
    </row>
    <row r="2367" spans="1:2" x14ac:dyDescent="0.3">
      <c r="A2367">
        <v>2359</v>
      </c>
      <c r="B2367" s="9">
        <f t="shared" ca="1" si="36"/>
        <v>2.7673152023453516E-2</v>
      </c>
    </row>
    <row r="2368" spans="1:2" x14ac:dyDescent="0.3">
      <c r="A2368">
        <v>2360</v>
      </c>
      <c r="B2368" s="9">
        <f t="shared" ca="1" si="36"/>
        <v>-1.2007656055413991E-2</v>
      </c>
    </row>
    <row r="2369" spans="1:2" x14ac:dyDescent="0.3">
      <c r="A2369">
        <v>2361</v>
      </c>
      <c r="B2369" s="9">
        <f t="shared" ca="1" si="36"/>
        <v>1.9880213238354698E-2</v>
      </c>
    </row>
    <row r="2370" spans="1:2" x14ac:dyDescent="0.3">
      <c r="A2370">
        <v>2362</v>
      </c>
      <c r="B2370" s="9">
        <f t="shared" ca="1" si="36"/>
        <v>-4.2067680435243834E-3</v>
      </c>
    </row>
    <row r="2371" spans="1:2" x14ac:dyDescent="0.3">
      <c r="A2371">
        <v>2363</v>
      </c>
      <c r="B2371" s="9">
        <f t="shared" ca="1" si="36"/>
        <v>-3.6381245273174115E-3</v>
      </c>
    </row>
    <row r="2372" spans="1:2" x14ac:dyDescent="0.3">
      <c r="A2372">
        <v>2364</v>
      </c>
      <c r="B2372" s="9">
        <f t="shared" ca="1" si="36"/>
        <v>-1.719123082747279E-2</v>
      </c>
    </row>
    <row r="2373" spans="1:2" x14ac:dyDescent="0.3">
      <c r="A2373">
        <v>2365</v>
      </c>
      <c r="B2373" s="9">
        <f t="shared" ca="1" si="36"/>
        <v>2.7477078453062172E-3</v>
      </c>
    </row>
    <row r="2374" spans="1:2" x14ac:dyDescent="0.3">
      <c r="A2374">
        <v>2366</v>
      </c>
      <c r="B2374" s="9">
        <f t="shared" ca="1" si="36"/>
        <v>-1.5302938466467318E-2</v>
      </c>
    </row>
    <row r="2375" spans="1:2" x14ac:dyDescent="0.3">
      <c r="A2375">
        <v>2367</v>
      </c>
      <c r="B2375" s="9">
        <f t="shared" ca="1" si="36"/>
        <v>1.0623547147654528E-2</v>
      </c>
    </row>
    <row r="2376" spans="1:2" x14ac:dyDescent="0.3">
      <c r="A2376">
        <v>2368</v>
      </c>
      <c r="B2376" s="9">
        <f t="shared" ca="1" si="36"/>
        <v>9.8633613224865862E-4</v>
      </c>
    </row>
    <row r="2377" spans="1:2" x14ac:dyDescent="0.3">
      <c r="A2377">
        <v>2369</v>
      </c>
      <c r="B2377" s="9">
        <f t="shared" ca="1" si="36"/>
        <v>-4.7339219855856715E-3</v>
      </c>
    </row>
    <row r="2378" spans="1:2" x14ac:dyDescent="0.3">
      <c r="A2378">
        <v>2370</v>
      </c>
      <c r="B2378" s="9">
        <f t="shared" ref="B2378:B2441" ca="1" si="37">_xlfn.NORM.INV(RAND(),$B$3,$B$4)</f>
        <v>-2.4585294148093063E-2</v>
      </c>
    </row>
    <row r="2379" spans="1:2" x14ac:dyDescent="0.3">
      <c r="A2379">
        <v>2371</v>
      </c>
      <c r="B2379" s="9">
        <f t="shared" ca="1" si="37"/>
        <v>-8.040399294513246E-4</v>
      </c>
    </row>
    <row r="2380" spans="1:2" x14ac:dyDescent="0.3">
      <c r="A2380">
        <v>2372</v>
      </c>
      <c r="B2380" s="9">
        <f t="shared" ca="1" si="37"/>
        <v>1.9023213174323814E-3</v>
      </c>
    </row>
    <row r="2381" spans="1:2" x14ac:dyDescent="0.3">
      <c r="A2381">
        <v>2373</v>
      </c>
      <c r="B2381" s="9">
        <f t="shared" ca="1" si="37"/>
        <v>-1.9695290181299733E-2</v>
      </c>
    </row>
    <row r="2382" spans="1:2" x14ac:dyDescent="0.3">
      <c r="A2382">
        <v>2374</v>
      </c>
      <c r="B2382" s="9">
        <f t="shared" ca="1" si="37"/>
        <v>8.7462206063014369E-3</v>
      </c>
    </row>
    <row r="2383" spans="1:2" x14ac:dyDescent="0.3">
      <c r="A2383">
        <v>2375</v>
      </c>
      <c r="B2383" s="9">
        <f t="shared" ca="1" si="37"/>
        <v>6.3948713911121729E-3</v>
      </c>
    </row>
    <row r="2384" spans="1:2" x14ac:dyDescent="0.3">
      <c r="A2384">
        <v>2376</v>
      </c>
      <c r="B2384" s="9">
        <f t="shared" ca="1" si="37"/>
        <v>5.434672920423207E-3</v>
      </c>
    </row>
    <row r="2385" spans="1:2" x14ac:dyDescent="0.3">
      <c r="A2385">
        <v>2377</v>
      </c>
      <c r="B2385" s="9">
        <f t="shared" ca="1" si="37"/>
        <v>5.6387709952610485E-3</v>
      </c>
    </row>
    <row r="2386" spans="1:2" x14ac:dyDescent="0.3">
      <c r="A2386">
        <v>2378</v>
      </c>
      <c r="B2386" s="9">
        <f t="shared" ca="1" si="37"/>
        <v>-9.5384446423608157E-3</v>
      </c>
    </row>
    <row r="2387" spans="1:2" x14ac:dyDescent="0.3">
      <c r="A2387">
        <v>2379</v>
      </c>
      <c r="B2387" s="9">
        <f t="shared" ca="1" si="37"/>
        <v>-4.658082847914022E-3</v>
      </c>
    </row>
    <row r="2388" spans="1:2" x14ac:dyDescent="0.3">
      <c r="A2388">
        <v>2380</v>
      </c>
      <c r="B2388" s="9">
        <f t="shared" ca="1" si="37"/>
        <v>-5.7087284082923163E-3</v>
      </c>
    </row>
    <row r="2389" spans="1:2" x14ac:dyDescent="0.3">
      <c r="A2389">
        <v>2381</v>
      </c>
      <c r="B2389" s="9">
        <f t="shared" ca="1" si="37"/>
        <v>-2.7022676780653742E-3</v>
      </c>
    </row>
    <row r="2390" spans="1:2" x14ac:dyDescent="0.3">
      <c r="A2390">
        <v>2382</v>
      </c>
      <c r="B2390" s="9">
        <f t="shared" ca="1" si="37"/>
        <v>-3.9722178485031229E-3</v>
      </c>
    </row>
    <row r="2391" spans="1:2" x14ac:dyDescent="0.3">
      <c r="A2391">
        <v>2383</v>
      </c>
      <c r="B2391" s="9">
        <f t="shared" ca="1" si="37"/>
        <v>8.2456965764789586E-3</v>
      </c>
    </row>
    <row r="2392" spans="1:2" x14ac:dyDescent="0.3">
      <c r="A2392">
        <v>2384</v>
      </c>
      <c r="B2392" s="9">
        <f t="shared" ca="1" si="37"/>
        <v>-4.1232161367370313E-3</v>
      </c>
    </row>
    <row r="2393" spans="1:2" x14ac:dyDescent="0.3">
      <c r="A2393">
        <v>2385</v>
      </c>
      <c r="B2393" s="9">
        <f t="shared" ca="1" si="37"/>
        <v>1.3514786581805055E-3</v>
      </c>
    </row>
    <row r="2394" spans="1:2" x14ac:dyDescent="0.3">
      <c r="A2394">
        <v>2386</v>
      </c>
      <c r="B2394" s="9">
        <f t="shared" ca="1" si="37"/>
        <v>2.9345584545623477E-3</v>
      </c>
    </row>
    <row r="2395" spans="1:2" x14ac:dyDescent="0.3">
      <c r="A2395">
        <v>2387</v>
      </c>
      <c r="B2395" s="9">
        <f t="shared" ca="1" si="37"/>
        <v>-4.7331822204619515E-3</v>
      </c>
    </row>
    <row r="2396" spans="1:2" x14ac:dyDescent="0.3">
      <c r="A2396">
        <v>2388</v>
      </c>
      <c r="B2396" s="9">
        <f t="shared" ca="1" si="37"/>
        <v>-2.9204038803804016E-3</v>
      </c>
    </row>
    <row r="2397" spans="1:2" x14ac:dyDescent="0.3">
      <c r="A2397">
        <v>2389</v>
      </c>
      <c r="B2397" s="9">
        <f t="shared" ca="1" si="37"/>
        <v>1.0019579010355792E-2</v>
      </c>
    </row>
    <row r="2398" spans="1:2" x14ac:dyDescent="0.3">
      <c r="A2398">
        <v>2390</v>
      </c>
      <c r="B2398" s="9">
        <f t="shared" ca="1" si="37"/>
        <v>7.8193385277954969E-3</v>
      </c>
    </row>
    <row r="2399" spans="1:2" x14ac:dyDescent="0.3">
      <c r="A2399">
        <v>2391</v>
      </c>
      <c r="B2399" s="9">
        <f t="shared" ca="1" si="37"/>
        <v>-1.7175643067853602E-2</v>
      </c>
    </row>
    <row r="2400" spans="1:2" x14ac:dyDescent="0.3">
      <c r="A2400">
        <v>2392</v>
      </c>
      <c r="B2400" s="9">
        <f t="shared" ca="1" si="37"/>
        <v>-5.3111467917756339E-3</v>
      </c>
    </row>
    <row r="2401" spans="1:2" x14ac:dyDescent="0.3">
      <c r="A2401">
        <v>2393</v>
      </c>
      <c r="B2401" s="9">
        <f t="shared" ca="1" si="37"/>
        <v>-1.5596529704770636E-3</v>
      </c>
    </row>
    <row r="2402" spans="1:2" x14ac:dyDescent="0.3">
      <c r="A2402">
        <v>2394</v>
      </c>
      <c r="B2402" s="9">
        <f t="shared" ca="1" si="37"/>
        <v>-1.2784598858579263E-3</v>
      </c>
    </row>
    <row r="2403" spans="1:2" x14ac:dyDescent="0.3">
      <c r="A2403">
        <v>2395</v>
      </c>
      <c r="B2403" s="9">
        <f t="shared" ca="1" si="37"/>
        <v>4.233059314674356E-3</v>
      </c>
    </row>
    <row r="2404" spans="1:2" x14ac:dyDescent="0.3">
      <c r="A2404">
        <v>2396</v>
      </c>
      <c r="B2404" s="9">
        <f t="shared" ca="1" si="37"/>
        <v>5.8280674913661588E-3</v>
      </c>
    </row>
    <row r="2405" spans="1:2" x14ac:dyDescent="0.3">
      <c r="A2405">
        <v>2397</v>
      </c>
      <c r="B2405" s="9">
        <f t="shared" ca="1" si="37"/>
        <v>5.4255353725576006E-3</v>
      </c>
    </row>
    <row r="2406" spans="1:2" x14ac:dyDescent="0.3">
      <c r="A2406">
        <v>2398</v>
      </c>
      <c r="B2406" s="9">
        <f t="shared" ca="1" si="37"/>
        <v>9.5408918635025691E-3</v>
      </c>
    </row>
    <row r="2407" spans="1:2" x14ac:dyDescent="0.3">
      <c r="A2407">
        <v>2399</v>
      </c>
      <c r="B2407" s="9">
        <f t="shared" ca="1" si="37"/>
        <v>-1.9267734323357877E-2</v>
      </c>
    </row>
    <row r="2408" spans="1:2" x14ac:dyDescent="0.3">
      <c r="A2408">
        <v>2400</v>
      </c>
      <c r="B2408" s="9">
        <f t="shared" ca="1" si="37"/>
        <v>-1.1196637599304668E-3</v>
      </c>
    </row>
    <row r="2409" spans="1:2" x14ac:dyDescent="0.3">
      <c r="A2409">
        <v>2401</v>
      </c>
      <c r="B2409" s="9">
        <f t="shared" ca="1" si="37"/>
        <v>-1.8104898752722728E-3</v>
      </c>
    </row>
    <row r="2410" spans="1:2" x14ac:dyDescent="0.3">
      <c r="A2410">
        <v>2402</v>
      </c>
      <c r="B2410" s="9">
        <f t="shared" ca="1" si="37"/>
        <v>-7.2049851085382796E-4</v>
      </c>
    </row>
    <row r="2411" spans="1:2" x14ac:dyDescent="0.3">
      <c r="A2411">
        <v>2403</v>
      </c>
      <c r="B2411" s="9">
        <f t="shared" ca="1" si="37"/>
        <v>9.0709927214118451E-3</v>
      </c>
    </row>
    <row r="2412" spans="1:2" x14ac:dyDescent="0.3">
      <c r="A2412">
        <v>2404</v>
      </c>
      <c r="B2412" s="9">
        <f t="shared" ca="1" si="37"/>
        <v>-1.9548668006420832E-4</v>
      </c>
    </row>
    <row r="2413" spans="1:2" x14ac:dyDescent="0.3">
      <c r="A2413">
        <v>2405</v>
      </c>
      <c r="B2413" s="9">
        <f t="shared" ca="1" si="37"/>
        <v>-1.1856037597847346E-2</v>
      </c>
    </row>
    <row r="2414" spans="1:2" x14ac:dyDescent="0.3">
      <c r="A2414">
        <v>2406</v>
      </c>
      <c r="B2414" s="9">
        <f t="shared" ca="1" si="37"/>
        <v>-1.3083995961606084E-2</v>
      </c>
    </row>
    <row r="2415" spans="1:2" x14ac:dyDescent="0.3">
      <c r="A2415">
        <v>2407</v>
      </c>
      <c r="B2415" s="9">
        <f t="shared" ca="1" si="37"/>
        <v>-1.4390931779582845E-2</v>
      </c>
    </row>
    <row r="2416" spans="1:2" x14ac:dyDescent="0.3">
      <c r="A2416">
        <v>2408</v>
      </c>
      <c r="B2416" s="9">
        <f t="shared" ca="1" si="37"/>
        <v>-1.0208370196745538E-2</v>
      </c>
    </row>
    <row r="2417" spans="1:2" x14ac:dyDescent="0.3">
      <c r="A2417">
        <v>2409</v>
      </c>
      <c r="B2417" s="9">
        <f t="shared" ca="1" si="37"/>
        <v>8.3489984924444566E-3</v>
      </c>
    </row>
    <row r="2418" spans="1:2" x14ac:dyDescent="0.3">
      <c r="A2418">
        <v>2410</v>
      </c>
      <c r="B2418" s="9">
        <f t="shared" ca="1" si="37"/>
        <v>-6.787227307953024E-3</v>
      </c>
    </row>
    <row r="2419" spans="1:2" x14ac:dyDescent="0.3">
      <c r="A2419">
        <v>2411</v>
      </c>
      <c r="B2419" s="9">
        <f t="shared" ca="1" si="37"/>
        <v>-1.4134188193824395E-2</v>
      </c>
    </row>
    <row r="2420" spans="1:2" x14ac:dyDescent="0.3">
      <c r="A2420">
        <v>2412</v>
      </c>
      <c r="B2420" s="9">
        <f t="shared" ca="1" si="37"/>
        <v>-1.8052943426137613E-2</v>
      </c>
    </row>
    <row r="2421" spans="1:2" x14ac:dyDescent="0.3">
      <c r="A2421">
        <v>2413</v>
      </c>
      <c r="B2421" s="9">
        <f t="shared" ca="1" si="37"/>
        <v>1.0534873720814035E-2</v>
      </c>
    </row>
    <row r="2422" spans="1:2" x14ac:dyDescent="0.3">
      <c r="A2422">
        <v>2414</v>
      </c>
      <c r="B2422" s="9">
        <f t="shared" ca="1" si="37"/>
        <v>8.8873590744287842E-4</v>
      </c>
    </row>
    <row r="2423" spans="1:2" x14ac:dyDescent="0.3">
      <c r="A2423">
        <v>2415</v>
      </c>
      <c r="B2423" s="9">
        <f t="shared" ca="1" si="37"/>
        <v>6.1548735921526029E-3</v>
      </c>
    </row>
    <row r="2424" spans="1:2" x14ac:dyDescent="0.3">
      <c r="A2424">
        <v>2416</v>
      </c>
      <c r="B2424" s="9">
        <f t="shared" ca="1" si="37"/>
        <v>-4.4356507647803365E-3</v>
      </c>
    </row>
    <row r="2425" spans="1:2" x14ac:dyDescent="0.3">
      <c r="A2425">
        <v>2417</v>
      </c>
      <c r="B2425" s="9">
        <f t="shared" ca="1" si="37"/>
        <v>5.5824878572399662E-3</v>
      </c>
    </row>
    <row r="2426" spans="1:2" x14ac:dyDescent="0.3">
      <c r="A2426">
        <v>2418</v>
      </c>
      <c r="B2426" s="9">
        <f t="shared" ca="1" si="37"/>
        <v>-3.2424092680067395E-3</v>
      </c>
    </row>
    <row r="2427" spans="1:2" x14ac:dyDescent="0.3">
      <c r="A2427">
        <v>2419</v>
      </c>
      <c r="B2427" s="9">
        <f t="shared" ca="1" si="37"/>
        <v>8.4143106343054436E-4</v>
      </c>
    </row>
    <row r="2428" spans="1:2" x14ac:dyDescent="0.3">
      <c r="A2428">
        <v>2420</v>
      </c>
      <c r="B2428" s="9">
        <f t="shared" ca="1" si="37"/>
        <v>-3.2624556443863733E-3</v>
      </c>
    </row>
    <row r="2429" spans="1:2" x14ac:dyDescent="0.3">
      <c r="A2429">
        <v>2421</v>
      </c>
      <c r="B2429" s="9">
        <f t="shared" ca="1" si="37"/>
        <v>-5.5373737274712542E-3</v>
      </c>
    </row>
    <row r="2430" spans="1:2" x14ac:dyDescent="0.3">
      <c r="A2430">
        <v>2422</v>
      </c>
      <c r="B2430" s="9">
        <f t="shared" ca="1" si="37"/>
        <v>-8.0426466326680018E-3</v>
      </c>
    </row>
    <row r="2431" spans="1:2" x14ac:dyDescent="0.3">
      <c r="A2431">
        <v>2423</v>
      </c>
      <c r="B2431" s="9">
        <f t="shared" ca="1" si="37"/>
        <v>5.9286525976833459E-3</v>
      </c>
    </row>
    <row r="2432" spans="1:2" x14ac:dyDescent="0.3">
      <c r="A2432">
        <v>2424</v>
      </c>
      <c r="B2432" s="9">
        <f t="shared" ca="1" si="37"/>
        <v>2.1084828246846293E-2</v>
      </c>
    </row>
    <row r="2433" spans="1:2" x14ac:dyDescent="0.3">
      <c r="A2433">
        <v>2425</v>
      </c>
      <c r="B2433" s="9">
        <f t="shared" ca="1" si="37"/>
        <v>5.3623800662176606E-3</v>
      </c>
    </row>
    <row r="2434" spans="1:2" x14ac:dyDescent="0.3">
      <c r="A2434">
        <v>2426</v>
      </c>
      <c r="B2434" s="9">
        <f t="shared" ca="1" si="37"/>
        <v>-6.5277675656141045E-3</v>
      </c>
    </row>
    <row r="2435" spans="1:2" x14ac:dyDescent="0.3">
      <c r="A2435">
        <v>2427</v>
      </c>
      <c r="B2435" s="9">
        <f t="shared" ca="1" si="37"/>
        <v>1.2811781563667399E-3</v>
      </c>
    </row>
    <row r="2436" spans="1:2" x14ac:dyDescent="0.3">
      <c r="A2436">
        <v>2428</v>
      </c>
      <c r="B2436" s="9">
        <f t="shared" ca="1" si="37"/>
        <v>3.3111968827537969E-3</v>
      </c>
    </row>
    <row r="2437" spans="1:2" x14ac:dyDescent="0.3">
      <c r="A2437">
        <v>2429</v>
      </c>
      <c r="B2437" s="9">
        <f t="shared" ca="1" si="37"/>
        <v>1.2825382609616591E-3</v>
      </c>
    </row>
    <row r="2438" spans="1:2" x14ac:dyDescent="0.3">
      <c r="A2438">
        <v>2430</v>
      </c>
      <c r="B2438" s="9">
        <f t="shared" ca="1" si="37"/>
        <v>-4.1327786439856002E-3</v>
      </c>
    </row>
    <row r="2439" spans="1:2" x14ac:dyDescent="0.3">
      <c r="A2439">
        <v>2431</v>
      </c>
      <c r="B2439" s="9">
        <f t="shared" ca="1" si="37"/>
        <v>4.6272900582658314E-3</v>
      </c>
    </row>
    <row r="2440" spans="1:2" x14ac:dyDescent="0.3">
      <c r="A2440">
        <v>2432</v>
      </c>
      <c r="B2440" s="9">
        <f t="shared" ca="1" si="37"/>
        <v>1.5916642741065332E-2</v>
      </c>
    </row>
    <row r="2441" spans="1:2" x14ac:dyDescent="0.3">
      <c r="A2441">
        <v>2433</v>
      </c>
      <c r="B2441" s="9">
        <f t="shared" ca="1" si="37"/>
        <v>-1.0636784435447555E-2</v>
      </c>
    </row>
    <row r="2442" spans="1:2" x14ac:dyDescent="0.3">
      <c r="A2442">
        <v>2434</v>
      </c>
      <c r="B2442" s="9">
        <f t="shared" ref="B2442:B2505" ca="1" si="38">_xlfn.NORM.INV(RAND(),$B$3,$B$4)</f>
        <v>-7.142584265902854E-3</v>
      </c>
    </row>
    <row r="2443" spans="1:2" x14ac:dyDescent="0.3">
      <c r="A2443">
        <v>2435</v>
      </c>
      <c r="B2443" s="9">
        <f t="shared" ca="1" si="38"/>
        <v>6.5992459329902702E-3</v>
      </c>
    </row>
    <row r="2444" spans="1:2" x14ac:dyDescent="0.3">
      <c r="A2444">
        <v>2436</v>
      </c>
      <c r="B2444" s="9">
        <f t="shared" ca="1" si="38"/>
        <v>6.0263691664639192E-3</v>
      </c>
    </row>
    <row r="2445" spans="1:2" x14ac:dyDescent="0.3">
      <c r="A2445">
        <v>2437</v>
      </c>
      <c r="B2445" s="9">
        <f t="shared" ca="1" si="38"/>
        <v>8.3183956055390695E-3</v>
      </c>
    </row>
    <row r="2446" spans="1:2" x14ac:dyDescent="0.3">
      <c r="A2446">
        <v>2438</v>
      </c>
      <c r="B2446" s="9">
        <f t="shared" ca="1" si="38"/>
        <v>1.1867664750068358E-2</v>
      </c>
    </row>
    <row r="2447" spans="1:2" x14ac:dyDescent="0.3">
      <c r="A2447">
        <v>2439</v>
      </c>
      <c r="B2447" s="9">
        <f t="shared" ca="1" si="38"/>
        <v>2.2001730435430001E-3</v>
      </c>
    </row>
    <row r="2448" spans="1:2" x14ac:dyDescent="0.3">
      <c r="A2448">
        <v>2440</v>
      </c>
      <c r="B2448" s="9">
        <f t="shared" ca="1" si="38"/>
        <v>-6.2428359229407641E-3</v>
      </c>
    </row>
    <row r="2449" spans="1:2" x14ac:dyDescent="0.3">
      <c r="A2449">
        <v>2441</v>
      </c>
      <c r="B2449" s="9">
        <f t="shared" ca="1" si="38"/>
        <v>-1.2481605011137736E-3</v>
      </c>
    </row>
    <row r="2450" spans="1:2" x14ac:dyDescent="0.3">
      <c r="A2450">
        <v>2442</v>
      </c>
      <c r="B2450" s="9">
        <f t="shared" ca="1" si="38"/>
        <v>4.3789455452491613E-3</v>
      </c>
    </row>
    <row r="2451" spans="1:2" x14ac:dyDescent="0.3">
      <c r="A2451">
        <v>2443</v>
      </c>
      <c r="B2451" s="9">
        <f t="shared" ca="1" si="38"/>
        <v>-9.2137813721148414E-3</v>
      </c>
    </row>
    <row r="2452" spans="1:2" x14ac:dyDescent="0.3">
      <c r="A2452">
        <v>2444</v>
      </c>
      <c r="B2452" s="9">
        <f t="shared" ca="1" si="38"/>
        <v>-2.4176573663532781E-3</v>
      </c>
    </row>
    <row r="2453" spans="1:2" x14ac:dyDescent="0.3">
      <c r="A2453">
        <v>2445</v>
      </c>
      <c r="B2453" s="9">
        <f t="shared" ca="1" si="38"/>
        <v>-4.7743433746338926E-4</v>
      </c>
    </row>
    <row r="2454" spans="1:2" x14ac:dyDescent="0.3">
      <c r="A2454">
        <v>2446</v>
      </c>
      <c r="B2454" s="9">
        <f t="shared" ca="1" si="38"/>
        <v>-6.7418134207340779E-3</v>
      </c>
    </row>
    <row r="2455" spans="1:2" x14ac:dyDescent="0.3">
      <c r="A2455">
        <v>2447</v>
      </c>
      <c r="B2455" s="9">
        <f t="shared" ca="1" si="38"/>
        <v>2.4593726780735323E-3</v>
      </c>
    </row>
    <row r="2456" spans="1:2" x14ac:dyDescent="0.3">
      <c r="A2456">
        <v>2448</v>
      </c>
      <c r="B2456" s="9">
        <f t="shared" ca="1" si="38"/>
        <v>-1.2528704462173477E-3</v>
      </c>
    </row>
    <row r="2457" spans="1:2" x14ac:dyDescent="0.3">
      <c r="A2457">
        <v>2449</v>
      </c>
      <c r="B2457" s="9">
        <f t="shared" ca="1" si="38"/>
        <v>2.1782784464992834E-3</v>
      </c>
    </row>
    <row r="2458" spans="1:2" x14ac:dyDescent="0.3">
      <c r="A2458">
        <v>2450</v>
      </c>
      <c r="B2458" s="9">
        <f t="shared" ca="1" si="38"/>
        <v>1.1769278184784049E-2</v>
      </c>
    </row>
    <row r="2459" spans="1:2" x14ac:dyDescent="0.3">
      <c r="A2459">
        <v>2451</v>
      </c>
      <c r="B2459" s="9">
        <f t="shared" ca="1" si="38"/>
        <v>-2.3086936696867136E-2</v>
      </c>
    </row>
    <row r="2460" spans="1:2" x14ac:dyDescent="0.3">
      <c r="A2460">
        <v>2452</v>
      </c>
      <c r="B2460" s="9">
        <f t="shared" ca="1" si="38"/>
        <v>-2.1784165532539096E-3</v>
      </c>
    </row>
    <row r="2461" spans="1:2" x14ac:dyDescent="0.3">
      <c r="A2461">
        <v>2453</v>
      </c>
      <c r="B2461" s="9">
        <f t="shared" ca="1" si="38"/>
        <v>-3.3960797055303006E-3</v>
      </c>
    </row>
    <row r="2462" spans="1:2" x14ac:dyDescent="0.3">
      <c r="A2462">
        <v>2454</v>
      </c>
      <c r="B2462" s="9">
        <f t="shared" ca="1" si="38"/>
        <v>6.6309980893500299E-3</v>
      </c>
    </row>
    <row r="2463" spans="1:2" x14ac:dyDescent="0.3">
      <c r="A2463">
        <v>2455</v>
      </c>
      <c r="B2463" s="9">
        <f t="shared" ca="1" si="38"/>
        <v>-9.7153664660830537E-3</v>
      </c>
    </row>
    <row r="2464" spans="1:2" x14ac:dyDescent="0.3">
      <c r="A2464">
        <v>2456</v>
      </c>
      <c r="B2464" s="9">
        <f t="shared" ca="1" si="38"/>
        <v>-1.4502134057608336E-2</v>
      </c>
    </row>
    <row r="2465" spans="1:2" x14ac:dyDescent="0.3">
      <c r="A2465">
        <v>2457</v>
      </c>
      <c r="B2465" s="9">
        <f t="shared" ca="1" si="38"/>
        <v>-1.1083130791773824E-2</v>
      </c>
    </row>
    <row r="2466" spans="1:2" x14ac:dyDescent="0.3">
      <c r="A2466">
        <v>2458</v>
      </c>
      <c r="B2466" s="9">
        <f t="shared" ca="1" si="38"/>
        <v>3.494481699730637E-3</v>
      </c>
    </row>
    <row r="2467" spans="1:2" x14ac:dyDescent="0.3">
      <c r="A2467">
        <v>2459</v>
      </c>
      <c r="B2467" s="9">
        <f t="shared" ca="1" si="38"/>
        <v>4.6011209888388053E-3</v>
      </c>
    </row>
    <row r="2468" spans="1:2" x14ac:dyDescent="0.3">
      <c r="A2468">
        <v>2460</v>
      </c>
      <c r="B2468" s="9">
        <f t="shared" ca="1" si="38"/>
        <v>-8.9182365130738538E-3</v>
      </c>
    </row>
    <row r="2469" spans="1:2" x14ac:dyDescent="0.3">
      <c r="A2469">
        <v>2461</v>
      </c>
      <c r="B2469" s="9">
        <f t="shared" ca="1" si="38"/>
        <v>6.37503116783723E-3</v>
      </c>
    </row>
    <row r="2470" spans="1:2" x14ac:dyDescent="0.3">
      <c r="A2470">
        <v>2462</v>
      </c>
      <c r="B2470" s="9">
        <f t="shared" ca="1" si="38"/>
        <v>-5.6799015007080811E-3</v>
      </c>
    </row>
    <row r="2471" spans="1:2" x14ac:dyDescent="0.3">
      <c r="A2471">
        <v>2463</v>
      </c>
      <c r="B2471" s="9">
        <f t="shared" ca="1" si="38"/>
        <v>1.0463477252717695E-2</v>
      </c>
    </row>
    <row r="2472" spans="1:2" x14ac:dyDescent="0.3">
      <c r="A2472">
        <v>2464</v>
      </c>
      <c r="B2472" s="9">
        <f t="shared" ca="1" si="38"/>
        <v>-1.3777437731572684E-2</v>
      </c>
    </row>
    <row r="2473" spans="1:2" x14ac:dyDescent="0.3">
      <c r="A2473">
        <v>2465</v>
      </c>
      <c r="B2473" s="9">
        <f t="shared" ca="1" si="38"/>
        <v>7.3417701831304067E-3</v>
      </c>
    </row>
    <row r="2474" spans="1:2" x14ac:dyDescent="0.3">
      <c r="A2474">
        <v>2466</v>
      </c>
      <c r="B2474" s="9">
        <f t="shared" ca="1" si="38"/>
        <v>2.4449180390911577E-3</v>
      </c>
    </row>
    <row r="2475" spans="1:2" x14ac:dyDescent="0.3">
      <c r="A2475">
        <v>2467</v>
      </c>
      <c r="B2475" s="9">
        <f t="shared" ca="1" si="38"/>
        <v>5.3593087870462772E-3</v>
      </c>
    </row>
    <row r="2476" spans="1:2" x14ac:dyDescent="0.3">
      <c r="A2476">
        <v>2468</v>
      </c>
      <c r="B2476" s="9">
        <f t="shared" ca="1" si="38"/>
        <v>7.5235852253353651E-3</v>
      </c>
    </row>
    <row r="2477" spans="1:2" x14ac:dyDescent="0.3">
      <c r="A2477">
        <v>2469</v>
      </c>
      <c r="B2477" s="9">
        <f t="shared" ca="1" si="38"/>
        <v>3.5765959812007943E-3</v>
      </c>
    </row>
    <row r="2478" spans="1:2" x14ac:dyDescent="0.3">
      <c r="A2478">
        <v>2470</v>
      </c>
      <c r="B2478" s="9">
        <f t="shared" ca="1" si="38"/>
        <v>1.0864885393692646E-2</v>
      </c>
    </row>
    <row r="2479" spans="1:2" x14ac:dyDescent="0.3">
      <c r="A2479">
        <v>2471</v>
      </c>
      <c r="B2479" s="9">
        <f t="shared" ca="1" si="38"/>
        <v>9.4521007241669657E-3</v>
      </c>
    </row>
    <row r="2480" spans="1:2" x14ac:dyDescent="0.3">
      <c r="A2480">
        <v>2472</v>
      </c>
      <c r="B2480" s="9">
        <f t="shared" ca="1" si="38"/>
        <v>-5.1219632756536121E-3</v>
      </c>
    </row>
    <row r="2481" spans="1:2" x14ac:dyDescent="0.3">
      <c r="A2481">
        <v>2473</v>
      </c>
      <c r="B2481" s="9">
        <f t="shared" ca="1" si="38"/>
        <v>2.377380083757495E-3</v>
      </c>
    </row>
    <row r="2482" spans="1:2" x14ac:dyDescent="0.3">
      <c r="A2482">
        <v>2474</v>
      </c>
      <c r="B2482" s="9">
        <f t="shared" ca="1" si="38"/>
        <v>-6.0201471100054882E-3</v>
      </c>
    </row>
    <row r="2483" spans="1:2" x14ac:dyDescent="0.3">
      <c r="A2483">
        <v>2475</v>
      </c>
      <c r="B2483" s="9">
        <f t="shared" ca="1" si="38"/>
        <v>3.2446958031972072E-3</v>
      </c>
    </row>
    <row r="2484" spans="1:2" x14ac:dyDescent="0.3">
      <c r="A2484">
        <v>2476</v>
      </c>
      <c r="B2484" s="9">
        <f t="shared" ca="1" si="38"/>
        <v>-2.5716417762771029E-3</v>
      </c>
    </row>
    <row r="2485" spans="1:2" x14ac:dyDescent="0.3">
      <c r="A2485">
        <v>2477</v>
      </c>
      <c r="B2485" s="9">
        <f t="shared" ca="1" si="38"/>
        <v>1.1895507809007893E-2</v>
      </c>
    </row>
    <row r="2486" spans="1:2" x14ac:dyDescent="0.3">
      <c r="A2486">
        <v>2478</v>
      </c>
      <c r="B2486" s="9">
        <f t="shared" ca="1" si="38"/>
        <v>1.1646606980195702E-3</v>
      </c>
    </row>
    <row r="2487" spans="1:2" x14ac:dyDescent="0.3">
      <c r="A2487">
        <v>2479</v>
      </c>
      <c r="B2487" s="9">
        <f t="shared" ca="1" si="38"/>
        <v>1.5405007908931927E-3</v>
      </c>
    </row>
    <row r="2488" spans="1:2" x14ac:dyDescent="0.3">
      <c r="A2488">
        <v>2480</v>
      </c>
      <c r="B2488" s="9">
        <f t="shared" ca="1" si="38"/>
        <v>-4.4709045842388591E-3</v>
      </c>
    </row>
    <row r="2489" spans="1:2" x14ac:dyDescent="0.3">
      <c r="A2489">
        <v>2481</v>
      </c>
      <c r="B2489" s="9">
        <f t="shared" ca="1" si="38"/>
        <v>-8.0211822673248324E-3</v>
      </c>
    </row>
    <row r="2490" spans="1:2" x14ac:dyDescent="0.3">
      <c r="A2490">
        <v>2482</v>
      </c>
      <c r="B2490" s="9">
        <f t="shared" ca="1" si="38"/>
        <v>5.2475313662638566E-3</v>
      </c>
    </row>
    <row r="2491" spans="1:2" x14ac:dyDescent="0.3">
      <c r="A2491">
        <v>2483</v>
      </c>
      <c r="B2491" s="9">
        <f t="shared" ca="1" si="38"/>
        <v>2.1318549911003813E-2</v>
      </c>
    </row>
    <row r="2492" spans="1:2" x14ac:dyDescent="0.3">
      <c r="A2492">
        <v>2484</v>
      </c>
      <c r="B2492" s="9">
        <f t="shared" ca="1" si="38"/>
        <v>-4.4904019006984392E-3</v>
      </c>
    </row>
    <row r="2493" spans="1:2" x14ac:dyDescent="0.3">
      <c r="A2493">
        <v>2485</v>
      </c>
      <c r="B2493" s="9">
        <f t="shared" ca="1" si="38"/>
        <v>1.4715840706906217E-2</v>
      </c>
    </row>
    <row r="2494" spans="1:2" x14ac:dyDescent="0.3">
      <c r="A2494">
        <v>2486</v>
      </c>
      <c r="B2494" s="9">
        <f t="shared" ca="1" si="38"/>
        <v>-4.3118020689010758E-3</v>
      </c>
    </row>
    <row r="2495" spans="1:2" x14ac:dyDescent="0.3">
      <c r="A2495">
        <v>2487</v>
      </c>
      <c r="B2495" s="9">
        <f t="shared" ca="1" si="38"/>
        <v>-2.0983820885443569E-2</v>
      </c>
    </row>
    <row r="2496" spans="1:2" x14ac:dyDescent="0.3">
      <c r="A2496">
        <v>2488</v>
      </c>
      <c r="B2496" s="9">
        <f t="shared" ca="1" si="38"/>
        <v>-8.3149153236230042E-3</v>
      </c>
    </row>
    <row r="2497" spans="1:2" x14ac:dyDescent="0.3">
      <c r="A2497">
        <v>2489</v>
      </c>
      <c r="B2497" s="9">
        <f t="shared" ca="1" si="38"/>
        <v>6.7446849409449651E-3</v>
      </c>
    </row>
    <row r="2498" spans="1:2" x14ac:dyDescent="0.3">
      <c r="A2498">
        <v>2490</v>
      </c>
      <c r="B2498" s="9">
        <f t="shared" ca="1" si="38"/>
        <v>4.7743440521565506E-3</v>
      </c>
    </row>
    <row r="2499" spans="1:2" x14ac:dyDescent="0.3">
      <c r="A2499">
        <v>2491</v>
      </c>
      <c r="B2499" s="9">
        <f t="shared" ca="1" si="38"/>
        <v>-7.1238829087307623E-3</v>
      </c>
    </row>
    <row r="2500" spans="1:2" x14ac:dyDescent="0.3">
      <c r="A2500">
        <v>2492</v>
      </c>
      <c r="B2500" s="9">
        <f t="shared" ca="1" si="38"/>
        <v>-1.8350397743155052E-2</v>
      </c>
    </row>
    <row r="2501" spans="1:2" x14ac:dyDescent="0.3">
      <c r="A2501">
        <v>2493</v>
      </c>
      <c r="B2501" s="9">
        <f t="shared" ca="1" si="38"/>
        <v>6.221268676403542E-3</v>
      </c>
    </row>
    <row r="2502" spans="1:2" x14ac:dyDescent="0.3">
      <c r="A2502">
        <v>2494</v>
      </c>
      <c r="B2502" s="9">
        <f t="shared" ca="1" si="38"/>
        <v>-6.6667351358683496E-3</v>
      </c>
    </row>
    <row r="2503" spans="1:2" x14ac:dyDescent="0.3">
      <c r="A2503">
        <v>2495</v>
      </c>
      <c r="B2503" s="9">
        <f t="shared" ca="1" si="38"/>
        <v>1.7240851038489945E-2</v>
      </c>
    </row>
    <row r="2504" spans="1:2" x14ac:dyDescent="0.3">
      <c r="A2504">
        <v>2496</v>
      </c>
      <c r="B2504" s="9">
        <f t="shared" ca="1" si="38"/>
        <v>3.6517728764099062E-4</v>
      </c>
    </row>
    <row r="2505" spans="1:2" x14ac:dyDescent="0.3">
      <c r="A2505">
        <v>2497</v>
      </c>
      <c r="B2505" s="9">
        <f t="shared" ca="1" si="38"/>
        <v>-8.3272743190915682E-3</v>
      </c>
    </row>
    <row r="2506" spans="1:2" x14ac:dyDescent="0.3">
      <c r="A2506">
        <v>2498</v>
      </c>
      <c r="B2506" s="9">
        <f t="shared" ref="B2506:B2569" ca="1" si="39">_xlfn.NORM.INV(RAND(),$B$3,$B$4)</f>
        <v>-3.6108999786966202E-3</v>
      </c>
    </row>
    <row r="2507" spans="1:2" x14ac:dyDescent="0.3">
      <c r="A2507">
        <v>2499</v>
      </c>
      <c r="B2507" s="9">
        <f t="shared" ca="1" si="39"/>
        <v>-3.6754489681826603E-3</v>
      </c>
    </row>
    <row r="2508" spans="1:2" x14ac:dyDescent="0.3">
      <c r="A2508">
        <v>2500</v>
      </c>
      <c r="B2508" s="9">
        <f t="shared" ca="1" si="39"/>
        <v>-1.0368217719300122E-2</v>
      </c>
    </row>
    <row r="2509" spans="1:2" x14ac:dyDescent="0.3">
      <c r="A2509">
        <v>2501</v>
      </c>
      <c r="B2509" s="9">
        <f t="shared" ca="1" si="39"/>
        <v>4.9355146844908418E-3</v>
      </c>
    </row>
    <row r="2510" spans="1:2" x14ac:dyDescent="0.3">
      <c r="A2510">
        <v>2502</v>
      </c>
      <c r="B2510" s="9">
        <f t="shared" ca="1" si="39"/>
        <v>-1.339550307358094E-3</v>
      </c>
    </row>
    <row r="2511" spans="1:2" x14ac:dyDescent="0.3">
      <c r="A2511">
        <v>2503</v>
      </c>
      <c r="B2511" s="9">
        <f t="shared" ca="1" si="39"/>
        <v>5.2435749741475994E-3</v>
      </c>
    </row>
    <row r="2512" spans="1:2" x14ac:dyDescent="0.3">
      <c r="A2512">
        <v>2504</v>
      </c>
      <c r="B2512" s="9">
        <f t="shared" ca="1" si="39"/>
        <v>6.2249407224302259E-3</v>
      </c>
    </row>
    <row r="2513" spans="1:2" x14ac:dyDescent="0.3">
      <c r="A2513">
        <v>2505</v>
      </c>
      <c r="B2513" s="9">
        <f t="shared" ca="1" si="39"/>
        <v>-1.1977661283219136E-2</v>
      </c>
    </row>
    <row r="2514" spans="1:2" x14ac:dyDescent="0.3">
      <c r="A2514">
        <v>2506</v>
      </c>
      <c r="B2514" s="9">
        <f t="shared" ca="1" si="39"/>
        <v>-2.7831312827317357E-2</v>
      </c>
    </row>
    <row r="2515" spans="1:2" x14ac:dyDescent="0.3">
      <c r="A2515">
        <v>2507</v>
      </c>
      <c r="B2515" s="9">
        <f t="shared" ca="1" si="39"/>
        <v>3.8004914871691336E-3</v>
      </c>
    </row>
    <row r="2516" spans="1:2" x14ac:dyDescent="0.3">
      <c r="A2516">
        <v>2508</v>
      </c>
      <c r="B2516" s="9">
        <f t="shared" ca="1" si="39"/>
        <v>-1.1486076052911262E-2</v>
      </c>
    </row>
    <row r="2517" spans="1:2" x14ac:dyDescent="0.3">
      <c r="A2517">
        <v>2509</v>
      </c>
      <c r="B2517" s="9">
        <f t="shared" ca="1" si="39"/>
        <v>1.6163441865883484E-2</v>
      </c>
    </row>
    <row r="2518" spans="1:2" x14ac:dyDescent="0.3">
      <c r="A2518">
        <v>2510</v>
      </c>
      <c r="B2518" s="9">
        <f t="shared" ca="1" si="39"/>
        <v>-8.586263136528252E-4</v>
      </c>
    </row>
    <row r="2519" spans="1:2" x14ac:dyDescent="0.3">
      <c r="A2519">
        <v>2511</v>
      </c>
      <c r="B2519" s="9">
        <f t="shared" ca="1" si="39"/>
        <v>-8.708853621416681E-3</v>
      </c>
    </row>
    <row r="2520" spans="1:2" x14ac:dyDescent="0.3">
      <c r="A2520">
        <v>2512</v>
      </c>
      <c r="B2520" s="9">
        <f t="shared" ca="1" si="39"/>
        <v>-3.6435676864864769E-4</v>
      </c>
    </row>
    <row r="2521" spans="1:2" x14ac:dyDescent="0.3">
      <c r="A2521">
        <v>2513</v>
      </c>
      <c r="B2521" s="9">
        <f t="shared" ca="1" si="39"/>
        <v>-5.1910304756648288E-3</v>
      </c>
    </row>
    <row r="2522" spans="1:2" x14ac:dyDescent="0.3">
      <c r="A2522">
        <v>2514</v>
      </c>
      <c r="B2522" s="9">
        <f t="shared" ca="1" si="39"/>
        <v>1.7080445494152593E-4</v>
      </c>
    </row>
    <row r="2523" spans="1:2" x14ac:dyDescent="0.3">
      <c r="A2523">
        <v>2515</v>
      </c>
      <c r="B2523" s="9">
        <f t="shared" ca="1" si="39"/>
        <v>-6.236453824332436E-3</v>
      </c>
    </row>
    <row r="2524" spans="1:2" x14ac:dyDescent="0.3">
      <c r="A2524">
        <v>2516</v>
      </c>
      <c r="B2524" s="9">
        <f t="shared" ca="1" si="39"/>
        <v>-1.2820733404616216E-2</v>
      </c>
    </row>
    <row r="2525" spans="1:2" x14ac:dyDescent="0.3">
      <c r="A2525">
        <v>2517</v>
      </c>
      <c r="B2525" s="9">
        <f t="shared" ca="1" si="39"/>
        <v>1.4455388887440524E-3</v>
      </c>
    </row>
    <row r="2526" spans="1:2" x14ac:dyDescent="0.3">
      <c r="A2526">
        <v>2518</v>
      </c>
      <c r="B2526" s="9">
        <f t="shared" ca="1" si="39"/>
        <v>-9.0827897076259856E-4</v>
      </c>
    </row>
    <row r="2527" spans="1:2" x14ac:dyDescent="0.3">
      <c r="A2527">
        <v>2519</v>
      </c>
      <c r="B2527" s="9">
        <f t="shared" ca="1" si="39"/>
        <v>8.2369722324032151E-3</v>
      </c>
    </row>
    <row r="2528" spans="1:2" x14ac:dyDescent="0.3">
      <c r="A2528">
        <v>2520</v>
      </c>
      <c r="B2528" s="9">
        <f t="shared" ca="1" si="39"/>
        <v>2.6015604686912821E-3</v>
      </c>
    </row>
    <row r="2529" spans="1:2" x14ac:dyDescent="0.3">
      <c r="A2529">
        <v>2521</v>
      </c>
      <c r="B2529" s="9">
        <f t="shared" ca="1" si="39"/>
        <v>-3.9858921375215987E-3</v>
      </c>
    </row>
    <row r="2530" spans="1:2" x14ac:dyDescent="0.3">
      <c r="A2530">
        <v>2522</v>
      </c>
      <c r="B2530" s="9">
        <f t="shared" ca="1" si="39"/>
        <v>-2.6072193605435408E-3</v>
      </c>
    </row>
    <row r="2531" spans="1:2" x14ac:dyDescent="0.3">
      <c r="A2531">
        <v>2523</v>
      </c>
      <c r="B2531" s="9">
        <f t="shared" ca="1" si="39"/>
        <v>-1.3967394799942533E-2</v>
      </c>
    </row>
    <row r="2532" spans="1:2" x14ac:dyDescent="0.3">
      <c r="A2532">
        <v>2524</v>
      </c>
      <c r="B2532" s="9">
        <f t="shared" ca="1" si="39"/>
        <v>-4.2900513291567882E-3</v>
      </c>
    </row>
    <row r="2533" spans="1:2" x14ac:dyDescent="0.3">
      <c r="A2533">
        <v>2525</v>
      </c>
      <c r="B2533" s="9">
        <f t="shared" ca="1" si="39"/>
        <v>1.7980313027408301E-3</v>
      </c>
    </row>
    <row r="2534" spans="1:2" x14ac:dyDescent="0.3">
      <c r="A2534">
        <v>2526</v>
      </c>
      <c r="B2534" s="9">
        <f t="shared" ca="1" si="39"/>
        <v>8.4255465618421829E-3</v>
      </c>
    </row>
    <row r="2535" spans="1:2" x14ac:dyDescent="0.3">
      <c r="A2535">
        <v>2527</v>
      </c>
      <c r="B2535" s="9">
        <f t="shared" ca="1" si="39"/>
        <v>1.4575639691305757E-2</v>
      </c>
    </row>
    <row r="2536" spans="1:2" x14ac:dyDescent="0.3">
      <c r="A2536">
        <v>2528</v>
      </c>
      <c r="B2536" s="9">
        <f t="shared" ca="1" si="39"/>
        <v>6.440802972015729E-3</v>
      </c>
    </row>
    <row r="2537" spans="1:2" x14ac:dyDescent="0.3">
      <c r="A2537">
        <v>2529</v>
      </c>
      <c r="B2537" s="9">
        <f t="shared" ca="1" si="39"/>
        <v>-4.3159592555264365E-4</v>
      </c>
    </row>
    <row r="2538" spans="1:2" x14ac:dyDescent="0.3">
      <c r="A2538">
        <v>2530</v>
      </c>
      <c r="B2538" s="9">
        <f t="shared" ca="1" si="39"/>
        <v>3.8384768068359925E-3</v>
      </c>
    </row>
    <row r="2539" spans="1:2" x14ac:dyDescent="0.3">
      <c r="A2539">
        <v>2531</v>
      </c>
      <c r="B2539" s="9">
        <f t="shared" ca="1" si="39"/>
        <v>1.1463429547588428E-2</v>
      </c>
    </row>
    <row r="2540" spans="1:2" x14ac:dyDescent="0.3">
      <c r="A2540">
        <v>2532</v>
      </c>
      <c r="B2540" s="9">
        <f t="shared" ca="1" si="39"/>
        <v>5.6340509132643945E-3</v>
      </c>
    </row>
    <row r="2541" spans="1:2" x14ac:dyDescent="0.3">
      <c r="A2541">
        <v>2533</v>
      </c>
      <c r="B2541" s="9">
        <f t="shared" ca="1" si="39"/>
        <v>9.8517794411121101E-3</v>
      </c>
    </row>
    <row r="2542" spans="1:2" x14ac:dyDescent="0.3">
      <c r="A2542">
        <v>2534</v>
      </c>
      <c r="B2542" s="9">
        <f t="shared" ca="1" si="39"/>
        <v>-1.1605256123476897E-2</v>
      </c>
    </row>
    <row r="2543" spans="1:2" x14ac:dyDescent="0.3">
      <c r="A2543">
        <v>2535</v>
      </c>
      <c r="B2543" s="9">
        <f t="shared" ca="1" si="39"/>
        <v>8.6549257424329892E-3</v>
      </c>
    </row>
    <row r="2544" spans="1:2" x14ac:dyDescent="0.3">
      <c r="A2544">
        <v>2536</v>
      </c>
      <c r="B2544" s="9">
        <f t="shared" ca="1" si="39"/>
        <v>-7.6540262276753451E-3</v>
      </c>
    </row>
    <row r="2545" spans="1:2" x14ac:dyDescent="0.3">
      <c r="A2545">
        <v>2537</v>
      </c>
      <c r="B2545" s="9">
        <f t="shared" ca="1" si="39"/>
        <v>3.6408607036045502E-3</v>
      </c>
    </row>
    <row r="2546" spans="1:2" x14ac:dyDescent="0.3">
      <c r="A2546">
        <v>2538</v>
      </c>
      <c r="B2546" s="9">
        <f t="shared" ca="1" si="39"/>
        <v>1.0726998100420268E-3</v>
      </c>
    </row>
    <row r="2547" spans="1:2" x14ac:dyDescent="0.3">
      <c r="A2547">
        <v>2539</v>
      </c>
      <c r="B2547" s="9">
        <f t="shared" ca="1" si="39"/>
        <v>7.2995562808480813E-3</v>
      </c>
    </row>
    <row r="2548" spans="1:2" x14ac:dyDescent="0.3">
      <c r="A2548">
        <v>2540</v>
      </c>
      <c r="B2548" s="9">
        <f t="shared" ca="1" si="39"/>
        <v>2.0663302562409707E-2</v>
      </c>
    </row>
    <row r="2549" spans="1:2" x14ac:dyDescent="0.3">
      <c r="A2549">
        <v>2541</v>
      </c>
      <c r="B2549" s="9">
        <f t="shared" ca="1" si="39"/>
        <v>-1.7647965122177776E-3</v>
      </c>
    </row>
    <row r="2550" spans="1:2" x14ac:dyDescent="0.3">
      <c r="A2550">
        <v>2542</v>
      </c>
      <c r="B2550" s="9">
        <f t="shared" ca="1" si="39"/>
        <v>1.3300266879483245E-2</v>
      </c>
    </row>
    <row r="2551" spans="1:2" x14ac:dyDescent="0.3">
      <c r="A2551">
        <v>2543</v>
      </c>
      <c r="B2551" s="9">
        <f t="shared" ca="1" si="39"/>
        <v>-2.6416385031268461E-3</v>
      </c>
    </row>
    <row r="2552" spans="1:2" x14ac:dyDescent="0.3">
      <c r="A2552">
        <v>2544</v>
      </c>
      <c r="B2552" s="9">
        <f t="shared" ca="1" si="39"/>
        <v>-1.1236153726910127E-3</v>
      </c>
    </row>
    <row r="2553" spans="1:2" x14ac:dyDescent="0.3">
      <c r="A2553">
        <v>2545</v>
      </c>
      <c r="B2553" s="9">
        <f t="shared" ca="1" si="39"/>
        <v>5.7017347446445266E-3</v>
      </c>
    </row>
    <row r="2554" spans="1:2" x14ac:dyDescent="0.3">
      <c r="A2554">
        <v>2546</v>
      </c>
      <c r="B2554" s="9">
        <f t="shared" ca="1" si="39"/>
        <v>8.9002745432334197E-3</v>
      </c>
    </row>
    <row r="2555" spans="1:2" x14ac:dyDescent="0.3">
      <c r="A2555">
        <v>2547</v>
      </c>
      <c r="B2555" s="9">
        <f t="shared" ca="1" si="39"/>
        <v>8.7069249291240446E-3</v>
      </c>
    </row>
    <row r="2556" spans="1:2" x14ac:dyDescent="0.3">
      <c r="A2556">
        <v>2548</v>
      </c>
      <c r="B2556" s="9">
        <f t="shared" ca="1" si="39"/>
        <v>6.9595630888845015E-4</v>
      </c>
    </row>
    <row r="2557" spans="1:2" x14ac:dyDescent="0.3">
      <c r="A2557">
        <v>2549</v>
      </c>
      <c r="B2557" s="9">
        <f t="shared" ca="1" si="39"/>
        <v>1.2410900652037133E-3</v>
      </c>
    </row>
    <row r="2558" spans="1:2" x14ac:dyDescent="0.3">
      <c r="A2558">
        <v>2550</v>
      </c>
      <c r="B2558" s="9">
        <f t="shared" ca="1" si="39"/>
        <v>1.0196254223654696E-3</v>
      </c>
    </row>
    <row r="2559" spans="1:2" x14ac:dyDescent="0.3">
      <c r="A2559">
        <v>2551</v>
      </c>
      <c r="B2559" s="9">
        <f t="shared" ca="1" si="39"/>
        <v>1.5197173959329197E-2</v>
      </c>
    </row>
    <row r="2560" spans="1:2" x14ac:dyDescent="0.3">
      <c r="A2560">
        <v>2552</v>
      </c>
      <c r="B2560" s="9">
        <f t="shared" ca="1" si="39"/>
        <v>-5.511410535075055E-4</v>
      </c>
    </row>
    <row r="2561" spans="1:2" x14ac:dyDescent="0.3">
      <c r="A2561">
        <v>2553</v>
      </c>
      <c r="B2561" s="9">
        <f t="shared" ca="1" si="39"/>
        <v>-4.6259011608923853E-3</v>
      </c>
    </row>
    <row r="2562" spans="1:2" x14ac:dyDescent="0.3">
      <c r="A2562">
        <v>2554</v>
      </c>
      <c r="B2562" s="9">
        <f t="shared" ca="1" si="39"/>
        <v>-1.4453720741951033E-2</v>
      </c>
    </row>
    <row r="2563" spans="1:2" x14ac:dyDescent="0.3">
      <c r="A2563">
        <v>2555</v>
      </c>
      <c r="B2563" s="9">
        <f t="shared" ca="1" si="39"/>
        <v>-9.3507544096511496E-4</v>
      </c>
    </row>
    <row r="2564" spans="1:2" x14ac:dyDescent="0.3">
      <c r="A2564">
        <v>2556</v>
      </c>
      <c r="B2564" s="9">
        <f t="shared" ca="1" si="39"/>
        <v>2.9579908107950845E-3</v>
      </c>
    </row>
    <row r="2565" spans="1:2" x14ac:dyDescent="0.3">
      <c r="A2565">
        <v>2557</v>
      </c>
      <c r="B2565" s="9">
        <f t="shared" ca="1" si="39"/>
        <v>-5.2974770548767942E-3</v>
      </c>
    </row>
    <row r="2566" spans="1:2" x14ac:dyDescent="0.3">
      <c r="A2566">
        <v>2558</v>
      </c>
      <c r="B2566" s="9">
        <f t="shared" ca="1" si="39"/>
        <v>-2.0986181810748954E-2</v>
      </c>
    </row>
    <row r="2567" spans="1:2" x14ac:dyDescent="0.3">
      <c r="A2567">
        <v>2559</v>
      </c>
      <c r="B2567" s="9">
        <f t="shared" ca="1" si="39"/>
        <v>-2.2420812039481439E-3</v>
      </c>
    </row>
    <row r="2568" spans="1:2" x14ac:dyDescent="0.3">
      <c r="A2568">
        <v>2560</v>
      </c>
      <c r="B2568" s="9">
        <f t="shared" ca="1" si="39"/>
        <v>-4.4012755061444307E-3</v>
      </c>
    </row>
    <row r="2569" spans="1:2" x14ac:dyDescent="0.3">
      <c r="A2569">
        <v>2561</v>
      </c>
      <c r="B2569" s="9">
        <f t="shared" ca="1" si="39"/>
        <v>1.23748376305957E-2</v>
      </c>
    </row>
    <row r="2570" spans="1:2" x14ac:dyDescent="0.3">
      <c r="A2570">
        <v>2562</v>
      </c>
      <c r="B2570" s="9">
        <f t="shared" ref="B2570:B2633" ca="1" si="40">_xlfn.NORM.INV(RAND(),$B$3,$B$4)</f>
        <v>-3.9796200779995787E-3</v>
      </c>
    </row>
    <row r="2571" spans="1:2" x14ac:dyDescent="0.3">
      <c r="A2571">
        <v>2563</v>
      </c>
      <c r="B2571" s="9">
        <f t="shared" ca="1" si="40"/>
        <v>-4.5954630058354998E-3</v>
      </c>
    </row>
    <row r="2572" spans="1:2" x14ac:dyDescent="0.3">
      <c r="A2572">
        <v>2564</v>
      </c>
      <c r="B2572" s="9">
        <f t="shared" ca="1" si="40"/>
        <v>8.3344712876561085E-3</v>
      </c>
    </row>
    <row r="2573" spans="1:2" x14ac:dyDescent="0.3">
      <c r="A2573">
        <v>2565</v>
      </c>
      <c r="B2573" s="9">
        <f t="shared" ca="1" si="40"/>
        <v>-8.491796456686131E-3</v>
      </c>
    </row>
    <row r="2574" spans="1:2" x14ac:dyDescent="0.3">
      <c r="A2574">
        <v>2566</v>
      </c>
      <c r="B2574" s="9">
        <f t="shared" ca="1" si="40"/>
        <v>6.1185220070707567E-3</v>
      </c>
    </row>
    <row r="2575" spans="1:2" x14ac:dyDescent="0.3">
      <c r="A2575">
        <v>2567</v>
      </c>
      <c r="B2575" s="9">
        <f t="shared" ca="1" si="40"/>
        <v>6.3691025589973568E-3</v>
      </c>
    </row>
    <row r="2576" spans="1:2" x14ac:dyDescent="0.3">
      <c r="A2576">
        <v>2568</v>
      </c>
      <c r="B2576" s="9">
        <f t="shared" ca="1" si="40"/>
        <v>-2.3612315449934331E-4</v>
      </c>
    </row>
    <row r="2577" spans="1:2" x14ac:dyDescent="0.3">
      <c r="A2577">
        <v>2569</v>
      </c>
      <c r="B2577" s="9">
        <f t="shared" ca="1" si="40"/>
        <v>1.0504485380683761E-2</v>
      </c>
    </row>
    <row r="2578" spans="1:2" x14ac:dyDescent="0.3">
      <c r="A2578">
        <v>2570</v>
      </c>
      <c r="B2578" s="9">
        <f t="shared" ca="1" si="40"/>
        <v>-2.0391557561745851E-3</v>
      </c>
    </row>
    <row r="2579" spans="1:2" x14ac:dyDescent="0.3">
      <c r="A2579">
        <v>2571</v>
      </c>
      <c r="B2579" s="9">
        <f t="shared" ca="1" si="40"/>
        <v>-1.275488132356993E-3</v>
      </c>
    </row>
    <row r="2580" spans="1:2" x14ac:dyDescent="0.3">
      <c r="A2580">
        <v>2572</v>
      </c>
      <c r="B2580" s="9">
        <f t="shared" ca="1" si="40"/>
        <v>-3.7573327092772692E-3</v>
      </c>
    </row>
    <row r="2581" spans="1:2" x14ac:dyDescent="0.3">
      <c r="A2581">
        <v>2573</v>
      </c>
      <c r="B2581" s="9">
        <f t="shared" ca="1" si="40"/>
        <v>4.6684290219028259E-3</v>
      </c>
    </row>
    <row r="2582" spans="1:2" x14ac:dyDescent="0.3">
      <c r="A2582">
        <v>2574</v>
      </c>
      <c r="B2582" s="9">
        <f t="shared" ca="1" si="40"/>
        <v>1.7137433827231614E-2</v>
      </c>
    </row>
    <row r="2583" spans="1:2" x14ac:dyDescent="0.3">
      <c r="A2583">
        <v>2575</v>
      </c>
      <c r="B2583" s="9">
        <f t="shared" ca="1" si="40"/>
        <v>1.1768576071526286E-3</v>
      </c>
    </row>
    <row r="2584" spans="1:2" x14ac:dyDescent="0.3">
      <c r="A2584">
        <v>2576</v>
      </c>
      <c r="B2584" s="9">
        <f t="shared" ca="1" si="40"/>
        <v>7.6355763048246298E-3</v>
      </c>
    </row>
    <row r="2585" spans="1:2" x14ac:dyDescent="0.3">
      <c r="A2585">
        <v>2577</v>
      </c>
      <c r="B2585" s="9">
        <f t="shared" ca="1" si="40"/>
        <v>3.3343088718917023E-3</v>
      </c>
    </row>
    <row r="2586" spans="1:2" x14ac:dyDescent="0.3">
      <c r="A2586">
        <v>2578</v>
      </c>
      <c r="B2586" s="9">
        <f t="shared" ca="1" si="40"/>
        <v>4.1924120050768707E-3</v>
      </c>
    </row>
    <row r="2587" spans="1:2" x14ac:dyDescent="0.3">
      <c r="A2587">
        <v>2579</v>
      </c>
      <c r="B2587" s="9">
        <f t="shared" ca="1" si="40"/>
        <v>8.6433565405655763E-3</v>
      </c>
    </row>
    <row r="2588" spans="1:2" x14ac:dyDescent="0.3">
      <c r="A2588">
        <v>2580</v>
      </c>
      <c r="B2588" s="9">
        <f t="shared" ca="1" si="40"/>
        <v>-1.654765259458767E-2</v>
      </c>
    </row>
    <row r="2589" spans="1:2" x14ac:dyDescent="0.3">
      <c r="A2589">
        <v>2581</v>
      </c>
      <c r="B2589" s="9">
        <f t="shared" ca="1" si="40"/>
        <v>-1.5232354283284941E-2</v>
      </c>
    </row>
    <row r="2590" spans="1:2" x14ac:dyDescent="0.3">
      <c r="A2590">
        <v>2582</v>
      </c>
      <c r="B2590" s="9">
        <f t="shared" ca="1" si="40"/>
        <v>-5.6271312820508016E-3</v>
      </c>
    </row>
    <row r="2591" spans="1:2" x14ac:dyDescent="0.3">
      <c r="A2591">
        <v>2583</v>
      </c>
      <c r="B2591" s="9">
        <f t="shared" ca="1" si="40"/>
        <v>-1.6713874277633233E-3</v>
      </c>
    </row>
    <row r="2592" spans="1:2" x14ac:dyDescent="0.3">
      <c r="A2592">
        <v>2584</v>
      </c>
      <c r="B2592" s="9">
        <f t="shared" ca="1" si="40"/>
        <v>-6.9990476011046535E-3</v>
      </c>
    </row>
    <row r="2593" spans="1:2" x14ac:dyDescent="0.3">
      <c r="A2593">
        <v>2585</v>
      </c>
      <c r="B2593" s="9">
        <f t="shared" ca="1" si="40"/>
        <v>4.7898922109333129E-3</v>
      </c>
    </row>
    <row r="2594" spans="1:2" x14ac:dyDescent="0.3">
      <c r="A2594">
        <v>2586</v>
      </c>
      <c r="B2594" s="9">
        <f t="shared" ca="1" si="40"/>
        <v>3.1209582996748865E-3</v>
      </c>
    </row>
    <row r="2595" spans="1:2" x14ac:dyDescent="0.3">
      <c r="A2595">
        <v>2587</v>
      </c>
      <c r="B2595" s="9">
        <f t="shared" ca="1" si="40"/>
        <v>-8.7747097923889699E-4</v>
      </c>
    </row>
    <row r="2596" spans="1:2" x14ac:dyDescent="0.3">
      <c r="A2596">
        <v>2588</v>
      </c>
      <c r="B2596" s="9">
        <f t="shared" ca="1" si="40"/>
        <v>-3.3157166570386459E-3</v>
      </c>
    </row>
    <row r="2597" spans="1:2" x14ac:dyDescent="0.3">
      <c r="A2597">
        <v>2589</v>
      </c>
      <c r="B2597" s="9">
        <f t="shared" ca="1" si="40"/>
        <v>-3.5580267937172171E-3</v>
      </c>
    </row>
    <row r="2598" spans="1:2" x14ac:dyDescent="0.3">
      <c r="A2598">
        <v>2590</v>
      </c>
      <c r="B2598" s="9">
        <f t="shared" ca="1" si="40"/>
        <v>1.5559093242622445E-3</v>
      </c>
    </row>
    <row r="2599" spans="1:2" x14ac:dyDescent="0.3">
      <c r="A2599">
        <v>2591</v>
      </c>
      <c r="B2599" s="9">
        <f t="shared" ca="1" si="40"/>
        <v>-1.2020990345054576E-3</v>
      </c>
    </row>
    <row r="2600" spans="1:2" x14ac:dyDescent="0.3">
      <c r="A2600">
        <v>2592</v>
      </c>
      <c r="B2600" s="9">
        <f t="shared" ca="1" si="40"/>
        <v>6.0023293966736408E-3</v>
      </c>
    </row>
    <row r="2601" spans="1:2" x14ac:dyDescent="0.3">
      <c r="A2601">
        <v>2593</v>
      </c>
      <c r="B2601" s="9">
        <f t="shared" ca="1" si="40"/>
        <v>1.3224099507668426E-2</v>
      </c>
    </row>
    <row r="2602" spans="1:2" x14ac:dyDescent="0.3">
      <c r="A2602">
        <v>2594</v>
      </c>
      <c r="B2602" s="9">
        <f t="shared" ca="1" si="40"/>
        <v>-1.1796921895664038E-2</v>
      </c>
    </row>
    <row r="2603" spans="1:2" x14ac:dyDescent="0.3">
      <c r="A2603">
        <v>2595</v>
      </c>
      <c r="B2603" s="9">
        <f t="shared" ca="1" si="40"/>
        <v>1.7464953592185146E-2</v>
      </c>
    </row>
    <row r="2604" spans="1:2" x14ac:dyDescent="0.3">
      <c r="A2604">
        <v>2596</v>
      </c>
      <c r="B2604" s="9">
        <f t="shared" ca="1" si="40"/>
        <v>1.1010509430685355E-2</v>
      </c>
    </row>
    <row r="2605" spans="1:2" x14ac:dyDescent="0.3">
      <c r="A2605">
        <v>2597</v>
      </c>
      <c r="B2605" s="9">
        <f t="shared" ca="1" si="40"/>
        <v>-4.8511289484628965E-3</v>
      </c>
    </row>
    <row r="2606" spans="1:2" x14ac:dyDescent="0.3">
      <c r="A2606">
        <v>2598</v>
      </c>
      <c r="B2606" s="9">
        <f t="shared" ca="1" si="40"/>
        <v>-2.1181940202700353E-2</v>
      </c>
    </row>
    <row r="2607" spans="1:2" x14ac:dyDescent="0.3">
      <c r="A2607">
        <v>2599</v>
      </c>
      <c r="B2607" s="9">
        <f t="shared" ca="1" si="40"/>
        <v>-8.9286220427254957E-3</v>
      </c>
    </row>
    <row r="2608" spans="1:2" x14ac:dyDescent="0.3">
      <c r="A2608">
        <v>2600</v>
      </c>
      <c r="B2608" s="9">
        <f t="shared" ca="1" si="40"/>
        <v>-1.2193226084184518E-2</v>
      </c>
    </row>
    <row r="2609" spans="1:2" x14ac:dyDescent="0.3">
      <c r="A2609">
        <v>2601</v>
      </c>
      <c r="B2609" s="9">
        <f t="shared" ca="1" si="40"/>
        <v>-4.2930244839738847E-3</v>
      </c>
    </row>
    <row r="2610" spans="1:2" x14ac:dyDescent="0.3">
      <c r="A2610">
        <v>2602</v>
      </c>
      <c r="B2610" s="9">
        <f t="shared" ca="1" si="40"/>
        <v>6.3296717749712376E-3</v>
      </c>
    </row>
    <row r="2611" spans="1:2" x14ac:dyDescent="0.3">
      <c r="A2611">
        <v>2603</v>
      </c>
      <c r="B2611" s="9">
        <f t="shared" ca="1" si="40"/>
        <v>1.0994213659197618E-2</v>
      </c>
    </row>
    <row r="2612" spans="1:2" x14ac:dyDescent="0.3">
      <c r="A2612">
        <v>2604</v>
      </c>
      <c r="B2612" s="9">
        <f t="shared" ca="1" si="40"/>
        <v>-1.5477085052481108E-2</v>
      </c>
    </row>
    <row r="2613" spans="1:2" x14ac:dyDescent="0.3">
      <c r="A2613">
        <v>2605</v>
      </c>
      <c r="B2613" s="9">
        <f t="shared" ca="1" si="40"/>
        <v>1.1721767127402203E-2</v>
      </c>
    </row>
    <row r="2614" spans="1:2" x14ac:dyDescent="0.3">
      <c r="A2614">
        <v>2606</v>
      </c>
      <c r="B2614" s="9">
        <f t="shared" ca="1" si="40"/>
        <v>1.9251418553446306E-3</v>
      </c>
    </row>
    <row r="2615" spans="1:2" x14ac:dyDescent="0.3">
      <c r="A2615">
        <v>2607</v>
      </c>
      <c r="B2615" s="9">
        <f t="shared" ca="1" si="40"/>
        <v>2.3475948882528885E-3</v>
      </c>
    </row>
    <row r="2616" spans="1:2" x14ac:dyDescent="0.3">
      <c r="A2616">
        <v>2608</v>
      </c>
      <c r="B2616" s="9">
        <f t="shared" ca="1" si="40"/>
        <v>4.9158924035978182E-3</v>
      </c>
    </row>
    <row r="2617" spans="1:2" x14ac:dyDescent="0.3">
      <c r="A2617">
        <v>2609</v>
      </c>
      <c r="B2617" s="9">
        <f t="shared" ca="1" si="40"/>
        <v>-1.5725489333136039E-3</v>
      </c>
    </row>
    <row r="2618" spans="1:2" x14ac:dyDescent="0.3">
      <c r="A2618">
        <v>2610</v>
      </c>
      <c r="B2618" s="9">
        <f t="shared" ca="1" si="40"/>
        <v>-2.0972109756598645E-3</v>
      </c>
    </row>
    <row r="2619" spans="1:2" x14ac:dyDescent="0.3">
      <c r="A2619">
        <v>2611</v>
      </c>
      <c r="B2619" s="9">
        <f t="shared" ca="1" si="40"/>
        <v>5.4195588785451174E-3</v>
      </c>
    </row>
    <row r="2620" spans="1:2" x14ac:dyDescent="0.3">
      <c r="A2620">
        <v>2612</v>
      </c>
      <c r="B2620" s="9">
        <f t="shared" ca="1" si="40"/>
        <v>2.0065262308640117E-2</v>
      </c>
    </row>
    <row r="2621" spans="1:2" x14ac:dyDescent="0.3">
      <c r="A2621">
        <v>2613</v>
      </c>
      <c r="B2621" s="9">
        <f t="shared" ca="1" si="40"/>
        <v>6.6682550873267113E-4</v>
      </c>
    </row>
    <row r="2622" spans="1:2" x14ac:dyDescent="0.3">
      <c r="A2622">
        <v>2614</v>
      </c>
      <c r="B2622" s="9">
        <f t="shared" ca="1" si="40"/>
        <v>8.3130641055491512E-3</v>
      </c>
    </row>
    <row r="2623" spans="1:2" x14ac:dyDescent="0.3">
      <c r="A2623">
        <v>2615</v>
      </c>
      <c r="B2623" s="9">
        <f t="shared" ca="1" si="40"/>
        <v>1.0078086777209373E-2</v>
      </c>
    </row>
    <row r="2624" spans="1:2" x14ac:dyDescent="0.3">
      <c r="A2624">
        <v>2616</v>
      </c>
      <c r="B2624" s="9">
        <f t="shared" ca="1" si="40"/>
        <v>2.5470582971572602E-3</v>
      </c>
    </row>
    <row r="2625" spans="1:2" x14ac:dyDescent="0.3">
      <c r="A2625">
        <v>2617</v>
      </c>
      <c r="B2625" s="9">
        <f t="shared" ca="1" si="40"/>
        <v>4.2051020652542582E-3</v>
      </c>
    </row>
    <row r="2626" spans="1:2" x14ac:dyDescent="0.3">
      <c r="A2626">
        <v>2618</v>
      </c>
      <c r="B2626" s="9">
        <f t="shared" ca="1" si="40"/>
        <v>4.8791766952154597E-3</v>
      </c>
    </row>
    <row r="2627" spans="1:2" x14ac:dyDescent="0.3">
      <c r="A2627">
        <v>2619</v>
      </c>
      <c r="B2627" s="9">
        <f t="shared" ca="1" si="40"/>
        <v>-1.4592165388679152E-2</v>
      </c>
    </row>
    <row r="2628" spans="1:2" x14ac:dyDescent="0.3">
      <c r="A2628">
        <v>2620</v>
      </c>
      <c r="B2628" s="9">
        <f t="shared" ca="1" si="40"/>
        <v>9.3085107087155603E-4</v>
      </c>
    </row>
    <row r="2629" spans="1:2" x14ac:dyDescent="0.3">
      <c r="A2629">
        <v>2621</v>
      </c>
      <c r="B2629" s="9">
        <f t="shared" ca="1" si="40"/>
        <v>4.7975164284690718E-3</v>
      </c>
    </row>
    <row r="2630" spans="1:2" x14ac:dyDescent="0.3">
      <c r="A2630">
        <v>2622</v>
      </c>
      <c r="B2630" s="9">
        <f t="shared" ca="1" si="40"/>
        <v>2.4184530454418266E-3</v>
      </c>
    </row>
    <row r="2631" spans="1:2" x14ac:dyDescent="0.3">
      <c r="A2631">
        <v>2623</v>
      </c>
      <c r="B2631" s="9">
        <f t="shared" ca="1" si="40"/>
        <v>-5.6497878209214555E-4</v>
      </c>
    </row>
    <row r="2632" spans="1:2" x14ac:dyDescent="0.3">
      <c r="A2632">
        <v>2624</v>
      </c>
      <c r="B2632" s="9">
        <f t="shared" ca="1" si="40"/>
        <v>5.7295057728865917E-3</v>
      </c>
    </row>
    <row r="2633" spans="1:2" x14ac:dyDescent="0.3">
      <c r="A2633">
        <v>2625</v>
      </c>
      <c r="B2633" s="9">
        <f t="shared" ca="1" si="40"/>
        <v>-2.1292752305194134E-3</v>
      </c>
    </row>
    <row r="2634" spans="1:2" x14ac:dyDescent="0.3">
      <c r="A2634">
        <v>2626</v>
      </c>
      <c r="B2634" s="9">
        <f t="shared" ref="B2634:B2697" ca="1" si="41">_xlfn.NORM.INV(RAND(),$B$3,$B$4)</f>
        <v>1.721523338593523E-3</v>
      </c>
    </row>
    <row r="2635" spans="1:2" x14ac:dyDescent="0.3">
      <c r="A2635">
        <v>2627</v>
      </c>
      <c r="B2635" s="9">
        <f t="shared" ca="1" si="41"/>
        <v>-1.5567227789950091E-2</v>
      </c>
    </row>
    <row r="2636" spans="1:2" x14ac:dyDescent="0.3">
      <c r="A2636">
        <v>2628</v>
      </c>
      <c r="B2636" s="9">
        <f t="shared" ca="1" si="41"/>
        <v>1.9070819957712655E-2</v>
      </c>
    </row>
    <row r="2637" spans="1:2" x14ac:dyDescent="0.3">
      <c r="A2637">
        <v>2629</v>
      </c>
      <c r="B2637" s="9">
        <f t="shared" ca="1" si="41"/>
        <v>9.0890163273342466E-3</v>
      </c>
    </row>
    <row r="2638" spans="1:2" x14ac:dyDescent="0.3">
      <c r="A2638">
        <v>2630</v>
      </c>
      <c r="B2638" s="9">
        <f t="shared" ca="1" si="41"/>
        <v>-5.7421154728461528E-3</v>
      </c>
    </row>
    <row r="2639" spans="1:2" x14ac:dyDescent="0.3">
      <c r="A2639">
        <v>2631</v>
      </c>
      <c r="B2639" s="9">
        <f t="shared" ca="1" si="41"/>
        <v>-1.1554990098060203E-3</v>
      </c>
    </row>
    <row r="2640" spans="1:2" x14ac:dyDescent="0.3">
      <c r="A2640">
        <v>2632</v>
      </c>
      <c r="B2640" s="9">
        <f t="shared" ca="1" si="41"/>
        <v>1.317000900138332E-3</v>
      </c>
    </row>
    <row r="2641" spans="1:2" x14ac:dyDescent="0.3">
      <c r="A2641">
        <v>2633</v>
      </c>
      <c r="B2641" s="9">
        <f t="shared" ca="1" si="41"/>
        <v>1.9905423498309187E-3</v>
      </c>
    </row>
    <row r="2642" spans="1:2" x14ac:dyDescent="0.3">
      <c r="A2642">
        <v>2634</v>
      </c>
      <c r="B2642" s="9">
        <f t="shared" ca="1" si="41"/>
        <v>1.2274707820262947E-4</v>
      </c>
    </row>
    <row r="2643" spans="1:2" x14ac:dyDescent="0.3">
      <c r="A2643">
        <v>2635</v>
      </c>
      <c r="B2643" s="9">
        <f t="shared" ca="1" si="41"/>
        <v>2.1607531732136709E-3</v>
      </c>
    </row>
    <row r="2644" spans="1:2" x14ac:dyDescent="0.3">
      <c r="A2644">
        <v>2636</v>
      </c>
      <c r="B2644" s="9">
        <f t="shared" ca="1" si="41"/>
        <v>-1.9960563384039546E-3</v>
      </c>
    </row>
    <row r="2645" spans="1:2" x14ac:dyDescent="0.3">
      <c r="A2645">
        <v>2637</v>
      </c>
      <c r="B2645" s="9">
        <f t="shared" ca="1" si="41"/>
        <v>4.0067305265549637E-3</v>
      </c>
    </row>
    <row r="2646" spans="1:2" x14ac:dyDescent="0.3">
      <c r="A2646">
        <v>2638</v>
      </c>
      <c r="B2646" s="9">
        <f t="shared" ca="1" si="41"/>
        <v>8.6989765232664256E-3</v>
      </c>
    </row>
    <row r="2647" spans="1:2" x14ac:dyDescent="0.3">
      <c r="A2647">
        <v>2639</v>
      </c>
      <c r="B2647" s="9">
        <f t="shared" ca="1" si="41"/>
        <v>4.8693899520417415E-3</v>
      </c>
    </row>
    <row r="2648" spans="1:2" x14ac:dyDescent="0.3">
      <c r="A2648">
        <v>2640</v>
      </c>
      <c r="B2648" s="9">
        <f t="shared" ca="1" si="41"/>
        <v>5.4944438930090373E-3</v>
      </c>
    </row>
    <row r="2649" spans="1:2" x14ac:dyDescent="0.3">
      <c r="A2649">
        <v>2641</v>
      </c>
      <c r="B2649" s="9">
        <f t="shared" ca="1" si="41"/>
        <v>3.0482098233087225E-3</v>
      </c>
    </row>
    <row r="2650" spans="1:2" x14ac:dyDescent="0.3">
      <c r="A2650">
        <v>2642</v>
      </c>
      <c r="B2650" s="9">
        <f t="shared" ca="1" si="41"/>
        <v>-3.246117816011264E-3</v>
      </c>
    </row>
    <row r="2651" spans="1:2" x14ac:dyDescent="0.3">
      <c r="A2651">
        <v>2643</v>
      </c>
      <c r="B2651" s="9">
        <f t="shared" ca="1" si="41"/>
        <v>1.8135456619748264E-2</v>
      </c>
    </row>
    <row r="2652" spans="1:2" x14ac:dyDescent="0.3">
      <c r="A2652">
        <v>2644</v>
      </c>
      <c r="B2652" s="9">
        <f t="shared" ca="1" si="41"/>
        <v>-5.2697085113272025E-3</v>
      </c>
    </row>
    <row r="2653" spans="1:2" x14ac:dyDescent="0.3">
      <c r="A2653">
        <v>2645</v>
      </c>
      <c r="B2653" s="9">
        <f t="shared" ca="1" si="41"/>
        <v>1.4870649755944465E-2</v>
      </c>
    </row>
    <row r="2654" spans="1:2" x14ac:dyDescent="0.3">
      <c r="A2654">
        <v>2646</v>
      </c>
      <c r="B2654" s="9">
        <f t="shared" ca="1" si="41"/>
        <v>2.0683345985145062E-2</v>
      </c>
    </row>
    <row r="2655" spans="1:2" x14ac:dyDescent="0.3">
      <c r="A2655">
        <v>2647</v>
      </c>
      <c r="B2655" s="9">
        <f t="shared" ca="1" si="41"/>
        <v>-6.5569576155882076E-3</v>
      </c>
    </row>
    <row r="2656" spans="1:2" x14ac:dyDescent="0.3">
      <c r="A2656">
        <v>2648</v>
      </c>
      <c r="B2656" s="9">
        <f t="shared" ca="1" si="41"/>
        <v>-7.6957851876871559E-3</v>
      </c>
    </row>
    <row r="2657" spans="1:2" x14ac:dyDescent="0.3">
      <c r="A2657">
        <v>2649</v>
      </c>
      <c r="B2657" s="9">
        <f t="shared" ca="1" si="41"/>
        <v>2.9224497625176559E-3</v>
      </c>
    </row>
    <row r="2658" spans="1:2" x14ac:dyDescent="0.3">
      <c r="A2658">
        <v>2650</v>
      </c>
      <c r="B2658" s="9">
        <f t="shared" ca="1" si="41"/>
        <v>1.0704666988640772E-3</v>
      </c>
    </row>
    <row r="2659" spans="1:2" x14ac:dyDescent="0.3">
      <c r="A2659">
        <v>2651</v>
      </c>
      <c r="B2659" s="9">
        <f t="shared" ca="1" si="41"/>
        <v>7.5470148667602563E-4</v>
      </c>
    </row>
    <row r="2660" spans="1:2" x14ac:dyDescent="0.3">
      <c r="A2660">
        <v>2652</v>
      </c>
      <c r="B2660" s="9">
        <f t="shared" ca="1" si="41"/>
        <v>-1.0233301942035939E-2</v>
      </c>
    </row>
    <row r="2661" spans="1:2" x14ac:dyDescent="0.3">
      <c r="A2661">
        <v>2653</v>
      </c>
      <c r="B2661" s="9">
        <f t="shared" ca="1" si="41"/>
        <v>1.3452584139074788E-2</v>
      </c>
    </row>
    <row r="2662" spans="1:2" x14ac:dyDescent="0.3">
      <c r="A2662">
        <v>2654</v>
      </c>
      <c r="B2662" s="9">
        <f t="shared" ca="1" si="41"/>
        <v>-7.5351376603770073E-3</v>
      </c>
    </row>
    <row r="2663" spans="1:2" x14ac:dyDescent="0.3">
      <c r="A2663">
        <v>2655</v>
      </c>
      <c r="B2663" s="9">
        <f t="shared" ca="1" si="41"/>
        <v>-4.7272566325821906E-3</v>
      </c>
    </row>
    <row r="2664" spans="1:2" x14ac:dyDescent="0.3">
      <c r="A2664">
        <v>2656</v>
      </c>
      <c r="B2664" s="9">
        <f t="shared" ca="1" si="41"/>
        <v>-5.0966704518687579E-3</v>
      </c>
    </row>
    <row r="2665" spans="1:2" x14ac:dyDescent="0.3">
      <c r="A2665">
        <v>2657</v>
      </c>
      <c r="B2665" s="9">
        <f t="shared" ca="1" si="41"/>
        <v>1.1460430584117319E-2</v>
      </c>
    </row>
    <row r="2666" spans="1:2" x14ac:dyDescent="0.3">
      <c r="A2666">
        <v>2658</v>
      </c>
      <c r="B2666" s="9">
        <f t="shared" ca="1" si="41"/>
        <v>5.6765413040452757E-4</v>
      </c>
    </row>
    <row r="2667" spans="1:2" x14ac:dyDescent="0.3">
      <c r="A2667">
        <v>2659</v>
      </c>
      <c r="B2667" s="9">
        <f t="shared" ca="1" si="41"/>
        <v>1.9236006490630255E-3</v>
      </c>
    </row>
    <row r="2668" spans="1:2" x14ac:dyDescent="0.3">
      <c r="A2668">
        <v>2660</v>
      </c>
      <c r="B2668" s="9">
        <f t="shared" ca="1" si="41"/>
        <v>3.5620469733476327E-3</v>
      </c>
    </row>
    <row r="2669" spans="1:2" x14ac:dyDescent="0.3">
      <c r="A2669">
        <v>2661</v>
      </c>
      <c r="B2669" s="9">
        <f t="shared" ca="1" si="41"/>
        <v>-1.0217604476671274E-3</v>
      </c>
    </row>
    <row r="2670" spans="1:2" x14ac:dyDescent="0.3">
      <c r="A2670">
        <v>2662</v>
      </c>
      <c r="B2670" s="9">
        <f t="shared" ca="1" si="41"/>
        <v>7.4944998746478437E-3</v>
      </c>
    </row>
    <row r="2671" spans="1:2" x14ac:dyDescent="0.3">
      <c r="A2671">
        <v>2663</v>
      </c>
      <c r="B2671" s="9">
        <f t="shared" ca="1" si="41"/>
        <v>1.0309453275407731E-2</v>
      </c>
    </row>
    <row r="2672" spans="1:2" x14ac:dyDescent="0.3">
      <c r="A2672">
        <v>2664</v>
      </c>
      <c r="B2672" s="9">
        <f t="shared" ca="1" si="41"/>
        <v>5.8648809737496506E-3</v>
      </c>
    </row>
    <row r="2673" spans="1:2" x14ac:dyDescent="0.3">
      <c r="A2673">
        <v>2665</v>
      </c>
      <c r="B2673" s="9">
        <f t="shared" ca="1" si="41"/>
        <v>-9.2543300407053383E-3</v>
      </c>
    </row>
    <row r="2674" spans="1:2" x14ac:dyDescent="0.3">
      <c r="A2674">
        <v>2666</v>
      </c>
      <c r="B2674" s="9">
        <f t="shared" ca="1" si="41"/>
        <v>-9.1967266376368623E-3</v>
      </c>
    </row>
    <row r="2675" spans="1:2" x14ac:dyDescent="0.3">
      <c r="A2675">
        <v>2667</v>
      </c>
      <c r="B2675" s="9">
        <f t="shared" ca="1" si="41"/>
        <v>1.1493991222068761E-3</v>
      </c>
    </row>
    <row r="2676" spans="1:2" x14ac:dyDescent="0.3">
      <c r="A2676">
        <v>2668</v>
      </c>
      <c r="B2676" s="9">
        <f t="shared" ca="1" si="41"/>
        <v>1.2094955852527522E-3</v>
      </c>
    </row>
    <row r="2677" spans="1:2" x14ac:dyDescent="0.3">
      <c r="A2677">
        <v>2669</v>
      </c>
      <c r="B2677" s="9">
        <f t="shared" ca="1" si="41"/>
        <v>-6.5279435206267479E-3</v>
      </c>
    </row>
    <row r="2678" spans="1:2" x14ac:dyDescent="0.3">
      <c r="A2678">
        <v>2670</v>
      </c>
      <c r="B2678" s="9">
        <f t="shared" ca="1" si="41"/>
        <v>-1.7060392178194082E-3</v>
      </c>
    </row>
    <row r="2679" spans="1:2" x14ac:dyDescent="0.3">
      <c r="A2679">
        <v>2671</v>
      </c>
      <c r="B2679" s="9">
        <f t="shared" ca="1" si="41"/>
        <v>9.1507822492492129E-3</v>
      </c>
    </row>
    <row r="2680" spans="1:2" x14ac:dyDescent="0.3">
      <c r="A2680">
        <v>2672</v>
      </c>
      <c r="B2680" s="9">
        <f t="shared" ca="1" si="41"/>
        <v>7.1294794509263199E-3</v>
      </c>
    </row>
    <row r="2681" spans="1:2" x14ac:dyDescent="0.3">
      <c r="A2681">
        <v>2673</v>
      </c>
      <c r="B2681" s="9">
        <f t="shared" ca="1" si="41"/>
        <v>6.9596102409034987E-4</v>
      </c>
    </row>
    <row r="2682" spans="1:2" x14ac:dyDescent="0.3">
      <c r="A2682">
        <v>2674</v>
      </c>
      <c r="B2682" s="9">
        <f t="shared" ca="1" si="41"/>
        <v>-2.976594598033038E-3</v>
      </c>
    </row>
    <row r="2683" spans="1:2" x14ac:dyDescent="0.3">
      <c r="A2683">
        <v>2675</v>
      </c>
      <c r="B2683" s="9">
        <f t="shared" ca="1" si="41"/>
        <v>5.2453013808486885E-3</v>
      </c>
    </row>
    <row r="2684" spans="1:2" x14ac:dyDescent="0.3">
      <c r="A2684">
        <v>2676</v>
      </c>
      <c r="B2684" s="9">
        <f t="shared" ca="1" si="41"/>
        <v>-7.9375010162263844E-3</v>
      </c>
    </row>
    <row r="2685" spans="1:2" x14ac:dyDescent="0.3">
      <c r="A2685">
        <v>2677</v>
      </c>
      <c r="B2685" s="9">
        <f t="shared" ca="1" si="41"/>
        <v>2.2774158783897261E-3</v>
      </c>
    </row>
    <row r="2686" spans="1:2" x14ac:dyDescent="0.3">
      <c r="A2686">
        <v>2678</v>
      </c>
      <c r="B2686" s="9">
        <f t="shared" ca="1" si="41"/>
        <v>-8.4675444317537513E-3</v>
      </c>
    </row>
    <row r="2687" spans="1:2" x14ac:dyDescent="0.3">
      <c r="A2687">
        <v>2679</v>
      </c>
      <c r="B2687" s="9">
        <f t="shared" ca="1" si="41"/>
        <v>4.9821479853536833E-3</v>
      </c>
    </row>
    <row r="2688" spans="1:2" x14ac:dyDescent="0.3">
      <c r="A2688">
        <v>2680</v>
      </c>
      <c r="B2688" s="9">
        <f t="shared" ca="1" si="41"/>
        <v>-4.8099249353393452E-3</v>
      </c>
    </row>
    <row r="2689" spans="1:2" x14ac:dyDescent="0.3">
      <c r="A2689">
        <v>2681</v>
      </c>
      <c r="B2689" s="9">
        <f t="shared" ca="1" si="41"/>
        <v>4.4610902598996496E-3</v>
      </c>
    </row>
    <row r="2690" spans="1:2" x14ac:dyDescent="0.3">
      <c r="A2690">
        <v>2682</v>
      </c>
      <c r="B2690" s="9">
        <f t="shared" ca="1" si="41"/>
        <v>2.0113621729026442E-2</v>
      </c>
    </row>
    <row r="2691" spans="1:2" x14ac:dyDescent="0.3">
      <c r="A2691">
        <v>2683</v>
      </c>
      <c r="B2691" s="9">
        <f t="shared" ca="1" si="41"/>
        <v>1.3397138668982905E-3</v>
      </c>
    </row>
    <row r="2692" spans="1:2" x14ac:dyDescent="0.3">
      <c r="A2692">
        <v>2684</v>
      </c>
      <c r="B2692" s="9">
        <f t="shared" ca="1" si="41"/>
        <v>-1.3405584739100819E-3</v>
      </c>
    </row>
    <row r="2693" spans="1:2" x14ac:dyDescent="0.3">
      <c r="A2693">
        <v>2685</v>
      </c>
      <c r="B2693" s="9">
        <f t="shared" ca="1" si="41"/>
        <v>3.1939548248074161E-3</v>
      </c>
    </row>
    <row r="2694" spans="1:2" x14ac:dyDescent="0.3">
      <c r="A2694">
        <v>2686</v>
      </c>
      <c r="B2694" s="9">
        <f t="shared" ca="1" si="41"/>
        <v>7.0056926522130362E-3</v>
      </c>
    </row>
    <row r="2695" spans="1:2" x14ac:dyDescent="0.3">
      <c r="A2695">
        <v>2687</v>
      </c>
      <c r="B2695" s="9">
        <f t="shared" ca="1" si="41"/>
        <v>7.3217971663102751E-3</v>
      </c>
    </row>
    <row r="2696" spans="1:2" x14ac:dyDescent="0.3">
      <c r="A2696">
        <v>2688</v>
      </c>
      <c r="B2696" s="9">
        <f t="shared" ca="1" si="41"/>
        <v>2.591010516929098E-3</v>
      </c>
    </row>
    <row r="2697" spans="1:2" x14ac:dyDescent="0.3">
      <c r="A2697">
        <v>2689</v>
      </c>
      <c r="B2697" s="9">
        <f t="shared" ca="1" si="41"/>
        <v>9.2199257775447122E-5</v>
      </c>
    </row>
    <row r="2698" spans="1:2" x14ac:dyDescent="0.3">
      <c r="A2698">
        <v>2690</v>
      </c>
      <c r="B2698" s="9">
        <f t="shared" ref="B2698:B2761" ca="1" si="42">_xlfn.NORM.INV(RAND(),$B$3,$B$4)</f>
        <v>-1.4346182576979489E-2</v>
      </c>
    </row>
    <row r="2699" spans="1:2" x14ac:dyDescent="0.3">
      <c r="A2699">
        <v>2691</v>
      </c>
      <c r="B2699" s="9">
        <f t="shared" ca="1" si="42"/>
        <v>1.6482923774387735E-2</v>
      </c>
    </row>
    <row r="2700" spans="1:2" x14ac:dyDescent="0.3">
      <c r="A2700">
        <v>2692</v>
      </c>
      <c r="B2700" s="9">
        <f t="shared" ca="1" si="42"/>
        <v>-1.9023931144700698E-3</v>
      </c>
    </row>
    <row r="2701" spans="1:2" x14ac:dyDescent="0.3">
      <c r="A2701">
        <v>2693</v>
      </c>
      <c r="B2701" s="9">
        <f t="shared" ca="1" si="42"/>
        <v>-1.147990526319172E-2</v>
      </c>
    </row>
    <row r="2702" spans="1:2" x14ac:dyDescent="0.3">
      <c r="A2702">
        <v>2694</v>
      </c>
      <c r="B2702" s="9">
        <f t="shared" ca="1" si="42"/>
        <v>-1.0709704361600951E-2</v>
      </c>
    </row>
    <row r="2703" spans="1:2" x14ac:dyDescent="0.3">
      <c r="A2703">
        <v>2695</v>
      </c>
      <c r="B2703" s="9">
        <f t="shared" ca="1" si="42"/>
        <v>1.0376643995745375E-2</v>
      </c>
    </row>
    <row r="2704" spans="1:2" x14ac:dyDescent="0.3">
      <c r="A2704">
        <v>2696</v>
      </c>
      <c r="B2704" s="9">
        <f t="shared" ca="1" si="42"/>
        <v>2.4475412046268885E-3</v>
      </c>
    </row>
    <row r="2705" spans="1:2" x14ac:dyDescent="0.3">
      <c r="A2705">
        <v>2697</v>
      </c>
      <c r="B2705" s="9">
        <f t="shared" ca="1" si="42"/>
        <v>7.3206353010988245E-3</v>
      </c>
    </row>
    <row r="2706" spans="1:2" x14ac:dyDescent="0.3">
      <c r="A2706">
        <v>2698</v>
      </c>
      <c r="B2706" s="9">
        <f t="shared" ca="1" si="42"/>
        <v>-1.3477170063876584E-3</v>
      </c>
    </row>
    <row r="2707" spans="1:2" x14ac:dyDescent="0.3">
      <c r="A2707">
        <v>2699</v>
      </c>
      <c r="B2707" s="9">
        <f t="shared" ca="1" si="42"/>
        <v>-3.137134946158172E-3</v>
      </c>
    </row>
    <row r="2708" spans="1:2" x14ac:dyDescent="0.3">
      <c r="A2708">
        <v>2700</v>
      </c>
      <c r="B2708" s="9">
        <f t="shared" ca="1" si="42"/>
        <v>-4.8627236870436765E-3</v>
      </c>
    </row>
    <row r="2709" spans="1:2" x14ac:dyDescent="0.3">
      <c r="A2709">
        <v>2701</v>
      </c>
      <c r="B2709" s="9">
        <f t="shared" ca="1" si="42"/>
        <v>6.1872841595956279E-3</v>
      </c>
    </row>
    <row r="2710" spans="1:2" x14ac:dyDescent="0.3">
      <c r="A2710">
        <v>2702</v>
      </c>
      <c r="B2710" s="9">
        <f t="shared" ca="1" si="42"/>
        <v>-1.130348972454802E-2</v>
      </c>
    </row>
    <row r="2711" spans="1:2" x14ac:dyDescent="0.3">
      <c r="A2711">
        <v>2703</v>
      </c>
      <c r="B2711" s="9">
        <f t="shared" ca="1" si="42"/>
        <v>-8.2283579314461428E-3</v>
      </c>
    </row>
    <row r="2712" spans="1:2" x14ac:dyDescent="0.3">
      <c r="A2712">
        <v>2704</v>
      </c>
      <c r="B2712" s="9">
        <f t="shared" ca="1" si="42"/>
        <v>2.5689586880688977E-2</v>
      </c>
    </row>
    <row r="2713" spans="1:2" x14ac:dyDescent="0.3">
      <c r="A2713">
        <v>2705</v>
      </c>
      <c r="B2713" s="9">
        <f t="shared" ca="1" si="42"/>
        <v>2.4583855159871276E-3</v>
      </c>
    </row>
    <row r="2714" spans="1:2" x14ac:dyDescent="0.3">
      <c r="A2714">
        <v>2706</v>
      </c>
      <c r="B2714" s="9">
        <f t="shared" ca="1" si="42"/>
        <v>-7.1341098813161394E-3</v>
      </c>
    </row>
    <row r="2715" spans="1:2" x14ac:dyDescent="0.3">
      <c r="A2715">
        <v>2707</v>
      </c>
      <c r="B2715" s="9">
        <f t="shared" ca="1" si="42"/>
        <v>3.3703431170877128E-3</v>
      </c>
    </row>
    <row r="2716" spans="1:2" x14ac:dyDescent="0.3">
      <c r="A2716">
        <v>2708</v>
      </c>
      <c r="B2716" s="9">
        <f t="shared" ca="1" si="42"/>
        <v>-2.0611709554227637E-3</v>
      </c>
    </row>
    <row r="2717" spans="1:2" x14ac:dyDescent="0.3">
      <c r="A2717">
        <v>2709</v>
      </c>
      <c r="B2717" s="9">
        <f t="shared" ca="1" si="42"/>
        <v>3.7705866512986971E-3</v>
      </c>
    </row>
    <row r="2718" spans="1:2" x14ac:dyDescent="0.3">
      <c r="A2718">
        <v>2710</v>
      </c>
      <c r="B2718" s="9">
        <f t="shared" ca="1" si="42"/>
        <v>-3.5157128068196044E-3</v>
      </c>
    </row>
    <row r="2719" spans="1:2" x14ac:dyDescent="0.3">
      <c r="A2719">
        <v>2711</v>
      </c>
      <c r="B2719" s="9">
        <f t="shared" ca="1" si="42"/>
        <v>-1.6266243541313966E-3</v>
      </c>
    </row>
    <row r="2720" spans="1:2" x14ac:dyDescent="0.3">
      <c r="A2720">
        <v>2712</v>
      </c>
      <c r="B2720" s="9">
        <f t="shared" ca="1" si="42"/>
        <v>-9.2370033245108337E-3</v>
      </c>
    </row>
    <row r="2721" spans="1:2" x14ac:dyDescent="0.3">
      <c r="A2721">
        <v>2713</v>
      </c>
      <c r="B2721" s="9">
        <f t="shared" ca="1" si="42"/>
        <v>9.1810401836367179E-4</v>
      </c>
    </row>
    <row r="2722" spans="1:2" x14ac:dyDescent="0.3">
      <c r="A2722">
        <v>2714</v>
      </c>
      <c r="B2722" s="9">
        <f t="shared" ca="1" si="42"/>
        <v>2.3729247937593085E-3</v>
      </c>
    </row>
    <row r="2723" spans="1:2" x14ac:dyDescent="0.3">
      <c r="A2723">
        <v>2715</v>
      </c>
      <c r="B2723" s="9">
        <f t="shared" ca="1" si="42"/>
        <v>-4.6169936978679854E-3</v>
      </c>
    </row>
    <row r="2724" spans="1:2" x14ac:dyDescent="0.3">
      <c r="A2724">
        <v>2716</v>
      </c>
      <c r="B2724" s="9">
        <f t="shared" ca="1" si="42"/>
        <v>3.9926166574192319E-3</v>
      </c>
    </row>
    <row r="2725" spans="1:2" x14ac:dyDescent="0.3">
      <c r="A2725">
        <v>2717</v>
      </c>
      <c r="B2725" s="9">
        <f t="shared" ca="1" si="42"/>
        <v>-3.08667422416127E-3</v>
      </c>
    </row>
    <row r="2726" spans="1:2" x14ac:dyDescent="0.3">
      <c r="A2726">
        <v>2718</v>
      </c>
      <c r="B2726" s="9">
        <f t="shared" ca="1" si="42"/>
        <v>-6.5837051540021205E-3</v>
      </c>
    </row>
    <row r="2727" spans="1:2" x14ac:dyDescent="0.3">
      <c r="A2727">
        <v>2719</v>
      </c>
      <c r="B2727" s="9">
        <f t="shared" ca="1" si="42"/>
        <v>4.5273003383170993E-5</v>
      </c>
    </row>
    <row r="2728" spans="1:2" x14ac:dyDescent="0.3">
      <c r="A2728">
        <v>2720</v>
      </c>
      <c r="B2728" s="9">
        <f t="shared" ca="1" si="42"/>
        <v>1.9366748899393826E-2</v>
      </c>
    </row>
    <row r="2729" spans="1:2" x14ac:dyDescent="0.3">
      <c r="A2729">
        <v>2721</v>
      </c>
      <c r="B2729" s="9">
        <f t="shared" ca="1" si="42"/>
        <v>2.5177492308128486E-3</v>
      </c>
    </row>
    <row r="2730" spans="1:2" x14ac:dyDescent="0.3">
      <c r="A2730">
        <v>2722</v>
      </c>
      <c r="B2730" s="9">
        <f t="shared" ca="1" si="42"/>
        <v>-1.333061151516797E-2</v>
      </c>
    </row>
    <row r="2731" spans="1:2" x14ac:dyDescent="0.3">
      <c r="A2731">
        <v>2723</v>
      </c>
      <c r="B2731" s="9">
        <f t="shared" ca="1" si="42"/>
        <v>-3.5404395497917467E-3</v>
      </c>
    </row>
    <row r="2732" spans="1:2" x14ac:dyDescent="0.3">
      <c r="A2732">
        <v>2724</v>
      </c>
      <c r="B2732" s="9">
        <f t="shared" ca="1" si="42"/>
        <v>-1.7520208230145405E-2</v>
      </c>
    </row>
    <row r="2733" spans="1:2" x14ac:dyDescent="0.3">
      <c r="A2733">
        <v>2725</v>
      </c>
      <c r="B2733" s="9">
        <f t="shared" ca="1" si="42"/>
        <v>-8.0058807043770896E-3</v>
      </c>
    </row>
    <row r="2734" spans="1:2" x14ac:dyDescent="0.3">
      <c r="A2734">
        <v>2726</v>
      </c>
      <c r="B2734" s="9">
        <f t="shared" ca="1" si="42"/>
        <v>1.1860965041283068E-2</v>
      </c>
    </row>
    <row r="2735" spans="1:2" x14ac:dyDescent="0.3">
      <c r="A2735">
        <v>2727</v>
      </c>
      <c r="B2735" s="9">
        <f t="shared" ca="1" si="42"/>
        <v>6.0398991856549953E-3</v>
      </c>
    </row>
    <row r="2736" spans="1:2" x14ac:dyDescent="0.3">
      <c r="A2736">
        <v>2728</v>
      </c>
      <c r="B2736" s="9">
        <f t="shared" ca="1" si="42"/>
        <v>-1.7996147606638001E-2</v>
      </c>
    </row>
    <row r="2737" spans="1:2" x14ac:dyDescent="0.3">
      <c r="A2737">
        <v>2729</v>
      </c>
      <c r="B2737" s="9">
        <f t="shared" ca="1" si="42"/>
        <v>-1.3577808501429105E-2</v>
      </c>
    </row>
    <row r="2738" spans="1:2" x14ac:dyDescent="0.3">
      <c r="A2738">
        <v>2730</v>
      </c>
      <c r="B2738" s="9">
        <f t="shared" ca="1" si="42"/>
        <v>-2.0170498412972193E-3</v>
      </c>
    </row>
    <row r="2739" spans="1:2" x14ac:dyDescent="0.3">
      <c r="A2739">
        <v>2731</v>
      </c>
      <c r="B2739" s="9">
        <f t="shared" ca="1" si="42"/>
        <v>-1.0693628330143545E-3</v>
      </c>
    </row>
    <row r="2740" spans="1:2" x14ac:dyDescent="0.3">
      <c r="A2740">
        <v>2732</v>
      </c>
      <c r="B2740" s="9">
        <f t="shared" ca="1" si="42"/>
        <v>-3.9592453858277171E-3</v>
      </c>
    </row>
    <row r="2741" spans="1:2" x14ac:dyDescent="0.3">
      <c r="A2741">
        <v>2733</v>
      </c>
      <c r="B2741" s="9">
        <f t="shared" ca="1" si="42"/>
        <v>-1.2813495239175214E-2</v>
      </c>
    </row>
    <row r="2742" spans="1:2" x14ac:dyDescent="0.3">
      <c r="A2742">
        <v>2734</v>
      </c>
      <c r="B2742" s="9">
        <f t="shared" ca="1" si="42"/>
        <v>1.5600310431216873E-3</v>
      </c>
    </row>
    <row r="2743" spans="1:2" x14ac:dyDescent="0.3">
      <c r="A2743">
        <v>2735</v>
      </c>
      <c r="B2743" s="9">
        <f t="shared" ca="1" si="42"/>
        <v>-1.6118014663402382E-2</v>
      </c>
    </row>
    <row r="2744" spans="1:2" x14ac:dyDescent="0.3">
      <c r="A2744">
        <v>2736</v>
      </c>
      <c r="B2744" s="9">
        <f t="shared" ca="1" si="42"/>
        <v>6.6952709134551402E-3</v>
      </c>
    </row>
    <row r="2745" spans="1:2" x14ac:dyDescent="0.3">
      <c r="A2745">
        <v>2737</v>
      </c>
      <c r="B2745" s="9">
        <f t="shared" ca="1" si="42"/>
        <v>-7.3077767874441448E-3</v>
      </c>
    </row>
    <row r="2746" spans="1:2" x14ac:dyDescent="0.3">
      <c r="A2746">
        <v>2738</v>
      </c>
      <c r="B2746" s="9">
        <f t="shared" ca="1" si="42"/>
        <v>2.3832771116714842E-3</v>
      </c>
    </row>
    <row r="2747" spans="1:2" x14ac:dyDescent="0.3">
      <c r="A2747">
        <v>2739</v>
      </c>
      <c r="B2747" s="9">
        <f t="shared" ca="1" si="42"/>
        <v>-3.8441470507567434E-3</v>
      </c>
    </row>
    <row r="2748" spans="1:2" x14ac:dyDescent="0.3">
      <c r="A2748">
        <v>2740</v>
      </c>
      <c r="B2748" s="9">
        <f t="shared" ca="1" si="42"/>
        <v>6.1541882489272205E-3</v>
      </c>
    </row>
    <row r="2749" spans="1:2" x14ac:dyDescent="0.3">
      <c r="A2749">
        <v>2741</v>
      </c>
      <c r="B2749" s="9">
        <f t="shared" ca="1" si="42"/>
        <v>5.925848869351668E-3</v>
      </c>
    </row>
    <row r="2750" spans="1:2" x14ac:dyDescent="0.3">
      <c r="A2750">
        <v>2742</v>
      </c>
      <c r="B2750" s="9">
        <f t="shared" ca="1" si="42"/>
        <v>-9.1318534254364986E-6</v>
      </c>
    </row>
    <row r="2751" spans="1:2" x14ac:dyDescent="0.3">
      <c r="A2751">
        <v>2743</v>
      </c>
      <c r="B2751" s="9">
        <f t="shared" ca="1" si="42"/>
        <v>7.3658541465801168E-3</v>
      </c>
    </row>
    <row r="2752" spans="1:2" x14ac:dyDescent="0.3">
      <c r="A2752">
        <v>2744</v>
      </c>
      <c r="B2752" s="9">
        <f t="shared" ca="1" si="42"/>
        <v>-3.032951748959596E-3</v>
      </c>
    </row>
    <row r="2753" spans="1:2" x14ac:dyDescent="0.3">
      <c r="A2753">
        <v>2745</v>
      </c>
      <c r="B2753" s="9">
        <f t="shared" ca="1" si="42"/>
        <v>-1.4297158346446104E-3</v>
      </c>
    </row>
    <row r="2754" spans="1:2" x14ac:dyDescent="0.3">
      <c r="A2754">
        <v>2746</v>
      </c>
      <c r="B2754" s="9">
        <f t="shared" ca="1" si="42"/>
        <v>-1.541108713252208E-3</v>
      </c>
    </row>
    <row r="2755" spans="1:2" x14ac:dyDescent="0.3">
      <c r="A2755">
        <v>2747</v>
      </c>
      <c r="B2755" s="9">
        <f t="shared" ca="1" si="42"/>
        <v>1.0174462756980878E-2</v>
      </c>
    </row>
    <row r="2756" spans="1:2" x14ac:dyDescent="0.3">
      <c r="A2756">
        <v>2748</v>
      </c>
      <c r="B2756" s="9">
        <f t="shared" ca="1" si="42"/>
        <v>3.0699156833073182E-3</v>
      </c>
    </row>
    <row r="2757" spans="1:2" x14ac:dyDescent="0.3">
      <c r="A2757">
        <v>2749</v>
      </c>
      <c r="B2757" s="9">
        <f t="shared" ca="1" si="42"/>
        <v>5.2696211106999591E-3</v>
      </c>
    </row>
    <row r="2758" spans="1:2" x14ac:dyDescent="0.3">
      <c r="A2758">
        <v>2750</v>
      </c>
      <c r="B2758" s="9">
        <f t="shared" ca="1" si="42"/>
        <v>8.4652779387675691E-3</v>
      </c>
    </row>
    <row r="2759" spans="1:2" x14ac:dyDescent="0.3">
      <c r="A2759">
        <v>2751</v>
      </c>
      <c r="B2759" s="9">
        <f t="shared" ca="1" si="42"/>
        <v>6.8400827870343187E-3</v>
      </c>
    </row>
    <row r="2760" spans="1:2" x14ac:dyDescent="0.3">
      <c r="A2760">
        <v>2752</v>
      </c>
      <c r="B2760" s="9">
        <f t="shared" ca="1" si="42"/>
        <v>-8.0569466122580157E-3</v>
      </c>
    </row>
    <row r="2761" spans="1:2" x14ac:dyDescent="0.3">
      <c r="A2761">
        <v>2753</v>
      </c>
      <c r="B2761" s="9">
        <f t="shared" ca="1" si="42"/>
        <v>-1.2347258631903476E-3</v>
      </c>
    </row>
    <row r="2762" spans="1:2" x14ac:dyDescent="0.3">
      <c r="A2762">
        <v>2754</v>
      </c>
      <c r="B2762" s="9">
        <f t="shared" ref="B2762:B2825" ca="1" si="43">_xlfn.NORM.INV(RAND(),$B$3,$B$4)</f>
        <v>6.3590995227479996E-4</v>
      </c>
    </row>
    <row r="2763" spans="1:2" x14ac:dyDescent="0.3">
      <c r="A2763">
        <v>2755</v>
      </c>
      <c r="B2763" s="9">
        <f t="shared" ca="1" si="43"/>
        <v>6.2783486920120419E-3</v>
      </c>
    </row>
    <row r="2764" spans="1:2" x14ac:dyDescent="0.3">
      <c r="A2764">
        <v>2756</v>
      </c>
      <c r="B2764" s="9">
        <f t="shared" ca="1" si="43"/>
        <v>-3.7591706023220126E-3</v>
      </c>
    </row>
    <row r="2765" spans="1:2" x14ac:dyDescent="0.3">
      <c r="A2765">
        <v>2757</v>
      </c>
      <c r="B2765" s="9">
        <f t="shared" ca="1" si="43"/>
        <v>-1.7423129201166093E-2</v>
      </c>
    </row>
    <row r="2766" spans="1:2" x14ac:dyDescent="0.3">
      <c r="A2766">
        <v>2758</v>
      </c>
      <c r="B2766" s="9">
        <f t="shared" ca="1" si="43"/>
        <v>1.7495241366689935E-3</v>
      </c>
    </row>
    <row r="2767" spans="1:2" x14ac:dyDescent="0.3">
      <c r="A2767">
        <v>2759</v>
      </c>
      <c r="B2767" s="9">
        <f t="shared" ca="1" si="43"/>
        <v>-1.3503007041025833E-3</v>
      </c>
    </row>
    <row r="2768" spans="1:2" x14ac:dyDescent="0.3">
      <c r="A2768">
        <v>2760</v>
      </c>
      <c r="B2768" s="9">
        <f t="shared" ca="1" si="43"/>
        <v>5.9379250314924329E-4</v>
      </c>
    </row>
    <row r="2769" spans="1:2" x14ac:dyDescent="0.3">
      <c r="A2769">
        <v>2761</v>
      </c>
      <c r="B2769" s="9">
        <f t="shared" ca="1" si="43"/>
        <v>-1.0518139496755808E-2</v>
      </c>
    </row>
    <row r="2770" spans="1:2" x14ac:dyDescent="0.3">
      <c r="A2770">
        <v>2762</v>
      </c>
      <c r="B2770" s="9">
        <f t="shared" ca="1" si="43"/>
        <v>-9.0495579664798438E-4</v>
      </c>
    </row>
    <row r="2771" spans="1:2" x14ac:dyDescent="0.3">
      <c r="A2771">
        <v>2763</v>
      </c>
      <c r="B2771" s="9">
        <f t="shared" ca="1" si="43"/>
        <v>-1.2246611363500767E-2</v>
      </c>
    </row>
    <row r="2772" spans="1:2" x14ac:dyDescent="0.3">
      <c r="A2772">
        <v>2764</v>
      </c>
      <c r="B2772" s="9">
        <f t="shared" ca="1" si="43"/>
        <v>5.4711756811034514E-3</v>
      </c>
    </row>
    <row r="2773" spans="1:2" x14ac:dyDescent="0.3">
      <c r="A2773">
        <v>2765</v>
      </c>
      <c r="B2773" s="9">
        <f t="shared" ca="1" si="43"/>
        <v>-5.8670534399659626E-3</v>
      </c>
    </row>
    <row r="2774" spans="1:2" x14ac:dyDescent="0.3">
      <c r="A2774">
        <v>2766</v>
      </c>
      <c r="B2774" s="9">
        <f t="shared" ca="1" si="43"/>
        <v>9.8781925447210487E-4</v>
      </c>
    </row>
    <row r="2775" spans="1:2" x14ac:dyDescent="0.3">
      <c r="A2775">
        <v>2767</v>
      </c>
      <c r="B2775" s="9">
        <f t="shared" ca="1" si="43"/>
        <v>-3.9975498975601646E-3</v>
      </c>
    </row>
    <row r="2776" spans="1:2" x14ac:dyDescent="0.3">
      <c r="A2776">
        <v>2768</v>
      </c>
      <c r="B2776" s="9">
        <f t="shared" ca="1" si="43"/>
        <v>3.0246616100716799E-3</v>
      </c>
    </row>
    <row r="2777" spans="1:2" x14ac:dyDescent="0.3">
      <c r="A2777">
        <v>2769</v>
      </c>
      <c r="B2777" s="9">
        <f t="shared" ca="1" si="43"/>
        <v>5.3747905279911074E-3</v>
      </c>
    </row>
    <row r="2778" spans="1:2" x14ac:dyDescent="0.3">
      <c r="A2778">
        <v>2770</v>
      </c>
      <c r="B2778" s="9">
        <f t="shared" ca="1" si="43"/>
        <v>1.2263529686693085E-2</v>
      </c>
    </row>
    <row r="2779" spans="1:2" x14ac:dyDescent="0.3">
      <c r="A2779">
        <v>2771</v>
      </c>
      <c r="B2779" s="9">
        <f t="shared" ca="1" si="43"/>
        <v>5.6135354916569558E-3</v>
      </c>
    </row>
    <row r="2780" spans="1:2" x14ac:dyDescent="0.3">
      <c r="A2780">
        <v>2772</v>
      </c>
      <c r="B2780" s="9">
        <f t="shared" ca="1" si="43"/>
        <v>-1.6822504875008155E-2</v>
      </c>
    </row>
    <row r="2781" spans="1:2" x14ac:dyDescent="0.3">
      <c r="A2781">
        <v>2773</v>
      </c>
      <c r="B2781" s="9">
        <f t="shared" ca="1" si="43"/>
        <v>9.4099687137380995E-4</v>
      </c>
    </row>
    <row r="2782" spans="1:2" x14ac:dyDescent="0.3">
      <c r="A2782">
        <v>2774</v>
      </c>
      <c r="B2782" s="9">
        <f t="shared" ca="1" si="43"/>
        <v>-1.1217159788134709E-3</v>
      </c>
    </row>
    <row r="2783" spans="1:2" x14ac:dyDescent="0.3">
      <c r="A2783">
        <v>2775</v>
      </c>
      <c r="B2783" s="9">
        <f t="shared" ca="1" si="43"/>
        <v>2.1718827185822111E-2</v>
      </c>
    </row>
    <row r="2784" spans="1:2" x14ac:dyDescent="0.3">
      <c r="A2784">
        <v>2776</v>
      </c>
      <c r="B2784" s="9">
        <f t="shared" ca="1" si="43"/>
        <v>-3.2022620077476385E-3</v>
      </c>
    </row>
    <row r="2785" spans="1:2" x14ac:dyDescent="0.3">
      <c r="A2785">
        <v>2777</v>
      </c>
      <c r="B2785" s="9">
        <f t="shared" ca="1" si="43"/>
        <v>4.9560545673997579E-3</v>
      </c>
    </row>
    <row r="2786" spans="1:2" x14ac:dyDescent="0.3">
      <c r="A2786">
        <v>2778</v>
      </c>
      <c r="B2786" s="9">
        <f t="shared" ca="1" si="43"/>
        <v>1.5430329334686245E-2</v>
      </c>
    </row>
    <row r="2787" spans="1:2" x14ac:dyDescent="0.3">
      <c r="A2787">
        <v>2779</v>
      </c>
      <c r="B2787" s="9">
        <f t="shared" ca="1" si="43"/>
        <v>6.6509647338280518E-3</v>
      </c>
    </row>
    <row r="2788" spans="1:2" x14ac:dyDescent="0.3">
      <c r="A2788">
        <v>2780</v>
      </c>
      <c r="B2788" s="9">
        <f t="shared" ca="1" si="43"/>
        <v>-2.9639002763465852E-3</v>
      </c>
    </row>
    <row r="2789" spans="1:2" x14ac:dyDescent="0.3">
      <c r="A2789">
        <v>2781</v>
      </c>
      <c r="B2789" s="9">
        <f t="shared" ca="1" si="43"/>
        <v>-1.4206996173217836E-3</v>
      </c>
    </row>
    <row r="2790" spans="1:2" x14ac:dyDescent="0.3">
      <c r="A2790">
        <v>2782</v>
      </c>
      <c r="B2790" s="9">
        <f t="shared" ca="1" si="43"/>
        <v>1.4518672574916102E-3</v>
      </c>
    </row>
    <row r="2791" spans="1:2" x14ac:dyDescent="0.3">
      <c r="A2791">
        <v>2783</v>
      </c>
      <c r="B2791" s="9">
        <f t="shared" ca="1" si="43"/>
        <v>1.8990318902255044E-2</v>
      </c>
    </row>
    <row r="2792" spans="1:2" x14ac:dyDescent="0.3">
      <c r="A2792">
        <v>2784</v>
      </c>
      <c r="B2792" s="9">
        <f t="shared" ca="1" si="43"/>
        <v>7.9056787612594923E-3</v>
      </c>
    </row>
    <row r="2793" spans="1:2" x14ac:dyDescent="0.3">
      <c r="A2793">
        <v>2785</v>
      </c>
      <c r="B2793" s="9">
        <f t="shared" ca="1" si="43"/>
        <v>5.3475920972378028E-3</v>
      </c>
    </row>
    <row r="2794" spans="1:2" x14ac:dyDescent="0.3">
      <c r="A2794">
        <v>2786</v>
      </c>
      <c r="B2794" s="9">
        <f t="shared" ca="1" si="43"/>
        <v>4.2363130368749182E-4</v>
      </c>
    </row>
    <row r="2795" spans="1:2" x14ac:dyDescent="0.3">
      <c r="A2795">
        <v>2787</v>
      </c>
      <c r="B2795" s="9">
        <f t="shared" ca="1" si="43"/>
        <v>-3.7375144877365022E-3</v>
      </c>
    </row>
    <row r="2796" spans="1:2" x14ac:dyDescent="0.3">
      <c r="A2796">
        <v>2788</v>
      </c>
      <c r="B2796" s="9">
        <f t="shared" ca="1" si="43"/>
        <v>1.1882656956731992E-2</v>
      </c>
    </row>
    <row r="2797" spans="1:2" x14ac:dyDescent="0.3">
      <c r="A2797">
        <v>2789</v>
      </c>
      <c r="B2797" s="9">
        <f t="shared" ca="1" si="43"/>
        <v>-7.868834119789404E-3</v>
      </c>
    </row>
    <row r="2798" spans="1:2" x14ac:dyDescent="0.3">
      <c r="A2798">
        <v>2790</v>
      </c>
      <c r="B2798" s="9">
        <f t="shared" ca="1" si="43"/>
        <v>5.1341088873117693E-4</v>
      </c>
    </row>
    <row r="2799" spans="1:2" x14ac:dyDescent="0.3">
      <c r="A2799">
        <v>2791</v>
      </c>
      <c r="B2799" s="9">
        <f t="shared" ca="1" si="43"/>
        <v>8.3257373280527288E-3</v>
      </c>
    </row>
    <row r="2800" spans="1:2" x14ac:dyDescent="0.3">
      <c r="A2800">
        <v>2792</v>
      </c>
      <c r="B2800" s="9">
        <f t="shared" ca="1" si="43"/>
        <v>1.4699639719594825E-2</v>
      </c>
    </row>
    <row r="2801" spans="1:2" x14ac:dyDescent="0.3">
      <c r="A2801">
        <v>2793</v>
      </c>
      <c r="B2801" s="9">
        <f t="shared" ca="1" si="43"/>
        <v>8.9771649820348208E-3</v>
      </c>
    </row>
    <row r="2802" spans="1:2" x14ac:dyDescent="0.3">
      <c r="A2802">
        <v>2794</v>
      </c>
      <c r="B2802" s="9">
        <f t="shared" ca="1" si="43"/>
        <v>-3.2756919428662593E-3</v>
      </c>
    </row>
    <row r="2803" spans="1:2" x14ac:dyDescent="0.3">
      <c r="A2803">
        <v>2795</v>
      </c>
      <c r="B2803" s="9">
        <f t="shared" ca="1" si="43"/>
        <v>-4.2545416678408127E-3</v>
      </c>
    </row>
    <row r="2804" spans="1:2" x14ac:dyDescent="0.3">
      <c r="A2804">
        <v>2796</v>
      </c>
      <c r="B2804" s="9">
        <f t="shared" ca="1" si="43"/>
        <v>-1.4881550813424403E-2</v>
      </c>
    </row>
    <row r="2805" spans="1:2" x14ac:dyDescent="0.3">
      <c r="A2805">
        <v>2797</v>
      </c>
      <c r="B2805" s="9">
        <f t="shared" ca="1" si="43"/>
        <v>9.3098653849362709E-3</v>
      </c>
    </row>
    <row r="2806" spans="1:2" x14ac:dyDescent="0.3">
      <c r="A2806">
        <v>2798</v>
      </c>
      <c r="B2806" s="9">
        <f t="shared" ca="1" si="43"/>
        <v>-4.9773950320690652E-3</v>
      </c>
    </row>
    <row r="2807" spans="1:2" x14ac:dyDescent="0.3">
      <c r="A2807">
        <v>2799</v>
      </c>
      <c r="B2807" s="9">
        <f t="shared" ca="1" si="43"/>
        <v>-1.0146423392074365E-3</v>
      </c>
    </row>
    <row r="2808" spans="1:2" x14ac:dyDescent="0.3">
      <c r="A2808">
        <v>2800</v>
      </c>
      <c r="B2808" s="9">
        <f t="shared" ca="1" si="43"/>
        <v>-5.447384439329777E-3</v>
      </c>
    </row>
    <row r="2809" spans="1:2" x14ac:dyDescent="0.3">
      <c r="A2809">
        <v>2801</v>
      </c>
      <c r="B2809" s="9">
        <f t="shared" ca="1" si="43"/>
        <v>8.0960997329355307E-3</v>
      </c>
    </row>
    <row r="2810" spans="1:2" x14ac:dyDescent="0.3">
      <c r="A2810">
        <v>2802</v>
      </c>
      <c r="B2810" s="9">
        <f t="shared" ca="1" si="43"/>
        <v>2.875387026928471E-4</v>
      </c>
    </row>
    <row r="2811" spans="1:2" x14ac:dyDescent="0.3">
      <c r="A2811">
        <v>2803</v>
      </c>
      <c r="B2811" s="9">
        <f t="shared" ca="1" si="43"/>
        <v>-1.2171791442481938E-2</v>
      </c>
    </row>
    <row r="2812" spans="1:2" x14ac:dyDescent="0.3">
      <c r="A2812">
        <v>2804</v>
      </c>
      <c r="B2812" s="9">
        <f t="shared" ca="1" si="43"/>
        <v>6.3336693916347811E-3</v>
      </c>
    </row>
    <row r="2813" spans="1:2" x14ac:dyDescent="0.3">
      <c r="A2813">
        <v>2805</v>
      </c>
      <c r="B2813" s="9">
        <f t="shared" ca="1" si="43"/>
        <v>-1.3964752406442993E-2</v>
      </c>
    </row>
    <row r="2814" spans="1:2" x14ac:dyDescent="0.3">
      <c r="A2814">
        <v>2806</v>
      </c>
      <c r="B2814" s="9">
        <f t="shared" ca="1" si="43"/>
        <v>3.4291769433307112E-3</v>
      </c>
    </row>
    <row r="2815" spans="1:2" x14ac:dyDescent="0.3">
      <c r="A2815">
        <v>2807</v>
      </c>
      <c r="B2815" s="9">
        <f t="shared" ca="1" si="43"/>
        <v>1.8557054421189691E-2</v>
      </c>
    </row>
    <row r="2816" spans="1:2" x14ac:dyDescent="0.3">
      <c r="A2816">
        <v>2808</v>
      </c>
      <c r="B2816" s="9">
        <f t="shared" ca="1" si="43"/>
        <v>3.8982562027653957E-3</v>
      </c>
    </row>
    <row r="2817" spans="1:2" x14ac:dyDescent="0.3">
      <c r="A2817">
        <v>2809</v>
      </c>
      <c r="B2817" s="9">
        <f t="shared" ca="1" si="43"/>
        <v>9.4131262561326715E-3</v>
      </c>
    </row>
    <row r="2818" spans="1:2" x14ac:dyDescent="0.3">
      <c r="A2818">
        <v>2810</v>
      </c>
      <c r="B2818" s="9">
        <f t="shared" ca="1" si="43"/>
        <v>-6.9892849692826855E-3</v>
      </c>
    </row>
    <row r="2819" spans="1:2" x14ac:dyDescent="0.3">
      <c r="A2819">
        <v>2811</v>
      </c>
      <c r="B2819" s="9">
        <f t="shared" ca="1" si="43"/>
        <v>2.626847390146488E-4</v>
      </c>
    </row>
    <row r="2820" spans="1:2" x14ac:dyDescent="0.3">
      <c r="A2820">
        <v>2812</v>
      </c>
      <c r="B2820" s="9">
        <f t="shared" ca="1" si="43"/>
        <v>6.9127661605821872E-3</v>
      </c>
    </row>
    <row r="2821" spans="1:2" x14ac:dyDescent="0.3">
      <c r="A2821">
        <v>2813</v>
      </c>
      <c r="B2821" s="9">
        <f t="shared" ca="1" si="43"/>
        <v>-4.9614422199763123E-3</v>
      </c>
    </row>
    <row r="2822" spans="1:2" x14ac:dyDescent="0.3">
      <c r="A2822">
        <v>2814</v>
      </c>
      <c r="B2822" s="9">
        <f t="shared" ca="1" si="43"/>
        <v>-9.8386606730417776E-3</v>
      </c>
    </row>
    <row r="2823" spans="1:2" x14ac:dyDescent="0.3">
      <c r="A2823">
        <v>2815</v>
      </c>
      <c r="B2823" s="9">
        <f t="shared" ca="1" si="43"/>
        <v>3.9694935803425511E-3</v>
      </c>
    </row>
    <row r="2824" spans="1:2" x14ac:dyDescent="0.3">
      <c r="A2824">
        <v>2816</v>
      </c>
      <c r="B2824" s="9">
        <f t="shared" ca="1" si="43"/>
        <v>9.048455335869926E-3</v>
      </c>
    </row>
    <row r="2825" spans="1:2" x14ac:dyDescent="0.3">
      <c r="A2825">
        <v>2817</v>
      </c>
      <c r="B2825" s="9">
        <f t="shared" ca="1" si="43"/>
        <v>-1.7359633760072096E-4</v>
      </c>
    </row>
    <row r="2826" spans="1:2" x14ac:dyDescent="0.3">
      <c r="A2826">
        <v>2818</v>
      </c>
      <c r="B2826" s="9">
        <f t="shared" ref="B2826:B2889" ca="1" si="44">_xlfn.NORM.INV(RAND(),$B$3,$B$4)</f>
        <v>6.0110039484551079E-3</v>
      </c>
    </row>
    <row r="2827" spans="1:2" x14ac:dyDescent="0.3">
      <c r="A2827">
        <v>2819</v>
      </c>
      <c r="B2827" s="9">
        <f t="shared" ca="1" si="44"/>
        <v>-1.9225037445479284E-3</v>
      </c>
    </row>
    <row r="2828" spans="1:2" x14ac:dyDescent="0.3">
      <c r="A2828">
        <v>2820</v>
      </c>
      <c r="B2828" s="9">
        <f t="shared" ca="1" si="44"/>
        <v>-6.5304808260191263E-3</v>
      </c>
    </row>
    <row r="2829" spans="1:2" x14ac:dyDescent="0.3">
      <c r="A2829">
        <v>2821</v>
      </c>
      <c r="B2829" s="9">
        <f t="shared" ca="1" si="44"/>
        <v>1.5953481137513591E-4</v>
      </c>
    </row>
    <row r="2830" spans="1:2" x14ac:dyDescent="0.3">
      <c r="A2830">
        <v>2822</v>
      </c>
      <c r="B2830" s="9">
        <f t="shared" ca="1" si="44"/>
        <v>4.4135576098222832E-3</v>
      </c>
    </row>
    <row r="2831" spans="1:2" x14ac:dyDescent="0.3">
      <c r="A2831">
        <v>2823</v>
      </c>
      <c r="B2831" s="9">
        <f t="shared" ca="1" si="44"/>
        <v>-2.8281406928069752E-3</v>
      </c>
    </row>
    <row r="2832" spans="1:2" x14ac:dyDescent="0.3">
      <c r="A2832">
        <v>2824</v>
      </c>
      <c r="B2832" s="9">
        <f t="shared" ca="1" si="44"/>
        <v>-1.8726613669999286E-3</v>
      </c>
    </row>
    <row r="2833" spans="1:2" x14ac:dyDescent="0.3">
      <c r="A2833">
        <v>2825</v>
      </c>
      <c r="B2833" s="9">
        <f t="shared" ca="1" si="44"/>
        <v>1.206128395851226E-2</v>
      </c>
    </row>
    <row r="2834" spans="1:2" x14ac:dyDescent="0.3">
      <c r="A2834">
        <v>2826</v>
      </c>
      <c r="B2834" s="9">
        <f t="shared" ca="1" si="44"/>
        <v>-5.4334772473068563E-3</v>
      </c>
    </row>
    <row r="2835" spans="1:2" x14ac:dyDescent="0.3">
      <c r="A2835">
        <v>2827</v>
      </c>
      <c r="B2835" s="9">
        <f t="shared" ca="1" si="44"/>
        <v>1.6316970275995206E-2</v>
      </c>
    </row>
    <row r="2836" spans="1:2" x14ac:dyDescent="0.3">
      <c r="A2836">
        <v>2828</v>
      </c>
      <c r="B2836" s="9">
        <f t="shared" ca="1" si="44"/>
        <v>-2.8090548990424785E-3</v>
      </c>
    </row>
    <row r="2837" spans="1:2" x14ac:dyDescent="0.3">
      <c r="A2837">
        <v>2829</v>
      </c>
      <c r="B2837" s="9">
        <f t="shared" ca="1" si="44"/>
        <v>1.8502965891169912E-4</v>
      </c>
    </row>
    <row r="2838" spans="1:2" x14ac:dyDescent="0.3">
      <c r="A2838">
        <v>2830</v>
      </c>
      <c r="B2838" s="9">
        <f t="shared" ca="1" si="44"/>
        <v>1.9578124624327994E-2</v>
      </c>
    </row>
    <row r="2839" spans="1:2" x14ac:dyDescent="0.3">
      <c r="A2839">
        <v>2831</v>
      </c>
      <c r="B2839" s="9">
        <f t="shared" ca="1" si="44"/>
        <v>-1.8886561842713159E-3</v>
      </c>
    </row>
    <row r="2840" spans="1:2" x14ac:dyDescent="0.3">
      <c r="A2840">
        <v>2832</v>
      </c>
      <c r="B2840" s="9">
        <f t="shared" ca="1" si="44"/>
        <v>-4.765930639455512E-4</v>
      </c>
    </row>
    <row r="2841" spans="1:2" x14ac:dyDescent="0.3">
      <c r="A2841">
        <v>2833</v>
      </c>
      <c r="B2841" s="9">
        <f t="shared" ca="1" si="44"/>
        <v>1.0785168690331033E-2</v>
      </c>
    </row>
    <row r="2842" spans="1:2" x14ac:dyDescent="0.3">
      <c r="A2842">
        <v>2834</v>
      </c>
      <c r="B2842" s="9">
        <f t="shared" ca="1" si="44"/>
        <v>1.3207197326304272E-3</v>
      </c>
    </row>
    <row r="2843" spans="1:2" x14ac:dyDescent="0.3">
      <c r="A2843">
        <v>2835</v>
      </c>
      <c r="B2843" s="9">
        <f t="shared" ca="1" si="44"/>
        <v>-6.997584315869893E-3</v>
      </c>
    </row>
    <row r="2844" spans="1:2" x14ac:dyDescent="0.3">
      <c r="A2844">
        <v>2836</v>
      </c>
      <c r="B2844" s="9">
        <f t="shared" ca="1" si="44"/>
        <v>2.244822787570476E-2</v>
      </c>
    </row>
    <row r="2845" spans="1:2" x14ac:dyDescent="0.3">
      <c r="A2845">
        <v>2837</v>
      </c>
      <c r="B2845" s="9">
        <f t="shared" ca="1" si="44"/>
        <v>8.0068494186329199E-3</v>
      </c>
    </row>
    <row r="2846" spans="1:2" x14ac:dyDescent="0.3">
      <c r="A2846">
        <v>2838</v>
      </c>
      <c r="B2846" s="9">
        <f t="shared" ca="1" si="44"/>
        <v>8.6362102891099409E-3</v>
      </c>
    </row>
    <row r="2847" spans="1:2" x14ac:dyDescent="0.3">
      <c r="A2847">
        <v>2839</v>
      </c>
      <c r="B2847" s="9">
        <f t="shared" ca="1" si="44"/>
        <v>3.7345518678975516E-3</v>
      </c>
    </row>
    <row r="2848" spans="1:2" x14ac:dyDescent="0.3">
      <c r="A2848">
        <v>2840</v>
      </c>
      <c r="B2848" s="9">
        <f t="shared" ca="1" si="44"/>
        <v>-1.1255318170147218E-2</v>
      </c>
    </row>
    <row r="2849" spans="1:2" x14ac:dyDescent="0.3">
      <c r="A2849">
        <v>2841</v>
      </c>
      <c r="B2849" s="9">
        <f t="shared" ca="1" si="44"/>
        <v>2.8328044218822223E-3</v>
      </c>
    </row>
    <row r="2850" spans="1:2" x14ac:dyDescent="0.3">
      <c r="A2850">
        <v>2842</v>
      </c>
      <c r="B2850" s="9">
        <f t="shared" ca="1" si="44"/>
        <v>1.4110358224786164E-5</v>
      </c>
    </row>
    <row r="2851" spans="1:2" x14ac:dyDescent="0.3">
      <c r="A2851">
        <v>2843</v>
      </c>
      <c r="B2851" s="9">
        <f t="shared" ca="1" si="44"/>
        <v>1.125998523681845E-2</v>
      </c>
    </row>
    <row r="2852" spans="1:2" x14ac:dyDescent="0.3">
      <c r="A2852">
        <v>2844</v>
      </c>
      <c r="B2852" s="9">
        <f t="shared" ca="1" si="44"/>
        <v>7.1709473857256025E-4</v>
      </c>
    </row>
    <row r="2853" spans="1:2" x14ac:dyDescent="0.3">
      <c r="A2853">
        <v>2845</v>
      </c>
      <c r="B2853" s="9">
        <f t="shared" ca="1" si="44"/>
        <v>2.1287259372691318E-3</v>
      </c>
    </row>
    <row r="2854" spans="1:2" x14ac:dyDescent="0.3">
      <c r="A2854">
        <v>2846</v>
      </c>
      <c r="B2854" s="9">
        <f t="shared" ca="1" si="44"/>
        <v>-2.4180200108671899E-4</v>
      </c>
    </row>
    <row r="2855" spans="1:2" x14ac:dyDescent="0.3">
      <c r="A2855">
        <v>2847</v>
      </c>
      <c r="B2855" s="9">
        <f t="shared" ca="1" si="44"/>
        <v>6.4188357502433322E-3</v>
      </c>
    </row>
    <row r="2856" spans="1:2" x14ac:dyDescent="0.3">
      <c r="A2856">
        <v>2848</v>
      </c>
      <c r="B2856" s="9">
        <f t="shared" ca="1" si="44"/>
        <v>-5.1320485051531645E-5</v>
      </c>
    </row>
    <row r="2857" spans="1:2" x14ac:dyDescent="0.3">
      <c r="A2857">
        <v>2849</v>
      </c>
      <c r="B2857" s="9">
        <f t="shared" ca="1" si="44"/>
        <v>4.5390132545299654E-3</v>
      </c>
    </row>
    <row r="2858" spans="1:2" x14ac:dyDescent="0.3">
      <c r="A2858">
        <v>2850</v>
      </c>
      <c r="B2858" s="9">
        <f t="shared" ca="1" si="44"/>
        <v>1.7187539183009825E-3</v>
      </c>
    </row>
    <row r="2859" spans="1:2" x14ac:dyDescent="0.3">
      <c r="A2859">
        <v>2851</v>
      </c>
      <c r="B2859" s="9">
        <f t="shared" ca="1" si="44"/>
        <v>-4.7651854919815821E-3</v>
      </c>
    </row>
    <row r="2860" spans="1:2" x14ac:dyDescent="0.3">
      <c r="A2860">
        <v>2852</v>
      </c>
      <c r="B2860" s="9">
        <f t="shared" ca="1" si="44"/>
        <v>-3.9151483773603819E-3</v>
      </c>
    </row>
    <row r="2861" spans="1:2" x14ac:dyDescent="0.3">
      <c r="A2861">
        <v>2853</v>
      </c>
      <c r="B2861" s="9">
        <f t="shared" ca="1" si="44"/>
        <v>2.2946364196563176E-3</v>
      </c>
    </row>
    <row r="2862" spans="1:2" x14ac:dyDescent="0.3">
      <c r="A2862">
        <v>2854</v>
      </c>
      <c r="B2862" s="9">
        <f t="shared" ca="1" si="44"/>
        <v>-9.9600111508962325E-3</v>
      </c>
    </row>
    <row r="2863" spans="1:2" x14ac:dyDescent="0.3">
      <c r="A2863">
        <v>2855</v>
      </c>
      <c r="B2863" s="9">
        <f t="shared" ca="1" si="44"/>
        <v>2.4088145112360422E-3</v>
      </c>
    </row>
    <row r="2864" spans="1:2" x14ac:dyDescent="0.3">
      <c r="A2864">
        <v>2856</v>
      </c>
      <c r="B2864" s="9">
        <f t="shared" ca="1" si="44"/>
        <v>9.6777881298800231E-3</v>
      </c>
    </row>
    <row r="2865" spans="1:2" x14ac:dyDescent="0.3">
      <c r="A2865">
        <v>2857</v>
      </c>
      <c r="B2865" s="9">
        <f t="shared" ca="1" si="44"/>
        <v>-1.5678637991470498E-3</v>
      </c>
    </row>
    <row r="2866" spans="1:2" x14ac:dyDescent="0.3">
      <c r="A2866">
        <v>2858</v>
      </c>
      <c r="B2866" s="9">
        <f t="shared" ca="1" si="44"/>
        <v>-1.4108646549054527E-2</v>
      </c>
    </row>
    <row r="2867" spans="1:2" x14ac:dyDescent="0.3">
      <c r="A2867">
        <v>2859</v>
      </c>
      <c r="B2867" s="9">
        <f t="shared" ca="1" si="44"/>
        <v>-1.7738574079674076E-2</v>
      </c>
    </row>
    <row r="2868" spans="1:2" x14ac:dyDescent="0.3">
      <c r="A2868">
        <v>2860</v>
      </c>
      <c r="B2868" s="9">
        <f t="shared" ca="1" si="44"/>
        <v>-8.7649583268902638E-4</v>
      </c>
    </row>
    <row r="2869" spans="1:2" x14ac:dyDescent="0.3">
      <c r="A2869">
        <v>2861</v>
      </c>
      <c r="B2869" s="9">
        <f t="shared" ca="1" si="44"/>
        <v>1.1962945017723768E-2</v>
      </c>
    </row>
    <row r="2870" spans="1:2" x14ac:dyDescent="0.3">
      <c r="A2870">
        <v>2862</v>
      </c>
      <c r="B2870" s="9">
        <f t="shared" ca="1" si="44"/>
        <v>4.256739869349482E-3</v>
      </c>
    </row>
    <row r="2871" spans="1:2" x14ac:dyDescent="0.3">
      <c r="A2871">
        <v>2863</v>
      </c>
      <c r="B2871" s="9">
        <f t="shared" ca="1" si="44"/>
        <v>-2.9487494336603482E-3</v>
      </c>
    </row>
    <row r="2872" spans="1:2" x14ac:dyDescent="0.3">
      <c r="A2872">
        <v>2864</v>
      </c>
      <c r="B2872" s="9">
        <f t="shared" ca="1" si="44"/>
        <v>-4.3839583436827319E-3</v>
      </c>
    </row>
    <row r="2873" spans="1:2" x14ac:dyDescent="0.3">
      <c r="A2873">
        <v>2865</v>
      </c>
      <c r="B2873" s="9">
        <f t="shared" ca="1" si="44"/>
        <v>-7.475591854019116E-3</v>
      </c>
    </row>
    <row r="2874" spans="1:2" x14ac:dyDescent="0.3">
      <c r="A2874">
        <v>2866</v>
      </c>
      <c r="B2874" s="9">
        <f t="shared" ca="1" si="44"/>
        <v>-7.9642052433971725E-3</v>
      </c>
    </row>
    <row r="2875" spans="1:2" x14ac:dyDescent="0.3">
      <c r="A2875">
        <v>2867</v>
      </c>
      <c r="B2875" s="9">
        <f t="shared" ca="1" si="44"/>
        <v>-5.003582973259103E-3</v>
      </c>
    </row>
    <row r="2876" spans="1:2" x14ac:dyDescent="0.3">
      <c r="A2876">
        <v>2868</v>
      </c>
      <c r="B2876" s="9">
        <f t="shared" ca="1" si="44"/>
        <v>1.0557946137279895E-3</v>
      </c>
    </row>
    <row r="2877" spans="1:2" x14ac:dyDescent="0.3">
      <c r="A2877">
        <v>2869</v>
      </c>
      <c r="B2877" s="9">
        <f t="shared" ca="1" si="44"/>
        <v>1.165807281465343E-2</v>
      </c>
    </row>
    <row r="2878" spans="1:2" x14ac:dyDescent="0.3">
      <c r="A2878">
        <v>2870</v>
      </c>
      <c r="B2878" s="9">
        <f t="shared" ca="1" si="44"/>
        <v>7.9006004210936398E-3</v>
      </c>
    </row>
    <row r="2879" spans="1:2" x14ac:dyDescent="0.3">
      <c r="A2879">
        <v>2871</v>
      </c>
      <c r="B2879" s="9">
        <f t="shared" ca="1" si="44"/>
        <v>9.1170411909391649E-3</v>
      </c>
    </row>
    <row r="2880" spans="1:2" x14ac:dyDescent="0.3">
      <c r="A2880">
        <v>2872</v>
      </c>
      <c r="B2880" s="9">
        <f t="shared" ca="1" si="44"/>
        <v>-2.8795647321026878E-3</v>
      </c>
    </row>
    <row r="2881" spans="1:2" x14ac:dyDescent="0.3">
      <c r="A2881">
        <v>2873</v>
      </c>
      <c r="B2881" s="9">
        <f t="shared" ca="1" si="44"/>
        <v>-2.4656829834239355E-3</v>
      </c>
    </row>
    <row r="2882" spans="1:2" x14ac:dyDescent="0.3">
      <c r="A2882">
        <v>2874</v>
      </c>
      <c r="B2882" s="9">
        <f t="shared" ca="1" si="44"/>
        <v>-1.5705876094446177E-2</v>
      </c>
    </row>
    <row r="2883" spans="1:2" x14ac:dyDescent="0.3">
      <c r="A2883">
        <v>2875</v>
      </c>
      <c r="B2883" s="9">
        <f t="shared" ca="1" si="44"/>
        <v>3.0476156804834704E-3</v>
      </c>
    </row>
    <row r="2884" spans="1:2" x14ac:dyDescent="0.3">
      <c r="A2884">
        <v>2876</v>
      </c>
      <c r="B2884" s="9">
        <f t="shared" ca="1" si="44"/>
        <v>5.4348879146101743E-3</v>
      </c>
    </row>
    <row r="2885" spans="1:2" x14ac:dyDescent="0.3">
      <c r="A2885">
        <v>2877</v>
      </c>
      <c r="B2885" s="9">
        <f t="shared" ca="1" si="44"/>
        <v>-1.322478257983523E-3</v>
      </c>
    </row>
    <row r="2886" spans="1:2" x14ac:dyDescent="0.3">
      <c r="A2886">
        <v>2878</v>
      </c>
      <c r="B2886" s="9">
        <f t="shared" ca="1" si="44"/>
        <v>6.2391952449447896E-3</v>
      </c>
    </row>
    <row r="2887" spans="1:2" x14ac:dyDescent="0.3">
      <c r="A2887">
        <v>2879</v>
      </c>
      <c r="B2887" s="9">
        <f t="shared" ca="1" si="44"/>
        <v>-1.9048013216497604E-2</v>
      </c>
    </row>
    <row r="2888" spans="1:2" x14ac:dyDescent="0.3">
      <c r="A2888">
        <v>2880</v>
      </c>
      <c r="B2888" s="9">
        <f t="shared" ca="1" si="44"/>
        <v>-3.4136139517983847E-3</v>
      </c>
    </row>
    <row r="2889" spans="1:2" x14ac:dyDescent="0.3">
      <c r="A2889">
        <v>2881</v>
      </c>
      <c r="B2889" s="9">
        <f t="shared" ca="1" si="44"/>
        <v>2.140967538641314E-3</v>
      </c>
    </row>
    <row r="2890" spans="1:2" x14ac:dyDescent="0.3">
      <c r="A2890">
        <v>2882</v>
      </c>
      <c r="B2890" s="9">
        <f t="shared" ref="B2890:B2953" ca="1" si="45">_xlfn.NORM.INV(RAND(),$B$3,$B$4)</f>
        <v>-2.1302189620426189E-2</v>
      </c>
    </row>
    <row r="2891" spans="1:2" x14ac:dyDescent="0.3">
      <c r="A2891">
        <v>2883</v>
      </c>
      <c r="B2891" s="9">
        <f t="shared" ca="1" si="45"/>
        <v>-4.2778702697846666E-4</v>
      </c>
    </row>
    <row r="2892" spans="1:2" x14ac:dyDescent="0.3">
      <c r="A2892">
        <v>2884</v>
      </c>
      <c r="B2892" s="9">
        <f t="shared" ca="1" si="45"/>
        <v>8.4670380481590899E-4</v>
      </c>
    </row>
    <row r="2893" spans="1:2" x14ac:dyDescent="0.3">
      <c r="A2893">
        <v>2885</v>
      </c>
      <c r="B2893" s="9">
        <f t="shared" ca="1" si="45"/>
        <v>1.1081364419399791E-2</v>
      </c>
    </row>
    <row r="2894" spans="1:2" x14ac:dyDescent="0.3">
      <c r="A2894">
        <v>2886</v>
      </c>
      <c r="B2894" s="9">
        <f t="shared" ca="1" si="45"/>
        <v>1.6438044182253439E-3</v>
      </c>
    </row>
    <row r="2895" spans="1:2" x14ac:dyDescent="0.3">
      <c r="A2895">
        <v>2887</v>
      </c>
      <c r="B2895" s="9">
        <f t="shared" ca="1" si="45"/>
        <v>3.9454609303988062E-3</v>
      </c>
    </row>
    <row r="2896" spans="1:2" x14ac:dyDescent="0.3">
      <c r="A2896">
        <v>2888</v>
      </c>
      <c r="B2896" s="9">
        <f t="shared" ca="1" si="45"/>
        <v>9.4464969309020173E-3</v>
      </c>
    </row>
    <row r="2897" spans="1:2" x14ac:dyDescent="0.3">
      <c r="A2897">
        <v>2889</v>
      </c>
      <c r="B2897" s="9">
        <f t="shared" ca="1" si="45"/>
        <v>6.1335292961671424E-3</v>
      </c>
    </row>
    <row r="2898" spans="1:2" x14ac:dyDescent="0.3">
      <c r="A2898">
        <v>2890</v>
      </c>
      <c r="B2898" s="9">
        <f t="shared" ca="1" si="45"/>
        <v>-1.2051395407704374E-3</v>
      </c>
    </row>
    <row r="2899" spans="1:2" x14ac:dyDescent="0.3">
      <c r="A2899">
        <v>2891</v>
      </c>
      <c r="B2899" s="9">
        <f t="shared" ca="1" si="45"/>
        <v>-1.288344420276762E-3</v>
      </c>
    </row>
    <row r="2900" spans="1:2" x14ac:dyDescent="0.3">
      <c r="A2900">
        <v>2892</v>
      </c>
      <c r="B2900" s="9">
        <f t="shared" ca="1" si="45"/>
        <v>-1.3752105701224744E-2</v>
      </c>
    </row>
    <row r="2901" spans="1:2" x14ac:dyDescent="0.3">
      <c r="A2901">
        <v>2893</v>
      </c>
      <c r="B2901" s="9">
        <f t="shared" ca="1" si="45"/>
        <v>-7.2361932681362633E-3</v>
      </c>
    </row>
    <row r="2902" spans="1:2" x14ac:dyDescent="0.3">
      <c r="A2902">
        <v>2894</v>
      </c>
      <c r="B2902" s="9">
        <f t="shared" ca="1" si="45"/>
        <v>2.2764774126150544E-3</v>
      </c>
    </row>
    <row r="2903" spans="1:2" x14ac:dyDescent="0.3">
      <c r="A2903">
        <v>2895</v>
      </c>
      <c r="B2903" s="9">
        <f t="shared" ca="1" si="45"/>
        <v>6.7882828838325025E-3</v>
      </c>
    </row>
    <row r="2904" spans="1:2" x14ac:dyDescent="0.3">
      <c r="A2904">
        <v>2896</v>
      </c>
      <c r="B2904" s="9">
        <f t="shared" ca="1" si="45"/>
        <v>-1.7437673538219182E-3</v>
      </c>
    </row>
    <row r="2905" spans="1:2" x14ac:dyDescent="0.3">
      <c r="A2905">
        <v>2897</v>
      </c>
      <c r="B2905" s="9">
        <f t="shared" ca="1" si="45"/>
        <v>1.21868469266009E-2</v>
      </c>
    </row>
    <row r="2906" spans="1:2" x14ac:dyDescent="0.3">
      <c r="A2906">
        <v>2898</v>
      </c>
      <c r="B2906" s="9">
        <f t="shared" ca="1" si="45"/>
        <v>-6.0365036389580023E-3</v>
      </c>
    </row>
    <row r="2907" spans="1:2" x14ac:dyDescent="0.3">
      <c r="A2907">
        <v>2899</v>
      </c>
      <c r="B2907" s="9">
        <f t="shared" ca="1" si="45"/>
        <v>-1.2742550053532089E-3</v>
      </c>
    </row>
    <row r="2908" spans="1:2" x14ac:dyDescent="0.3">
      <c r="A2908">
        <v>2900</v>
      </c>
      <c r="B2908" s="9">
        <f t="shared" ca="1" si="45"/>
        <v>-5.4547997192403936E-3</v>
      </c>
    </row>
    <row r="2909" spans="1:2" x14ac:dyDescent="0.3">
      <c r="A2909">
        <v>2901</v>
      </c>
      <c r="B2909" s="9">
        <f t="shared" ca="1" si="45"/>
        <v>7.0756226518641678E-3</v>
      </c>
    </row>
    <row r="2910" spans="1:2" x14ac:dyDescent="0.3">
      <c r="A2910">
        <v>2902</v>
      </c>
      <c r="B2910" s="9">
        <f t="shared" ca="1" si="45"/>
        <v>-2.9017986048638332E-3</v>
      </c>
    </row>
    <row r="2911" spans="1:2" x14ac:dyDescent="0.3">
      <c r="A2911">
        <v>2903</v>
      </c>
      <c r="B2911" s="9">
        <f t="shared" ca="1" si="45"/>
        <v>-5.4840117652562798E-3</v>
      </c>
    </row>
    <row r="2912" spans="1:2" x14ac:dyDescent="0.3">
      <c r="A2912">
        <v>2904</v>
      </c>
      <c r="B2912" s="9">
        <f t="shared" ca="1" si="45"/>
        <v>1.2612907450887218E-2</v>
      </c>
    </row>
    <row r="2913" spans="1:2" x14ac:dyDescent="0.3">
      <c r="A2913">
        <v>2905</v>
      </c>
      <c r="B2913" s="9">
        <f t="shared" ca="1" si="45"/>
        <v>-2.9139609294941524E-3</v>
      </c>
    </row>
    <row r="2914" spans="1:2" x14ac:dyDescent="0.3">
      <c r="A2914">
        <v>2906</v>
      </c>
      <c r="B2914" s="9">
        <f t="shared" ca="1" si="45"/>
        <v>1.721599650398848E-2</v>
      </c>
    </row>
    <row r="2915" spans="1:2" x14ac:dyDescent="0.3">
      <c r="A2915">
        <v>2907</v>
      </c>
      <c r="B2915" s="9">
        <f t="shared" ca="1" si="45"/>
        <v>-1.2625814021106009E-3</v>
      </c>
    </row>
    <row r="2916" spans="1:2" x14ac:dyDescent="0.3">
      <c r="A2916">
        <v>2908</v>
      </c>
      <c r="B2916" s="9">
        <f t="shared" ca="1" si="45"/>
        <v>1.6886550482151794E-2</v>
      </c>
    </row>
    <row r="2917" spans="1:2" x14ac:dyDescent="0.3">
      <c r="A2917">
        <v>2909</v>
      </c>
      <c r="B2917" s="9">
        <f t="shared" ca="1" si="45"/>
        <v>-3.4371538300067665E-3</v>
      </c>
    </row>
    <row r="2918" spans="1:2" x14ac:dyDescent="0.3">
      <c r="A2918">
        <v>2910</v>
      </c>
      <c r="B2918" s="9">
        <f t="shared" ca="1" si="45"/>
        <v>5.0462102594507861E-3</v>
      </c>
    </row>
    <row r="2919" spans="1:2" x14ac:dyDescent="0.3">
      <c r="A2919">
        <v>2911</v>
      </c>
      <c r="B2919" s="9">
        <f t="shared" ca="1" si="45"/>
        <v>-3.3610084613619642E-3</v>
      </c>
    </row>
    <row r="2920" spans="1:2" x14ac:dyDescent="0.3">
      <c r="A2920">
        <v>2912</v>
      </c>
      <c r="B2920" s="9">
        <f t="shared" ca="1" si="45"/>
        <v>-6.9990583960686213E-4</v>
      </c>
    </row>
    <row r="2921" spans="1:2" x14ac:dyDescent="0.3">
      <c r="A2921">
        <v>2913</v>
      </c>
      <c r="B2921" s="9">
        <f t="shared" ca="1" si="45"/>
        <v>7.2271496828185946E-3</v>
      </c>
    </row>
    <row r="2922" spans="1:2" x14ac:dyDescent="0.3">
      <c r="A2922">
        <v>2914</v>
      </c>
      <c r="B2922" s="9">
        <f t="shared" ca="1" si="45"/>
        <v>5.8496595648711985E-3</v>
      </c>
    </row>
    <row r="2923" spans="1:2" x14ac:dyDescent="0.3">
      <c r="A2923">
        <v>2915</v>
      </c>
      <c r="B2923" s="9">
        <f t="shared" ca="1" si="45"/>
        <v>-1.1691352415080252E-2</v>
      </c>
    </row>
    <row r="2924" spans="1:2" x14ac:dyDescent="0.3">
      <c r="A2924">
        <v>2916</v>
      </c>
      <c r="B2924" s="9">
        <f t="shared" ca="1" si="45"/>
        <v>3.4109161022330037E-3</v>
      </c>
    </row>
    <row r="2925" spans="1:2" x14ac:dyDescent="0.3">
      <c r="A2925">
        <v>2917</v>
      </c>
      <c r="B2925" s="9">
        <f t="shared" ca="1" si="45"/>
        <v>1.6989753379054433E-3</v>
      </c>
    </row>
    <row r="2926" spans="1:2" x14ac:dyDescent="0.3">
      <c r="A2926">
        <v>2918</v>
      </c>
      <c r="B2926" s="9">
        <f t="shared" ca="1" si="45"/>
        <v>4.216783607833419E-3</v>
      </c>
    </row>
    <row r="2927" spans="1:2" x14ac:dyDescent="0.3">
      <c r="A2927">
        <v>2919</v>
      </c>
      <c r="B2927" s="9">
        <f t="shared" ca="1" si="45"/>
        <v>-3.0712882708963259E-3</v>
      </c>
    </row>
    <row r="2928" spans="1:2" x14ac:dyDescent="0.3">
      <c r="A2928">
        <v>2920</v>
      </c>
      <c r="B2928" s="9">
        <f t="shared" ca="1" si="45"/>
        <v>-2.4828663343417941E-3</v>
      </c>
    </row>
    <row r="2929" spans="1:2" x14ac:dyDescent="0.3">
      <c r="A2929">
        <v>2921</v>
      </c>
      <c r="B2929" s="9">
        <f t="shared" ca="1" si="45"/>
        <v>7.091989841593066E-3</v>
      </c>
    </row>
    <row r="2930" spans="1:2" x14ac:dyDescent="0.3">
      <c r="A2930">
        <v>2922</v>
      </c>
      <c r="B2930" s="9">
        <f t="shared" ca="1" si="45"/>
        <v>5.6038363254660595E-3</v>
      </c>
    </row>
    <row r="2931" spans="1:2" x14ac:dyDescent="0.3">
      <c r="A2931">
        <v>2923</v>
      </c>
      <c r="B2931" s="9">
        <f t="shared" ca="1" si="45"/>
        <v>-5.7225202338023985E-3</v>
      </c>
    </row>
    <row r="2932" spans="1:2" x14ac:dyDescent="0.3">
      <c r="A2932">
        <v>2924</v>
      </c>
      <c r="B2932" s="9">
        <f t="shared" ca="1" si="45"/>
        <v>1.0586015963966324E-4</v>
      </c>
    </row>
    <row r="2933" spans="1:2" x14ac:dyDescent="0.3">
      <c r="A2933">
        <v>2925</v>
      </c>
      <c r="B2933" s="9">
        <f t="shared" ca="1" si="45"/>
        <v>-2.3766772214803934E-2</v>
      </c>
    </row>
    <row r="2934" spans="1:2" x14ac:dyDescent="0.3">
      <c r="A2934">
        <v>2926</v>
      </c>
      <c r="B2934" s="9">
        <f t="shared" ca="1" si="45"/>
        <v>-6.1220777728538001E-3</v>
      </c>
    </row>
    <row r="2935" spans="1:2" x14ac:dyDescent="0.3">
      <c r="A2935">
        <v>2927</v>
      </c>
      <c r="B2935" s="9">
        <f t="shared" ca="1" si="45"/>
        <v>2.938590117930847E-3</v>
      </c>
    </row>
    <row r="2936" spans="1:2" x14ac:dyDescent="0.3">
      <c r="A2936">
        <v>2928</v>
      </c>
      <c r="B2936" s="9">
        <f t="shared" ca="1" si="45"/>
        <v>-1.9448881676865887E-3</v>
      </c>
    </row>
    <row r="2937" spans="1:2" x14ac:dyDescent="0.3">
      <c r="A2937">
        <v>2929</v>
      </c>
      <c r="B2937" s="9">
        <f t="shared" ca="1" si="45"/>
        <v>2.0914538949580478E-3</v>
      </c>
    </row>
    <row r="2938" spans="1:2" x14ac:dyDescent="0.3">
      <c r="A2938">
        <v>2930</v>
      </c>
      <c r="B2938" s="9">
        <f t="shared" ca="1" si="45"/>
        <v>1.4912673439283197E-3</v>
      </c>
    </row>
    <row r="2939" spans="1:2" x14ac:dyDescent="0.3">
      <c r="A2939">
        <v>2931</v>
      </c>
      <c r="B2939" s="9">
        <f t="shared" ca="1" si="45"/>
        <v>-1.6598611185685279E-4</v>
      </c>
    </row>
    <row r="2940" spans="1:2" x14ac:dyDescent="0.3">
      <c r="A2940">
        <v>2932</v>
      </c>
      <c r="B2940" s="9">
        <f t="shared" ca="1" si="45"/>
        <v>-2.174028944862259E-2</v>
      </c>
    </row>
    <row r="2941" spans="1:2" x14ac:dyDescent="0.3">
      <c r="A2941">
        <v>2933</v>
      </c>
      <c r="B2941" s="9">
        <f t="shared" ca="1" si="45"/>
        <v>2.5139027779317973E-2</v>
      </c>
    </row>
    <row r="2942" spans="1:2" x14ac:dyDescent="0.3">
      <c r="A2942">
        <v>2934</v>
      </c>
      <c r="B2942" s="9">
        <f t="shared" ca="1" si="45"/>
        <v>4.3702358952149899E-3</v>
      </c>
    </row>
    <row r="2943" spans="1:2" x14ac:dyDescent="0.3">
      <c r="A2943">
        <v>2935</v>
      </c>
      <c r="B2943" s="9">
        <f t="shared" ca="1" si="45"/>
        <v>-7.2118263426566506E-4</v>
      </c>
    </row>
    <row r="2944" spans="1:2" x14ac:dyDescent="0.3">
      <c r="A2944">
        <v>2936</v>
      </c>
      <c r="B2944" s="9">
        <f t="shared" ca="1" si="45"/>
        <v>-2.4093680674208634E-3</v>
      </c>
    </row>
    <row r="2945" spans="1:2" x14ac:dyDescent="0.3">
      <c r="A2945">
        <v>2937</v>
      </c>
      <c r="B2945" s="9">
        <f t="shared" ca="1" si="45"/>
        <v>4.2921190451229588E-3</v>
      </c>
    </row>
    <row r="2946" spans="1:2" x14ac:dyDescent="0.3">
      <c r="A2946">
        <v>2938</v>
      </c>
      <c r="B2946" s="9">
        <f t="shared" ca="1" si="45"/>
        <v>-3.7839821585729273E-3</v>
      </c>
    </row>
    <row r="2947" spans="1:2" x14ac:dyDescent="0.3">
      <c r="A2947">
        <v>2939</v>
      </c>
      <c r="B2947" s="9">
        <f t="shared" ca="1" si="45"/>
        <v>-1.1801925820920904E-2</v>
      </c>
    </row>
    <row r="2948" spans="1:2" x14ac:dyDescent="0.3">
      <c r="A2948">
        <v>2940</v>
      </c>
      <c r="B2948" s="9">
        <f t="shared" ca="1" si="45"/>
        <v>1.0846150295025931E-2</v>
      </c>
    </row>
    <row r="2949" spans="1:2" x14ac:dyDescent="0.3">
      <c r="A2949">
        <v>2941</v>
      </c>
      <c r="B2949" s="9">
        <f t="shared" ca="1" si="45"/>
        <v>-1.0801946866410599E-2</v>
      </c>
    </row>
    <row r="2950" spans="1:2" x14ac:dyDescent="0.3">
      <c r="A2950">
        <v>2942</v>
      </c>
      <c r="B2950" s="9">
        <f t="shared" ca="1" si="45"/>
        <v>2.2872348258185754E-3</v>
      </c>
    </row>
    <row r="2951" spans="1:2" x14ac:dyDescent="0.3">
      <c r="A2951">
        <v>2943</v>
      </c>
      <c r="B2951" s="9">
        <f t="shared" ca="1" si="45"/>
        <v>1.6252039509561443E-3</v>
      </c>
    </row>
    <row r="2952" spans="1:2" x14ac:dyDescent="0.3">
      <c r="A2952">
        <v>2944</v>
      </c>
      <c r="B2952" s="9">
        <f t="shared" ca="1" si="45"/>
        <v>-3.2478746293153468E-3</v>
      </c>
    </row>
    <row r="2953" spans="1:2" x14ac:dyDescent="0.3">
      <c r="A2953">
        <v>2945</v>
      </c>
      <c r="B2953" s="9">
        <f t="shared" ca="1" si="45"/>
        <v>-9.8238640313189091E-3</v>
      </c>
    </row>
    <row r="2954" spans="1:2" x14ac:dyDescent="0.3">
      <c r="A2954">
        <v>2946</v>
      </c>
      <c r="B2954" s="9">
        <f t="shared" ref="B2954:B3017" ca="1" si="46">_xlfn.NORM.INV(RAND(),$B$3,$B$4)</f>
        <v>8.0265081889855476E-3</v>
      </c>
    </row>
    <row r="2955" spans="1:2" x14ac:dyDescent="0.3">
      <c r="A2955">
        <v>2947</v>
      </c>
      <c r="B2955" s="9">
        <f t="shared" ca="1" si="46"/>
        <v>-2.1752946862930674E-3</v>
      </c>
    </row>
    <row r="2956" spans="1:2" x14ac:dyDescent="0.3">
      <c r="A2956">
        <v>2948</v>
      </c>
      <c r="B2956" s="9">
        <f t="shared" ca="1" si="46"/>
        <v>-2.4743723202825772E-3</v>
      </c>
    </row>
    <row r="2957" spans="1:2" x14ac:dyDescent="0.3">
      <c r="A2957">
        <v>2949</v>
      </c>
      <c r="B2957" s="9">
        <f t="shared" ca="1" si="46"/>
        <v>-2.130696284297658E-3</v>
      </c>
    </row>
    <row r="2958" spans="1:2" x14ac:dyDescent="0.3">
      <c r="A2958">
        <v>2950</v>
      </c>
      <c r="B2958" s="9">
        <f t="shared" ca="1" si="46"/>
        <v>4.3290987953627088E-3</v>
      </c>
    </row>
    <row r="2959" spans="1:2" x14ac:dyDescent="0.3">
      <c r="A2959">
        <v>2951</v>
      </c>
      <c r="B2959" s="9">
        <f t="shared" ca="1" si="46"/>
        <v>5.9988395820889662E-3</v>
      </c>
    </row>
    <row r="2960" spans="1:2" x14ac:dyDescent="0.3">
      <c r="A2960">
        <v>2952</v>
      </c>
      <c r="B2960" s="9">
        <f t="shared" ca="1" si="46"/>
        <v>1.0184837698935559E-2</v>
      </c>
    </row>
    <row r="2961" spans="1:2" x14ac:dyDescent="0.3">
      <c r="A2961">
        <v>2953</v>
      </c>
      <c r="B2961" s="9">
        <f t="shared" ca="1" si="46"/>
        <v>-3.2977984828203499E-4</v>
      </c>
    </row>
    <row r="2962" spans="1:2" x14ac:dyDescent="0.3">
      <c r="A2962">
        <v>2954</v>
      </c>
      <c r="B2962" s="9">
        <f t="shared" ca="1" si="46"/>
        <v>5.7051900879208353E-3</v>
      </c>
    </row>
    <row r="2963" spans="1:2" x14ac:dyDescent="0.3">
      <c r="A2963">
        <v>2955</v>
      </c>
      <c r="B2963" s="9">
        <f t="shared" ca="1" si="46"/>
        <v>6.9263677981162937E-3</v>
      </c>
    </row>
    <row r="2964" spans="1:2" x14ac:dyDescent="0.3">
      <c r="A2964">
        <v>2956</v>
      </c>
      <c r="B2964" s="9">
        <f t="shared" ca="1" si="46"/>
        <v>1.1262004376314786E-2</v>
      </c>
    </row>
    <row r="2965" spans="1:2" x14ac:dyDescent="0.3">
      <c r="A2965">
        <v>2957</v>
      </c>
      <c r="B2965" s="9">
        <f t="shared" ca="1" si="46"/>
        <v>-3.0797428128978596E-3</v>
      </c>
    </row>
    <row r="2966" spans="1:2" x14ac:dyDescent="0.3">
      <c r="A2966">
        <v>2958</v>
      </c>
      <c r="B2966" s="9">
        <f t="shared" ca="1" si="46"/>
        <v>-1.1144230407525825E-3</v>
      </c>
    </row>
    <row r="2967" spans="1:2" x14ac:dyDescent="0.3">
      <c r="A2967">
        <v>2959</v>
      </c>
      <c r="B2967" s="9">
        <f t="shared" ca="1" si="46"/>
        <v>3.6027954180609541E-3</v>
      </c>
    </row>
    <row r="2968" spans="1:2" x14ac:dyDescent="0.3">
      <c r="A2968">
        <v>2960</v>
      </c>
      <c r="B2968" s="9">
        <f t="shared" ca="1" si="46"/>
        <v>1.8819486412630343E-2</v>
      </c>
    </row>
    <row r="2969" spans="1:2" x14ac:dyDescent="0.3">
      <c r="A2969">
        <v>2961</v>
      </c>
      <c r="B2969" s="9">
        <f t="shared" ca="1" si="46"/>
        <v>4.0942504264829694E-3</v>
      </c>
    </row>
    <row r="2970" spans="1:2" x14ac:dyDescent="0.3">
      <c r="A2970">
        <v>2962</v>
      </c>
      <c r="B2970" s="9">
        <f t="shared" ca="1" si="46"/>
        <v>-1.9171731012793303E-3</v>
      </c>
    </row>
    <row r="2971" spans="1:2" x14ac:dyDescent="0.3">
      <c r="A2971">
        <v>2963</v>
      </c>
      <c r="B2971" s="9">
        <f t="shared" ca="1" si="46"/>
        <v>-1.7252605729155416E-3</v>
      </c>
    </row>
    <row r="2972" spans="1:2" x14ac:dyDescent="0.3">
      <c r="A2972">
        <v>2964</v>
      </c>
      <c r="B2972" s="9">
        <f t="shared" ca="1" si="46"/>
        <v>7.3025616963632353E-3</v>
      </c>
    </row>
    <row r="2973" spans="1:2" x14ac:dyDescent="0.3">
      <c r="A2973">
        <v>2965</v>
      </c>
      <c r="B2973" s="9">
        <f t="shared" ca="1" si="46"/>
        <v>1.3808483634407167E-2</v>
      </c>
    </row>
    <row r="2974" spans="1:2" x14ac:dyDescent="0.3">
      <c r="A2974">
        <v>2966</v>
      </c>
      <c r="B2974" s="9">
        <f t="shared" ca="1" si="46"/>
        <v>8.8480279537138228E-3</v>
      </c>
    </row>
    <row r="2975" spans="1:2" x14ac:dyDescent="0.3">
      <c r="A2975">
        <v>2967</v>
      </c>
      <c r="B2975" s="9">
        <f t="shared" ca="1" si="46"/>
        <v>-1.0367153096726124E-2</v>
      </c>
    </row>
    <row r="2976" spans="1:2" x14ac:dyDescent="0.3">
      <c r="A2976">
        <v>2968</v>
      </c>
      <c r="B2976" s="9">
        <f t="shared" ca="1" si="46"/>
        <v>1.5938180626275562E-2</v>
      </c>
    </row>
    <row r="2977" spans="1:2" x14ac:dyDescent="0.3">
      <c r="A2977">
        <v>2969</v>
      </c>
      <c r="B2977" s="9">
        <f t="shared" ca="1" si="46"/>
        <v>-4.2327816597904711E-3</v>
      </c>
    </row>
    <row r="2978" spans="1:2" x14ac:dyDescent="0.3">
      <c r="A2978">
        <v>2970</v>
      </c>
      <c r="B2978" s="9">
        <f t="shared" ca="1" si="46"/>
        <v>-4.436411903989689E-3</v>
      </c>
    </row>
    <row r="2979" spans="1:2" x14ac:dyDescent="0.3">
      <c r="A2979">
        <v>2971</v>
      </c>
      <c r="B2979" s="9">
        <f t="shared" ca="1" si="46"/>
        <v>-2.0701864344102126E-3</v>
      </c>
    </row>
    <row r="2980" spans="1:2" x14ac:dyDescent="0.3">
      <c r="A2980">
        <v>2972</v>
      </c>
      <c r="B2980" s="9">
        <f t="shared" ca="1" si="46"/>
        <v>-8.2418027319181106E-3</v>
      </c>
    </row>
    <row r="2981" spans="1:2" x14ac:dyDescent="0.3">
      <c r="A2981">
        <v>2973</v>
      </c>
      <c r="B2981" s="9">
        <f t="shared" ca="1" si="46"/>
        <v>3.3907330723728303E-3</v>
      </c>
    </row>
    <row r="2982" spans="1:2" x14ac:dyDescent="0.3">
      <c r="A2982">
        <v>2974</v>
      </c>
      <c r="B2982" s="9">
        <f t="shared" ca="1" si="46"/>
        <v>5.3424386379827857E-4</v>
      </c>
    </row>
    <row r="2983" spans="1:2" x14ac:dyDescent="0.3">
      <c r="A2983">
        <v>2975</v>
      </c>
      <c r="B2983" s="9">
        <f t="shared" ca="1" si="46"/>
        <v>5.1302201718998516E-3</v>
      </c>
    </row>
    <row r="2984" spans="1:2" x14ac:dyDescent="0.3">
      <c r="A2984">
        <v>2976</v>
      </c>
      <c r="B2984" s="9">
        <f t="shared" ca="1" si="46"/>
        <v>-2.0849506811778185E-3</v>
      </c>
    </row>
    <row r="2985" spans="1:2" x14ac:dyDescent="0.3">
      <c r="A2985">
        <v>2977</v>
      </c>
      <c r="B2985" s="9">
        <f t="shared" ca="1" si="46"/>
        <v>-9.6172043985361493E-3</v>
      </c>
    </row>
    <row r="2986" spans="1:2" x14ac:dyDescent="0.3">
      <c r="A2986">
        <v>2978</v>
      </c>
      <c r="B2986" s="9">
        <f t="shared" ca="1" si="46"/>
        <v>1.4269353551820177E-3</v>
      </c>
    </row>
    <row r="2987" spans="1:2" x14ac:dyDescent="0.3">
      <c r="A2987">
        <v>2979</v>
      </c>
      <c r="B2987" s="9">
        <f t="shared" ca="1" si="46"/>
        <v>-4.7897419548165827E-3</v>
      </c>
    </row>
    <row r="2988" spans="1:2" x14ac:dyDescent="0.3">
      <c r="A2988">
        <v>2980</v>
      </c>
      <c r="B2988" s="9">
        <f t="shared" ca="1" si="46"/>
        <v>1.2478501069447237E-2</v>
      </c>
    </row>
    <row r="2989" spans="1:2" x14ac:dyDescent="0.3">
      <c r="A2989">
        <v>2981</v>
      </c>
      <c r="B2989" s="9">
        <f t="shared" ca="1" si="46"/>
        <v>1.8893966885538361E-3</v>
      </c>
    </row>
    <row r="2990" spans="1:2" x14ac:dyDescent="0.3">
      <c r="A2990">
        <v>2982</v>
      </c>
      <c r="B2990" s="9">
        <f t="shared" ca="1" si="46"/>
        <v>2.1960331097934859E-3</v>
      </c>
    </row>
    <row r="2991" spans="1:2" x14ac:dyDescent="0.3">
      <c r="A2991">
        <v>2983</v>
      </c>
      <c r="B2991" s="9">
        <f t="shared" ca="1" si="46"/>
        <v>-8.3248380926266678E-3</v>
      </c>
    </row>
    <row r="2992" spans="1:2" x14ac:dyDescent="0.3">
      <c r="A2992">
        <v>2984</v>
      </c>
      <c r="B2992" s="9">
        <f t="shared" ca="1" si="46"/>
        <v>1.9639308199920014E-3</v>
      </c>
    </row>
    <row r="2993" spans="1:2" x14ac:dyDescent="0.3">
      <c r="A2993">
        <v>2985</v>
      </c>
      <c r="B2993" s="9">
        <f t="shared" ca="1" si="46"/>
        <v>-6.5722176130420511E-3</v>
      </c>
    </row>
    <row r="2994" spans="1:2" x14ac:dyDescent="0.3">
      <c r="A2994">
        <v>2986</v>
      </c>
      <c r="B2994" s="9">
        <f t="shared" ca="1" si="46"/>
        <v>6.4421118358726128E-4</v>
      </c>
    </row>
    <row r="2995" spans="1:2" x14ac:dyDescent="0.3">
      <c r="A2995">
        <v>2987</v>
      </c>
      <c r="B2995" s="9">
        <f t="shared" ca="1" si="46"/>
        <v>6.1393842681470474E-3</v>
      </c>
    </row>
    <row r="2996" spans="1:2" x14ac:dyDescent="0.3">
      <c r="A2996">
        <v>2988</v>
      </c>
      <c r="B2996" s="9">
        <f t="shared" ca="1" si="46"/>
        <v>5.5878255568462933E-3</v>
      </c>
    </row>
    <row r="2997" spans="1:2" x14ac:dyDescent="0.3">
      <c r="A2997">
        <v>2989</v>
      </c>
      <c r="B2997" s="9">
        <f t="shared" ca="1" si="46"/>
        <v>-5.3472419430675355E-3</v>
      </c>
    </row>
    <row r="2998" spans="1:2" x14ac:dyDescent="0.3">
      <c r="A2998">
        <v>2990</v>
      </c>
      <c r="B2998" s="9">
        <f t="shared" ca="1" si="46"/>
        <v>-1.7908826583671284E-2</v>
      </c>
    </row>
    <row r="2999" spans="1:2" x14ac:dyDescent="0.3">
      <c r="A2999">
        <v>2991</v>
      </c>
      <c r="B2999" s="9">
        <f t="shared" ca="1" si="46"/>
        <v>-1.6244109598367713E-2</v>
      </c>
    </row>
    <row r="3000" spans="1:2" x14ac:dyDescent="0.3">
      <c r="A3000">
        <v>2992</v>
      </c>
      <c r="B3000" s="9">
        <f t="shared" ca="1" si="46"/>
        <v>6.8229377015504768E-3</v>
      </c>
    </row>
    <row r="3001" spans="1:2" x14ac:dyDescent="0.3">
      <c r="A3001">
        <v>2993</v>
      </c>
      <c r="B3001" s="9">
        <f t="shared" ca="1" si="46"/>
        <v>-3.6628864536966321E-3</v>
      </c>
    </row>
    <row r="3002" spans="1:2" x14ac:dyDescent="0.3">
      <c r="A3002">
        <v>2994</v>
      </c>
      <c r="B3002" s="9">
        <f t="shared" ca="1" si="46"/>
        <v>-3.4207814764351577E-3</v>
      </c>
    </row>
    <row r="3003" spans="1:2" x14ac:dyDescent="0.3">
      <c r="A3003">
        <v>2995</v>
      </c>
      <c r="B3003" s="9">
        <f t="shared" ca="1" si="46"/>
        <v>-5.594152422697553E-3</v>
      </c>
    </row>
    <row r="3004" spans="1:2" x14ac:dyDescent="0.3">
      <c r="A3004">
        <v>2996</v>
      </c>
      <c r="B3004" s="9">
        <f t="shared" ca="1" si="46"/>
        <v>1.0212246681496695E-2</v>
      </c>
    </row>
    <row r="3005" spans="1:2" x14ac:dyDescent="0.3">
      <c r="A3005">
        <v>2997</v>
      </c>
      <c r="B3005" s="9">
        <f t="shared" ca="1" si="46"/>
        <v>5.755153807355794E-3</v>
      </c>
    </row>
    <row r="3006" spans="1:2" x14ac:dyDescent="0.3">
      <c r="A3006">
        <v>2998</v>
      </c>
      <c r="B3006" s="9">
        <f t="shared" ca="1" si="46"/>
        <v>-1.8976422134818049E-3</v>
      </c>
    </row>
    <row r="3007" spans="1:2" x14ac:dyDescent="0.3">
      <c r="A3007">
        <v>2999</v>
      </c>
      <c r="B3007" s="9">
        <f t="shared" ca="1" si="46"/>
        <v>-3.7095431079294207E-3</v>
      </c>
    </row>
    <row r="3008" spans="1:2" x14ac:dyDescent="0.3">
      <c r="A3008">
        <v>3000</v>
      </c>
      <c r="B3008" s="9">
        <f t="shared" ca="1" si="46"/>
        <v>7.9537536671739316E-3</v>
      </c>
    </row>
    <row r="3009" spans="1:2" x14ac:dyDescent="0.3">
      <c r="A3009">
        <v>3001</v>
      </c>
      <c r="B3009" s="9">
        <f t="shared" ca="1" si="46"/>
        <v>-1.4776734022912618E-3</v>
      </c>
    </row>
    <row r="3010" spans="1:2" x14ac:dyDescent="0.3">
      <c r="A3010">
        <v>3002</v>
      </c>
      <c r="B3010" s="9">
        <f t="shared" ca="1" si="46"/>
        <v>5.9565733672454699E-3</v>
      </c>
    </row>
    <row r="3011" spans="1:2" x14ac:dyDescent="0.3">
      <c r="A3011">
        <v>3003</v>
      </c>
      <c r="B3011" s="9">
        <f t="shared" ca="1" si="46"/>
        <v>9.1619789449703358E-3</v>
      </c>
    </row>
    <row r="3012" spans="1:2" x14ac:dyDescent="0.3">
      <c r="A3012">
        <v>3004</v>
      </c>
      <c r="B3012" s="9">
        <f t="shared" ca="1" si="46"/>
        <v>-3.7010851909952765E-4</v>
      </c>
    </row>
    <row r="3013" spans="1:2" x14ac:dyDescent="0.3">
      <c r="A3013">
        <v>3005</v>
      </c>
      <c r="B3013" s="9">
        <f t="shared" ca="1" si="46"/>
        <v>8.2127021338966842E-3</v>
      </c>
    </row>
    <row r="3014" spans="1:2" x14ac:dyDescent="0.3">
      <c r="A3014">
        <v>3006</v>
      </c>
      <c r="B3014" s="9">
        <f t="shared" ca="1" si="46"/>
        <v>2.1625074434269516E-3</v>
      </c>
    </row>
    <row r="3015" spans="1:2" x14ac:dyDescent="0.3">
      <c r="A3015">
        <v>3007</v>
      </c>
      <c r="B3015" s="9">
        <f t="shared" ca="1" si="46"/>
        <v>-5.1936650062852641E-3</v>
      </c>
    </row>
    <row r="3016" spans="1:2" x14ac:dyDescent="0.3">
      <c r="A3016">
        <v>3008</v>
      </c>
      <c r="B3016" s="9">
        <f t="shared" ca="1" si="46"/>
        <v>-8.69408885631371E-3</v>
      </c>
    </row>
    <row r="3017" spans="1:2" x14ac:dyDescent="0.3">
      <c r="A3017">
        <v>3009</v>
      </c>
      <c r="B3017" s="9">
        <f t="shared" ca="1" si="46"/>
        <v>5.8405843102101234E-3</v>
      </c>
    </row>
    <row r="3018" spans="1:2" x14ac:dyDescent="0.3">
      <c r="A3018">
        <v>3010</v>
      </c>
      <c r="B3018" s="9">
        <f t="shared" ref="B3018:B3081" ca="1" si="47">_xlfn.NORM.INV(RAND(),$B$3,$B$4)</f>
        <v>-1.7169013775260107E-3</v>
      </c>
    </row>
    <row r="3019" spans="1:2" x14ac:dyDescent="0.3">
      <c r="A3019">
        <v>3011</v>
      </c>
      <c r="B3019" s="9">
        <f t="shared" ca="1" si="47"/>
        <v>-1.4853824798016774E-2</v>
      </c>
    </row>
    <row r="3020" spans="1:2" x14ac:dyDescent="0.3">
      <c r="A3020">
        <v>3012</v>
      </c>
      <c r="B3020" s="9">
        <f t="shared" ca="1" si="47"/>
        <v>-6.0354993524003881E-3</v>
      </c>
    </row>
    <row r="3021" spans="1:2" x14ac:dyDescent="0.3">
      <c r="A3021">
        <v>3013</v>
      </c>
      <c r="B3021" s="9">
        <f t="shared" ca="1" si="47"/>
        <v>7.8153553956446286E-4</v>
      </c>
    </row>
    <row r="3022" spans="1:2" x14ac:dyDescent="0.3">
      <c r="A3022">
        <v>3014</v>
      </c>
      <c r="B3022" s="9">
        <f t="shared" ca="1" si="47"/>
        <v>-6.7552934874809288E-3</v>
      </c>
    </row>
    <row r="3023" spans="1:2" x14ac:dyDescent="0.3">
      <c r="A3023">
        <v>3015</v>
      </c>
      <c r="B3023" s="9">
        <f t="shared" ca="1" si="47"/>
        <v>8.2010430051337596E-3</v>
      </c>
    </row>
    <row r="3024" spans="1:2" x14ac:dyDescent="0.3">
      <c r="A3024">
        <v>3016</v>
      </c>
      <c r="B3024" s="9">
        <f t="shared" ca="1" si="47"/>
        <v>7.4565011522532715E-3</v>
      </c>
    </row>
    <row r="3025" spans="1:2" x14ac:dyDescent="0.3">
      <c r="A3025">
        <v>3017</v>
      </c>
      <c r="B3025" s="9">
        <f t="shared" ca="1" si="47"/>
        <v>-1.7436494559701378E-3</v>
      </c>
    </row>
    <row r="3026" spans="1:2" x14ac:dyDescent="0.3">
      <c r="A3026">
        <v>3018</v>
      </c>
      <c r="B3026" s="9">
        <f t="shared" ca="1" si="47"/>
        <v>4.2534834142700529E-3</v>
      </c>
    </row>
    <row r="3027" spans="1:2" x14ac:dyDescent="0.3">
      <c r="A3027">
        <v>3019</v>
      </c>
      <c r="B3027" s="9">
        <f t="shared" ca="1" si="47"/>
        <v>-5.5453826588448543E-3</v>
      </c>
    </row>
    <row r="3028" spans="1:2" x14ac:dyDescent="0.3">
      <c r="A3028">
        <v>3020</v>
      </c>
      <c r="B3028" s="9">
        <f t="shared" ca="1" si="47"/>
        <v>-7.3872493827751239E-4</v>
      </c>
    </row>
    <row r="3029" spans="1:2" x14ac:dyDescent="0.3">
      <c r="A3029">
        <v>3021</v>
      </c>
      <c r="B3029" s="9">
        <f t="shared" ca="1" si="47"/>
        <v>3.0266235422270154E-3</v>
      </c>
    </row>
    <row r="3030" spans="1:2" x14ac:dyDescent="0.3">
      <c r="A3030">
        <v>3022</v>
      </c>
      <c r="B3030" s="9">
        <f t="shared" ca="1" si="47"/>
        <v>1.0017842649923036E-2</v>
      </c>
    </row>
    <row r="3031" spans="1:2" x14ac:dyDescent="0.3">
      <c r="A3031">
        <v>3023</v>
      </c>
      <c r="B3031" s="9">
        <f t="shared" ca="1" si="47"/>
        <v>2.6221309842700572E-3</v>
      </c>
    </row>
    <row r="3032" spans="1:2" x14ac:dyDescent="0.3">
      <c r="A3032">
        <v>3024</v>
      </c>
      <c r="B3032" s="9">
        <f t="shared" ca="1" si="47"/>
        <v>-1.3412012547863384E-2</v>
      </c>
    </row>
    <row r="3033" spans="1:2" x14ac:dyDescent="0.3">
      <c r="A3033">
        <v>3025</v>
      </c>
      <c r="B3033" s="9">
        <f t="shared" ca="1" si="47"/>
        <v>-3.5093764458590452E-3</v>
      </c>
    </row>
    <row r="3034" spans="1:2" x14ac:dyDescent="0.3">
      <c r="A3034">
        <v>3026</v>
      </c>
      <c r="B3034" s="9">
        <f t="shared" ca="1" si="47"/>
        <v>3.679205498470583E-3</v>
      </c>
    </row>
    <row r="3035" spans="1:2" x14ac:dyDescent="0.3">
      <c r="A3035">
        <v>3027</v>
      </c>
      <c r="B3035" s="9">
        <f t="shared" ca="1" si="47"/>
        <v>-6.76369970553086E-3</v>
      </c>
    </row>
    <row r="3036" spans="1:2" x14ac:dyDescent="0.3">
      <c r="A3036">
        <v>3028</v>
      </c>
      <c r="B3036" s="9">
        <f t="shared" ca="1" si="47"/>
        <v>-1.8194837205149011E-2</v>
      </c>
    </row>
    <row r="3037" spans="1:2" x14ac:dyDescent="0.3">
      <c r="A3037">
        <v>3029</v>
      </c>
      <c r="B3037" s="9">
        <f t="shared" ca="1" si="47"/>
        <v>-5.9572898013284421E-3</v>
      </c>
    </row>
    <row r="3038" spans="1:2" x14ac:dyDescent="0.3">
      <c r="A3038">
        <v>3030</v>
      </c>
      <c r="B3038" s="9">
        <f t="shared" ca="1" si="47"/>
        <v>-3.6872981018446138E-3</v>
      </c>
    </row>
    <row r="3039" spans="1:2" x14ac:dyDescent="0.3">
      <c r="A3039">
        <v>3031</v>
      </c>
      <c r="B3039" s="9">
        <f t="shared" ca="1" si="47"/>
        <v>1.4857853423251426E-2</v>
      </c>
    </row>
    <row r="3040" spans="1:2" x14ac:dyDescent="0.3">
      <c r="A3040">
        <v>3032</v>
      </c>
      <c r="B3040" s="9">
        <f t="shared" ca="1" si="47"/>
        <v>1.5651835319865651E-2</v>
      </c>
    </row>
    <row r="3041" spans="1:2" x14ac:dyDescent="0.3">
      <c r="A3041">
        <v>3033</v>
      </c>
      <c r="B3041" s="9">
        <f t="shared" ca="1" si="47"/>
        <v>-1.3416362430274601E-3</v>
      </c>
    </row>
    <row r="3042" spans="1:2" x14ac:dyDescent="0.3">
      <c r="A3042">
        <v>3034</v>
      </c>
      <c r="B3042" s="9">
        <f t="shared" ca="1" si="47"/>
        <v>7.33483135815946E-4</v>
      </c>
    </row>
    <row r="3043" spans="1:2" x14ac:dyDescent="0.3">
      <c r="A3043">
        <v>3035</v>
      </c>
      <c r="B3043" s="9">
        <f t="shared" ca="1" si="47"/>
        <v>1.7330838772925405E-2</v>
      </c>
    </row>
    <row r="3044" spans="1:2" x14ac:dyDescent="0.3">
      <c r="A3044">
        <v>3036</v>
      </c>
      <c r="B3044" s="9">
        <f t="shared" ca="1" si="47"/>
        <v>2.2774696858946401E-2</v>
      </c>
    </row>
    <row r="3045" spans="1:2" x14ac:dyDescent="0.3">
      <c r="A3045">
        <v>3037</v>
      </c>
      <c r="B3045" s="9">
        <f t="shared" ca="1" si="47"/>
        <v>1.5513941859371936E-2</v>
      </c>
    </row>
    <row r="3046" spans="1:2" x14ac:dyDescent="0.3">
      <c r="A3046">
        <v>3038</v>
      </c>
      <c r="B3046" s="9">
        <f t="shared" ca="1" si="47"/>
        <v>-1.0516491868485875E-2</v>
      </c>
    </row>
    <row r="3047" spans="1:2" x14ac:dyDescent="0.3">
      <c r="A3047">
        <v>3039</v>
      </c>
      <c r="B3047" s="9">
        <f t="shared" ca="1" si="47"/>
        <v>2.4924473185087719E-3</v>
      </c>
    </row>
    <row r="3048" spans="1:2" x14ac:dyDescent="0.3">
      <c r="A3048">
        <v>3040</v>
      </c>
      <c r="B3048" s="9">
        <f t="shared" ca="1" si="47"/>
        <v>-2.103611144569667E-2</v>
      </c>
    </row>
    <row r="3049" spans="1:2" x14ac:dyDescent="0.3">
      <c r="A3049">
        <v>3041</v>
      </c>
      <c r="B3049" s="9">
        <f t="shared" ca="1" si="47"/>
        <v>-2.6625890430403503E-3</v>
      </c>
    </row>
    <row r="3050" spans="1:2" x14ac:dyDescent="0.3">
      <c r="A3050">
        <v>3042</v>
      </c>
      <c r="B3050" s="9">
        <f t="shared" ca="1" si="47"/>
        <v>1.7078024920728196E-2</v>
      </c>
    </row>
    <row r="3051" spans="1:2" x14ac:dyDescent="0.3">
      <c r="A3051">
        <v>3043</v>
      </c>
      <c r="B3051" s="9">
        <f t="shared" ca="1" si="47"/>
        <v>-4.3173105937724058E-3</v>
      </c>
    </row>
    <row r="3052" spans="1:2" x14ac:dyDescent="0.3">
      <c r="A3052">
        <v>3044</v>
      </c>
      <c r="B3052" s="9">
        <f t="shared" ca="1" si="47"/>
        <v>3.0589025073257232E-3</v>
      </c>
    </row>
    <row r="3053" spans="1:2" x14ac:dyDescent="0.3">
      <c r="A3053">
        <v>3045</v>
      </c>
      <c r="B3053" s="9">
        <f t="shared" ca="1" si="47"/>
        <v>2.0256208889367954E-3</v>
      </c>
    </row>
    <row r="3054" spans="1:2" x14ac:dyDescent="0.3">
      <c r="A3054">
        <v>3046</v>
      </c>
      <c r="B3054" s="9">
        <f t="shared" ca="1" si="47"/>
        <v>4.0305739841458689E-3</v>
      </c>
    </row>
    <row r="3055" spans="1:2" x14ac:dyDescent="0.3">
      <c r="A3055">
        <v>3047</v>
      </c>
      <c r="B3055" s="9">
        <f t="shared" ca="1" si="47"/>
        <v>-1.0576807292537417E-2</v>
      </c>
    </row>
    <row r="3056" spans="1:2" x14ac:dyDescent="0.3">
      <c r="A3056">
        <v>3048</v>
      </c>
      <c r="B3056" s="9">
        <f t="shared" ca="1" si="47"/>
        <v>8.936340497914903E-3</v>
      </c>
    </row>
    <row r="3057" spans="1:2" x14ac:dyDescent="0.3">
      <c r="A3057">
        <v>3049</v>
      </c>
      <c r="B3057" s="9">
        <f t="shared" ca="1" si="47"/>
        <v>-2.80987784007436E-3</v>
      </c>
    </row>
    <row r="3058" spans="1:2" x14ac:dyDescent="0.3">
      <c r="A3058">
        <v>3050</v>
      </c>
      <c r="B3058" s="9">
        <f t="shared" ca="1" si="47"/>
        <v>1.6877747626613659E-3</v>
      </c>
    </row>
    <row r="3059" spans="1:2" x14ac:dyDescent="0.3">
      <c r="A3059">
        <v>3051</v>
      </c>
      <c r="B3059" s="9">
        <f t="shared" ca="1" si="47"/>
        <v>-1.5679297060590361E-3</v>
      </c>
    </row>
    <row r="3060" spans="1:2" x14ac:dyDescent="0.3">
      <c r="A3060">
        <v>3052</v>
      </c>
      <c r="B3060" s="9">
        <f t="shared" ca="1" si="47"/>
        <v>-4.8191708063743156E-3</v>
      </c>
    </row>
    <row r="3061" spans="1:2" x14ac:dyDescent="0.3">
      <c r="A3061">
        <v>3053</v>
      </c>
      <c r="B3061" s="9">
        <f t="shared" ca="1" si="47"/>
        <v>6.2092100037274001E-3</v>
      </c>
    </row>
    <row r="3062" spans="1:2" x14ac:dyDescent="0.3">
      <c r="A3062">
        <v>3054</v>
      </c>
      <c r="B3062" s="9">
        <f t="shared" ca="1" si="47"/>
        <v>7.4942391025944093E-3</v>
      </c>
    </row>
    <row r="3063" spans="1:2" x14ac:dyDescent="0.3">
      <c r="A3063">
        <v>3055</v>
      </c>
      <c r="B3063" s="9">
        <f t="shared" ca="1" si="47"/>
        <v>7.6231559095402577E-3</v>
      </c>
    </row>
    <row r="3064" spans="1:2" x14ac:dyDescent="0.3">
      <c r="A3064">
        <v>3056</v>
      </c>
      <c r="B3064" s="9">
        <f t="shared" ca="1" si="47"/>
        <v>1.1098032973309601E-3</v>
      </c>
    </row>
    <row r="3065" spans="1:2" x14ac:dyDescent="0.3">
      <c r="A3065">
        <v>3057</v>
      </c>
      <c r="B3065" s="9">
        <f t="shared" ca="1" si="47"/>
        <v>-9.0052354141301003E-3</v>
      </c>
    </row>
    <row r="3066" spans="1:2" x14ac:dyDescent="0.3">
      <c r="A3066">
        <v>3058</v>
      </c>
      <c r="B3066" s="9">
        <f t="shared" ca="1" si="47"/>
        <v>-1.2866287791137113E-2</v>
      </c>
    </row>
    <row r="3067" spans="1:2" x14ac:dyDescent="0.3">
      <c r="A3067">
        <v>3059</v>
      </c>
      <c r="B3067" s="9">
        <f t="shared" ca="1" si="47"/>
        <v>1.081455661159358E-3</v>
      </c>
    </row>
    <row r="3068" spans="1:2" x14ac:dyDescent="0.3">
      <c r="A3068">
        <v>3060</v>
      </c>
      <c r="B3068" s="9">
        <f t="shared" ca="1" si="47"/>
        <v>1.1518326833850264E-2</v>
      </c>
    </row>
    <row r="3069" spans="1:2" x14ac:dyDescent="0.3">
      <c r="A3069">
        <v>3061</v>
      </c>
      <c r="B3069" s="9">
        <f t="shared" ca="1" si="47"/>
        <v>7.1719757955219432E-3</v>
      </c>
    </row>
    <row r="3070" spans="1:2" x14ac:dyDescent="0.3">
      <c r="A3070">
        <v>3062</v>
      </c>
      <c r="B3070" s="9">
        <f t="shared" ca="1" si="47"/>
        <v>3.5554525528342083E-3</v>
      </c>
    </row>
    <row r="3071" spans="1:2" x14ac:dyDescent="0.3">
      <c r="A3071">
        <v>3063</v>
      </c>
      <c r="B3071" s="9">
        <f t="shared" ca="1" si="47"/>
        <v>-2.0252031421661394E-2</v>
      </c>
    </row>
    <row r="3072" spans="1:2" x14ac:dyDescent="0.3">
      <c r="A3072">
        <v>3064</v>
      </c>
      <c r="B3072" s="9">
        <f t="shared" ca="1" si="47"/>
        <v>1.2881232348101103E-3</v>
      </c>
    </row>
    <row r="3073" spans="1:2" x14ac:dyDescent="0.3">
      <c r="A3073">
        <v>3065</v>
      </c>
      <c r="B3073" s="9">
        <f t="shared" ca="1" si="47"/>
        <v>-3.503094901067292E-3</v>
      </c>
    </row>
    <row r="3074" spans="1:2" x14ac:dyDescent="0.3">
      <c r="A3074">
        <v>3066</v>
      </c>
      <c r="B3074" s="9">
        <f t="shared" ca="1" si="47"/>
        <v>-1.1048057961808482E-2</v>
      </c>
    </row>
    <row r="3075" spans="1:2" x14ac:dyDescent="0.3">
      <c r="A3075">
        <v>3067</v>
      </c>
      <c r="B3075" s="9">
        <f t="shared" ca="1" si="47"/>
        <v>-6.0821892691552753E-3</v>
      </c>
    </row>
    <row r="3076" spans="1:2" x14ac:dyDescent="0.3">
      <c r="A3076">
        <v>3068</v>
      </c>
      <c r="B3076" s="9">
        <f t="shared" ca="1" si="47"/>
        <v>8.8485695612242777E-3</v>
      </c>
    </row>
    <row r="3077" spans="1:2" x14ac:dyDescent="0.3">
      <c r="A3077">
        <v>3069</v>
      </c>
      <c r="B3077" s="9">
        <f t="shared" ca="1" si="47"/>
        <v>-1.0136471507798691E-2</v>
      </c>
    </row>
    <row r="3078" spans="1:2" x14ac:dyDescent="0.3">
      <c r="A3078">
        <v>3070</v>
      </c>
      <c r="B3078" s="9">
        <f t="shared" ca="1" si="47"/>
        <v>-8.1232743203587376E-3</v>
      </c>
    </row>
    <row r="3079" spans="1:2" x14ac:dyDescent="0.3">
      <c r="A3079">
        <v>3071</v>
      </c>
      <c r="B3079" s="9">
        <f t="shared" ca="1" si="47"/>
        <v>-1.5632088317293614E-2</v>
      </c>
    </row>
    <row r="3080" spans="1:2" x14ac:dyDescent="0.3">
      <c r="A3080">
        <v>3072</v>
      </c>
      <c r="B3080" s="9">
        <f t="shared" ca="1" si="47"/>
        <v>-1.6172814244076507E-3</v>
      </c>
    </row>
    <row r="3081" spans="1:2" x14ac:dyDescent="0.3">
      <c r="A3081">
        <v>3073</v>
      </c>
      <c r="B3081" s="9">
        <f t="shared" ca="1" si="47"/>
        <v>4.3645595834362009E-3</v>
      </c>
    </row>
    <row r="3082" spans="1:2" x14ac:dyDescent="0.3">
      <c r="A3082">
        <v>3074</v>
      </c>
      <c r="B3082" s="9">
        <f t="shared" ref="B3082:B3145" ca="1" si="48">_xlfn.NORM.INV(RAND(),$B$3,$B$4)</f>
        <v>2.5139897184293753E-3</v>
      </c>
    </row>
    <row r="3083" spans="1:2" x14ac:dyDescent="0.3">
      <c r="A3083">
        <v>3075</v>
      </c>
      <c r="B3083" s="9">
        <f t="shared" ca="1" si="48"/>
        <v>1.8499742612929503E-3</v>
      </c>
    </row>
    <row r="3084" spans="1:2" x14ac:dyDescent="0.3">
      <c r="A3084">
        <v>3076</v>
      </c>
      <c r="B3084" s="9">
        <f t="shared" ca="1" si="48"/>
        <v>-5.8452555926626461E-4</v>
      </c>
    </row>
    <row r="3085" spans="1:2" x14ac:dyDescent="0.3">
      <c r="A3085">
        <v>3077</v>
      </c>
      <c r="B3085" s="9">
        <f t="shared" ca="1" si="48"/>
        <v>-1.1580758209153697E-4</v>
      </c>
    </row>
    <row r="3086" spans="1:2" x14ac:dyDescent="0.3">
      <c r="A3086">
        <v>3078</v>
      </c>
      <c r="B3086" s="9">
        <f t="shared" ca="1" si="48"/>
        <v>1.6803409609870658E-3</v>
      </c>
    </row>
    <row r="3087" spans="1:2" x14ac:dyDescent="0.3">
      <c r="A3087">
        <v>3079</v>
      </c>
      <c r="B3087" s="9">
        <f t="shared" ca="1" si="48"/>
        <v>-5.0152321702731607E-3</v>
      </c>
    </row>
    <row r="3088" spans="1:2" x14ac:dyDescent="0.3">
      <c r="A3088">
        <v>3080</v>
      </c>
      <c r="B3088" s="9">
        <f t="shared" ca="1" si="48"/>
        <v>6.0886137894264752E-3</v>
      </c>
    </row>
    <row r="3089" spans="1:2" x14ac:dyDescent="0.3">
      <c r="A3089">
        <v>3081</v>
      </c>
      <c r="B3089" s="9">
        <f t="shared" ca="1" si="48"/>
        <v>1.5279028615508033E-2</v>
      </c>
    </row>
    <row r="3090" spans="1:2" x14ac:dyDescent="0.3">
      <c r="A3090">
        <v>3082</v>
      </c>
      <c r="B3090" s="9">
        <f t="shared" ca="1" si="48"/>
        <v>-8.727554333366248E-3</v>
      </c>
    </row>
    <row r="3091" spans="1:2" x14ac:dyDescent="0.3">
      <c r="A3091">
        <v>3083</v>
      </c>
      <c r="B3091" s="9">
        <f t="shared" ca="1" si="48"/>
        <v>3.1637263608657175E-3</v>
      </c>
    </row>
    <row r="3092" spans="1:2" x14ac:dyDescent="0.3">
      <c r="A3092">
        <v>3084</v>
      </c>
      <c r="B3092" s="9">
        <f t="shared" ca="1" si="48"/>
        <v>-1.5124599041546118E-2</v>
      </c>
    </row>
    <row r="3093" spans="1:2" x14ac:dyDescent="0.3">
      <c r="A3093">
        <v>3085</v>
      </c>
      <c r="B3093" s="9">
        <f t="shared" ca="1" si="48"/>
        <v>3.1738642993225084E-3</v>
      </c>
    </row>
    <row r="3094" spans="1:2" x14ac:dyDescent="0.3">
      <c r="A3094">
        <v>3086</v>
      </c>
      <c r="B3094" s="9">
        <f t="shared" ca="1" si="48"/>
        <v>7.1361816676547675E-3</v>
      </c>
    </row>
    <row r="3095" spans="1:2" x14ac:dyDescent="0.3">
      <c r="A3095">
        <v>3087</v>
      </c>
      <c r="B3095" s="9">
        <f t="shared" ca="1" si="48"/>
        <v>-1.0420961660094596E-2</v>
      </c>
    </row>
    <row r="3096" spans="1:2" x14ac:dyDescent="0.3">
      <c r="A3096">
        <v>3088</v>
      </c>
      <c r="B3096" s="9">
        <f t="shared" ca="1" si="48"/>
        <v>2.5692080561506253E-3</v>
      </c>
    </row>
    <row r="3097" spans="1:2" x14ac:dyDescent="0.3">
      <c r="A3097">
        <v>3089</v>
      </c>
      <c r="B3097" s="9">
        <f t="shared" ca="1" si="48"/>
        <v>1.0345405306279644E-2</v>
      </c>
    </row>
    <row r="3098" spans="1:2" x14ac:dyDescent="0.3">
      <c r="A3098">
        <v>3090</v>
      </c>
      <c r="B3098" s="9">
        <f t="shared" ca="1" si="48"/>
        <v>-7.5963326366508179E-3</v>
      </c>
    </row>
    <row r="3099" spans="1:2" x14ac:dyDescent="0.3">
      <c r="A3099">
        <v>3091</v>
      </c>
      <c r="B3099" s="9">
        <f t="shared" ca="1" si="48"/>
        <v>1.3231827937801503E-2</v>
      </c>
    </row>
    <row r="3100" spans="1:2" x14ac:dyDescent="0.3">
      <c r="A3100">
        <v>3092</v>
      </c>
      <c r="B3100" s="9">
        <f t="shared" ca="1" si="48"/>
        <v>7.4605178561054529E-3</v>
      </c>
    </row>
    <row r="3101" spans="1:2" x14ac:dyDescent="0.3">
      <c r="A3101">
        <v>3093</v>
      </c>
      <c r="B3101" s="9">
        <f t="shared" ca="1" si="48"/>
        <v>3.5020108467557994E-3</v>
      </c>
    </row>
    <row r="3102" spans="1:2" x14ac:dyDescent="0.3">
      <c r="A3102">
        <v>3094</v>
      </c>
      <c r="B3102" s="9">
        <f t="shared" ca="1" si="48"/>
        <v>-2.5550613168435093E-3</v>
      </c>
    </row>
    <row r="3103" spans="1:2" x14ac:dyDescent="0.3">
      <c r="A3103">
        <v>3095</v>
      </c>
      <c r="B3103" s="9">
        <f t="shared" ca="1" si="48"/>
        <v>2.2353210851283603E-3</v>
      </c>
    </row>
    <row r="3104" spans="1:2" x14ac:dyDescent="0.3">
      <c r="A3104">
        <v>3096</v>
      </c>
      <c r="B3104" s="9">
        <f t="shared" ca="1" si="48"/>
        <v>1.3258779381215321E-3</v>
      </c>
    </row>
    <row r="3105" spans="1:2" x14ac:dyDescent="0.3">
      <c r="A3105">
        <v>3097</v>
      </c>
      <c r="B3105" s="9">
        <f t="shared" ca="1" si="48"/>
        <v>-1.6886220699916667E-2</v>
      </c>
    </row>
    <row r="3106" spans="1:2" x14ac:dyDescent="0.3">
      <c r="A3106">
        <v>3098</v>
      </c>
      <c r="B3106" s="9">
        <f t="shared" ca="1" si="48"/>
        <v>7.287202790248748E-4</v>
      </c>
    </row>
    <row r="3107" spans="1:2" x14ac:dyDescent="0.3">
      <c r="A3107">
        <v>3099</v>
      </c>
      <c r="B3107" s="9">
        <f t="shared" ca="1" si="48"/>
        <v>-8.7920811944017414E-3</v>
      </c>
    </row>
    <row r="3108" spans="1:2" x14ac:dyDescent="0.3">
      <c r="A3108">
        <v>3100</v>
      </c>
      <c r="B3108" s="9">
        <f t="shared" ca="1" si="48"/>
        <v>2.7490031117725884E-3</v>
      </c>
    </row>
    <row r="3109" spans="1:2" x14ac:dyDescent="0.3">
      <c r="A3109">
        <v>3101</v>
      </c>
      <c r="B3109" s="9">
        <f t="shared" ca="1" si="48"/>
        <v>7.828322513851977E-3</v>
      </c>
    </row>
    <row r="3110" spans="1:2" x14ac:dyDescent="0.3">
      <c r="A3110">
        <v>3102</v>
      </c>
      <c r="B3110" s="9">
        <f t="shared" ca="1" si="48"/>
        <v>-8.0440349819666714E-3</v>
      </c>
    </row>
    <row r="3111" spans="1:2" x14ac:dyDescent="0.3">
      <c r="A3111">
        <v>3103</v>
      </c>
      <c r="B3111" s="9">
        <f t="shared" ca="1" si="48"/>
        <v>-5.2753406444486584E-3</v>
      </c>
    </row>
    <row r="3112" spans="1:2" x14ac:dyDescent="0.3">
      <c r="A3112">
        <v>3104</v>
      </c>
      <c r="B3112" s="9">
        <f t="shared" ca="1" si="48"/>
        <v>-7.6995658332371375E-3</v>
      </c>
    </row>
    <row r="3113" spans="1:2" x14ac:dyDescent="0.3">
      <c r="A3113">
        <v>3105</v>
      </c>
      <c r="B3113" s="9">
        <f t="shared" ca="1" si="48"/>
        <v>-3.7968321389932145E-3</v>
      </c>
    </row>
    <row r="3114" spans="1:2" x14ac:dyDescent="0.3">
      <c r="A3114">
        <v>3106</v>
      </c>
      <c r="B3114" s="9">
        <f t="shared" ca="1" si="48"/>
        <v>-1.4462843822434474E-2</v>
      </c>
    </row>
    <row r="3115" spans="1:2" x14ac:dyDescent="0.3">
      <c r="A3115">
        <v>3107</v>
      </c>
      <c r="B3115" s="9">
        <f t="shared" ca="1" si="48"/>
        <v>5.0956269180150379E-3</v>
      </c>
    </row>
    <row r="3116" spans="1:2" x14ac:dyDescent="0.3">
      <c r="A3116">
        <v>3108</v>
      </c>
      <c r="B3116" s="9">
        <f t="shared" ca="1" si="48"/>
        <v>2.8835607001830603E-3</v>
      </c>
    </row>
    <row r="3117" spans="1:2" x14ac:dyDescent="0.3">
      <c r="A3117">
        <v>3109</v>
      </c>
      <c r="B3117" s="9">
        <f t="shared" ca="1" si="48"/>
        <v>-7.9667403340277498E-3</v>
      </c>
    </row>
    <row r="3118" spans="1:2" x14ac:dyDescent="0.3">
      <c r="A3118">
        <v>3110</v>
      </c>
      <c r="B3118" s="9">
        <f t="shared" ca="1" si="48"/>
        <v>-6.6766212631626121E-3</v>
      </c>
    </row>
    <row r="3119" spans="1:2" x14ac:dyDescent="0.3">
      <c r="A3119">
        <v>3111</v>
      </c>
      <c r="B3119" s="9">
        <f t="shared" ca="1" si="48"/>
        <v>4.6771080968528218E-4</v>
      </c>
    </row>
    <row r="3120" spans="1:2" x14ac:dyDescent="0.3">
      <c r="A3120">
        <v>3112</v>
      </c>
      <c r="B3120" s="9">
        <f t="shared" ca="1" si="48"/>
        <v>-3.8075113092650471E-3</v>
      </c>
    </row>
    <row r="3121" spans="1:2" x14ac:dyDescent="0.3">
      <c r="A3121">
        <v>3113</v>
      </c>
      <c r="B3121" s="9">
        <f t="shared" ca="1" si="48"/>
        <v>2.5579125518489223E-3</v>
      </c>
    </row>
    <row r="3122" spans="1:2" x14ac:dyDescent="0.3">
      <c r="A3122">
        <v>3114</v>
      </c>
      <c r="B3122" s="9">
        <f t="shared" ca="1" si="48"/>
        <v>3.0886066683549853E-3</v>
      </c>
    </row>
    <row r="3123" spans="1:2" x14ac:dyDescent="0.3">
      <c r="A3123">
        <v>3115</v>
      </c>
      <c r="B3123" s="9">
        <f t="shared" ca="1" si="48"/>
        <v>-6.4229121287885825E-3</v>
      </c>
    </row>
    <row r="3124" spans="1:2" x14ac:dyDescent="0.3">
      <c r="A3124">
        <v>3116</v>
      </c>
      <c r="B3124" s="9">
        <f t="shared" ca="1" si="48"/>
        <v>1.9125210669979468E-2</v>
      </c>
    </row>
    <row r="3125" spans="1:2" x14ac:dyDescent="0.3">
      <c r="A3125">
        <v>3117</v>
      </c>
      <c r="B3125" s="9">
        <f t="shared" ca="1" si="48"/>
        <v>2.8143777333729538E-3</v>
      </c>
    </row>
    <row r="3126" spans="1:2" x14ac:dyDescent="0.3">
      <c r="A3126">
        <v>3118</v>
      </c>
      <c r="B3126" s="9">
        <f t="shared" ca="1" si="48"/>
        <v>-7.0038045972612012E-3</v>
      </c>
    </row>
    <row r="3127" spans="1:2" x14ac:dyDescent="0.3">
      <c r="A3127">
        <v>3119</v>
      </c>
      <c r="B3127" s="9">
        <f t="shared" ca="1" si="48"/>
        <v>6.0487868760950815E-3</v>
      </c>
    </row>
    <row r="3128" spans="1:2" x14ac:dyDescent="0.3">
      <c r="A3128">
        <v>3120</v>
      </c>
      <c r="B3128" s="9">
        <f t="shared" ca="1" si="48"/>
        <v>-1.7430686889123963E-2</v>
      </c>
    </row>
    <row r="3129" spans="1:2" x14ac:dyDescent="0.3">
      <c r="A3129">
        <v>3121</v>
      </c>
      <c r="B3129" s="9">
        <f t="shared" ca="1" si="48"/>
        <v>5.756851850332082E-3</v>
      </c>
    </row>
    <row r="3130" spans="1:2" x14ac:dyDescent="0.3">
      <c r="A3130">
        <v>3122</v>
      </c>
      <c r="B3130" s="9">
        <f t="shared" ca="1" si="48"/>
        <v>1.9243972936993411E-2</v>
      </c>
    </row>
    <row r="3131" spans="1:2" x14ac:dyDescent="0.3">
      <c r="A3131">
        <v>3123</v>
      </c>
      <c r="B3131" s="9">
        <f t="shared" ca="1" si="48"/>
        <v>-1.5056080721884304E-2</v>
      </c>
    </row>
    <row r="3132" spans="1:2" x14ac:dyDescent="0.3">
      <c r="A3132">
        <v>3124</v>
      </c>
      <c r="B3132" s="9">
        <f t="shared" ca="1" si="48"/>
        <v>1.5112980848013807E-2</v>
      </c>
    </row>
    <row r="3133" spans="1:2" x14ac:dyDescent="0.3">
      <c r="A3133">
        <v>3125</v>
      </c>
      <c r="B3133" s="9">
        <f t="shared" ca="1" si="48"/>
        <v>-1.027291598503628E-3</v>
      </c>
    </row>
    <row r="3134" spans="1:2" x14ac:dyDescent="0.3">
      <c r="A3134">
        <v>3126</v>
      </c>
      <c r="B3134" s="9">
        <f t="shared" ca="1" si="48"/>
        <v>-7.8590114020554384E-3</v>
      </c>
    </row>
    <row r="3135" spans="1:2" x14ac:dyDescent="0.3">
      <c r="A3135">
        <v>3127</v>
      </c>
      <c r="B3135" s="9">
        <f t="shared" ca="1" si="48"/>
        <v>-1.3488817190233035E-3</v>
      </c>
    </row>
    <row r="3136" spans="1:2" x14ac:dyDescent="0.3">
      <c r="A3136">
        <v>3128</v>
      </c>
      <c r="B3136" s="9">
        <f t="shared" ca="1" si="48"/>
        <v>-2.2751959416526706E-3</v>
      </c>
    </row>
    <row r="3137" spans="1:2" x14ac:dyDescent="0.3">
      <c r="A3137">
        <v>3129</v>
      </c>
      <c r="B3137" s="9">
        <f t="shared" ca="1" si="48"/>
        <v>8.2714564397241997E-3</v>
      </c>
    </row>
    <row r="3138" spans="1:2" x14ac:dyDescent="0.3">
      <c r="A3138">
        <v>3130</v>
      </c>
      <c r="B3138" s="9">
        <f t="shared" ca="1" si="48"/>
        <v>5.0502537160561495E-3</v>
      </c>
    </row>
    <row r="3139" spans="1:2" x14ac:dyDescent="0.3">
      <c r="A3139">
        <v>3131</v>
      </c>
      <c r="B3139" s="9">
        <f t="shared" ca="1" si="48"/>
        <v>-4.7371923572888507E-3</v>
      </c>
    </row>
    <row r="3140" spans="1:2" x14ac:dyDescent="0.3">
      <c r="A3140">
        <v>3132</v>
      </c>
      <c r="B3140" s="9">
        <f t="shared" ca="1" si="48"/>
        <v>9.6014645734062553E-3</v>
      </c>
    </row>
    <row r="3141" spans="1:2" x14ac:dyDescent="0.3">
      <c r="A3141">
        <v>3133</v>
      </c>
      <c r="B3141" s="9">
        <f t="shared" ca="1" si="48"/>
        <v>1.2288446750389799E-2</v>
      </c>
    </row>
    <row r="3142" spans="1:2" x14ac:dyDescent="0.3">
      <c r="A3142">
        <v>3134</v>
      </c>
      <c r="B3142" s="9">
        <f t="shared" ca="1" si="48"/>
        <v>9.2957315332995599E-4</v>
      </c>
    </row>
    <row r="3143" spans="1:2" x14ac:dyDescent="0.3">
      <c r="A3143">
        <v>3135</v>
      </c>
      <c r="B3143" s="9">
        <f t="shared" ca="1" si="48"/>
        <v>-8.4459328413172361E-3</v>
      </c>
    </row>
    <row r="3144" spans="1:2" x14ac:dyDescent="0.3">
      <c r="A3144">
        <v>3136</v>
      </c>
      <c r="B3144" s="9">
        <f t="shared" ca="1" si="48"/>
        <v>1.2486256156405667E-2</v>
      </c>
    </row>
    <row r="3145" spans="1:2" x14ac:dyDescent="0.3">
      <c r="A3145">
        <v>3137</v>
      </c>
      <c r="B3145" s="9">
        <f t="shared" ca="1" si="48"/>
        <v>3.5225015909972151E-3</v>
      </c>
    </row>
    <row r="3146" spans="1:2" x14ac:dyDescent="0.3">
      <c r="A3146">
        <v>3138</v>
      </c>
      <c r="B3146" s="9">
        <f t="shared" ref="B3146:B3209" ca="1" si="49">_xlfn.NORM.INV(RAND(),$B$3,$B$4)</f>
        <v>4.3256190915425428E-3</v>
      </c>
    </row>
    <row r="3147" spans="1:2" x14ac:dyDescent="0.3">
      <c r="A3147">
        <v>3139</v>
      </c>
      <c r="B3147" s="9">
        <f t="shared" ca="1" si="49"/>
        <v>9.3236930453726111E-3</v>
      </c>
    </row>
    <row r="3148" spans="1:2" x14ac:dyDescent="0.3">
      <c r="A3148">
        <v>3140</v>
      </c>
      <c r="B3148" s="9">
        <f t="shared" ca="1" si="49"/>
        <v>-2.0136485482743102E-2</v>
      </c>
    </row>
    <row r="3149" spans="1:2" x14ac:dyDescent="0.3">
      <c r="A3149">
        <v>3141</v>
      </c>
      <c r="B3149" s="9">
        <f t="shared" ca="1" si="49"/>
        <v>4.2295179240878188E-3</v>
      </c>
    </row>
    <row r="3150" spans="1:2" x14ac:dyDescent="0.3">
      <c r="A3150">
        <v>3142</v>
      </c>
      <c r="B3150" s="9">
        <f t="shared" ca="1" si="49"/>
        <v>2.5182715852573694E-3</v>
      </c>
    </row>
    <row r="3151" spans="1:2" x14ac:dyDescent="0.3">
      <c r="A3151">
        <v>3143</v>
      </c>
      <c r="B3151" s="9">
        <f t="shared" ca="1" si="49"/>
        <v>7.9766927752098924E-4</v>
      </c>
    </row>
    <row r="3152" spans="1:2" x14ac:dyDescent="0.3">
      <c r="A3152">
        <v>3144</v>
      </c>
      <c r="B3152" s="9">
        <f t="shared" ca="1" si="49"/>
        <v>3.9728044159230156E-3</v>
      </c>
    </row>
    <row r="3153" spans="1:2" x14ac:dyDescent="0.3">
      <c r="A3153">
        <v>3145</v>
      </c>
      <c r="B3153" s="9">
        <f t="shared" ca="1" si="49"/>
        <v>4.7582517754147071E-4</v>
      </c>
    </row>
    <row r="3154" spans="1:2" x14ac:dyDescent="0.3">
      <c r="A3154">
        <v>3146</v>
      </c>
      <c r="B3154" s="9">
        <f t="shared" ca="1" si="49"/>
        <v>-6.5577794504871958E-3</v>
      </c>
    </row>
    <row r="3155" spans="1:2" x14ac:dyDescent="0.3">
      <c r="A3155">
        <v>3147</v>
      </c>
      <c r="B3155" s="9">
        <f t="shared" ca="1" si="49"/>
        <v>-6.6919493007638487E-3</v>
      </c>
    </row>
    <row r="3156" spans="1:2" x14ac:dyDescent="0.3">
      <c r="A3156">
        <v>3148</v>
      </c>
      <c r="B3156" s="9">
        <f t="shared" ca="1" si="49"/>
        <v>1.0402420501712403E-2</v>
      </c>
    </row>
    <row r="3157" spans="1:2" x14ac:dyDescent="0.3">
      <c r="A3157">
        <v>3149</v>
      </c>
      <c r="B3157" s="9">
        <f t="shared" ca="1" si="49"/>
        <v>-3.1678976388998959E-3</v>
      </c>
    </row>
    <row r="3158" spans="1:2" x14ac:dyDescent="0.3">
      <c r="A3158">
        <v>3150</v>
      </c>
      <c r="B3158" s="9">
        <f t="shared" ca="1" si="49"/>
        <v>-4.7709645089778346E-3</v>
      </c>
    </row>
    <row r="3159" spans="1:2" x14ac:dyDescent="0.3">
      <c r="A3159">
        <v>3151</v>
      </c>
      <c r="B3159" s="9">
        <f t="shared" ca="1" si="49"/>
        <v>-1.1806367596297686E-2</v>
      </c>
    </row>
    <row r="3160" spans="1:2" x14ac:dyDescent="0.3">
      <c r="A3160">
        <v>3152</v>
      </c>
      <c r="B3160" s="9">
        <f t="shared" ca="1" si="49"/>
        <v>-1.7268800629680205E-2</v>
      </c>
    </row>
    <row r="3161" spans="1:2" x14ac:dyDescent="0.3">
      <c r="A3161">
        <v>3153</v>
      </c>
      <c r="B3161" s="9">
        <f t="shared" ca="1" si="49"/>
        <v>-7.1453217603022782E-3</v>
      </c>
    </row>
    <row r="3162" spans="1:2" x14ac:dyDescent="0.3">
      <c r="A3162">
        <v>3154</v>
      </c>
      <c r="B3162" s="9">
        <f t="shared" ca="1" si="49"/>
        <v>-6.7853852208963651E-3</v>
      </c>
    </row>
    <row r="3163" spans="1:2" x14ac:dyDescent="0.3">
      <c r="A3163">
        <v>3155</v>
      </c>
      <c r="B3163" s="9">
        <f t="shared" ca="1" si="49"/>
        <v>3.2187881569899794E-3</v>
      </c>
    </row>
    <row r="3164" spans="1:2" x14ac:dyDescent="0.3">
      <c r="A3164">
        <v>3156</v>
      </c>
      <c r="B3164" s="9">
        <f t="shared" ca="1" si="49"/>
        <v>1.1719823811888585E-3</v>
      </c>
    </row>
    <row r="3165" spans="1:2" x14ac:dyDescent="0.3">
      <c r="A3165">
        <v>3157</v>
      </c>
      <c r="B3165" s="9">
        <f t="shared" ca="1" si="49"/>
        <v>-1.4606939053036403E-2</v>
      </c>
    </row>
    <row r="3166" spans="1:2" x14ac:dyDescent="0.3">
      <c r="A3166">
        <v>3158</v>
      </c>
      <c r="B3166" s="9">
        <f t="shared" ca="1" si="49"/>
        <v>1.1419767400373343E-2</v>
      </c>
    </row>
    <row r="3167" spans="1:2" x14ac:dyDescent="0.3">
      <c r="A3167">
        <v>3159</v>
      </c>
      <c r="B3167" s="9">
        <f t="shared" ca="1" si="49"/>
        <v>3.9002391916388257E-4</v>
      </c>
    </row>
    <row r="3168" spans="1:2" x14ac:dyDescent="0.3">
      <c r="A3168">
        <v>3160</v>
      </c>
      <c r="B3168" s="9">
        <f t="shared" ca="1" si="49"/>
        <v>-3.7028493016896943E-3</v>
      </c>
    </row>
    <row r="3169" spans="1:2" x14ac:dyDescent="0.3">
      <c r="A3169">
        <v>3161</v>
      </c>
      <c r="B3169" s="9">
        <f t="shared" ca="1" si="49"/>
        <v>1.8682842739896628E-2</v>
      </c>
    </row>
    <row r="3170" spans="1:2" x14ac:dyDescent="0.3">
      <c r="A3170">
        <v>3162</v>
      </c>
      <c r="B3170" s="9">
        <f t="shared" ca="1" si="49"/>
        <v>9.8007288696255594E-4</v>
      </c>
    </row>
    <row r="3171" spans="1:2" x14ac:dyDescent="0.3">
      <c r="A3171">
        <v>3163</v>
      </c>
      <c r="B3171" s="9">
        <f t="shared" ca="1" si="49"/>
        <v>9.289099764676156E-3</v>
      </c>
    </row>
    <row r="3172" spans="1:2" x14ac:dyDescent="0.3">
      <c r="A3172">
        <v>3164</v>
      </c>
      <c r="B3172" s="9">
        <f t="shared" ca="1" si="49"/>
        <v>-3.1365018353748629E-3</v>
      </c>
    </row>
    <row r="3173" spans="1:2" x14ac:dyDescent="0.3">
      <c r="A3173">
        <v>3165</v>
      </c>
      <c r="B3173" s="9">
        <f t="shared" ca="1" si="49"/>
        <v>-2.3205973772356466E-3</v>
      </c>
    </row>
    <row r="3174" spans="1:2" x14ac:dyDescent="0.3">
      <c r="A3174">
        <v>3166</v>
      </c>
      <c r="B3174" s="9">
        <f t="shared" ca="1" si="49"/>
        <v>7.085942977069214E-4</v>
      </c>
    </row>
    <row r="3175" spans="1:2" x14ac:dyDescent="0.3">
      <c r="A3175">
        <v>3167</v>
      </c>
      <c r="B3175" s="9">
        <f t="shared" ca="1" si="49"/>
        <v>-1.3727434875381475E-3</v>
      </c>
    </row>
    <row r="3176" spans="1:2" x14ac:dyDescent="0.3">
      <c r="A3176">
        <v>3168</v>
      </c>
      <c r="B3176" s="9">
        <f t="shared" ca="1" si="49"/>
        <v>4.1658376622362714E-3</v>
      </c>
    </row>
    <row r="3177" spans="1:2" x14ac:dyDescent="0.3">
      <c r="A3177">
        <v>3169</v>
      </c>
      <c r="B3177" s="9">
        <f t="shared" ca="1" si="49"/>
        <v>-7.0448628604498015E-3</v>
      </c>
    </row>
    <row r="3178" spans="1:2" x14ac:dyDescent="0.3">
      <c r="A3178">
        <v>3170</v>
      </c>
      <c r="B3178" s="9">
        <f t="shared" ca="1" si="49"/>
        <v>1.6823701762978772E-3</v>
      </c>
    </row>
    <row r="3179" spans="1:2" x14ac:dyDescent="0.3">
      <c r="A3179">
        <v>3171</v>
      </c>
      <c r="B3179" s="9">
        <f t="shared" ca="1" si="49"/>
        <v>4.2841695705677753E-3</v>
      </c>
    </row>
    <row r="3180" spans="1:2" x14ac:dyDescent="0.3">
      <c r="A3180">
        <v>3172</v>
      </c>
      <c r="B3180" s="9">
        <f t="shared" ca="1" si="49"/>
        <v>-1.4704506433160311E-2</v>
      </c>
    </row>
    <row r="3181" spans="1:2" x14ac:dyDescent="0.3">
      <c r="A3181">
        <v>3173</v>
      </c>
      <c r="B3181" s="9">
        <f t="shared" ca="1" si="49"/>
        <v>4.8188722189514326E-3</v>
      </c>
    </row>
    <row r="3182" spans="1:2" x14ac:dyDescent="0.3">
      <c r="A3182">
        <v>3174</v>
      </c>
      <c r="B3182" s="9">
        <f t="shared" ca="1" si="49"/>
        <v>-1.1689891171872992E-2</v>
      </c>
    </row>
    <row r="3183" spans="1:2" x14ac:dyDescent="0.3">
      <c r="A3183">
        <v>3175</v>
      </c>
      <c r="B3183" s="9">
        <f t="shared" ca="1" si="49"/>
        <v>2.6344628460987711E-3</v>
      </c>
    </row>
    <row r="3184" spans="1:2" x14ac:dyDescent="0.3">
      <c r="A3184">
        <v>3176</v>
      </c>
      <c r="B3184" s="9">
        <f t="shared" ca="1" si="49"/>
        <v>5.0694464231005052E-3</v>
      </c>
    </row>
    <row r="3185" spans="1:2" x14ac:dyDescent="0.3">
      <c r="A3185">
        <v>3177</v>
      </c>
      <c r="B3185" s="9">
        <f t="shared" ca="1" si="49"/>
        <v>6.7855687457299028E-3</v>
      </c>
    </row>
    <row r="3186" spans="1:2" x14ac:dyDescent="0.3">
      <c r="A3186">
        <v>3178</v>
      </c>
      <c r="B3186" s="9">
        <f t="shared" ca="1" si="49"/>
        <v>9.813947572137327E-3</v>
      </c>
    </row>
    <row r="3187" spans="1:2" x14ac:dyDescent="0.3">
      <c r="A3187">
        <v>3179</v>
      </c>
      <c r="B3187" s="9">
        <f t="shared" ca="1" si="49"/>
        <v>8.7996545333876592E-3</v>
      </c>
    </row>
    <row r="3188" spans="1:2" x14ac:dyDescent="0.3">
      <c r="A3188">
        <v>3180</v>
      </c>
      <c r="B3188" s="9">
        <f t="shared" ca="1" si="49"/>
        <v>7.1300145910647237E-3</v>
      </c>
    </row>
    <row r="3189" spans="1:2" x14ac:dyDescent="0.3">
      <c r="A3189">
        <v>3181</v>
      </c>
      <c r="B3189" s="9">
        <f t="shared" ca="1" si="49"/>
        <v>-1.2881781488148223E-2</v>
      </c>
    </row>
    <row r="3190" spans="1:2" x14ac:dyDescent="0.3">
      <c r="A3190">
        <v>3182</v>
      </c>
      <c r="B3190" s="9">
        <f t="shared" ca="1" si="49"/>
        <v>1.3799432057093725E-3</v>
      </c>
    </row>
    <row r="3191" spans="1:2" x14ac:dyDescent="0.3">
      <c r="A3191">
        <v>3183</v>
      </c>
      <c r="B3191" s="9">
        <f t="shared" ca="1" si="49"/>
        <v>-2.6964411922077093E-3</v>
      </c>
    </row>
    <row r="3192" spans="1:2" x14ac:dyDescent="0.3">
      <c r="A3192">
        <v>3184</v>
      </c>
      <c r="B3192" s="9">
        <f t="shared" ca="1" si="49"/>
        <v>-7.7953286763870026E-3</v>
      </c>
    </row>
    <row r="3193" spans="1:2" x14ac:dyDescent="0.3">
      <c r="A3193">
        <v>3185</v>
      </c>
      <c r="B3193" s="9">
        <f t="shared" ca="1" si="49"/>
        <v>-3.8558687241898471E-3</v>
      </c>
    </row>
    <row r="3194" spans="1:2" x14ac:dyDescent="0.3">
      <c r="A3194">
        <v>3186</v>
      </c>
      <c r="B3194" s="9">
        <f t="shared" ca="1" si="49"/>
        <v>-6.7893790857872175E-3</v>
      </c>
    </row>
    <row r="3195" spans="1:2" x14ac:dyDescent="0.3">
      <c r="A3195">
        <v>3187</v>
      </c>
      <c r="B3195" s="9">
        <f t="shared" ca="1" si="49"/>
        <v>-5.4049116257834894E-4</v>
      </c>
    </row>
    <row r="3196" spans="1:2" x14ac:dyDescent="0.3">
      <c r="A3196">
        <v>3188</v>
      </c>
      <c r="B3196" s="9">
        <f t="shared" ca="1" si="49"/>
        <v>1.0650737963838891E-2</v>
      </c>
    </row>
    <row r="3197" spans="1:2" x14ac:dyDescent="0.3">
      <c r="A3197">
        <v>3189</v>
      </c>
      <c r="B3197" s="9">
        <f t="shared" ca="1" si="49"/>
        <v>4.0668943612954317E-3</v>
      </c>
    </row>
    <row r="3198" spans="1:2" x14ac:dyDescent="0.3">
      <c r="A3198">
        <v>3190</v>
      </c>
      <c r="B3198" s="9">
        <f t="shared" ca="1" si="49"/>
        <v>-8.1023872168086699E-4</v>
      </c>
    </row>
    <row r="3199" spans="1:2" x14ac:dyDescent="0.3">
      <c r="A3199">
        <v>3191</v>
      </c>
      <c r="B3199" s="9">
        <f t="shared" ca="1" si="49"/>
        <v>1.1160592746175179E-2</v>
      </c>
    </row>
    <row r="3200" spans="1:2" x14ac:dyDescent="0.3">
      <c r="A3200">
        <v>3192</v>
      </c>
      <c r="B3200" s="9">
        <f t="shared" ca="1" si="49"/>
        <v>-6.8787137641294549E-3</v>
      </c>
    </row>
    <row r="3201" spans="1:2" x14ac:dyDescent="0.3">
      <c r="A3201">
        <v>3193</v>
      </c>
      <c r="B3201" s="9">
        <f t="shared" ca="1" si="49"/>
        <v>1.7125255660775097E-2</v>
      </c>
    </row>
    <row r="3202" spans="1:2" x14ac:dyDescent="0.3">
      <c r="A3202">
        <v>3194</v>
      </c>
      <c r="B3202" s="9">
        <f t="shared" ca="1" si="49"/>
        <v>-1.9823239163278324E-2</v>
      </c>
    </row>
    <row r="3203" spans="1:2" x14ac:dyDescent="0.3">
      <c r="A3203">
        <v>3195</v>
      </c>
      <c r="B3203" s="9">
        <f t="shared" ca="1" si="49"/>
        <v>-8.8318753974539477E-4</v>
      </c>
    </row>
    <row r="3204" spans="1:2" x14ac:dyDescent="0.3">
      <c r="A3204">
        <v>3196</v>
      </c>
      <c r="B3204" s="9">
        <f t="shared" ca="1" si="49"/>
        <v>-6.4227608782091413E-3</v>
      </c>
    </row>
    <row r="3205" spans="1:2" x14ac:dyDescent="0.3">
      <c r="A3205">
        <v>3197</v>
      </c>
      <c r="B3205" s="9">
        <f t="shared" ca="1" si="49"/>
        <v>1.2455413376587107E-2</v>
      </c>
    </row>
    <row r="3206" spans="1:2" x14ac:dyDescent="0.3">
      <c r="A3206">
        <v>3198</v>
      </c>
      <c r="B3206" s="9">
        <f t="shared" ca="1" si="49"/>
        <v>1.2319595044048908E-3</v>
      </c>
    </row>
    <row r="3207" spans="1:2" x14ac:dyDescent="0.3">
      <c r="A3207">
        <v>3199</v>
      </c>
      <c r="B3207" s="9">
        <f t="shared" ca="1" si="49"/>
        <v>-1.9080287377394325E-3</v>
      </c>
    </row>
    <row r="3208" spans="1:2" x14ac:dyDescent="0.3">
      <c r="A3208">
        <v>3200</v>
      </c>
      <c r="B3208" s="9">
        <f t="shared" ca="1" si="49"/>
        <v>6.2843302388817818E-3</v>
      </c>
    </row>
    <row r="3209" spans="1:2" x14ac:dyDescent="0.3">
      <c r="A3209">
        <v>3201</v>
      </c>
      <c r="B3209" s="9">
        <f t="shared" ca="1" si="49"/>
        <v>-1.7381966050754889E-2</v>
      </c>
    </row>
    <row r="3210" spans="1:2" x14ac:dyDescent="0.3">
      <c r="A3210">
        <v>3202</v>
      </c>
      <c r="B3210" s="9">
        <f t="shared" ref="B3210:B3273" ca="1" si="50">_xlfn.NORM.INV(RAND(),$B$3,$B$4)</f>
        <v>-1.7904394913367656E-3</v>
      </c>
    </row>
    <row r="3211" spans="1:2" x14ac:dyDescent="0.3">
      <c r="A3211">
        <v>3203</v>
      </c>
      <c r="B3211" s="9">
        <f t="shared" ca="1" si="50"/>
        <v>4.1233352398090759E-3</v>
      </c>
    </row>
    <row r="3212" spans="1:2" x14ac:dyDescent="0.3">
      <c r="A3212">
        <v>3204</v>
      </c>
      <c r="B3212" s="9">
        <f t="shared" ca="1" si="50"/>
        <v>-1.4722890567377064E-2</v>
      </c>
    </row>
    <row r="3213" spans="1:2" x14ac:dyDescent="0.3">
      <c r="A3213">
        <v>3205</v>
      </c>
      <c r="B3213" s="9">
        <f t="shared" ca="1" si="50"/>
        <v>-2.9465666752780447E-3</v>
      </c>
    </row>
    <row r="3214" spans="1:2" x14ac:dyDescent="0.3">
      <c r="A3214">
        <v>3206</v>
      </c>
      <c r="B3214" s="9">
        <f t="shared" ca="1" si="50"/>
        <v>2.5493392538766231E-3</v>
      </c>
    </row>
    <row r="3215" spans="1:2" x14ac:dyDescent="0.3">
      <c r="A3215">
        <v>3207</v>
      </c>
      <c r="B3215" s="9">
        <f t="shared" ca="1" si="50"/>
        <v>5.190879758404994E-3</v>
      </c>
    </row>
    <row r="3216" spans="1:2" x14ac:dyDescent="0.3">
      <c r="A3216">
        <v>3208</v>
      </c>
      <c r="B3216" s="9">
        <f t="shared" ca="1" si="50"/>
        <v>-5.4698181711022821E-3</v>
      </c>
    </row>
    <row r="3217" spans="1:2" x14ac:dyDescent="0.3">
      <c r="A3217">
        <v>3209</v>
      </c>
      <c r="B3217" s="9">
        <f t="shared" ca="1" si="50"/>
        <v>-2.5406383472239972E-4</v>
      </c>
    </row>
    <row r="3218" spans="1:2" x14ac:dyDescent="0.3">
      <c r="A3218">
        <v>3210</v>
      </c>
      <c r="B3218" s="9">
        <f t="shared" ca="1" si="50"/>
        <v>7.0366674978576066E-3</v>
      </c>
    </row>
    <row r="3219" spans="1:2" x14ac:dyDescent="0.3">
      <c r="A3219">
        <v>3211</v>
      </c>
      <c r="B3219" s="9">
        <f t="shared" ca="1" si="50"/>
        <v>-1.8597864449010751E-2</v>
      </c>
    </row>
    <row r="3220" spans="1:2" x14ac:dyDescent="0.3">
      <c r="A3220">
        <v>3212</v>
      </c>
      <c r="B3220" s="9">
        <f t="shared" ca="1" si="50"/>
        <v>1.1309211525390956E-2</v>
      </c>
    </row>
    <row r="3221" spans="1:2" x14ac:dyDescent="0.3">
      <c r="A3221">
        <v>3213</v>
      </c>
      <c r="B3221" s="9">
        <f t="shared" ca="1" si="50"/>
        <v>6.9936228841673844E-4</v>
      </c>
    </row>
    <row r="3222" spans="1:2" x14ac:dyDescent="0.3">
      <c r="A3222">
        <v>3214</v>
      </c>
      <c r="B3222" s="9">
        <f t="shared" ca="1" si="50"/>
        <v>2.3865078175646201E-3</v>
      </c>
    </row>
    <row r="3223" spans="1:2" x14ac:dyDescent="0.3">
      <c r="A3223">
        <v>3215</v>
      </c>
      <c r="B3223" s="9">
        <f t="shared" ca="1" si="50"/>
        <v>-5.8541738738489097E-3</v>
      </c>
    </row>
    <row r="3224" spans="1:2" x14ac:dyDescent="0.3">
      <c r="A3224">
        <v>3216</v>
      </c>
      <c r="B3224" s="9">
        <f t="shared" ca="1" si="50"/>
        <v>-3.8218597462848737E-3</v>
      </c>
    </row>
    <row r="3225" spans="1:2" x14ac:dyDescent="0.3">
      <c r="A3225">
        <v>3217</v>
      </c>
      <c r="B3225" s="9">
        <f t="shared" ca="1" si="50"/>
        <v>-9.5704221279017954E-4</v>
      </c>
    </row>
    <row r="3226" spans="1:2" x14ac:dyDescent="0.3">
      <c r="A3226">
        <v>3218</v>
      </c>
      <c r="B3226" s="9">
        <f t="shared" ca="1" si="50"/>
        <v>-7.2074309131764228E-4</v>
      </c>
    </row>
    <row r="3227" spans="1:2" x14ac:dyDescent="0.3">
      <c r="A3227">
        <v>3219</v>
      </c>
      <c r="B3227" s="9">
        <f t="shared" ca="1" si="50"/>
        <v>-9.267491049842036E-3</v>
      </c>
    </row>
    <row r="3228" spans="1:2" x14ac:dyDescent="0.3">
      <c r="A3228">
        <v>3220</v>
      </c>
      <c r="B3228" s="9">
        <f t="shared" ca="1" si="50"/>
        <v>7.0380937108779885E-5</v>
      </c>
    </row>
    <row r="3229" spans="1:2" x14ac:dyDescent="0.3">
      <c r="A3229">
        <v>3221</v>
      </c>
      <c r="B3229" s="9">
        <f t="shared" ca="1" si="50"/>
        <v>1.4176464946006419E-2</v>
      </c>
    </row>
    <row r="3230" spans="1:2" x14ac:dyDescent="0.3">
      <c r="A3230">
        <v>3222</v>
      </c>
      <c r="B3230" s="9">
        <f t="shared" ca="1" si="50"/>
        <v>1.4856281651802788E-2</v>
      </c>
    </row>
    <row r="3231" spans="1:2" x14ac:dyDescent="0.3">
      <c r="A3231">
        <v>3223</v>
      </c>
      <c r="B3231" s="9">
        <f t="shared" ca="1" si="50"/>
        <v>-1.4215728872052668E-2</v>
      </c>
    </row>
    <row r="3232" spans="1:2" x14ac:dyDescent="0.3">
      <c r="A3232">
        <v>3224</v>
      </c>
      <c r="B3232" s="9">
        <f t="shared" ca="1" si="50"/>
        <v>2.5061688845481969E-3</v>
      </c>
    </row>
    <row r="3233" spans="1:2" x14ac:dyDescent="0.3">
      <c r="A3233">
        <v>3225</v>
      </c>
      <c r="B3233" s="9">
        <f t="shared" ca="1" si="50"/>
        <v>-1.0490202939400464E-2</v>
      </c>
    </row>
    <row r="3234" spans="1:2" x14ac:dyDescent="0.3">
      <c r="A3234">
        <v>3226</v>
      </c>
      <c r="B3234" s="9">
        <f t="shared" ca="1" si="50"/>
        <v>-1.5321743515531037E-4</v>
      </c>
    </row>
    <row r="3235" spans="1:2" x14ac:dyDescent="0.3">
      <c r="A3235">
        <v>3227</v>
      </c>
      <c r="B3235" s="9">
        <f t="shared" ca="1" si="50"/>
        <v>-6.9871694242590841E-3</v>
      </c>
    </row>
    <row r="3236" spans="1:2" x14ac:dyDescent="0.3">
      <c r="A3236">
        <v>3228</v>
      </c>
      <c r="B3236" s="9">
        <f t="shared" ca="1" si="50"/>
        <v>-2.8543751035469802E-3</v>
      </c>
    </row>
    <row r="3237" spans="1:2" x14ac:dyDescent="0.3">
      <c r="A3237">
        <v>3229</v>
      </c>
      <c r="B3237" s="9">
        <f t="shared" ca="1" si="50"/>
        <v>-4.6111791121463261E-3</v>
      </c>
    </row>
    <row r="3238" spans="1:2" x14ac:dyDescent="0.3">
      <c r="A3238">
        <v>3230</v>
      </c>
      <c r="B3238" s="9">
        <f t="shared" ca="1" si="50"/>
        <v>-2.7376949992286648E-3</v>
      </c>
    </row>
    <row r="3239" spans="1:2" x14ac:dyDescent="0.3">
      <c r="A3239">
        <v>3231</v>
      </c>
      <c r="B3239" s="9">
        <f t="shared" ca="1" si="50"/>
        <v>6.8778271293885584E-3</v>
      </c>
    </row>
    <row r="3240" spans="1:2" x14ac:dyDescent="0.3">
      <c r="A3240">
        <v>3232</v>
      </c>
      <c r="B3240" s="9">
        <f t="shared" ca="1" si="50"/>
        <v>-5.0645276286312424E-4</v>
      </c>
    </row>
    <row r="3241" spans="1:2" x14ac:dyDescent="0.3">
      <c r="A3241">
        <v>3233</v>
      </c>
      <c r="B3241" s="9">
        <f t="shared" ca="1" si="50"/>
        <v>-1.2216612232646499E-2</v>
      </c>
    </row>
    <row r="3242" spans="1:2" x14ac:dyDescent="0.3">
      <c r="A3242">
        <v>3234</v>
      </c>
      <c r="B3242" s="9">
        <f t="shared" ca="1" si="50"/>
        <v>-7.7114422841196104E-3</v>
      </c>
    </row>
    <row r="3243" spans="1:2" x14ac:dyDescent="0.3">
      <c r="A3243">
        <v>3235</v>
      </c>
      <c r="B3243" s="9">
        <f t="shared" ca="1" si="50"/>
        <v>9.2257749810706804E-3</v>
      </c>
    </row>
    <row r="3244" spans="1:2" x14ac:dyDescent="0.3">
      <c r="A3244">
        <v>3236</v>
      </c>
      <c r="B3244" s="9">
        <f t="shared" ca="1" si="50"/>
        <v>1.721867232140599E-3</v>
      </c>
    </row>
    <row r="3245" spans="1:2" x14ac:dyDescent="0.3">
      <c r="A3245">
        <v>3237</v>
      </c>
      <c r="B3245" s="9">
        <f t="shared" ca="1" si="50"/>
        <v>9.1316906096881641E-3</v>
      </c>
    </row>
    <row r="3246" spans="1:2" x14ac:dyDescent="0.3">
      <c r="A3246">
        <v>3238</v>
      </c>
      <c r="B3246" s="9">
        <f t="shared" ca="1" si="50"/>
        <v>1.034634149330794E-2</v>
      </c>
    </row>
    <row r="3247" spans="1:2" x14ac:dyDescent="0.3">
      <c r="A3247">
        <v>3239</v>
      </c>
      <c r="B3247" s="9">
        <f t="shared" ca="1" si="50"/>
        <v>-1.6235690272472006E-3</v>
      </c>
    </row>
    <row r="3248" spans="1:2" x14ac:dyDescent="0.3">
      <c r="A3248">
        <v>3240</v>
      </c>
      <c r="B3248" s="9">
        <f t="shared" ca="1" si="50"/>
        <v>7.0382225721846688E-3</v>
      </c>
    </row>
    <row r="3249" spans="1:2" x14ac:dyDescent="0.3">
      <c r="A3249">
        <v>3241</v>
      </c>
      <c r="B3249" s="9">
        <f t="shared" ca="1" si="50"/>
        <v>-8.2919934578407645E-3</v>
      </c>
    </row>
    <row r="3250" spans="1:2" x14ac:dyDescent="0.3">
      <c r="A3250">
        <v>3242</v>
      </c>
      <c r="B3250" s="9">
        <f t="shared" ca="1" si="50"/>
        <v>-7.4601553115645558E-3</v>
      </c>
    </row>
    <row r="3251" spans="1:2" x14ac:dyDescent="0.3">
      <c r="A3251">
        <v>3243</v>
      </c>
      <c r="B3251" s="9">
        <f t="shared" ca="1" si="50"/>
        <v>2.8172010330627445E-3</v>
      </c>
    </row>
    <row r="3252" spans="1:2" x14ac:dyDescent="0.3">
      <c r="A3252">
        <v>3244</v>
      </c>
      <c r="B3252" s="9">
        <f t="shared" ca="1" si="50"/>
        <v>9.0582764567968075E-3</v>
      </c>
    </row>
    <row r="3253" spans="1:2" x14ac:dyDescent="0.3">
      <c r="A3253">
        <v>3245</v>
      </c>
      <c r="B3253" s="9">
        <f t="shared" ca="1" si="50"/>
        <v>4.3802247083340705E-3</v>
      </c>
    </row>
    <row r="3254" spans="1:2" x14ac:dyDescent="0.3">
      <c r="A3254">
        <v>3246</v>
      </c>
      <c r="B3254" s="9">
        <f t="shared" ca="1" si="50"/>
        <v>4.4886914701650739E-3</v>
      </c>
    </row>
    <row r="3255" spans="1:2" x14ac:dyDescent="0.3">
      <c r="A3255">
        <v>3247</v>
      </c>
      <c r="B3255" s="9">
        <f t="shared" ca="1" si="50"/>
        <v>2.9575938489025152E-3</v>
      </c>
    </row>
    <row r="3256" spans="1:2" x14ac:dyDescent="0.3">
      <c r="A3256">
        <v>3248</v>
      </c>
      <c r="B3256" s="9">
        <f t="shared" ca="1" si="50"/>
        <v>-1.0855028694546865E-2</v>
      </c>
    </row>
    <row r="3257" spans="1:2" x14ac:dyDescent="0.3">
      <c r="A3257">
        <v>3249</v>
      </c>
      <c r="B3257" s="9">
        <f t="shared" ca="1" si="50"/>
        <v>-6.3182840207474977E-4</v>
      </c>
    </row>
    <row r="3258" spans="1:2" x14ac:dyDescent="0.3">
      <c r="A3258">
        <v>3250</v>
      </c>
      <c r="B3258" s="9">
        <f t="shared" ca="1" si="50"/>
        <v>-9.376575625154363E-4</v>
      </c>
    </row>
    <row r="3259" spans="1:2" x14ac:dyDescent="0.3">
      <c r="A3259">
        <v>3251</v>
      </c>
      <c r="B3259" s="9">
        <f t="shared" ca="1" si="50"/>
        <v>-1.3335348679253121E-3</v>
      </c>
    </row>
    <row r="3260" spans="1:2" x14ac:dyDescent="0.3">
      <c r="A3260">
        <v>3252</v>
      </c>
      <c r="B3260" s="9">
        <f t="shared" ca="1" si="50"/>
        <v>7.1199947787479257E-3</v>
      </c>
    </row>
    <row r="3261" spans="1:2" x14ac:dyDescent="0.3">
      <c r="A3261">
        <v>3253</v>
      </c>
      <c r="B3261" s="9">
        <f t="shared" ca="1" si="50"/>
        <v>4.2036704064937775E-3</v>
      </c>
    </row>
    <row r="3262" spans="1:2" x14ac:dyDescent="0.3">
      <c r="A3262">
        <v>3254</v>
      </c>
      <c r="B3262" s="9">
        <f t="shared" ca="1" si="50"/>
        <v>9.1077840632390519E-3</v>
      </c>
    </row>
    <row r="3263" spans="1:2" x14ac:dyDescent="0.3">
      <c r="A3263">
        <v>3255</v>
      </c>
      <c r="B3263" s="9">
        <f t="shared" ca="1" si="50"/>
        <v>1.0919790638221636E-2</v>
      </c>
    </row>
    <row r="3264" spans="1:2" x14ac:dyDescent="0.3">
      <c r="A3264">
        <v>3256</v>
      </c>
      <c r="B3264" s="9">
        <f t="shared" ca="1" si="50"/>
        <v>-4.8498100511944111E-3</v>
      </c>
    </row>
    <row r="3265" spans="1:2" x14ac:dyDescent="0.3">
      <c r="A3265">
        <v>3257</v>
      </c>
      <c r="B3265" s="9">
        <f t="shared" ca="1" si="50"/>
        <v>-6.2966132750799618E-3</v>
      </c>
    </row>
    <row r="3266" spans="1:2" x14ac:dyDescent="0.3">
      <c r="A3266">
        <v>3258</v>
      </c>
      <c r="B3266" s="9">
        <f t="shared" ca="1" si="50"/>
        <v>9.0134488928755429E-3</v>
      </c>
    </row>
    <row r="3267" spans="1:2" x14ac:dyDescent="0.3">
      <c r="A3267">
        <v>3259</v>
      </c>
      <c r="B3267" s="9">
        <f t="shared" ca="1" si="50"/>
        <v>1.2924593072380261E-2</v>
      </c>
    </row>
    <row r="3268" spans="1:2" x14ac:dyDescent="0.3">
      <c r="A3268">
        <v>3260</v>
      </c>
      <c r="B3268" s="9">
        <f t="shared" ca="1" si="50"/>
        <v>2.9980842836118552E-3</v>
      </c>
    </row>
    <row r="3269" spans="1:2" x14ac:dyDescent="0.3">
      <c r="A3269">
        <v>3261</v>
      </c>
      <c r="B3269" s="9">
        <f t="shared" ca="1" si="50"/>
        <v>2.2811284422369358E-3</v>
      </c>
    </row>
    <row r="3270" spans="1:2" x14ac:dyDescent="0.3">
      <c r="A3270">
        <v>3262</v>
      </c>
      <c r="B3270" s="9">
        <f t="shared" ca="1" si="50"/>
        <v>-1.5505916918927285E-3</v>
      </c>
    </row>
    <row r="3271" spans="1:2" x14ac:dyDescent="0.3">
      <c r="A3271">
        <v>3263</v>
      </c>
      <c r="B3271" s="9">
        <f t="shared" ca="1" si="50"/>
        <v>-1.5335372958951699E-2</v>
      </c>
    </row>
    <row r="3272" spans="1:2" x14ac:dyDescent="0.3">
      <c r="A3272">
        <v>3264</v>
      </c>
      <c r="B3272" s="9">
        <f t="shared" ca="1" si="50"/>
        <v>4.9399574191494027E-3</v>
      </c>
    </row>
    <row r="3273" spans="1:2" x14ac:dyDescent="0.3">
      <c r="A3273">
        <v>3265</v>
      </c>
      <c r="B3273" s="9">
        <f t="shared" ca="1" si="50"/>
        <v>1.2624734229491822E-2</v>
      </c>
    </row>
    <row r="3274" spans="1:2" x14ac:dyDescent="0.3">
      <c r="A3274">
        <v>3266</v>
      </c>
      <c r="B3274" s="9">
        <f t="shared" ref="B3274:B3337" ca="1" si="51">_xlfn.NORM.INV(RAND(),$B$3,$B$4)</f>
        <v>-1.2278560120507584E-3</v>
      </c>
    </row>
    <row r="3275" spans="1:2" x14ac:dyDescent="0.3">
      <c r="A3275">
        <v>3267</v>
      </c>
      <c r="B3275" s="9">
        <f t="shared" ca="1" si="51"/>
        <v>3.5578084990252009E-4</v>
      </c>
    </row>
    <row r="3276" spans="1:2" x14ac:dyDescent="0.3">
      <c r="A3276">
        <v>3268</v>
      </c>
      <c r="B3276" s="9">
        <f t="shared" ca="1" si="51"/>
        <v>-1.7589245940589384E-2</v>
      </c>
    </row>
    <row r="3277" spans="1:2" x14ac:dyDescent="0.3">
      <c r="A3277">
        <v>3269</v>
      </c>
      <c r="B3277" s="9">
        <f t="shared" ca="1" si="51"/>
        <v>1.5755763917290333E-3</v>
      </c>
    </row>
    <row r="3278" spans="1:2" x14ac:dyDescent="0.3">
      <c r="A3278">
        <v>3270</v>
      </c>
      <c r="B3278" s="9">
        <f t="shared" ca="1" si="51"/>
        <v>-5.678095162514836E-3</v>
      </c>
    </row>
    <row r="3279" spans="1:2" x14ac:dyDescent="0.3">
      <c r="A3279">
        <v>3271</v>
      </c>
      <c r="B3279" s="9">
        <f t="shared" ca="1" si="51"/>
        <v>4.3930749931534688E-4</v>
      </c>
    </row>
    <row r="3280" spans="1:2" x14ac:dyDescent="0.3">
      <c r="A3280">
        <v>3272</v>
      </c>
      <c r="B3280" s="9">
        <f t="shared" ca="1" si="51"/>
        <v>5.7247293654572864E-3</v>
      </c>
    </row>
    <row r="3281" spans="1:2" x14ac:dyDescent="0.3">
      <c r="A3281">
        <v>3273</v>
      </c>
      <c r="B3281" s="9">
        <f t="shared" ca="1" si="51"/>
        <v>1.5203414475468722E-2</v>
      </c>
    </row>
    <row r="3282" spans="1:2" x14ac:dyDescent="0.3">
      <c r="A3282">
        <v>3274</v>
      </c>
      <c r="B3282" s="9">
        <f t="shared" ca="1" si="51"/>
        <v>-2.0979889548484892E-3</v>
      </c>
    </row>
    <row r="3283" spans="1:2" x14ac:dyDescent="0.3">
      <c r="A3283">
        <v>3275</v>
      </c>
      <c r="B3283" s="9">
        <f t="shared" ca="1" si="51"/>
        <v>5.0457245871330545E-3</v>
      </c>
    </row>
    <row r="3284" spans="1:2" x14ac:dyDescent="0.3">
      <c r="A3284">
        <v>3276</v>
      </c>
      <c r="B3284" s="9">
        <f t="shared" ca="1" si="51"/>
        <v>6.7661224699045548E-4</v>
      </c>
    </row>
    <row r="3285" spans="1:2" x14ac:dyDescent="0.3">
      <c r="A3285">
        <v>3277</v>
      </c>
      <c r="B3285" s="9">
        <f t="shared" ca="1" si="51"/>
        <v>-9.6791600779011968E-3</v>
      </c>
    </row>
    <row r="3286" spans="1:2" x14ac:dyDescent="0.3">
      <c r="A3286">
        <v>3278</v>
      </c>
      <c r="B3286" s="9">
        <f t="shared" ca="1" si="51"/>
        <v>9.4638930861947607E-6</v>
      </c>
    </row>
    <row r="3287" spans="1:2" x14ac:dyDescent="0.3">
      <c r="A3287">
        <v>3279</v>
      </c>
      <c r="B3287" s="9">
        <f t="shared" ca="1" si="51"/>
        <v>-1.2531173848508544E-2</v>
      </c>
    </row>
    <row r="3288" spans="1:2" x14ac:dyDescent="0.3">
      <c r="A3288">
        <v>3280</v>
      </c>
      <c r="B3288" s="9">
        <f t="shared" ca="1" si="51"/>
        <v>8.846896796731691E-3</v>
      </c>
    </row>
    <row r="3289" spans="1:2" x14ac:dyDescent="0.3">
      <c r="A3289">
        <v>3281</v>
      </c>
      <c r="B3289" s="9">
        <f t="shared" ca="1" si="51"/>
        <v>4.1174790442656036E-3</v>
      </c>
    </row>
    <row r="3290" spans="1:2" x14ac:dyDescent="0.3">
      <c r="A3290">
        <v>3282</v>
      </c>
      <c r="B3290" s="9">
        <f t="shared" ca="1" si="51"/>
        <v>-5.8419832853800627E-3</v>
      </c>
    </row>
    <row r="3291" spans="1:2" x14ac:dyDescent="0.3">
      <c r="A3291">
        <v>3283</v>
      </c>
      <c r="B3291" s="9">
        <f t="shared" ca="1" si="51"/>
        <v>-2.7084217258996021E-4</v>
      </c>
    </row>
    <row r="3292" spans="1:2" x14ac:dyDescent="0.3">
      <c r="A3292">
        <v>3284</v>
      </c>
      <c r="B3292" s="9">
        <f t="shared" ca="1" si="51"/>
        <v>-7.334573610222498E-3</v>
      </c>
    </row>
    <row r="3293" spans="1:2" x14ac:dyDescent="0.3">
      <c r="A3293">
        <v>3285</v>
      </c>
      <c r="B3293" s="9">
        <f t="shared" ca="1" si="51"/>
        <v>3.1610453168715636E-3</v>
      </c>
    </row>
    <row r="3294" spans="1:2" x14ac:dyDescent="0.3">
      <c r="A3294">
        <v>3286</v>
      </c>
      <c r="B3294" s="9">
        <f t="shared" ca="1" si="51"/>
        <v>3.7450935059989544E-4</v>
      </c>
    </row>
    <row r="3295" spans="1:2" x14ac:dyDescent="0.3">
      <c r="A3295">
        <v>3287</v>
      </c>
      <c r="B3295" s="9">
        <f t="shared" ca="1" si="51"/>
        <v>4.4289629697677789E-3</v>
      </c>
    </row>
    <row r="3296" spans="1:2" x14ac:dyDescent="0.3">
      <c r="A3296">
        <v>3288</v>
      </c>
      <c r="B3296" s="9">
        <f t="shared" ca="1" si="51"/>
        <v>-5.2838720496182273E-3</v>
      </c>
    </row>
    <row r="3297" spans="1:2" x14ac:dyDescent="0.3">
      <c r="A3297">
        <v>3289</v>
      </c>
      <c r="B3297" s="9">
        <f t="shared" ca="1" si="51"/>
        <v>-1.7119048285152698E-2</v>
      </c>
    </row>
    <row r="3298" spans="1:2" x14ac:dyDescent="0.3">
      <c r="A3298">
        <v>3290</v>
      </c>
      <c r="B3298" s="9">
        <f t="shared" ca="1" si="51"/>
        <v>-5.7627638229357341E-3</v>
      </c>
    </row>
    <row r="3299" spans="1:2" x14ac:dyDescent="0.3">
      <c r="A3299">
        <v>3291</v>
      </c>
      <c r="B3299" s="9">
        <f t="shared" ca="1" si="51"/>
        <v>-5.6193691064521786E-3</v>
      </c>
    </row>
    <row r="3300" spans="1:2" x14ac:dyDescent="0.3">
      <c r="A3300">
        <v>3292</v>
      </c>
      <c r="B3300" s="9">
        <f t="shared" ca="1" si="51"/>
        <v>-3.1784071272223059E-3</v>
      </c>
    </row>
    <row r="3301" spans="1:2" x14ac:dyDescent="0.3">
      <c r="A3301">
        <v>3293</v>
      </c>
      <c r="B3301" s="9">
        <f t="shared" ca="1" si="51"/>
        <v>8.8789513935571517E-3</v>
      </c>
    </row>
    <row r="3302" spans="1:2" x14ac:dyDescent="0.3">
      <c r="A3302">
        <v>3294</v>
      </c>
      <c r="B3302" s="9">
        <f t="shared" ca="1" si="51"/>
        <v>1.1239167323356444E-3</v>
      </c>
    </row>
    <row r="3303" spans="1:2" x14ac:dyDescent="0.3">
      <c r="A3303">
        <v>3295</v>
      </c>
      <c r="B3303" s="9">
        <f t="shared" ca="1" si="51"/>
        <v>5.9759895224273732E-4</v>
      </c>
    </row>
    <row r="3304" spans="1:2" x14ac:dyDescent="0.3">
      <c r="A3304">
        <v>3296</v>
      </c>
      <c r="B3304" s="9">
        <f t="shared" ca="1" si="51"/>
        <v>-3.9865969897409821E-3</v>
      </c>
    </row>
    <row r="3305" spans="1:2" x14ac:dyDescent="0.3">
      <c r="A3305">
        <v>3297</v>
      </c>
      <c r="B3305" s="9">
        <f t="shared" ca="1" si="51"/>
        <v>2.1777776985192699E-3</v>
      </c>
    </row>
    <row r="3306" spans="1:2" x14ac:dyDescent="0.3">
      <c r="A3306">
        <v>3298</v>
      </c>
      <c r="B3306" s="9">
        <f t="shared" ca="1" si="51"/>
        <v>1.2428819394536935E-2</v>
      </c>
    </row>
    <row r="3307" spans="1:2" x14ac:dyDescent="0.3">
      <c r="A3307">
        <v>3299</v>
      </c>
      <c r="B3307" s="9">
        <f t="shared" ca="1" si="51"/>
        <v>6.1381788612303928E-3</v>
      </c>
    </row>
    <row r="3308" spans="1:2" x14ac:dyDescent="0.3">
      <c r="A3308">
        <v>3300</v>
      </c>
      <c r="B3308" s="9">
        <f t="shared" ca="1" si="51"/>
        <v>-7.2891972779638384E-3</v>
      </c>
    </row>
    <row r="3309" spans="1:2" x14ac:dyDescent="0.3">
      <c r="A3309">
        <v>3301</v>
      </c>
      <c r="B3309" s="9">
        <f t="shared" ca="1" si="51"/>
        <v>-5.525104081648264E-3</v>
      </c>
    </row>
    <row r="3310" spans="1:2" x14ac:dyDescent="0.3">
      <c r="A3310">
        <v>3302</v>
      </c>
      <c r="B3310" s="9">
        <f t="shared" ca="1" si="51"/>
        <v>1.2440771989289667E-2</v>
      </c>
    </row>
    <row r="3311" spans="1:2" x14ac:dyDescent="0.3">
      <c r="A3311">
        <v>3303</v>
      </c>
      <c r="B3311" s="9">
        <f t="shared" ca="1" si="51"/>
        <v>1.3635669732396443E-3</v>
      </c>
    </row>
    <row r="3312" spans="1:2" x14ac:dyDescent="0.3">
      <c r="A3312">
        <v>3304</v>
      </c>
      <c r="B3312" s="9">
        <f t="shared" ca="1" si="51"/>
        <v>1.4832572124876067E-3</v>
      </c>
    </row>
    <row r="3313" spans="1:2" x14ac:dyDescent="0.3">
      <c r="A3313">
        <v>3305</v>
      </c>
      <c r="B3313" s="9">
        <f t="shared" ca="1" si="51"/>
        <v>1.0925776933073268E-2</v>
      </c>
    </row>
    <row r="3314" spans="1:2" x14ac:dyDescent="0.3">
      <c r="A3314">
        <v>3306</v>
      </c>
      <c r="B3314" s="9">
        <f t="shared" ca="1" si="51"/>
        <v>-5.5552553236845117E-3</v>
      </c>
    </row>
    <row r="3315" spans="1:2" x14ac:dyDescent="0.3">
      <c r="A3315">
        <v>3307</v>
      </c>
      <c r="B3315" s="9">
        <f t="shared" ca="1" si="51"/>
        <v>-8.7525223908487375E-3</v>
      </c>
    </row>
    <row r="3316" spans="1:2" x14ac:dyDescent="0.3">
      <c r="A3316">
        <v>3308</v>
      </c>
      <c r="B3316" s="9">
        <f t="shared" ca="1" si="51"/>
        <v>-6.5425280091548485E-3</v>
      </c>
    </row>
    <row r="3317" spans="1:2" x14ac:dyDescent="0.3">
      <c r="A3317">
        <v>3309</v>
      </c>
      <c r="B3317" s="9">
        <f t="shared" ca="1" si="51"/>
        <v>-5.6416243204853774E-3</v>
      </c>
    </row>
    <row r="3318" spans="1:2" x14ac:dyDescent="0.3">
      <c r="A3318">
        <v>3310</v>
      </c>
      <c r="B3318" s="9">
        <f t="shared" ca="1" si="51"/>
        <v>-1.3500615604683774E-2</v>
      </c>
    </row>
    <row r="3319" spans="1:2" x14ac:dyDescent="0.3">
      <c r="A3319">
        <v>3311</v>
      </c>
      <c r="B3319" s="9">
        <f t="shared" ca="1" si="51"/>
        <v>-2.1401165641219528E-3</v>
      </c>
    </row>
    <row r="3320" spans="1:2" x14ac:dyDescent="0.3">
      <c r="A3320">
        <v>3312</v>
      </c>
      <c r="B3320" s="9">
        <f t="shared" ca="1" si="51"/>
        <v>3.1159968473498303E-3</v>
      </c>
    </row>
    <row r="3321" spans="1:2" x14ac:dyDescent="0.3">
      <c r="A3321">
        <v>3313</v>
      </c>
      <c r="B3321" s="9">
        <f t="shared" ca="1" si="51"/>
        <v>-2.2934023865253488E-2</v>
      </c>
    </row>
    <row r="3322" spans="1:2" x14ac:dyDescent="0.3">
      <c r="A3322">
        <v>3314</v>
      </c>
      <c r="B3322" s="9">
        <f t="shared" ca="1" si="51"/>
        <v>-5.6305151801953387E-3</v>
      </c>
    </row>
    <row r="3323" spans="1:2" x14ac:dyDescent="0.3">
      <c r="A3323">
        <v>3315</v>
      </c>
      <c r="B3323" s="9">
        <f t="shared" ca="1" si="51"/>
        <v>-1.4861629881243012E-3</v>
      </c>
    </row>
    <row r="3324" spans="1:2" x14ac:dyDescent="0.3">
      <c r="A3324">
        <v>3316</v>
      </c>
      <c r="B3324" s="9">
        <f t="shared" ca="1" si="51"/>
        <v>-2.0533997535081162E-3</v>
      </c>
    </row>
    <row r="3325" spans="1:2" x14ac:dyDescent="0.3">
      <c r="A3325">
        <v>3317</v>
      </c>
      <c r="B3325" s="9">
        <f t="shared" ca="1" si="51"/>
        <v>5.0144963583563188E-3</v>
      </c>
    </row>
    <row r="3326" spans="1:2" x14ac:dyDescent="0.3">
      <c r="A3326">
        <v>3318</v>
      </c>
      <c r="B3326" s="9">
        <f t="shared" ca="1" si="51"/>
        <v>-9.3818745640419955E-3</v>
      </c>
    </row>
    <row r="3327" spans="1:2" x14ac:dyDescent="0.3">
      <c r="A3327">
        <v>3319</v>
      </c>
      <c r="B3327" s="9">
        <f t="shared" ca="1" si="51"/>
        <v>9.3014308559901775E-3</v>
      </c>
    </row>
    <row r="3328" spans="1:2" x14ac:dyDescent="0.3">
      <c r="A3328">
        <v>3320</v>
      </c>
      <c r="B3328" s="9">
        <f t="shared" ca="1" si="51"/>
        <v>-9.0674910812178888E-3</v>
      </c>
    </row>
    <row r="3329" spans="1:2" x14ac:dyDescent="0.3">
      <c r="A3329">
        <v>3321</v>
      </c>
      <c r="B3329" s="9">
        <f t="shared" ca="1" si="51"/>
        <v>3.1215899366278128E-3</v>
      </c>
    </row>
    <row r="3330" spans="1:2" x14ac:dyDescent="0.3">
      <c r="A3330">
        <v>3322</v>
      </c>
      <c r="B3330" s="9">
        <f t="shared" ca="1" si="51"/>
        <v>-1.7583885440558516E-3</v>
      </c>
    </row>
    <row r="3331" spans="1:2" x14ac:dyDescent="0.3">
      <c r="A3331">
        <v>3323</v>
      </c>
      <c r="B3331" s="9">
        <f t="shared" ca="1" si="51"/>
        <v>-1.3101695377244787E-2</v>
      </c>
    </row>
    <row r="3332" spans="1:2" x14ac:dyDescent="0.3">
      <c r="A3332">
        <v>3324</v>
      </c>
      <c r="B3332" s="9">
        <f t="shared" ca="1" si="51"/>
        <v>-3.8782497342237463E-3</v>
      </c>
    </row>
    <row r="3333" spans="1:2" x14ac:dyDescent="0.3">
      <c r="A3333">
        <v>3325</v>
      </c>
      <c r="B3333" s="9">
        <f t="shared" ca="1" si="51"/>
        <v>3.103502914209006E-3</v>
      </c>
    </row>
    <row r="3334" spans="1:2" x14ac:dyDescent="0.3">
      <c r="A3334">
        <v>3326</v>
      </c>
      <c r="B3334" s="9">
        <f t="shared" ca="1" si="51"/>
        <v>5.7845990344089805E-3</v>
      </c>
    </row>
    <row r="3335" spans="1:2" x14ac:dyDescent="0.3">
      <c r="A3335">
        <v>3327</v>
      </c>
      <c r="B3335" s="9">
        <f t="shared" ca="1" si="51"/>
        <v>-5.4878482043148949E-3</v>
      </c>
    </row>
    <row r="3336" spans="1:2" x14ac:dyDescent="0.3">
      <c r="A3336">
        <v>3328</v>
      </c>
      <c r="B3336" s="9">
        <f t="shared" ca="1" si="51"/>
        <v>1.1641971833469086E-2</v>
      </c>
    </row>
    <row r="3337" spans="1:2" x14ac:dyDescent="0.3">
      <c r="A3337">
        <v>3329</v>
      </c>
      <c r="B3337" s="9">
        <f t="shared" ca="1" si="51"/>
        <v>-2.7911221029466044E-3</v>
      </c>
    </row>
    <row r="3338" spans="1:2" x14ac:dyDescent="0.3">
      <c r="A3338">
        <v>3330</v>
      </c>
      <c r="B3338" s="9">
        <f t="shared" ref="B3338:B3401" ca="1" si="52">_xlfn.NORM.INV(RAND(),$B$3,$B$4)</f>
        <v>-1.1677307503413134E-2</v>
      </c>
    </row>
    <row r="3339" spans="1:2" x14ac:dyDescent="0.3">
      <c r="A3339">
        <v>3331</v>
      </c>
      <c r="B3339" s="9">
        <f t="shared" ca="1" si="52"/>
        <v>-4.9592085677965039E-3</v>
      </c>
    </row>
    <row r="3340" spans="1:2" x14ac:dyDescent="0.3">
      <c r="A3340">
        <v>3332</v>
      </c>
      <c r="B3340" s="9">
        <f t="shared" ca="1" si="52"/>
        <v>5.2027626541894618E-3</v>
      </c>
    </row>
    <row r="3341" spans="1:2" x14ac:dyDescent="0.3">
      <c r="A3341">
        <v>3333</v>
      </c>
      <c r="B3341" s="9">
        <f t="shared" ca="1" si="52"/>
        <v>-1.1580202900545563E-2</v>
      </c>
    </row>
    <row r="3342" spans="1:2" x14ac:dyDescent="0.3">
      <c r="A3342">
        <v>3334</v>
      </c>
      <c r="B3342" s="9">
        <f t="shared" ca="1" si="52"/>
        <v>1.0243963277495063E-2</v>
      </c>
    </row>
    <row r="3343" spans="1:2" x14ac:dyDescent="0.3">
      <c r="A3343">
        <v>3335</v>
      </c>
      <c r="B3343" s="9">
        <f t="shared" ca="1" si="52"/>
        <v>-7.5265312286057415E-3</v>
      </c>
    </row>
    <row r="3344" spans="1:2" x14ac:dyDescent="0.3">
      <c r="A3344">
        <v>3336</v>
      </c>
      <c r="B3344" s="9">
        <f t="shared" ca="1" si="52"/>
        <v>7.5831737759639141E-3</v>
      </c>
    </row>
    <row r="3345" spans="1:2" x14ac:dyDescent="0.3">
      <c r="A3345">
        <v>3337</v>
      </c>
      <c r="B3345" s="9">
        <f t="shared" ca="1" si="52"/>
        <v>-2.5826851091580211E-3</v>
      </c>
    </row>
    <row r="3346" spans="1:2" x14ac:dyDescent="0.3">
      <c r="A3346">
        <v>3338</v>
      </c>
      <c r="B3346" s="9">
        <f t="shared" ca="1" si="52"/>
        <v>4.1205760982706329E-3</v>
      </c>
    </row>
    <row r="3347" spans="1:2" x14ac:dyDescent="0.3">
      <c r="A3347">
        <v>3339</v>
      </c>
      <c r="B3347" s="9">
        <f t="shared" ca="1" si="52"/>
        <v>-1.2095077740502058E-2</v>
      </c>
    </row>
    <row r="3348" spans="1:2" x14ac:dyDescent="0.3">
      <c r="A3348">
        <v>3340</v>
      </c>
      <c r="B3348" s="9">
        <f t="shared" ca="1" si="52"/>
        <v>1.5237239965739958E-2</v>
      </c>
    </row>
    <row r="3349" spans="1:2" x14ac:dyDescent="0.3">
      <c r="A3349">
        <v>3341</v>
      </c>
      <c r="B3349" s="9">
        <f t="shared" ca="1" si="52"/>
        <v>2.2512973796131627E-3</v>
      </c>
    </row>
    <row r="3350" spans="1:2" x14ac:dyDescent="0.3">
      <c r="A3350">
        <v>3342</v>
      </c>
      <c r="B3350" s="9">
        <f t="shared" ca="1" si="52"/>
        <v>-1.7912040043493518E-2</v>
      </c>
    </row>
    <row r="3351" spans="1:2" x14ac:dyDescent="0.3">
      <c r="A3351">
        <v>3343</v>
      </c>
      <c r="B3351" s="9">
        <f t="shared" ca="1" si="52"/>
        <v>-1.2187065940609618E-2</v>
      </c>
    </row>
    <row r="3352" spans="1:2" x14ac:dyDescent="0.3">
      <c r="A3352">
        <v>3344</v>
      </c>
      <c r="B3352" s="9">
        <f t="shared" ca="1" si="52"/>
        <v>2.5493282793681371E-3</v>
      </c>
    </row>
    <row r="3353" spans="1:2" x14ac:dyDescent="0.3">
      <c r="A3353">
        <v>3345</v>
      </c>
      <c r="B3353" s="9">
        <f t="shared" ca="1" si="52"/>
        <v>-2.7247581309077038E-2</v>
      </c>
    </row>
    <row r="3354" spans="1:2" x14ac:dyDescent="0.3">
      <c r="A3354">
        <v>3346</v>
      </c>
      <c r="B3354" s="9">
        <f t="shared" ca="1" si="52"/>
        <v>-4.571746259590029E-3</v>
      </c>
    </row>
    <row r="3355" spans="1:2" x14ac:dyDescent="0.3">
      <c r="A3355">
        <v>3347</v>
      </c>
      <c r="B3355" s="9">
        <f t="shared" ca="1" si="52"/>
        <v>4.4553031042922448E-3</v>
      </c>
    </row>
    <row r="3356" spans="1:2" x14ac:dyDescent="0.3">
      <c r="A3356">
        <v>3348</v>
      </c>
      <c r="B3356" s="9">
        <f t="shared" ca="1" si="52"/>
        <v>9.5338843918493966E-5</v>
      </c>
    </row>
    <row r="3357" spans="1:2" x14ac:dyDescent="0.3">
      <c r="A3357">
        <v>3349</v>
      </c>
      <c r="B3357" s="9">
        <f t="shared" ca="1" si="52"/>
        <v>-1.676734632185462E-3</v>
      </c>
    </row>
    <row r="3358" spans="1:2" x14ac:dyDescent="0.3">
      <c r="A3358">
        <v>3350</v>
      </c>
      <c r="B3358" s="9">
        <f t="shared" ca="1" si="52"/>
        <v>-9.298887217053279E-4</v>
      </c>
    </row>
    <row r="3359" spans="1:2" x14ac:dyDescent="0.3">
      <c r="A3359">
        <v>3351</v>
      </c>
      <c r="B3359" s="9">
        <f t="shared" ca="1" si="52"/>
        <v>-6.7343745927362546E-3</v>
      </c>
    </row>
    <row r="3360" spans="1:2" x14ac:dyDescent="0.3">
      <c r="A3360">
        <v>3352</v>
      </c>
      <c r="B3360" s="9">
        <f t="shared" ca="1" si="52"/>
        <v>-7.8591095921232163E-3</v>
      </c>
    </row>
    <row r="3361" spans="1:2" x14ac:dyDescent="0.3">
      <c r="A3361">
        <v>3353</v>
      </c>
      <c r="B3361" s="9">
        <f t="shared" ca="1" si="52"/>
        <v>-5.5656432061739819E-3</v>
      </c>
    </row>
    <row r="3362" spans="1:2" x14ac:dyDescent="0.3">
      <c r="A3362">
        <v>3354</v>
      </c>
      <c r="B3362" s="9">
        <f t="shared" ca="1" si="52"/>
        <v>-1.6337928714306202E-3</v>
      </c>
    </row>
    <row r="3363" spans="1:2" x14ac:dyDescent="0.3">
      <c r="A3363">
        <v>3355</v>
      </c>
      <c r="B3363" s="9">
        <f t="shared" ca="1" si="52"/>
        <v>5.5608416377358298E-3</v>
      </c>
    </row>
    <row r="3364" spans="1:2" x14ac:dyDescent="0.3">
      <c r="A3364">
        <v>3356</v>
      </c>
      <c r="B3364" s="9">
        <f t="shared" ca="1" si="52"/>
        <v>7.0710247766957819E-3</v>
      </c>
    </row>
    <row r="3365" spans="1:2" x14ac:dyDescent="0.3">
      <c r="A3365">
        <v>3357</v>
      </c>
      <c r="B3365" s="9">
        <f t="shared" ca="1" si="52"/>
        <v>-9.551308211838274E-3</v>
      </c>
    </row>
    <row r="3366" spans="1:2" x14ac:dyDescent="0.3">
      <c r="A3366">
        <v>3358</v>
      </c>
      <c r="B3366" s="9">
        <f t="shared" ca="1" si="52"/>
        <v>-8.6025613513159432E-3</v>
      </c>
    </row>
    <row r="3367" spans="1:2" x14ac:dyDescent="0.3">
      <c r="A3367">
        <v>3359</v>
      </c>
      <c r="B3367" s="9">
        <f t="shared" ca="1" si="52"/>
        <v>7.3292752998841337E-4</v>
      </c>
    </row>
    <row r="3368" spans="1:2" x14ac:dyDescent="0.3">
      <c r="A3368">
        <v>3360</v>
      </c>
      <c r="B3368" s="9">
        <f t="shared" ca="1" si="52"/>
        <v>1.2167388975227849E-2</v>
      </c>
    </row>
    <row r="3369" spans="1:2" x14ac:dyDescent="0.3">
      <c r="A3369">
        <v>3361</v>
      </c>
      <c r="B3369" s="9">
        <f t="shared" ca="1" si="52"/>
        <v>1.6547744070868113E-2</v>
      </c>
    </row>
    <row r="3370" spans="1:2" x14ac:dyDescent="0.3">
      <c r="A3370">
        <v>3362</v>
      </c>
      <c r="B3370" s="9">
        <f t="shared" ca="1" si="52"/>
        <v>-1.8004911436134058E-2</v>
      </c>
    </row>
    <row r="3371" spans="1:2" x14ac:dyDescent="0.3">
      <c r="A3371">
        <v>3363</v>
      </c>
      <c r="B3371" s="9">
        <f t="shared" ca="1" si="52"/>
        <v>-2.6062382986440456E-3</v>
      </c>
    </row>
    <row r="3372" spans="1:2" x14ac:dyDescent="0.3">
      <c r="A3372">
        <v>3364</v>
      </c>
      <c r="B3372" s="9">
        <f t="shared" ca="1" si="52"/>
        <v>-1.4681547595752035E-3</v>
      </c>
    </row>
    <row r="3373" spans="1:2" x14ac:dyDescent="0.3">
      <c r="A3373">
        <v>3365</v>
      </c>
      <c r="B3373" s="9">
        <f t="shared" ca="1" si="52"/>
        <v>-1.0907676630346311E-2</v>
      </c>
    </row>
    <row r="3374" spans="1:2" x14ac:dyDescent="0.3">
      <c r="A3374">
        <v>3366</v>
      </c>
      <c r="B3374" s="9">
        <f t="shared" ca="1" si="52"/>
        <v>7.2413860237926001E-4</v>
      </c>
    </row>
    <row r="3375" spans="1:2" x14ac:dyDescent="0.3">
      <c r="A3375">
        <v>3367</v>
      </c>
      <c r="B3375" s="9">
        <f t="shared" ca="1" si="52"/>
        <v>-1.09867466148602E-2</v>
      </c>
    </row>
    <row r="3376" spans="1:2" x14ac:dyDescent="0.3">
      <c r="A3376">
        <v>3368</v>
      </c>
      <c r="B3376" s="9">
        <f t="shared" ca="1" si="52"/>
        <v>3.243424537679188E-3</v>
      </c>
    </row>
    <row r="3377" spans="1:2" x14ac:dyDescent="0.3">
      <c r="A3377">
        <v>3369</v>
      </c>
      <c r="B3377" s="9">
        <f t="shared" ca="1" si="52"/>
        <v>-7.4693882624715996E-3</v>
      </c>
    </row>
    <row r="3378" spans="1:2" x14ac:dyDescent="0.3">
      <c r="A3378">
        <v>3370</v>
      </c>
      <c r="B3378" s="9">
        <f t="shared" ca="1" si="52"/>
        <v>8.0510679364474355E-3</v>
      </c>
    </row>
    <row r="3379" spans="1:2" x14ac:dyDescent="0.3">
      <c r="A3379">
        <v>3371</v>
      </c>
      <c r="B3379" s="9">
        <f t="shared" ca="1" si="52"/>
        <v>1.3313566001350037E-2</v>
      </c>
    </row>
    <row r="3380" spans="1:2" x14ac:dyDescent="0.3">
      <c r="A3380">
        <v>3372</v>
      </c>
      <c r="B3380" s="9">
        <f t="shared" ca="1" si="52"/>
        <v>-1.7115167589715756E-2</v>
      </c>
    </row>
    <row r="3381" spans="1:2" x14ac:dyDescent="0.3">
      <c r="A3381">
        <v>3373</v>
      </c>
      <c r="B3381" s="9">
        <f t="shared" ca="1" si="52"/>
        <v>-6.418934757631738E-3</v>
      </c>
    </row>
    <row r="3382" spans="1:2" x14ac:dyDescent="0.3">
      <c r="A3382">
        <v>3374</v>
      </c>
      <c r="B3382" s="9">
        <f t="shared" ca="1" si="52"/>
        <v>-3.2058882283228108E-3</v>
      </c>
    </row>
    <row r="3383" spans="1:2" x14ac:dyDescent="0.3">
      <c r="A3383">
        <v>3375</v>
      </c>
      <c r="B3383" s="9">
        <f t="shared" ca="1" si="52"/>
        <v>1.9943038494093061E-3</v>
      </c>
    </row>
    <row r="3384" spans="1:2" x14ac:dyDescent="0.3">
      <c r="A3384">
        <v>3376</v>
      </c>
      <c r="B3384" s="9">
        <f t="shared" ca="1" si="52"/>
        <v>1.8302280223486306E-2</v>
      </c>
    </row>
    <row r="3385" spans="1:2" x14ac:dyDescent="0.3">
      <c r="A3385">
        <v>3377</v>
      </c>
      <c r="B3385" s="9">
        <f t="shared" ca="1" si="52"/>
        <v>-2.3467391868056383E-3</v>
      </c>
    </row>
    <row r="3386" spans="1:2" x14ac:dyDescent="0.3">
      <c r="A3386">
        <v>3378</v>
      </c>
      <c r="B3386" s="9">
        <f t="shared" ca="1" si="52"/>
        <v>9.156404101133941E-4</v>
      </c>
    </row>
    <row r="3387" spans="1:2" x14ac:dyDescent="0.3">
      <c r="A3387">
        <v>3379</v>
      </c>
      <c r="B3387" s="9">
        <f t="shared" ca="1" si="52"/>
        <v>-2.5227290526797222E-3</v>
      </c>
    </row>
    <row r="3388" spans="1:2" x14ac:dyDescent="0.3">
      <c r="A3388">
        <v>3380</v>
      </c>
      <c r="B3388" s="9">
        <f t="shared" ca="1" si="52"/>
        <v>7.9465651915695944E-3</v>
      </c>
    </row>
    <row r="3389" spans="1:2" x14ac:dyDescent="0.3">
      <c r="A3389">
        <v>3381</v>
      </c>
      <c r="B3389" s="9">
        <f t="shared" ca="1" si="52"/>
        <v>-1.4756591709213658E-2</v>
      </c>
    </row>
    <row r="3390" spans="1:2" x14ac:dyDescent="0.3">
      <c r="A3390">
        <v>3382</v>
      </c>
      <c r="B3390" s="9">
        <f t="shared" ca="1" si="52"/>
        <v>-5.5988012045323724E-3</v>
      </c>
    </row>
    <row r="3391" spans="1:2" x14ac:dyDescent="0.3">
      <c r="A3391">
        <v>3383</v>
      </c>
      <c r="B3391" s="9">
        <f t="shared" ca="1" si="52"/>
        <v>-3.9176104892526056E-3</v>
      </c>
    </row>
    <row r="3392" spans="1:2" x14ac:dyDescent="0.3">
      <c r="A3392">
        <v>3384</v>
      </c>
      <c r="B3392" s="9">
        <f t="shared" ca="1" si="52"/>
        <v>1.0152880700114058E-2</v>
      </c>
    </row>
    <row r="3393" spans="1:2" x14ac:dyDescent="0.3">
      <c r="A3393">
        <v>3385</v>
      </c>
      <c r="B3393" s="9">
        <f t="shared" ca="1" si="52"/>
        <v>8.9276490273522088E-4</v>
      </c>
    </row>
    <row r="3394" spans="1:2" x14ac:dyDescent="0.3">
      <c r="A3394">
        <v>3386</v>
      </c>
      <c r="B3394" s="9">
        <f t="shared" ca="1" si="52"/>
        <v>4.2197910822807123E-3</v>
      </c>
    </row>
    <row r="3395" spans="1:2" x14ac:dyDescent="0.3">
      <c r="A3395">
        <v>3387</v>
      </c>
      <c r="B3395" s="9">
        <f t="shared" ca="1" si="52"/>
        <v>1.8836434257141009E-2</v>
      </c>
    </row>
    <row r="3396" spans="1:2" x14ac:dyDescent="0.3">
      <c r="A3396">
        <v>3388</v>
      </c>
      <c r="B3396" s="9">
        <f t="shared" ca="1" si="52"/>
        <v>2.6898306690979912E-3</v>
      </c>
    </row>
    <row r="3397" spans="1:2" x14ac:dyDescent="0.3">
      <c r="A3397">
        <v>3389</v>
      </c>
      <c r="B3397" s="9">
        <f t="shared" ca="1" si="52"/>
        <v>6.6775756805741082E-3</v>
      </c>
    </row>
    <row r="3398" spans="1:2" x14ac:dyDescent="0.3">
      <c r="A3398">
        <v>3390</v>
      </c>
      <c r="B3398" s="9">
        <f t="shared" ca="1" si="52"/>
        <v>-2.825662893741573E-3</v>
      </c>
    </row>
    <row r="3399" spans="1:2" x14ac:dyDescent="0.3">
      <c r="A3399">
        <v>3391</v>
      </c>
      <c r="B3399" s="9">
        <f t="shared" ca="1" si="52"/>
        <v>-1.0000974585784779E-2</v>
      </c>
    </row>
    <row r="3400" spans="1:2" x14ac:dyDescent="0.3">
      <c r="A3400">
        <v>3392</v>
      </c>
      <c r="B3400" s="9">
        <f t="shared" ca="1" si="52"/>
        <v>-7.9974837888733522E-4</v>
      </c>
    </row>
    <row r="3401" spans="1:2" x14ac:dyDescent="0.3">
      <c r="A3401">
        <v>3393</v>
      </c>
      <c r="B3401" s="9">
        <f t="shared" ca="1" si="52"/>
        <v>-1.5446126754499556E-3</v>
      </c>
    </row>
    <row r="3402" spans="1:2" x14ac:dyDescent="0.3">
      <c r="A3402">
        <v>3394</v>
      </c>
      <c r="B3402" s="9">
        <f t="shared" ref="B3402:B3465" ca="1" si="53">_xlfn.NORM.INV(RAND(),$B$3,$B$4)</f>
        <v>2.8505640418011787E-3</v>
      </c>
    </row>
    <row r="3403" spans="1:2" x14ac:dyDescent="0.3">
      <c r="A3403">
        <v>3395</v>
      </c>
      <c r="B3403" s="9">
        <f t="shared" ca="1" si="53"/>
        <v>-1.1654397515834113E-3</v>
      </c>
    </row>
    <row r="3404" spans="1:2" x14ac:dyDescent="0.3">
      <c r="A3404">
        <v>3396</v>
      </c>
      <c r="B3404" s="9">
        <f t="shared" ca="1" si="53"/>
        <v>1.5049192393520741E-2</v>
      </c>
    </row>
    <row r="3405" spans="1:2" x14ac:dyDescent="0.3">
      <c r="A3405">
        <v>3397</v>
      </c>
      <c r="B3405" s="9">
        <f t="shared" ca="1" si="53"/>
        <v>9.7999579151657138E-3</v>
      </c>
    </row>
    <row r="3406" spans="1:2" x14ac:dyDescent="0.3">
      <c r="A3406">
        <v>3398</v>
      </c>
      <c r="B3406" s="9">
        <f t="shared" ca="1" si="53"/>
        <v>2.7320566946668263E-3</v>
      </c>
    </row>
    <row r="3407" spans="1:2" x14ac:dyDescent="0.3">
      <c r="A3407">
        <v>3399</v>
      </c>
      <c r="B3407" s="9">
        <f t="shared" ca="1" si="53"/>
        <v>8.0543987506774342E-3</v>
      </c>
    </row>
    <row r="3408" spans="1:2" x14ac:dyDescent="0.3">
      <c r="A3408">
        <v>3400</v>
      </c>
      <c r="B3408" s="9">
        <f t="shared" ca="1" si="53"/>
        <v>-1.3657506364438425E-2</v>
      </c>
    </row>
    <row r="3409" spans="1:2" x14ac:dyDescent="0.3">
      <c r="A3409">
        <v>3401</v>
      </c>
      <c r="B3409" s="9">
        <f t="shared" ca="1" si="53"/>
        <v>9.3573610036526006E-3</v>
      </c>
    </row>
    <row r="3410" spans="1:2" x14ac:dyDescent="0.3">
      <c r="A3410">
        <v>3402</v>
      </c>
      <c r="B3410" s="9">
        <f t="shared" ca="1" si="53"/>
        <v>-8.3740497323420387E-4</v>
      </c>
    </row>
    <row r="3411" spans="1:2" x14ac:dyDescent="0.3">
      <c r="A3411">
        <v>3403</v>
      </c>
      <c r="B3411" s="9">
        <f t="shared" ca="1" si="53"/>
        <v>-1.7909995305797751E-3</v>
      </c>
    </row>
    <row r="3412" spans="1:2" x14ac:dyDescent="0.3">
      <c r="A3412">
        <v>3404</v>
      </c>
      <c r="B3412" s="9">
        <f t="shared" ca="1" si="53"/>
        <v>-1.2635346075665098E-2</v>
      </c>
    </row>
    <row r="3413" spans="1:2" x14ac:dyDescent="0.3">
      <c r="A3413">
        <v>3405</v>
      </c>
      <c r="B3413" s="9">
        <f t="shared" ca="1" si="53"/>
        <v>3.4036164037677956E-3</v>
      </c>
    </row>
    <row r="3414" spans="1:2" x14ac:dyDescent="0.3">
      <c r="A3414">
        <v>3406</v>
      </c>
      <c r="B3414" s="9">
        <f t="shared" ca="1" si="53"/>
        <v>1.015892117536105E-2</v>
      </c>
    </row>
    <row r="3415" spans="1:2" x14ac:dyDescent="0.3">
      <c r="A3415">
        <v>3407</v>
      </c>
      <c r="B3415" s="9">
        <f t="shared" ca="1" si="53"/>
        <v>-3.7555206387767282E-4</v>
      </c>
    </row>
    <row r="3416" spans="1:2" x14ac:dyDescent="0.3">
      <c r="A3416">
        <v>3408</v>
      </c>
      <c r="B3416" s="9">
        <f t="shared" ca="1" si="53"/>
        <v>-6.9486805601781491E-4</v>
      </c>
    </row>
    <row r="3417" spans="1:2" x14ac:dyDescent="0.3">
      <c r="A3417">
        <v>3409</v>
      </c>
      <c r="B3417" s="9">
        <f t="shared" ca="1" si="53"/>
        <v>-1.954269299283664E-2</v>
      </c>
    </row>
    <row r="3418" spans="1:2" x14ac:dyDescent="0.3">
      <c r="A3418">
        <v>3410</v>
      </c>
      <c r="B3418" s="9">
        <f t="shared" ca="1" si="53"/>
        <v>9.405390695621782E-3</v>
      </c>
    </row>
    <row r="3419" spans="1:2" x14ac:dyDescent="0.3">
      <c r="A3419">
        <v>3411</v>
      </c>
      <c r="B3419" s="9">
        <f t="shared" ca="1" si="53"/>
        <v>-1.7570987193035446E-3</v>
      </c>
    </row>
    <row r="3420" spans="1:2" x14ac:dyDescent="0.3">
      <c r="A3420">
        <v>3412</v>
      </c>
      <c r="B3420" s="9">
        <f t="shared" ca="1" si="53"/>
        <v>1.4984872143165098E-2</v>
      </c>
    </row>
    <row r="3421" spans="1:2" x14ac:dyDescent="0.3">
      <c r="A3421">
        <v>3413</v>
      </c>
      <c r="B3421" s="9">
        <f t="shared" ca="1" si="53"/>
        <v>-8.2132483455670969E-3</v>
      </c>
    </row>
    <row r="3422" spans="1:2" x14ac:dyDescent="0.3">
      <c r="A3422">
        <v>3414</v>
      </c>
      <c r="B3422" s="9">
        <f t="shared" ca="1" si="53"/>
        <v>-6.7681537299987679E-3</v>
      </c>
    </row>
    <row r="3423" spans="1:2" x14ac:dyDescent="0.3">
      <c r="A3423">
        <v>3415</v>
      </c>
      <c r="B3423" s="9">
        <f t="shared" ca="1" si="53"/>
        <v>1.4942569161025409E-2</v>
      </c>
    </row>
    <row r="3424" spans="1:2" x14ac:dyDescent="0.3">
      <c r="A3424">
        <v>3416</v>
      </c>
      <c r="B3424" s="9">
        <f t="shared" ca="1" si="53"/>
        <v>-4.5546987369731087E-3</v>
      </c>
    </row>
    <row r="3425" spans="1:2" x14ac:dyDescent="0.3">
      <c r="A3425">
        <v>3417</v>
      </c>
      <c r="B3425" s="9">
        <f t="shared" ca="1" si="53"/>
        <v>5.3017356146818299E-3</v>
      </c>
    </row>
    <row r="3426" spans="1:2" x14ac:dyDescent="0.3">
      <c r="A3426">
        <v>3418</v>
      </c>
      <c r="B3426" s="9">
        <f t="shared" ca="1" si="53"/>
        <v>8.3554151027642829E-3</v>
      </c>
    </row>
    <row r="3427" spans="1:2" x14ac:dyDescent="0.3">
      <c r="A3427">
        <v>3419</v>
      </c>
      <c r="B3427" s="9">
        <f t="shared" ca="1" si="53"/>
        <v>1.2951379739292181E-3</v>
      </c>
    </row>
    <row r="3428" spans="1:2" x14ac:dyDescent="0.3">
      <c r="A3428">
        <v>3420</v>
      </c>
      <c r="B3428" s="9">
        <f t="shared" ca="1" si="53"/>
        <v>-2.773698349674674E-3</v>
      </c>
    </row>
    <row r="3429" spans="1:2" x14ac:dyDescent="0.3">
      <c r="A3429">
        <v>3421</v>
      </c>
      <c r="B3429" s="9">
        <f t="shared" ca="1" si="53"/>
        <v>1.0570937246757166E-2</v>
      </c>
    </row>
    <row r="3430" spans="1:2" x14ac:dyDescent="0.3">
      <c r="A3430">
        <v>3422</v>
      </c>
      <c r="B3430" s="9">
        <f t="shared" ca="1" si="53"/>
        <v>-1.1145923909769628E-3</v>
      </c>
    </row>
    <row r="3431" spans="1:2" x14ac:dyDescent="0.3">
      <c r="A3431">
        <v>3423</v>
      </c>
      <c r="B3431" s="9">
        <f t="shared" ca="1" si="53"/>
        <v>-3.5955118072673745E-3</v>
      </c>
    </row>
    <row r="3432" spans="1:2" x14ac:dyDescent="0.3">
      <c r="A3432">
        <v>3424</v>
      </c>
      <c r="B3432" s="9">
        <f t="shared" ca="1" si="53"/>
        <v>4.0117230505104205E-3</v>
      </c>
    </row>
    <row r="3433" spans="1:2" x14ac:dyDescent="0.3">
      <c r="A3433">
        <v>3425</v>
      </c>
      <c r="B3433" s="9">
        <f t="shared" ca="1" si="53"/>
        <v>2.3138761072322342E-3</v>
      </c>
    </row>
    <row r="3434" spans="1:2" x14ac:dyDescent="0.3">
      <c r="A3434">
        <v>3426</v>
      </c>
      <c r="B3434" s="9">
        <f t="shared" ca="1" si="53"/>
        <v>5.8610178960061144E-3</v>
      </c>
    </row>
    <row r="3435" spans="1:2" x14ac:dyDescent="0.3">
      <c r="A3435">
        <v>3427</v>
      </c>
      <c r="B3435" s="9">
        <f t="shared" ca="1" si="53"/>
        <v>-1.3714826393482924E-2</v>
      </c>
    </row>
    <row r="3436" spans="1:2" x14ac:dyDescent="0.3">
      <c r="A3436">
        <v>3428</v>
      </c>
      <c r="B3436" s="9">
        <f t="shared" ca="1" si="53"/>
        <v>-6.1615236300364331E-3</v>
      </c>
    </row>
    <row r="3437" spans="1:2" x14ac:dyDescent="0.3">
      <c r="A3437">
        <v>3429</v>
      </c>
      <c r="B3437" s="9">
        <f t="shared" ca="1" si="53"/>
        <v>-1.7454562055647278E-3</v>
      </c>
    </row>
    <row r="3438" spans="1:2" x14ac:dyDescent="0.3">
      <c r="A3438">
        <v>3430</v>
      </c>
      <c r="B3438" s="9">
        <f t="shared" ca="1" si="53"/>
        <v>-4.2141988008171554E-3</v>
      </c>
    </row>
    <row r="3439" spans="1:2" x14ac:dyDescent="0.3">
      <c r="A3439">
        <v>3431</v>
      </c>
      <c r="B3439" s="9">
        <f t="shared" ca="1" si="53"/>
        <v>4.9186363816913353E-3</v>
      </c>
    </row>
    <row r="3440" spans="1:2" x14ac:dyDescent="0.3">
      <c r="A3440">
        <v>3432</v>
      </c>
      <c r="B3440" s="9">
        <f t="shared" ca="1" si="53"/>
        <v>-2.552032806588455E-3</v>
      </c>
    </row>
    <row r="3441" spans="1:2" x14ac:dyDescent="0.3">
      <c r="A3441">
        <v>3433</v>
      </c>
      <c r="B3441" s="9">
        <f t="shared" ca="1" si="53"/>
        <v>-1.7796025651694591E-2</v>
      </c>
    </row>
    <row r="3442" spans="1:2" x14ac:dyDescent="0.3">
      <c r="A3442">
        <v>3434</v>
      </c>
      <c r="B3442" s="9">
        <f t="shared" ca="1" si="53"/>
        <v>2.9413084039879758E-2</v>
      </c>
    </row>
    <row r="3443" spans="1:2" x14ac:dyDescent="0.3">
      <c r="A3443">
        <v>3435</v>
      </c>
      <c r="B3443" s="9">
        <f t="shared" ca="1" si="53"/>
        <v>-1.6005955411503871E-3</v>
      </c>
    </row>
    <row r="3444" spans="1:2" x14ac:dyDescent="0.3">
      <c r="A3444">
        <v>3436</v>
      </c>
      <c r="B3444" s="9">
        <f t="shared" ca="1" si="53"/>
        <v>7.4208204497258033E-3</v>
      </c>
    </row>
    <row r="3445" spans="1:2" x14ac:dyDescent="0.3">
      <c r="A3445">
        <v>3437</v>
      </c>
      <c r="B3445" s="9">
        <f t="shared" ca="1" si="53"/>
        <v>4.1790539159550465E-3</v>
      </c>
    </row>
    <row r="3446" spans="1:2" x14ac:dyDescent="0.3">
      <c r="A3446">
        <v>3438</v>
      </c>
      <c r="B3446" s="9">
        <f t="shared" ca="1" si="53"/>
        <v>1.4836054554919495E-3</v>
      </c>
    </row>
    <row r="3447" spans="1:2" x14ac:dyDescent="0.3">
      <c r="A3447">
        <v>3439</v>
      </c>
      <c r="B3447" s="9">
        <f t="shared" ca="1" si="53"/>
        <v>1.3668797980399367E-3</v>
      </c>
    </row>
    <row r="3448" spans="1:2" x14ac:dyDescent="0.3">
      <c r="A3448">
        <v>3440</v>
      </c>
      <c r="B3448" s="9">
        <f t="shared" ca="1" si="53"/>
        <v>-9.5813583651452837E-3</v>
      </c>
    </row>
    <row r="3449" spans="1:2" x14ac:dyDescent="0.3">
      <c r="A3449">
        <v>3441</v>
      </c>
      <c r="B3449" s="9">
        <f t="shared" ca="1" si="53"/>
        <v>-8.5945549866267689E-3</v>
      </c>
    </row>
    <row r="3450" spans="1:2" x14ac:dyDescent="0.3">
      <c r="A3450">
        <v>3442</v>
      </c>
      <c r="B3450" s="9">
        <f t="shared" ca="1" si="53"/>
        <v>-1.7560430365868873E-3</v>
      </c>
    </row>
    <row r="3451" spans="1:2" x14ac:dyDescent="0.3">
      <c r="A3451">
        <v>3443</v>
      </c>
      <c r="B3451" s="9">
        <f t="shared" ca="1" si="53"/>
        <v>4.2505759903436512E-3</v>
      </c>
    </row>
    <row r="3452" spans="1:2" x14ac:dyDescent="0.3">
      <c r="A3452">
        <v>3444</v>
      </c>
      <c r="B3452" s="9">
        <f t="shared" ca="1" si="53"/>
        <v>-1.1439968138270078E-2</v>
      </c>
    </row>
    <row r="3453" spans="1:2" x14ac:dyDescent="0.3">
      <c r="A3453">
        <v>3445</v>
      </c>
      <c r="B3453" s="9">
        <f t="shared" ca="1" si="53"/>
        <v>5.7866031008341288E-3</v>
      </c>
    </row>
    <row r="3454" spans="1:2" x14ac:dyDescent="0.3">
      <c r="A3454">
        <v>3446</v>
      </c>
      <c r="B3454" s="9">
        <f t="shared" ca="1" si="53"/>
        <v>-2.8486595713328963E-3</v>
      </c>
    </row>
    <row r="3455" spans="1:2" x14ac:dyDescent="0.3">
      <c r="A3455">
        <v>3447</v>
      </c>
      <c r="B3455" s="9">
        <f t="shared" ca="1" si="53"/>
        <v>-7.1956576609573672E-3</v>
      </c>
    </row>
    <row r="3456" spans="1:2" x14ac:dyDescent="0.3">
      <c r="A3456">
        <v>3448</v>
      </c>
      <c r="B3456" s="9">
        <f t="shared" ca="1" si="53"/>
        <v>7.8524260856997468E-3</v>
      </c>
    </row>
    <row r="3457" spans="1:2" x14ac:dyDescent="0.3">
      <c r="A3457">
        <v>3449</v>
      </c>
      <c r="B3457" s="9">
        <f t="shared" ca="1" si="53"/>
        <v>-9.7005656860146994E-3</v>
      </c>
    </row>
    <row r="3458" spans="1:2" x14ac:dyDescent="0.3">
      <c r="A3458">
        <v>3450</v>
      </c>
      <c r="B3458" s="9">
        <f t="shared" ca="1" si="53"/>
        <v>1.0154191855819974E-2</v>
      </c>
    </row>
    <row r="3459" spans="1:2" x14ac:dyDescent="0.3">
      <c r="A3459">
        <v>3451</v>
      </c>
      <c r="B3459" s="9">
        <f t="shared" ca="1" si="53"/>
        <v>-1.5078653259558454E-2</v>
      </c>
    </row>
    <row r="3460" spans="1:2" x14ac:dyDescent="0.3">
      <c r="A3460">
        <v>3452</v>
      </c>
      <c r="B3460" s="9">
        <f t="shared" ca="1" si="53"/>
        <v>2.4391924462955765E-4</v>
      </c>
    </row>
    <row r="3461" spans="1:2" x14ac:dyDescent="0.3">
      <c r="A3461">
        <v>3453</v>
      </c>
      <c r="B3461" s="9">
        <f t="shared" ca="1" si="53"/>
        <v>2.874283136691675E-2</v>
      </c>
    </row>
    <row r="3462" spans="1:2" x14ac:dyDescent="0.3">
      <c r="A3462">
        <v>3454</v>
      </c>
      <c r="B3462" s="9">
        <f t="shared" ca="1" si="53"/>
        <v>-5.8845691127166425E-7</v>
      </c>
    </row>
    <row r="3463" spans="1:2" x14ac:dyDescent="0.3">
      <c r="A3463">
        <v>3455</v>
      </c>
      <c r="B3463" s="9">
        <f t="shared" ca="1" si="53"/>
        <v>4.5411829431028861E-3</v>
      </c>
    </row>
    <row r="3464" spans="1:2" x14ac:dyDescent="0.3">
      <c r="A3464">
        <v>3456</v>
      </c>
      <c r="B3464" s="9">
        <f t="shared" ca="1" si="53"/>
        <v>4.8501346216661733E-3</v>
      </c>
    </row>
    <row r="3465" spans="1:2" x14ac:dyDescent="0.3">
      <c r="A3465">
        <v>3457</v>
      </c>
      <c r="B3465" s="9">
        <f t="shared" ca="1" si="53"/>
        <v>1.3804748925991282E-2</v>
      </c>
    </row>
    <row r="3466" spans="1:2" x14ac:dyDescent="0.3">
      <c r="A3466">
        <v>3458</v>
      </c>
      <c r="B3466" s="9">
        <f t="shared" ref="B3466:B3529" ca="1" si="54">_xlfn.NORM.INV(RAND(),$B$3,$B$4)</f>
        <v>6.6436448661658853E-3</v>
      </c>
    </row>
    <row r="3467" spans="1:2" x14ac:dyDescent="0.3">
      <c r="A3467">
        <v>3459</v>
      </c>
      <c r="B3467" s="9">
        <f t="shared" ca="1" si="54"/>
        <v>7.2171967395168483E-3</v>
      </c>
    </row>
    <row r="3468" spans="1:2" x14ac:dyDescent="0.3">
      <c r="A3468">
        <v>3460</v>
      </c>
      <c r="B3468" s="9">
        <f t="shared" ca="1" si="54"/>
        <v>8.8307451465152332E-3</v>
      </c>
    </row>
    <row r="3469" spans="1:2" x14ac:dyDescent="0.3">
      <c r="A3469">
        <v>3461</v>
      </c>
      <c r="B3469" s="9">
        <f t="shared" ca="1" si="54"/>
        <v>2.9472794280907813E-3</v>
      </c>
    </row>
    <row r="3470" spans="1:2" x14ac:dyDescent="0.3">
      <c r="A3470">
        <v>3462</v>
      </c>
      <c r="B3470" s="9">
        <f t="shared" ca="1" si="54"/>
        <v>1.8150695276911692E-4</v>
      </c>
    </row>
    <row r="3471" spans="1:2" x14ac:dyDescent="0.3">
      <c r="A3471">
        <v>3463</v>
      </c>
      <c r="B3471" s="9">
        <f t="shared" ca="1" si="54"/>
        <v>1.7045216545905888E-2</v>
      </c>
    </row>
    <row r="3472" spans="1:2" x14ac:dyDescent="0.3">
      <c r="A3472">
        <v>3464</v>
      </c>
      <c r="B3472" s="9">
        <f t="shared" ca="1" si="54"/>
        <v>5.7186129287441906E-3</v>
      </c>
    </row>
    <row r="3473" spans="1:2" x14ac:dyDescent="0.3">
      <c r="A3473">
        <v>3465</v>
      </c>
      <c r="B3473" s="9">
        <f t="shared" ca="1" si="54"/>
        <v>4.7567154359591255E-3</v>
      </c>
    </row>
    <row r="3474" spans="1:2" x14ac:dyDescent="0.3">
      <c r="A3474">
        <v>3466</v>
      </c>
      <c r="B3474" s="9">
        <f t="shared" ca="1" si="54"/>
        <v>8.1962885897645735E-3</v>
      </c>
    </row>
    <row r="3475" spans="1:2" x14ac:dyDescent="0.3">
      <c r="A3475">
        <v>3467</v>
      </c>
      <c r="B3475" s="9">
        <f t="shared" ca="1" si="54"/>
        <v>-1.4851516981948348E-2</v>
      </c>
    </row>
    <row r="3476" spans="1:2" x14ac:dyDescent="0.3">
      <c r="A3476">
        <v>3468</v>
      </c>
      <c r="B3476" s="9">
        <f t="shared" ca="1" si="54"/>
        <v>-1.8230292276845634E-3</v>
      </c>
    </row>
    <row r="3477" spans="1:2" x14ac:dyDescent="0.3">
      <c r="A3477">
        <v>3469</v>
      </c>
      <c r="B3477" s="9">
        <f t="shared" ca="1" si="54"/>
        <v>7.6637459053206384E-3</v>
      </c>
    </row>
    <row r="3478" spans="1:2" x14ac:dyDescent="0.3">
      <c r="A3478">
        <v>3470</v>
      </c>
      <c r="B3478" s="9">
        <f t="shared" ca="1" si="54"/>
        <v>-1.4739122554234493E-3</v>
      </c>
    </row>
    <row r="3479" spans="1:2" x14ac:dyDescent="0.3">
      <c r="A3479">
        <v>3471</v>
      </c>
      <c r="B3479" s="9">
        <f t="shared" ca="1" si="54"/>
        <v>-4.9903258681453034E-3</v>
      </c>
    </row>
    <row r="3480" spans="1:2" x14ac:dyDescent="0.3">
      <c r="A3480">
        <v>3472</v>
      </c>
      <c r="B3480" s="9">
        <f t="shared" ca="1" si="54"/>
        <v>-4.420896988180191E-3</v>
      </c>
    </row>
    <row r="3481" spans="1:2" x14ac:dyDescent="0.3">
      <c r="A3481">
        <v>3473</v>
      </c>
      <c r="B3481" s="9">
        <f t="shared" ca="1" si="54"/>
        <v>-4.7499104481531105E-3</v>
      </c>
    </row>
    <row r="3482" spans="1:2" x14ac:dyDescent="0.3">
      <c r="A3482">
        <v>3474</v>
      </c>
      <c r="B3482" s="9">
        <f t="shared" ca="1" si="54"/>
        <v>9.0612747501764186E-3</v>
      </c>
    </row>
    <row r="3483" spans="1:2" x14ac:dyDescent="0.3">
      <c r="A3483">
        <v>3475</v>
      </c>
      <c r="B3483" s="9">
        <f t="shared" ca="1" si="54"/>
        <v>-5.3690673504582327E-3</v>
      </c>
    </row>
    <row r="3484" spans="1:2" x14ac:dyDescent="0.3">
      <c r="A3484">
        <v>3476</v>
      </c>
      <c r="B3484" s="9">
        <f t="shared" ca="1" si="54"/>
        <v>9.6368712294940071E-3</v>
      </c>
    </row>
    <row r="3485" spans="1:2" x14ac:dyDescent="0.3">
      <c r="A3485">
        <v>3477</v>
      </c>
      <c r="B3485" s="9">
        <f t="shared" ca="1" si="54"/>
        <v>-6.3803451652352586E-3</v>
      </c>
    </row>
    <row r="3486" spans="1:2" x14ac:dyDescent="0.3">
      <c r="A3486">
        <v>3478</v>
      </c>
      <c r="B3486" s="9">
        <f t="shared" ca="1" si="54"/>
        <v>-1.835135712388448E-3</v>
      </c>
    </row>
    <row r="3487" spans="1:2" x14ac:dyDescent="0.3">
      <c r="A3487">
        <v>3479</v>
      </c>
      <c r="B3487" s="9">
        <f t="shared" ca="1" si="54"/>
        <v>1.0626631913337845E-3</v>
      </c>
    </row>
    <row r="3488" spans="1:2" x14ac:dyDescent="0.3">
      <c r="A3488">
        <v>3480</v>
      </c>
      <c r="B3488" s="9">
        <f t="shared" ca="1" si="54"/>
        <v>-2.7891594196689262E-3</v>
      </c>
    </row>
    <row r="3489" spans="1:2" x14ac:dyDescent="0.3">
      <c r="A3489">
        <v>3481</v>
      </c>
      <c r="B3489" s="9">
        <f t="shared" ca="1" si="54"/>
        <v>1.9874801337367229E-3</v>
      </c>
    </row>
    <row r="3490" spans="1:2" x14ac:dyDescent="0.3">
      <c r="A3490">
        <v>3482</v>
      </c>
      <c r="B3490" s="9">
        <f t="shared" ca="1" si="54"/>
        <v>-1.8116219644180427E-2</v>
      </c>
    </row>
    <row r="3491" spans="1:2" x14ac:dyDescent="0.3">
      <c r="A3491">
        <v>3483</v>
      </c>
      <c r="B3491" s="9">
        <f t="shared" ca="1" si="54"/>
        <v>-1.0026975920603505E-2</v>
      </c>
    </row>
    <row r="3492" spans="1:2" x14ac:dyDescent="0.3">
      <c r="A3492">
        <v>3484</v>
      </c>
      <c r="B3492" s="9">
        <f t="shared" ca="1" si="54"/>
        <v>-4.2405483804464905E-3</v>
      </c>
    </row>
    <row r="3493" spans="1:2" x14ac:dyDescent="0.3">
      <c r="A3493">
        <v>3485</v>
      </c>
      <c r="B3493" s="9">
        <f t="shared" ca="1" si="54"/>
        <v>1.3682958336454068E-2</v>
      </c>
    </row>
    <row r="3494" spans="1:2" x14ac:dyDescent="0.3">
      <c r="A3494">
        <v>3486</v>
      </c>
      <c r="B3494" s="9">
        <f t="shared" ca="1" si="54"/>
        <v>3.6936162889496128E-3</v>
      </c>
    </row>
    <row r="3495" spans="1:2" x14ac:dyDescent="0.3">
      <c r="A3495">
        <v>3487</v>
      </c>
      <c r="B3495" s="9">
        <f t="shared" ca="1" si="54"/>
        <v>5.656349155156809E-3</v>
      </c>
    </row>
    <row r="3496" spans="1:2" x14ac:dyDescent="0.3">
      <c r="A3496">
        <v>3488</v>
      </c>
      <c r="B3496" s="9">
        <f t="shared" ca="1" si="54"/>
        <v>-1.0539737952090745E-2</v>
      </c>
    </row>
    <row r="3497" spans="1:2" x14ac:dyDescent="0.3">
      <c r="A3497">
        <v>3489</v>
      </c>
      <c r="B3497" s="9">
        <f t="shared" ca="1" si="54"/>
        <v>2.4378635269644332E-3</v>
      </c>
    </row>
    <row r="3498" spans="1:2" x14ac:dyDescent="0.3">
      <c r="A3498">
        <v>3490</v>
      </c>
      <c r="B3498" s="9">
        <f t="shared" ca="1" si="54"/>
        <v>2.8952280591110417E-3</v>
      </c>
    </row>
    <row r="3499" spans="1:2" x14ac:dyDescent="0.3">
      <c r="A3499">
        <v>3491</v>
      </c>
      <c r="B3499" s="9">
        <f t="shared" ca="1" si="54"/>
        <v>5.4035269810322265E-3</v>
      </c>
    </row>
    <row r="3500" spans="1:2" x14ac:dyDescent="0.3">
      <c r="A3500">
        <v>3492</v>
      </c>
      <c r="B3500" s="9">
        <f t="shared" ca="1" si="54"/>
        <v>-1.0339956046753183E-3</v>
      </c>
    </row>
    <row r="3501" spans="1:2" x14ac:dyDescent="0.3">
      <c r="A3501">
        <v>3493</v>
      </c>
      <c r="B3501" s="9">
        <f t="shared" ca="1" si="54"/>
        <v>-6.8806627824363024E-3</v>
      </c>
    </row>
    <row r="3502" spans="1:2" x14ac:dyDescent="0.3">
      <c r="A3502">
        <v>3494</v>
      </c>
      <c r="B3502" s="9">
        <f t="shared" ca="1" si="54"/>
        <v>-4.3795554955577661E-3</v>
      </c>
    </row>
    <row r="3503" spans="1:2" x14ac:dyDescent="0.3">
      <c r="A3503">
        <v>3495</v>
      </c>
      <c r="B3503" s="9">
        <f t="shared" ca="1" si="54"/>
        <v>8.0886374032083366E-4</v>
      </c>
    </row>
    <row r="3504" spans="1:2" x14ac:dyDescent="0.3">
      <c r="A3504">
        <v>3496</v>
      </c>
      <c r="B3504" s="9">
        <f t="shared" ca="1" si="54"/>
        <v>-1.0670880606062718E-2</v>
      </c>
    </row>
    <row r="3505" spans="1:2" x14ac:dyDescent="0.3">
      <c r="A3505">
        <v>3497</v>
      </c>
      <c r="B3505" s="9">
        <f t="shared" ca="1" si="54"/>
        <v>2.1941791680386055E-4</v>
      </c>
    </row>
    <row r="3506" spans="1:2" x14ac:dyDescent="0.3">
      <c r="A3506">
        <v>3498</v>
      </c>
      <c r="B3506" s="9">
        <f t="shared" ca="1" si="54"/>
        <v>-1.1999565583376979E-2</v>
      </c>
    </row>
    <row r="3507" spans="1:2" x14ac:dyDescent="0.3">
      <c r="A3507">
        <v>3499</v>
      </c>
      <c r="B3507" s="9">
        <f t="shared" ca="1" si="54"/>
        <v>-5.453440790106504E-3</v>
      </c>
    </row>
    <row r="3508" spans="1:2" x14ac:dyDescent="0.3">
      <c r="A3508">
        <v>3500</v>
      </c>
      <c r="B3508" s="9">
        <f t="shared" ca="1" si="54"/>
        <v>1.0158212393588545E-2</v>
      </c>
    </row>
    <row r="3509" spans="1:2" x14ac:dyDescent="0.3">
      <c r="A3509">
        <v>3501</v>
      </c>
      <c r="B3509" s="9">
        <f t="shared" ca="1" si="54"/>
        <v>7.3498078288738718E-4</v>
      </c>
    </row>
    <row r="3510" spans="1:2" x14ac:dyDescent="0.3">
      <c r="A3510">
        <v>3502</v>
      </c>
      <c r="B3510" s="9">
        <f t="shared" ca="1" si="54"/>
        <v>-5.1910075617726174E-5</v>
      </c>
    </row>
    <row r="3511" spans="1:2" x14ac:dyDescent="0.3">
      <c r="A3511">
        <v>3503</v>
      </c>
      <c r="B3511" s="9">
        <f t="shared" ca="1" si="54"/>
        <v>-2.5254564175997835E-4</v>
      </c>
    </row>
    <row r="3512" spans="1:2" x14ac:dyDescent="0.3">
      <c r="A3512">
        <v>3504</v>
      </c>
      <c r="B3512" s="9">
        <f t="shared" ca="1" si="54"/>
        <v>-3.2479873226738784E-3</v>
      </c>
    </row>
    <row r="3513" spans="1:2" x14ac:dyDescent="0.3">
      <c r="A3513">
        <v>3505</v>
      </c>
      <c r="B3513" s="9">
        <f t="shared" ca="1" si="54"/>
        <v>1.19133781222901E-3</v>
      </c>
    </row>
    <row r="3514" spans="1:2" x14ac:dyDescent="0.3">
      <c r="A3514">
        <v>3506</v>
      </c>
      <c r="B3514" s="9">
        <f t="shared" ca="1" si="54"/>
        <v>2.3349093746018275E-3</v>
      </c>
    </row>
    <row r="3515" spans="1:2" x14ac:dyDescent="0.3">
      <c r="A3515">
        <v>3507</v>
      </c>
      <c r="B3515" s="9">
        <f t="shared" ca="1" si="54"/>
        <v>7.7888424122322655E-3</v>
      </c>
    </row>
    <row r="3516" spans="1:2" x14ac:dyDescent="0.3">
      <c r="A3516">
        <v>3508</v>
      </c>
      <c r="B3516" s="9">
        <f t="shared" ca="1" si="54"/>
        <v>5.602199322182813E-3</v>
      </c>
    </row>
    <row r="3517" spans="1:2" x14ac:dyDescent="0.3">
      <c r="A3517">
        <v>3509</v>
      </c>
      <c r="B3517" s="9">
        <f t="shared" ca="1" si="54"/>
        <v>8.2068383001962942E-3</v>
      </c>
    </row>
    <row r="3518" spans="1:2" x14ac:dyDescent="0.3">
      <c r="A3518">
        <v>3510</v>
      </c>
      <c r="B3518" s="9">
        <f t="shared" ca="1" si="54"/>
        <v>1.6805718417799192E-2</v>
      </c>
    </row>
    <row r="3519" spans="1:2" x14ac:dyDescent="0.3">
      <c r="A3519">
        <v>3511</v>
      </c>
      <c r="B3519" s="9">
        <f t="shared" ca="1" si="54"/>
        <v>-2.0084424029481237E-3</v>
      </c>
    </row>
    <row r="3520" spans="1:2" x14ac:dyDescent="0.3">
      <c r="A3520">
        <v>3512</v>
      </c>
      <c r="B3520" s="9">
        <f t="shared" ca="1" si="54"/>
        <v>9.0677998608123794E-3</v>
      </c>
    </row>
    <row r="3521" spans="1:2" x14ac:dyDescent="0.3">
      <c r="A3521">
        <v>3513</v>
      </c>
      <c r="B3521" s="9">
        <f t="shared" ca="1" si="54"/>
        <v>1.6469823239320735E-2</v>
      </c>
    </row>
    <row r="3522" spans="1:2" x14ac:dyDescent="0.3">
      <c r="A3522">
        <v>3514</v>
      </c>
      <c r="B3522" s="9">
        <f t="shared" ca="1" si="54"/>
        <v>-5.901636477313076E-4</v>
      </c>
    </row>
    <row r="3523" spans="1:2" x14ac:dyDescent="0.3">
      <c r="A3523">
        <v>3515</v>
      </c>
      <c r="B3523" s="9">
        <f t="shared" ca="1" si="54"/>
        <v>-3.4627878149125356E-3</v>
      </c>
    </row>
    <row r="3524" spans="1:2" x14ac:dyDescent="0.3">
      <c r="A3524">
        <v>3516</v>
      </c>
      <c r="B3524" s="9">
        <f t="shared" ca="1" si="54"/>
        <v>2.6279678346271406E-3</v>
      </c>
    </row>
    <row r="3525" spans="1:2" x14ac:dyDescent="0.3">
      <c r="A3525">
        <v>3517</v>
      </c>
      <c r="B3525" s="9">
        <f t="shared" ca="1" si="54"/>
        <v>-5.7651590998242614E-3</v>
      </c>
    </row>
    <row r="3526" spans="1:2" x14ac:dyDescent="0.3">
      <c r="A3526">
        <v>3518</v>
      </c>
      <c r="B3526" s="9">
        <f t="shared" ca="1" si="54"/>
        <v>-3.061484352925233E-3</v>
      </c>
    </row>
    <row r="3527" spans="1:2" x14ac:dyDescent="0.3">
      <c r="A3527">
        <v>3519</v>
      </c>
      <c r="B3527" s="9">
        <f t="shared" ca="1" si="54"/>
        <v>-1.8194235901415165E-3</v>
      </c>
    </row>
    <row r="3528" spans="1:2" x14ac:dyDescent="0.3">
      <c r="A3528">
        <v>3520</v>
      </c>
      <c r="B3528" s="9">
        <f t="shared" ca="1" si="54"/>
        <v>9.9635641040720507E-4</v>
      </c>
    </row>
    <row r="3529" spans="1:2" x14ac:dyDescent="0.3">
      <c r="A3529">
        <v>3521</v>
      </c>
      <c r="B3529" s="9">
        <f t="shared" ca="1" si="54"/>
        <v>-9.6916871390219737E-3</v>
      </c>
    </row>
    <row r="3530" spans="1:2" x14ac:dyDescent="0.3">
      <c r="A3530">
        <v>3522</v>
      </c>
      <c r="B3530" s="9">
        <f t="shared" ref="B3530:B3593" ca="1" si="55">_xlfn.NORM.INV(RAND(),$B$3,$B$4)</f>
        <v>5.4086740623593334E-3</v>
      </c>
    </row>
    <row r="3531" spans="1:2" x14ac:dyDescent="0.3">
      <c r="A3531">
        <v>3523</v>
      </c>
      <c r="B3531" s="9">
        <f t="shared" ca="1" si="55"/>
        <v>1.8307501137396788E-3</v>
      </c>
    </row>
    <row r="3532" spans="1:2" x14ac:dyDescent="0.3">
      <c r="A3532">
        <v>3524</v>
      </c>
      <c r="B3532" s="9">
        <f t="shared" ca="1" si="55"/>
        <v>5.5112199820963736E-4</v>
      </c>
    </row>
    <row r="3533" spans="1:2" x14ac:dyDescent="0.3">
      <c r="A3533">
        <v>3525</v>
      </c>
      <c r="B3533" s="9">
        <f t="shared" ca="1" si="55"/>
        <v>1.5113559568851636E-3</v>
      </c>
    </row>
    <row r="3534" spans="1:2" x14ac:dyDescent="0.3">
      <c r="A3534">
        <v>3526</v>
      </c>
      <c r="B3534" s="9">
        <f t="shared" ca="1" si="55"/>
        <v>5.7859541795420542E-3</v>
      </c>
    </row>
    <row r="3535" spans="1:2" x14ac:dyDescent="0.3">
      <c r="A3535">
        <v>3527</v>
      </c>
      <c r="B3535" s="9">
        <f t="shared" ca="1" si="55"/>
        <v>5.7822107751440361E-3</v>
      </c>
    </row>
    <row r="3536" spans="1:2" x14ac:dyDescent="0.3">
      <c r="A3536">
        <v>3528</v>
      </c>
      <c r="B3536" s="9">
        <f t="shared" ca="1" si="55"/>
        <v>2.2784550136988949E-3</v>
      </c>
    </row>
    <row r="3537" spans="1:2" x14ac:dyDescent="0.3">
      <c r="A3537">
        <v>3529</v>
      </c>
      <c r="B3537" s="9">
        <f t="shared" ca="1" si="55"/>
        <v>9.5925761910072675E-3</v>
      </c>
    </row>
    <row r="3538" spans="1:2" x14ac:dyDescent="0.3">
      <c r="A3538">
        <v>3530</v>
      </c>
      <c r="B3538" s="9">
        <f t="shared" ca="1" si="55"/>
        <v>-1.0644772989417456E-3</v>
      </c>
    </row>
    <row r="3539" spans="1:2" x14ac:dyDescent="0.3">
      <c r="A3539">
        <v>3531</v>
      </c>
      <c r="B3539" s="9">
        <f t="shared" ca="1" si="55"/>
        <v>6.9279300789706726E-3</v>
      </c>
    </row>
    <row r="3540" spans="1:2" x14ac:dyDescent="0.3">
      <c r="A3540">
        <v>3532</v>
      </c>
      <c r="B3540" s="9">
        <f t="shared" ca="1" si="55"/>
        <v>-1.1799446949588153E-2</v>
      </c>
    </row>
    <row r="3541" spans="1:2" x14ac:dyDescent="0.3">
      <c r="A3541">
        <v>3533</v>
      </c>
      <c r="B3541" s="9">
        <f t="shared" ca="1" si="55"/>
        <v>1.5108137030205855E-3</v>
      </c>
    </row>
    <row r="3542" spans="1:2" x14ac:dyDescent="0.3">
      <c r="A3542">
        <v>3534</v>
      </c>
      <c r="B3542" s="9">
        <f t="shared" ca="1" si="55"/>
        <v>-7.0211191109802651E-3</v>
      </c>
    </row>
    <row r="3543" spans="1:2" x14ac:dyDescent="0.3">
      <c r="A3543">
        <v>3535</v>
      </c>
      <c r="B3543" s="9">
        <f t="shared" ca="1" si="55"/>
        <v>4.8610451792400911E-3</v>
      </c>
    </row>
    <row r="3544" spans="1:2" x14ac:dyDescent="0.3">
      <c r="A3544">
        <v>3536</v>
      </c>
      <c r="B3544" s="9">
        <f t="shared" ca="1" si="55"/>
        <v>-3.0821282670943631E-3</v>
      </c>
    </row>
    <row r="3545" spans="1:2" x14ac:dyDescent="0.3">
      <c r="A3545">
        <v>3537</v>
      </c>
      <c r="B3545" s="9">
        <f t="shared" ca="1" si="55"/>
        <v>1.0456379905958834E-2</v>
      </c>
    </row>
    <row r="3546" spans="1:2" x14ac:dyDescent="0.3">
      <c r="A3546">
        <v>3538</v>
      </c>
      <c r="B3546" s="9">
        <f t="shared" ca="1" si="55"/>
        <v>3.1895782486197517E-3</v>
      </c>
    </row>
    <row r="3547" spans="1:2" x14ac:dyDescent="0.3">
      <c r="A3547">
        <v>3539</v>
      </c>
      <c r="B3547" s="9">
        <f t="shared" ca="1" si="55"/>
        <v>-2.3351224172334169E-3</v>
      </c>
    </row>
    <row r="3548" spans="1:2" x14ac:dyDescent="0.3">
      <c r="A3548">
        <v>3540</v>
      </c>
      <c r="B3548" s="9">
        <f t="shared" ca="1" si="55"/>
        <v>5.5494939883258959E-3</v>
      </c>
    </row>
    <row r="3549" spans="1:2" x14ac:dyDescent="0.3">
      <c r="A3549">
        <v>3541</v>
      </c>
      <c r="B3549" s="9">
        <f t="shared" ca="1" si="55"/>
        <v>5.5059048608670797E-3</v>
      </c>
    </row>
    <row r="3550" spans="1:2" x14ac:dyDescent="0.3">
      <c r="A3550">
        <v>3542</v>
      </c>
      <c r="B3550" s="9">
        <f t="shared" ca="1" si="55"/>
        <v>1.8530946380698847E-2</v>
      </c>
    </row>
    <row r="3551" spans="1:2" x14ac:dyDescent="0.3">
      <c r="A3551">
        <v>3543</v>
      </c>
      <c r="B3551" s="9">
        <f t="shared" ca="1" si="55"/>
        <v>-8.9329912844827858E-3</v>
      </c>
    </row>
    <row r="3552" spans="1:2" x14ac:dyDescent="0.3">
      <c r="A3552">
        <v>3544</v>
      </c>
      <c r="B3552" s="9">
        <f t="shared" ca="1" si="55"/>
        <v>-6.3321506286090233E-3</v>
      </c>
    </row>
    <row r="3553" spans="1:2" x14ac:dyDescent="0.3">
      <c r="A3553">
        <v>3545</v>
      </c>
      <c r="B3553" s="9">
        <f t="shared" ca="1" si="55"/>
        <v>3.8166916928829976E-3</v>
      </c>
    </row>
    <row r="3554" spans="1:2" x14ac:dyDescent="0.3">
      <c r="A3554">
        <v>3546</v>
      </c>
      <c r="B3554" s="9">
        <f t="shared" ca="1" si="55"/>
        <v>4.3772202532904444E-3</v>
      </c>
    </row>
    <row r="3555" spans="1:2" x14ac:dyDescent="0.3">
      <c r="A3555">
        <v>3547</v>
      </c>
      <c r="B3555" s="9">
        <f t="shared" ca="1" si="55"/>
        <v>2.6201612533829155E-3</v>
      </c>
    </row>
    <row r="3556" spans="1:2" x14ac:dyDescent="0.3">
      <c r="A3556">
        <v>3548</v>
      </c>
      <c r="B3556" s="9">
        <f t="shared" ca="1" si="55"/>
        <v>-3.4115432342673559E-3</v>
      </c>
    </row>
    <row r="3557" spans="1:2" x14ac:dyDescent="0.3">
      <c r="A3557">
        <v>3549</v>
      </c>
      <c r="B3557" s="9">
        <f t="shared" ca="1" si="55"/>
        <v>-1.0077288272903776E-2</v>
      </c>
    </row>
    <row r="3558" spans="1:2" x14ac:dyDescent="0.3">
      <c r="A3558">
        <v>3550</v>
      </c>
      <c r="B3558" s="9">
        <f t="shared" ca="1" si="55"/>
        <v>-1.4807423629262373E-2</v>
      </c>
    </row>
    <row r="3559" spans="1:2" x14ac:dyDescent="0.3">
      <c r="A3559">
        <v>3551</v>
      </c>
      <c r="B3559" s="9">
        <f t="shared" ca="1" si="55"/>
        <v>1.5328672759231971E-3</v>
      </c>
    </row>
    <row r="3560" spans="1:2" x14ac:dyDescent="0.3">
      <c r="A3560">
        <v>3552</v>
      </c>
      <c r="B3560" s="9">
        <f t="shared" ca="1" si="55"/>
        <v>6.9988491781881801E-3</v>
      </c>
    </row>
    <row r="3561" spans="1:2" x14ac:dyDescent="0.3">
      <c r="A3561">
        <v>3553</v>
      </c>
      <c r="B3561" s="9">
        <f t="shared" ca="1" si="55"/>
        <v>3.5542195701968832E-3</v>
      </c>
    </row>
    <row r="3562" spans="1:2" x14ac:dyDescent="0.3">
      <c r="A3562">
        <v>3554</v>
      </c>
      <c r="B3562" s="9">
        <f t="shared" ca="1" si="55"/>
        <v>1.8099836601969829E-2</v>
      </c>
    </row>
    <row r="3563" spans="1:2" x14ac:dyDescent="0.3">
      <c r="A3563">
        <v>3555</v>
      </c>
      <c r="B3563" s="9">
        <f t="shared" ca="1" si="55"/>
        <v>4.5816610287808092E-3</v>
      </c>
    </row>
    <row r="3564" spans="1:2" x14ac:dyDescent="0.3">
      <c r="A3564">
        <v>3556</v>
      </c>
      <c r="B3564" s="9">
        <f t="shared" ca="1" si="55"/>
        <v>-4.610644176838501E-3</v>
      </c>
    </row>
    <row r="3565" spans="1:2" x14ac:dyDescent="0.3">
      <c r="A3565">
        <v>3557</v>
      </c>
      <c r="B3565" s="9">
        <f t="shared" ca="1" si="55"/>
        <v>1.6499433703687464E-3</v>
      </c>
    </row>
    <row r="3566" spans="1:2" x14ac:dyDescent="0.3">
      <c r="A3566">
        <v>3558</v>
      </c>
      <c r="B3566" s="9">
        <f t="shared" ca="1" si="55"/>
        <v>7.258306560081469E-5</v>
      </c>
    </row>
    <row r="3567" spans="1:2" x14ac:dyDescent="0.3">
      <c r="A3567">
        <v>3559</v>
      </c>
      <c r="B3567" s="9">
        <f t="shared" ca="1" si="55"/>
        <v>3.5588044334453335E-3</v>
      </c>
    </row>
    <row r="3568" spans="1:2" x14ac:dyDescent="0.3">
      <c r="A3568">
        <v>3560</v>
      </c>
      <c r="B3568" s="9">
        <f t="shared" ca="1" si="55"/>
        <v>7.5169531662406287E-3</v>
      </c>
    </row>
    <row r="3569" spans="1:2" x14ac:dyDescent="0.3">
      <c r="A3569">
        <v>3561</v>
      </c>
      <c r="B3569" s="9">
        <f t="shared" ca="1" si="55"/>
        <v>-8.1021542502012281E-3</v>
      </c>
    </row>
    <row r="3570" spans="1:2" x14ac:dyDescent="0.3">
      <c r="A3570">
        <v>3562</v>
      </c>
      <c r="B3570" s="9">
        <f t="shared" ca="1" si="55"/>
        <v>-2.6069927690527007E-3</v>
      </c>
    </row>
    <row r="3571" spans="1:2" x14ac:dyDescent="0.3">
      <c r="A3571">
        <v>3563</v>
      </c>
      <c r="B3571" s="9">
        <f t="shared" ca="1" si="55"/>
        <v>1.3568886043059298E-2</v>
      </c>
    </row>
    <row r="3572" spans="1:2" x14ac:dyDescent="0.3">
      <c r="A3572">
        <v>3564</v>
      </c>
      <c r="B3572" s="9">
        <f t="shared" ca="1" si="55"/>
        <v>-4.6162880226365624E-3</v>
      </c>
    </row>
    <row r="3573" spans="1:2" x14ac:dyDescent="0.3">
      <c r="A3573">
        <v>3565</v>
      </c>
      <c r="B3573" s="9">
        <f t="shared" ca="1" si="55"/>
        <v>-4.0440584916341541E-4</v>
      </c>
    </row>
    <row r="3574" spans="1:2" x14ac:dyDescent="0.3">
      <c r="A3574">
        <v>3566</v>
      </c>
      <c r="B3574" s="9">
        <f t="shared" ca="1" si="55"/>
        <v>2.2639295485796108E-2</v>
      </c>
    </row>
    <row r="3575" spans="1:2" x14ac:dyDescent="0.3">
      <c r="A3575">
        <v>3567</v>
      </c>
      <c r="B3575" s="9">
        <f t="shared" ca="1" si="55"/>
        <v>1.0415983412007591E-2</v>
      </c>
    </row>
    <row r="3576" spans="1:2" x14ac:dyDescent="0.3">
      <c r="A3576">
        <v>3568</v>
      </c>
      <c r="B3576" s="9">
        <f t="shared" ca="1" si="55"/>
        <v>1.2535280745228253E-3</v>
      </c>
    </row>
    <row r="3577" spans="1:2" x14ac:dyDescent="0.3">
      <c r="A3577">
        <v>3569</v>
      </c>
      <c r="B3577" s="9">
        <f t="shared" ca="1" si="55"/>
        <v>4.5878190245636572E-4</v>
      </c>
    </row>
    <row r="3578" spans="1:2" x14ac:dyDescent="0.3">
      <c r="A3578">
        <v>3570</v>
      </c>
      <c r="B3578" s="9">
        <f t="shared" ca="1" si="55"/>
        <v>-4.8791831436629952E-3</v>
      </c>
    </row>
    <row r="3579" spans="1:2" x14ac:dyDescent="0.3">
      <c r="A3579">
        <v>3571</v>
      </c>
      <c r="B3579" s="9">
        <f t="shared" ca="1" si="55"/>
        <v>-2.0344547599079545E-3</v>
      </c>
    </row>
    <row r="3580" spans="1:2" x14ac:dyDescent="0.3">
      <c r="A3580">
        <v>3572</v>
      </c>
      <c r="B3580" s="9">
        <f t="shared" ca="1" si="55"/>
        <v>-1.098752102210567E-2</v>
      </c>
    </row>
    <row r="3581" spans="1:2" x14ac:dyDescent="0.3">
      <c r="A3581">
        <v>3573</v>
      </c>
      <c r="B3581" s="9">
        <f t="shared" ca="1" si="55"/>
        <v>-1.6671451134608909E-3</v>
      </c>
    </row>
    <row r="3582" spans="1:2" x14ac:dyDescent="0.3">
      <c r="A3582">
        <v>3574</v>
      </c>
      <c r="B3582" s="9">
        <f t="shared" ca="1" si="55"/>
        <v>5.6488697558423036E-3</v>
      </c>
    </row>
    <row r="3583" spans="1:2" x14ac:dyDescent="0.3">
      <c r="A3583">
        <v>3575</v>
      </c>
      <c r="B3583" s="9">
        <f t="shared" ca="1" si="55"/>
        <v>-1.928777750601459E-3</v>
      </c>
    </row>
    <row r="3584" spans="1:2" x14ac:dyDescent="0.3">
      <c r="A3584">
        <v>3576</v>
      </c>
      <c r="B3584" s="9">
        <f t="shared" ca="1" si="55"/>
        <v>-6.2640575945835074E-3</v>
      </c>
    </row>
    <row r="3585" spans="1:2" x14ac:dyDescent="0.3">
      <c r="A3585">
        <v>3577</v>
      </c>
      <c r="B3585" s="9">
        <f t="shared" ca="1" si="55"/>
        <v>-5.3342811061187574E-4</v>
      </c>
    </row>
    <row r="3586" spans="1:2" x14ac:dyDescent="0.3">
      <c r="A3586">
        <v>3578</v>
      </c>
      <c r="B3586" s="9">
        <f t="shared" ca="1" si="55"/>
        <v>1.7115980748241132E-2</v>
      </c>
    </row>
    <row r="3587" spans="1:2" x14ac:dyDescent="0.3">
      <c r="A3587">
        <v>3579</v>
      </c>
      <c r="B3587" s="9">
        <f t="shared" ca="1" si="55"/>
        <v>-8.0469361688490278E-3</v>
      </c>
    </row>
    <row r="3588" spans="1:2" x14ac:dyDescent="0.3">
      <c r="A3588">
        <v>3580</v>
      </c>
      <c r="B3588" s="9">
        <f t="shared" ca="1" si="55"/>
        <v>-7.9122695336842058E-3</v>
      </c>
    </row>
    <row r="3589" spans="1:2" x14ac:dyDescent="0.3">
      <c r="A3589">
        <v>3581</v>
      </c>
      <c r="B3589" s="9">
        <f t="shared" ca="1" si="55"/>
        <v>1.3932971309247777E-2</v>
      </c>
    </row>
    <row r="3590" spans="1:2" x14ac:dyDescent="0.3">
      <c r="A3590">
        <v>3582</v>
      </c>
      <c r="B3590" s="9">
        <f t="shared" ca="1" si="55"/>
        <v>-7.4464568949847276E-3</v>
      </c>
    </row>
    <row r="3591" spans="1:2" x14ac:dyDescent="0.3">
      <c r="A3591">
        <v>3583</v>
      </c>
      <c r="B3591" s="9">
        <f t="shared" ca="1" si="55"/>
        <v>9.6592150345279695E-3</v>
      </c>
    </row>
    <row r="3592" spans="1:2" x14ac:dyDescent="0.3">
      <c r="A3592">
        <v>3584</v>
      </c>
      <c r="B3592" s="9">
        <f t="shared" ca="1" si="55"/>
        <v>-3.8780033517819045E-3</v>
      </c>
    </row>
    <row r="3593" spans="1:2" x14ac:dyDescent="0.3">
      <c r="A3593">
        <v>3585</v>
      </c>
      <c r="B3593" s="9">
        <f t="shared" ca="1" si="55"/>
        <v>7.5059938763042287E-3</v>
      </c>
    </row>
    <row r="3594" spans="1:2" x14ac:dyDescent="0.3">
      <c r="A3594">
        <v>3586</v>
      </c>
      <c r="B3594" s="9">
        <f t="shared" ref="B3594:B3657" ca="1" si="56">_xlfn.NORM.INV(RAND(),$B$3,$B$4)</f>
        <v>-7.8726977708959787E-3</v>
      </c>
    </row>
    <row r="3595" spans="1:2" x14ac:dyDescent="0.3">
      <c r="A3595">
        <v>3587</v>
      </c>
      <c r="B3595" s="9">
        <f t="shared" ca="1" si="56"/>
        <v>-4.9053655063249725E-3</v>
      </c>
    </row>
    <row r="3596" spans="1:2" x14ac:dyDescent="0.3">
      <c r="A3596">
        <v>3588</v>
      </c>
      <c r="B3596" s="9">
        <f t="shared" ca="1" si="56"/>
        <v>-9.286172773388373E-4</v>
      </c>
    </row>
    <row r="3597" spans="1:2" x14ac:dyDescent="0.3">
      <c r="A3597">
        <v>3589</v>
      </c>
      <c r="B3597" s="9">
        <f t="shared" ca="1" si="56"/>
        <v>-1.9888052554130923E-3</v>
      </c>
    </row>
    <row r="3598" spans="1:2" x14ac:dyDescent="0.3">
      <c r="A3598">
        <v>3590</v>
      </c>
      <c r="B3598" s="9">
        <f t="shared" ca="1" si="56"/>
        <v>1.7458246494581154E-2</v>
      </c>
    </row>
    <row r="3599" spans="1:2" x14ac:dyDescent="0.3">
      <c r="A3599">
        <v>3591</v>
      </c>
      <c r="B3599" s="9">
        <f t="shared" ca="1" si="56"/>
        <v>3.1248304990004359E-3</v>
      </c>
    </row>
    <row r="3600" spans="1:2" x14ac:dyDescent="0.3">
      <c r="A3600">
        <v>3592</v>
      </c>
      <c r="B3600" s="9">
        <f t="shared" ca="1" si="56"/>
        <v>-1.0334240164998209E-2</v>
      </c>
    </row>
    <row r="3601" spans="1:2" x14ac:dyDescent="0.3">
      <c r="A3601">
        <v>3593</v>
      </c>
      <c r="B3601" s="9">
        <f t="shared" ca="1" si="56"/>
        <v>5.8989556192262614E-3</v>
      </c>
    </row>
    <row r="3602" spans="1:2" x14ac:dyDescent="0.3">
      <c r="A3602">
        <v>3594</v>
      </c>
      <c r="B3602" s="9">
        <f t="shared" ca="1" si="56"/>
        <v>2.2396211175586514E-3</v>
      </c>
    </row>
    <row r="3603" spans="1:2" x14ac:dyDescent="0.3">
      <c r="A3603">
        <v>3595</v>
      </c>
      <c r="B3603" s="9">
        <f t="shared" ca="1" si="56"/>
        <v>-4.199875085826821E-3</v>
      </c>
    </row>
    <row r="3604" spans="1:2" x14ac:dyDescent="0.3">
      <c r="A3604">
        <v>3596</v>
      </c>
      <c r="B3604" s="9">
        <f t="shared" ca="1" si="56"/>
        <v>6.1496041593745755E-3</v>
      </c>
    </row>
    <row r="3605" spans="1:2" x14ac:dyDescent="0.3">
      <c r="A3605">
        <v>3597</v>
      </c>
      <c r="B3605" s="9">
        <f t="shared" ca="1" si="56"/>
        <v>7.2802979547594033E-3</v>
      </c>
    </row>
    <row r="3606" spans="1:2" x14ac:dyDescent="0.3">
      <c r="A3606">
        <v>3598</v>
      </c>
      <c r="B3606" s="9">
        <f t="shared" ca="1" si="56"/>
        <v>-1.637438210599558E-2</v>
      </c>
    </row>
    <row r="3607" spans="1:2" x14ac:dyDescent="0.3">
      <c r="A3607">
        <v>3599</v>
      </c>
      <c r="B3607" s="9">
        <f t="shared" ca="1" si="56"/>
        <v>8.4033906117373398E-3</v>
      </c>
    </row>
    <row r="3608" spans="1:2" x14ac:dyDescent="0.3">
      <c r="A3608">
        <v>3600</v>
      </c>
      <c r="B3608" s="9">
        <f t="shared" ca="1" si="56"/>
        <v>-5.0668574468740798E-4</v>
      </c>
    </row>
    <row r="3609" spans="1:2" x14ac:dyDescent="0.3">
      <c r="A3609">
        <v>3601</v>
      </c>
      <c r="B3609" s="9">
        <f t="shared" ca="1" si="56"/>
        <v>5.3258809312593395E-3</v>
      </c>
    </row>
    <row r="3610" spans="1:2" x14ac:dyDescent="0.3">
      <c r="A3610">
        <v>3602</v>
      </c>
      <c r="B3610" s="9">
        <f t="shared" ca="1" si="56"/>
        <v>1.0122907756130999E-2</v>
      </c>
    </row>
    <row r="3611" spans="1:2" x14ac:dyDescent="0.3">
      <c r="A3611">
        <v>3603</v>
      </c>
      <c r="B3611" s="9">
        <f t="shared" ca="1" si="56"/>
        <v>-3.2540483607331606E-3</v>
      </c>
    </row>
    <row r="3612" spans="1:2" x14ac:dyDescent="0.3">
      <c r="A3612">
        <v>3604</v>
      </c>
      <c r="B3612" s="9">
        <f t="shared" ca="1" si="56"/>
        <v>-6.0990164007838753E-3</v>
      </c>
    </row>
    <row r="3613" spans="1:2" x14ac:dyDescent="0.3">
      <c r="A3613">
        <v>3605</v>
      </c>
      <c r="B3613" s="9">
        <f t="shared" ca="1" si="56"/>
        <v>-6.0359346840360298E-3</v>
      </c>
    </row>
    <row r="3614" spans="1:2" x14ac:dyDescent="0.3">
      <c r="A3614">
        <v>3606</v>
      </c>
      <c r="B3614" s="9">
        <f t="shared" ca="1" si="56"/>
        <v>-7.048499650412831E-3</v>
      </c>
    </row>
    <row r="3615" spans="1:2" x14ac:dyDescent="0.3">
      <c r="A3615">
        <v>3607</v>
      </c>
      <c r="B3615" s="9">
        <f t="shared" ca="1" si="56"/>
        <v>7.7366255188635828E-3</v>
      </c>
    </row>
    <row r="3616" spans="1:2" x14ac:dyDescent="0.3">
      <c r="A3616">
        <v>3608</v>
      </c>
      <c r="B3616" s="9">
        <f t="shared" ca="1" si="56"/>
        <v>-5.3953824955862732E-3</v>
      </c>
    </row>
    <row r="3617" spans="1:2" x14ac:dyDescent="0.3">
      <c r="A3617">
        <v>3609</v>
      </c>
      <c r="B3617" s="9">
        <f t="shared" ca="1" si="56"/>
        <v>-3.3213976496048912E-4</v>
      </c>
    </row>
    <row r="3618" spans="1:2" x14ac:dyDescent="0.3">
      <c r="A3618">
        <v>3610</v>
      </c>
      <c r="B3618" s="9">
        <f t="shared" ca="1" si="56"/>
        <v>2.2168178162410842E-2</v>
      </c>
    </row>
    <row r="3619" spans="1:2" x14ac:dyDescent="0.3">
      <c r="A3619">
        <v>3611</v>
      </c>
      <c r="B3619" s="9">
        <f t="shared" ca="1" si="56"/>
        <v>-9.4372631696927785E-4</v>
      </c>
    </row>
    <row r="3620" spans="1:2" x14ac:dyDescent="0.3">
      <c r="A3620">
        <v>3612</v>
      </c>
      <c r="B3620" s="9">
        <f t="shared" ca="1" si="56"/>
        <v>6.1977750715446259E-4</v>
      </c>
    </row>
    <row r="3621" spans="1:2" x14ac:dyDescent="0.3">
      <c r="A3621">
        <v>3613</v>
      </c>
      <c r="B3621" s="9">
        <f t="shared" ca="1" si="56"/>
        <v>1.806269038236654E-3</v>
      </c>
    </row>
    <row r="3622" spans="1:2" x14ac:dyDescent="0.3">
      <c r="A3622">
        <v>3614</v>
      </c>
      <c r="B3622" s="9">
        <f t="shared" ca="1" si="56"/>
        <v>-1.4642764603881199E-2</v>
      </c>
    </row>
    <row r="3623" spans="1:2" x14ac:dyDescent="0.3">
      <c r="A3623">
        <v>3615</v>
      </c>
      <c r="B3623" s="9">
        <f t="shared" ca="1" si="56"/>
        <v>-6.5615522749652702E-3</v>
      </c>
    </row>
    <row r="3624" spans="1:2" x14ac:dyDescent="0.3">
      <c r="A3624">
        <v>3616</v>
      </c>
      <c r="B3624" s="9">
        <f t="shared" ca="1" si="56"/>
        <v>1.1502854776601167E-2</v>
      </c>
    </row>
    <row r="3625" spans="1:2" x14ac:dyDescent="0.3">
      <c r="A3625">
        <v>3617</v>
      </c>
      <c r="B3625" s="9">
        <f t="shared" ca="1" si="56"/>
        <v>-4.7232920731887238E-3</v>
      </c>
    </row>
    <row r="3626" spans="1:2" x14ac:dyDescent="0.3">
      <c r="A3626">
        <v>3618</v>
      </c>
      <c r="B3626" s="9">
        <f t="shared" ca="1" si="56"/>
        <v>-6.4214334035413304E-3</v>
      </c>
    </row>
    <row r="3627" spans="1:2" x14ac:dyDescent="0.3">
      <c r="A3627">
        <v>3619</v>
      </c>
      <c r="B3627" s="9">
        <f t="shared" ca="1" si="56"/>
        <v>-9.3987221073028333E-3</v>
      </c>
    </row>
    <row r="3628" spans="1:2" x14ac:dyDescent="0.3">
      <c r="A3628">
        <v>3620</v>
      </c>
      <c r="B3628" s="9">
        <f t="shared" ca="1" si="56"/>
        <v>-3.9991129762905996E-3</v>
      </c>
    </row>
    <row r="3629" spans="1:2" x14ac:dyDescent="0.3">
      <c r="A3629">
        <v>3621</v>
      </c>
      <c r="B3629" s="9">
        <f t="shared" ca="1" si="56"/>
        <v>1.0003523736753448E-2</v>
      </c>
    </row>
    <row r="3630" spans="1:2" x14ac:dyDescent="0.3">
      <c r="A3630">
        <v>3622</v>
      </c>
      <c r="B3630" s="9">
        <f t="shared" ca="1" si="56"/>
        <v>-2.0776640637172107E-4</v>
      </c>
    </row>
    <row r="3631" spans="1:2" x14ac:dyDescent="0.3">
      <c r="A3631">
        <v>3623</v>
      </c>
      <c r="B3631" s="9">
        <f t="shared" ca="1" si="56"/>
        <v>1.9886557548498491E-3</v>
      </c>
    </row>
    <row r="3632" spans="1:2" x14ac:dyDescent="0.3">
      <c r="A3632">
        <v>3624</v>
      </c>
      <c r="B3632" s="9">
        <f t="shared" ca="1" si="56"/>
        <v>1.0248349402307139E-2</v>
      </c>
    </row>
    <row r="3633" spans="1:2" x14ac:dyDescent="0.3">
      <c r="A3633">
        <v>3625</v>
      </c>
      <c r="B3633" s="9">
        <f t="shared" ca="1" si="56"/>
        <v>-8.7573988943248152E-3</v>
      </c>
    </row>
    <row r="3634" spans="1:2" x14ac:dyDescent="0.3">
      <c r="A3634">
        <v>3626</v>
      </c>
      <c r="B3634" s="9">
        <f t="shared" ca="1" si="56"/>
        <v>7.804353779427735E-3</v>
      </c>
    </row>
    <row r="3635" spans="1:2" x14ac:dyDescent="0.3">
      <c r="A3635">
        <v>3627</v>
      </c>
      <c r="B3635" s="9">
        <f t="shared" ca="1" si="56"/>
        <v>1.7308534603452301E-3</v>
      </c>
    </row>
    <row r="3636" spans="1:2" x14ac:dyDescent="0.3">
      <c r="A3636">
        <v>3628</v>
      </c>
      <c r="B3636" s="9">
        <f t="shared" ca="1" si="56"/>
        <v>5.862536802535327E-3</v>
      </c>
    </row>
    <row r="3637" spans="1:2" x14ac:dyDescent="0.3">
      <c r="A3637">
        <v>3629</v>
      </c>
      <c r="B3637" s="9">
        <f t="shared" ca="1" si="56"/>
        <v>-3.5575276928682263E-3</v>
      </c>
    </row>
    <row r="3638" spans="1:2" x14ac:dyDescent="0.3">
      <c r="A3638">
        <v>3630</v>
      </c>
      <c r="B3638" s="9">
        <f t="shared" ca="1" si="56"/>
        <v>2.4579980648621875E-3</v>
      </c>
    </row>
    <row r="3639" spans="1:2" x14ac:dyDescent="0.3">
      <c r="A3639">
        <v>3631</v>
      </c>
      <c r="B3639" s="9">
        <f t="shared" ca="1" si="56"/>
        <v>-5.6488915809125911E-3</v>
      </c>
    </row>
    <row r="3640" spans="1:2" x14ac:dyDescent="0.3">
      <c r="A3640">
        <v>3632</v>
      </c>
      <c r="B3640" s="9">
        <f t="shared" ca="1" si="56"/>
        <v>8.4985983662969698E-3</v>
      </c>
    </row>
    <row r="3641" spans="1:2" x14ac:dyDescent="0.3">
      <c r="A3641">
        <v>3633</v>
      </c>
      <c r="B3641" s="9">
        <f t="shared" ca="1" si="56"/>
        <v>6.2208447167926275E-3</v>
      </c>
    </row>
    <row r="3642" spans="1:2" x14ac:dyDescent="0.3">
      <c r="A3642">
        <v>3634</v>
      </c>
      <c r="B3642" s="9">
        <f t="shared" ca="1" si="56"/>
        <v>1.9630895070554041E-3</v>
      </c>
    </row>
    <row r="3643" spans="1:2" x14ac:dyDescent="0.3">
      <c r="A3643">
        <v>3635</v>
      </c>
      <c r="B3643" s="9">
        <f t="shared" ca="1" si="56"/>
        <v>5.0715862500974292E-3</v>
      </c>
    </row>
    <row r="3644" spans="1:2" x14ac:dyDescent="0.3">
      <c r="A3644">
        <v>3636</v>
      </c>
      <c r="B3644" s="9">
        <f t="shared" ca="1" si="56"/>
        <v>6.021850387351751E-4</v>
      </c>
    </row>
    <row r="3645" spans="1:2" x14ac:dyDescent="0.3">
      <c r="A3645">
        <v>3637</v>
      </c>
      <c r="B3645" s="9">
        <f t="shared" ca="1" si="56"/>
        <v>2.013024197757677E-2</v>
      </c>
    </row>
    <row r="3646" spans="1:2" x14ac:dyDescent="0.3">
      <c r="A3646">
        <v>3638</v>
      </c>
      <c r="B3646" s="9">
        <f t="shared" ca="1" si="56"/>
        <v>-1.9790943865909409E-3</v>
      </c>
    </row>
    <row r="3647" spans="1:2" x14ac:dyDescent="0.3">
      <c r="A3647">
        <v>3639</v>
      </c>
      <c r="B3647" s="9">
        <f t="shared" ca="1" si="56"/>
        <v>-1.084968127857476E-2</v>
      </c>
    </row>
    <row r="3648" spans="1:2" x14ac:dyDescent="0.3">
      <c r="A3648">
        <v>3640</v>
      </c>
      <c r="B3648" s="9">
        <f t="shared" ca="1" si="56"/>
        <v>-2.0411558407450216E-2</v>
      </c>
    </row>
    <row r="3649" spans="1:2" x14ac:dyDescent="0.3">
      <c r="A3649">
        <v>3641</v>
      </c>
      <c r="B3649" s="9">
        <f t="shared" ca="1" si="56"/>
        <v>-1.0880008264663788E-3</v>
      </c>
    </row>
    <row r="3650" spans="1:2" x14ac:dyDescent="0.3">
      <c r="A3650">
        <v>3642</v>
      </c>
      <c r="B3650" s="9">
        <f t="shared" ca="1" si="56"/>
        <v>7.4630901265479942E-4</v>
      </c>
    </row>
    <row r="3651" spans="1:2" x14ac:dyDescent="0.3">
      <c r="A3651">
        <v>3643</v>
      </c>
      <c r="B3651" s="9">
        <f t="shared" ca="1" si="56"/>
        <v>-6.0850243584215803E-3</v>
      </c>
    </row>
    <row r="3652" spans="1:2" x14ac:dyDescent="0.3">
      <c r="A3652">
        <v>3644</v>
      </c>
      <c r="B3652" s="9">
        <f t="shared" ca="1" si="56"/>
        <v>-2.1047023171777937E-2</v>
      </c>
    </row>
    <row r="3653" spans="1:2" x14ac:dyDescent="0.3">
      <c r="A3653">
        <v>3645</v>
      </c>
      <c r="B3653" s="9">
        <f t="shared" ca="1" si="56"/>
        <v>-1.2475287962866616E-2</v>
      </c>
    </row>
    <row r="3654" spans="1:2" x14ac:dyDescent="0.3">
      <c r="A3654">
        <v>3646</v>
      </c>
      <c r="B3654" s="9">
        <f t="shared" ca="1" si="56"/>
        <v>-5.3441533751316466E-4</v>
      </c>
    </row>
    <row r="3655" spans="1:2" x14ac:dyDescent="0.3">
      <c r="A3655">
        <v>3647</v>
      </c>
      <c r="B3655" s="9">
        <f t="shared" ca="1" si="56"/>
        <v>-1.3789058295443444E-3</v>
      </c>
    </row>
    <row r="3656" spans="1:2" x14ac:dyDescent="0.3">
      <c r="A3656">
        <v>3648</v>
      </c>
      <c r="B3656" s="9">
        <f t="shared" ca="1" si="56"/>
        <v>-9.3438455825779788E-3</v>
      </c>
    </row>
    <row r="3657" spans="1:2" x14ac:dyDescent="0.3">
      <c r="A3657">
        <v>3649</v>
      </c>
      <c r="B3657" s="9">
        <f t="shared" ca="1" si="56"/>
        <v>1.1314210626979333E-2</v>
      </c>
    </row>
    <row r="3658" spans="1:2" x14ac:dyDescent="0.3">
      <c r="A3658">
        <v>3650</v>
      </c>
      <c r="B3658" s="9">
        <f t="shared" ref="B3658:B3721" ca="1" si="57">_xlfn.NORM.INV(RAND(),$B$3,$B$4)</f>
        <v>6.0675451112118519E-3</v>
      </c>
    </row>
    <row r="3659" spans="1:2" x14ac:dyDescent="0.3">
      <c r="A3659">
        <v>3651</v>
      </c>
      <c r="B3659" s="9">
        <f t="shared" ca="1" si="57"/>
        <v>-2.2065962538878048E-3</v>
      </c>
    </row>
    <row r="3660" spans="1:2" x14ac:dyDescent="0.3">
      <c r="A3660">
        <v>3652</v>
      </c>
      <c r="B3660" s="9">
        <f t="shared" ca="1" si="57"/>
        <v>-9.8276082221506571E-3</v>
      </c>
    </row>
    <row r="3661" spans="1:2" x14ac:dyDescent="0.3">
      <c r="A3661">
        <v>3653</v>
      </c>
      <c r="B3661" s="9">
        <f t="shared" ca="1" si="57"/>
        <v>1.4235523902671797E-2</v>
      </c>
    </row>
    <row r="3662" spans="1:2" x14ac:dyDescent="0.3">
      <c r="A3662">
        <v>3654</v>
      </c>
      <c r="B3662" s="9">
        <f t="shared" ca="1" si="57"/>
        <v>-8.5688280708307984E-3</v>
      </c>
    </row>
    <row r="3663" spans="1:2" x14ac:dyDescent="0.3">
      <c r="A3663">
        <v>3655</v>
      </c>
      <c r="B3663" s="9">
        <f t="shared" ca="1" si="57"/>
        <v>5.4788414438391294E-3</v>
      </c>
    </row>
    <row r="3664" spans="1:2" x14ac:dyDescent="0.3">
      <c r="A3664">
        <v>3656</v>
      </c>
      <c r="B3664" s="9">
        <f t="shared" ca="1" si="57"/>
        <v>2.3521493808573228E-4</v>
      </c>
    </row>
    <row r="3665" spans="1:2" x14ac:dyDescent="0.3">
      <c r="A3665">
        <v>3657</v>
      </c>
      <c r="B3665" s="9">
        <f t="shared" ca="1" si="57"/>
        <v>2.0445283478205819E-4</v>
      </c>
    </row>
    <row r="3666" spans="1:2" x14ac:dyDescent="0.3">
      <c r="A3666">
        <v>3658</v>
      </c>
      <c r="B3666" s="9">
        <f t="shared" ca="1" si="57"/>
        <v>-1.4859435985050216E-3</v>
      </c>
    </row>
    <row r="3667" spans="1:2" x14ac:dyDescent="0.3">
      <c r="A3667">
        <v>3659</v>
      </c>
      <c r="B3667" s="9">
        <f t="shared" ca="1" si="57"/>
        <v>-4.9101719482839284E-3</v>
      </c>
    </row>
    <row r="3668" spans="1:2" x14ac:dyDescent="0.3">
      <c r="A3668">
        <v>3660</v>
      </c>
      <c r="B3668" s="9">
        <f t="shared" ca="1" si="57"/>
        <v>-7.539817351568244E-3</v>
      </c>
    </row>
    <row r="3669" spans="1:2" x14ac:dyDescent="0.3">
      <c r="A3669">
        <v>3661</v>
      </c>
      <c r="B3669" s="9">
        <f t="shared" ca="1" si="57"/>
        <v>2.7485249999491027E-3</v>
      </c>
    </row>
    <row r="3670" spans="1:2" x14ac:dyDescent="0.3">
      <c r="A3670">
        <v>3662</v>
      </c>
      <c r="B3670" s="9">
        <f t="shared" ca="1" si="57"/>
        <v>1.7777539386302926E-2</v>
      </c>
    </row>
    <row r="3671" spans="1:2" x14ac:dyDescent="0.3">
      <c r="A3671">
        <v>3663</v>
      </c>
      <c r="B3671" s="9">
        <f t="shared" ca="1" si="57"/>
        <v>-9.9377210137631452E-3</v>
      </c>
    </row>
    <row r="3672" spans="1:2" x14ac:dyDescent="0.3">
      <c r="A3672">
        <v>3664</v>
      </c>
      <c r="B3672" s="9">
        <f t="shared" ca="1" si="57"/>
        <v>1.0718822270946837E-2</v>
      </c>
    </row>
    <row r="3673" spans="1:2" x14ac:dyDescent="0.3">
      <c r="A3673">
        <v>3665</v>
      </c>
      <c r="B3673" s="9">
        <f t="shared" ca="1" si="57"/>
        <v>7.0344715210298118E-3</v>
      </c>
    </row>
    <row r="3674" spans="1:2" x14ac:dyDescent="0.3">
      <c r="A3674">
        <v>3666</v>
      </c>
      <c r="B3674" s="9">
        <f t="shared" ca="1" si="57"/>
        <v>1.4090138213378192E-2</v>
      </c>
    </row>
    <row r="3675" spans="1:2" x14ac:dyDescent="0.3">
      <c r="A3675">
        <v>3667</v>
      </c>
      <c r="B3675" s="9">
        <f t="shared" ca="1" si="57"/>
        <v>1.4714970835023053E-2</v>
      </c>
    </row>
    <row r="3676" spans="1:2" x14ac:dyDescent="0.3">
      <c r="A3676">
        <v>3668</v>
      </c>
      <c r="B3676" s="9">
        <f t="shared" ca="1" si="57"/>
        <v>-1.0160818204054184E-2</v>
      </c>
    </row>
    <row r="3677" spans="1:2" x14ac:dyDescent="0.3">
      <c r="A3677">
        <v>3669</v>
      </c>
      <c r="B3677" s="9">
        <f t="shared" ca="1" si="57"/>
        <v>-1.8874375445290661E-2</v>
      </c>
    </row>
    <row r="3678" spans="1:2" x14ac:dyDescent="0.3">
      <c r="A3678">
        <v>3670</v>
      </c>
      <c r="B3678" s="9">
        <f t="shared" ca="1" si="57"/>
        <v>1.4641898863121144E-2</v>
      </c>
    </row>
    <row r="3679" spans="1:2" x14ac:dyDescent="0.3">
      <c r="A3679">
        <v>3671</v>
      </c>
      <c r="B3679" s="9">
        <f t="shared" ca="1" si="57"/>
        <v>-4.1434207129751556E-3</v>
      </c>
    </row>
    <row r="3680" spans="1:2" x14ac:dyDescent="0.3">
      <c r="A3680">
        <v>3672</v>
      </c>
      <c r="B3680" s="9">
        <f t="shared" ca="1" si="57"/>
        <v>1.0564480257646348E-2</v>
      </c>
    </row>
    <row r="3681" spans="1:2" x14ac:dyDescent="0.3">
      <c r="A3681">
        <v>3673</v>
      </c>
      <c r="B3681" s="9">
        <f t="shared" ca="1" si="57"/>
        <v>5.6674558743894177E-3</v>
      </c>
    </row>
    <row r="3682" spans="1:2" x14ac:dyDescent="0.3">
      <c r="A3682">
        <v>3674</v>
      </c>
      <c r="B3682" s="9">
        <f t="shared" ca="1" si="57"/>
        <v>-1.1671700394751147E-2</v>
      </c>
    </row>
    <row r="3683" spans="1:2" x14ac:dyDescent="0.3">
      <c r="A3683">
        <v>3675</v>
      </c>
      <c r="B3683" s="9">
        <f t="shared" ca="1" si="57"/>
        <v>-9.7315676002811755E-3</v>
      </c>
    </row>
    <row r="3684" spans="1:2" x14ac:dyDescent="0.3">
      <c r="A3684">
        <v>3676</v>
      </c>
      <c r="B3684" s="9">
        <f t="shared" ca="1" si="57"/>
        <v>1.3850060207818512E-2</v>
      </c>
    </row>
    <row r="3685" spans="1:2" x14ac:dyDescent="0.3">
      <c r="A3685">
        <v>3677</v>
      </c>
      <c r="B3685" s="9">
        <f t="shared" ca="1" si="57"/>
        <v>9.1467205769604158E-3</v>
      </c>
    </row>
    <row r="3686" spans="1:2" x14ac:dyDescent="0.3">
      <c r="A3686">
        <v>3678</v>
      </c>
      <c r="B3686" s="9">
        <f t="shared" ca="1" si="57"/>
        <v>1.3793765698164328E-3</v>
      </c>
    </row>
    <row r="3687" spans="1:2" x14ac:dyDescent="0.3">
      <c r="A3687">
        <v>3679</v>
      </c>
      <c r="B3687" s="9">
        <f t="shared" ca="1" si="57"/>
        <v>-4.7716533437033417E-3</v>
      </c>
    </row>
    <row r="3688" spans="1:2" x14ac:dyDescent="0.3">
      <c r="A3688">
        <v>3680</v>
      </c>
      <c r="B3688" s="9">
        <f t="shared" ca="1" si="57"/>
        <v>9.9445174016059915E-3</v>
      </c>
    </row>
    <row r="3689" spans="1:2" x14ac:dyDescent="0.3">
      <c r="A3689">
        <v>3681</v>
      </c>
      <c r="B3689" s="9">
        <f t="shared" ca="1" si="57"/>
        <v>-8.440845299923041E-4</v>
      </c>
    </row>
    <row r="3690" spans="1:2" x14ac:dyDescent="0.3">
      <c r="A3690">
        <v>3682</v>
      </c>
      <c r="B3690" s="9">
        <f t="shared" ca="1" si="57"/>
        <v>-1.883099866839117E-3</v>
      </c>
    </row>
    <row r="3691" spans="1:2" x14ac:dyDescent="0.3">
      <c r="A3691">
        <v>3683</v>
      </c>
      <c r="B3691" s="9">
        <f t="shared" ca="1" si="57"/>
        <v>1.4204291679339993E-2</v>
      </c>
    </row>
    <row r="3692" spans="1:2" x14ac:dyDescent="0.3">
      <c r="A3692">
        <v>3684</v>
      </c>
      <c r="B3692" s="9">
        <f t="shared" ca="1" si="57"/>
        <v>3.4071258304525561E-3</v>
      </c>
    </row>
    <row r="3693" spans="1:2" x14ac:dyDescent="0.3">
      <c r="A3693">
        <v>3685</v>
      </c>
      <c r="B3693" s="9">
        <f t="shared" ca="1" si="57"/>
        <v>1.4887595761698931E-2</v>
      </c>
    </row>
    <row r="3694" spans="1:2" x14ac:dyDescent="0.3">
      <c r="A3694">
        <v>3686</v>
      </c>
      <c r="B3694" s="9">
        <f t="shared" ca="1" si="57"/>
        <v>1.9560570357558149E-2</v>
      </c>
    </row>
    <row r="3695" spans="1:2" x14ac:dyDescent="0.3">
      <c r="A3695">
        <v>3687</v>
      </c>
      <c r="B3695" s="9">
        <f t="shared" ca="1" si="57"/>
        <v>-1.0116728862856226E-2</v>
      </c>
    </row>
    <row r="3696" spans="1:2" x14ac:dyDescent="0.3">
      <c r="A3696">
        <v>3688</v>
      </c>
      <c r="B3696" s="9">
        <f t="shared" ca="1" si="57"/>
        <v>-4.1229783242234704E-3</v>
      </c>
    </row>
    <row r="3697" spans="1:2" x14ac:dyDescent="0.3">
      <c r="A3697">
        <v>3689</v>
      </c>
      <c r="B3697" s="9">
        <f t="shared" ca="1" si="57"/>
        <v>1.8198578940479708E-2</v>
      </c>
    </row>
    <row r="3698" spans="1:2" x14ac:dyDescent="0.3">
      <c r="A3698">
        <v>3690</v>
      </c>
      <c r="B3698" s="9">
        <f t="shared" ca="1" si="57"/>
        <v>-2.7636704194284518E-3</v>
      </c>
    </row>
    <row r="3699" spans="1:2" x14ac:dyDescent="0.3">
      <c r="A3699">
        <v>3691</v>
      </c>
      <c r="B3699" s="9">
        <f t="shared" ca="1" si="57"/>
        <v>4.7646151284604045E-3</v>
      </c>
    </row>
    <row r="3700" spans="1:2" x14ac:dyDescent="0.3">
      <c r="A3700">
        <v>3692</v>
      </c>
      <c r="B3700" s="9">
        <f t="shared" ca="1" si="57"/>
        <v>5.1199160905446165E-3</v>
      </c>
    </row>
    <row r="3701" spans="1:2" x14ac:dyDescent="0.3">
      <c r="A3701">
        <v>3693</v>
      </c>
      <c r="B3701" s="9">
        <f t="shared" ca="1" si="57"/>
        <v>7.7488891747068646E-3</v>
      </c>
    </row>
    <row r="3702" spans="1:2" x14ac:dyDescent="0.3">
      <c r="A3702">
        <v>3694</v>
      </c>
      <c r="B3702" s="9">
        <f t="shared" ca="1" si="57"/>
        <v>-1.5317855824436025E-2</v>
      </c>
    </row>
    <row r="3703" spans="1:2" x14ac:dyDescent="0.3">
      <c r="A3703">
        <v>3695</v>
      </c>
      <c r="B3703" s="9">
        <f t="shared" ca="1" si="57"/>
        <v>6.2489266157083724E-3</v>
      </c>
    </row>
    <row r="3704" spans="1:2" x14ac:dyDescent="0.3">
      <c r="A3704">
        <v>3696</v>
      </c>
      <c r="B3704" s="9">
        <f t="shared" ca="1" si="57"/>
        <v>-1.0152087238862732E-2</v>
      </c>
    </row>
    <row r="3705" spans="1:2" x14ac:dyDescent="0.3">
      <c r="A3705">
        <v>3697</v>
      </c>
      <c r="B3705" s="9">
        <f t="shared" ca="1" si="57"/>
        <v>-5.5400683909253377E-3</v>
      </c>
    </row>
    <row r="3706" spans="1:2" x14ac:dyDescent="0.3">
      <c r="A3706">
        <v>3698</v>
      </c>
      <c r="B3706" s="9">
        <f t="shared" ca="1" si="57"/>
        <v>-6.4510682222581901E-3</v>
      </c>
    </row>
    <row r="3707" spans="1:2" x14ac:dyDescent="0.3">
      <c r="A3707">
        <v>3699</v>
      </c>
      <c r="B3707" s="9">
        <f t="shared" ca="1" si="57"/>
        <v>-5.3796654798009278E-3</v>
      </c>
    </row>
    <row r="3708" spans="1:2" x14ac:dyDescent="0.3">
      <c r="A3708">
        <v>3700</v>
      </c>
      <c r="B3708" s="9">
        <f t="shared" ca="1" si="57"/>
        <v>-2.7449872285231114E-3</v>
      </c>
    </row>
    <row r="3709" spans="1:2" x14ac:dyDescent="0.3">
      <c r="A3709">
        <v>3701</v>
      </c>
      <c r="B3709" s="9">
        <f t="shared" ca="1" si="57"/>
        <v>7.3459742474221469E-3</v>
      </c>
    </row>
    <row r="3710" spans="1:2" x14ac:dyDescent="0.3">
      <c r="A3710">
        <v>3702</v>
      </c>
      <c r="B3710" s="9">
        <f t="shared" ca="1" si="57"/>
        <v>1.8201497306404853E-2</v>
      </c>
    </row>
    <row r="3711" spans="1:2" x14ac:dyDescent="0.3">
      <c r="A3711">
        <v>3703</v>
      </c>
      <c r="B3711" s="9">
        <f t="shared" ca="1" si="57"/>
        <v>1.8289654830809254E-3</v>
      </c>
    </row>
    <row r="3712" spans="1:2" x14ac:dyDescent="0.3">
      <c r="A3712">
        <v>3704</v>
      </c>
      <c r="B3712" s="9">
        <f t="shared" ca="1" si="57"/>
        <v>6.5066206744110308E-3</v>
      </c>
    </row>
    <row r="3713" spans="1:2" x14ac:dyDescent="0.3">
      <c r="A3713">
        <v>3705</v>
      </c>
      <c r="B3713" s="9">
        <f t="shared" ca="1" si="57"/>
        <v>-5.7852746803532615E-3</v>
      </c>
    </row>
    <row r="3714" spans="1:2" x14ac:dyDescent="0.3">
      <c r="A3714">
        <v>3706</v>
      </c>
      <c r="B3714" s="9">
        <f t="shared" ca="1" si="57"/>
        <v>-3.2709333651487799E-3</v>
      </c>
    </row>
    <row r="3715" spans="1:2" x14ac:dyDescent="0.3">
      <c r="A3715">
        <v>3707</v>
      </c>
      <c r="B3715" s="9">
        <f t="shared" ca="1" si="57"/>
        <v>-1.170026572703211E-3</v>
      </c>
    </row>
    <row r="3716" spans="1:2" x14ac:dyDescent="0.3">
      <c r="A3716">
        <v>3708</v>
      </c>
      <c r="B3716" s="9">
        <f t="shared" ca="1" si="57"/>
        <v>-1.0957544132466433E-2</v>
      </c>
    </row>
    <row r="3717" spans="1:2" x14ac:dyDescent="0.3">
      <c r="A3717">
        <v>3709</v>
      </c>
      <c r="B3717" s="9">
        <f t="shared" ca="1" si="57"/>
        <v>2.2894541966200204E-3</v>
      </c>
    </row>
    <row r="3718" spans="1:2" x14ac:dyDescent="0.3">
      <c r="A3718">
        <v>3710</v>
      </c>
      <c r="B3718" s="9">
        <f t="shared" ca="1" si="57"/>
        <v>-9.480576888169041E-3</v>
      </c>
    </row>
    <row r="3719" spans="1:2" x14ac:dyDescent="0.3">
      <c r="A3719">
        <v>3711</v>
      </c>
      <c r="B3719" s="9">
        <f t="shared" ca="1" si="57"/>
        <v>-1.7481263980271545E-2</v>
      </c>
    </row>
    <row r="3720" spans="1:2" x14ac:dyDescent="0.3">
      <c r="A3720">
        <v>3712</v>
      </c>
      <c r="B3720" s="9">
        <f t="shared" ca="1" si="57"/>
        <v>-4.5410280837983813E-3</v>
      </c>
    </row>
    <row r="3721" spans="1:2" x14ac:dyDescent="0.3">
      <c r="A3721">
        <v>3713</v>
      </c>
      <c r="B3721" s="9">
        <f t="shared" ca="1" si="57"/>
        <v>-8.8353294175010921E-3</v>
      </c>
    </row>
    <row r="3722" spans="1:2" x14ac:dyDescent="0.3">
      <c r="A3722">
        <v>3714</v>
      </c>
      <c r="B3722" s="9">
        <f t="shared" ref="B3722:B3785" ca="1" si="58">_xlfn.NORM.INV(RAND(),$B$3,$B$4)</f>
        <v>-1.2637862423888518E-2</v>
      </c>
    </row>
    <row r="3723" spans="1:2" x14ac:dyDescent="0.3">
      <c r="A3723">
        <v>3715</v>
      </c>
      <c r="B3723" s="9">
        <f t="shared" ca="1" si="58"/>
        <v>-7.296502503735018E-3</v>
      </c>
    </row>
    <row r="3724" spans="1:2" x14ac:dyDescent="0.3">
      <c r="A3724">
        <v>3716</v>
      </c>
      <c r="B3724" s="9">
        <f t="shared" ca="1" si="58"/>
        <v>-7.195396289934387E-3</v>
      </c>
    </row>
    <row r="3725" spans="1:2" x14ac:dyDescent="0.3">
      <c r="A3725">
        <v>3717</v>
      </c>
      <c r="B3725" s="9">
        <f t="shared" ca="1" si="58"/>
        <v>-1.2077777933748609E-2</v>
      </c>
    </row>
    <row r="3726" spans="1:2" x14ac:dyDescent="0.3">
      <c r="A3726">
        <v>3718</v>
      </c>
      <c r="B3726" s="9">
        <f t="shared" ca="1" si="58"/>
        <v>-7.8290442376401145E-3</v>
      </c>
    </row>
    <row r="3727" spans="1:2" x14ac:dyDescent="0.3">
      <c r="A3727">
        <v>3719</v>
      </c>
      <c r="B3727" s="9">
        <f t="shared" ca="1" si="58"/>
        <v>-8.3883113350291093E-3</v>
      </c>
    </row>
    <row r="3728" spans="1:2" x14ac:dyDescent="0.3">
      <c r="A3728">
        <v>3720</v>
      </c>
      <c r="B3728" s="9">
        <f t="shared" ca="1" si="58"/>
        <v>-1.7252556773719296E-3</v>
      </c>
    </row>
    <row r="3729" spans="1:2" x14ac:dyDescent="0.3">
      <c r="A3729">
        <v>3721</v>
      </c>
      <c r="B3729" s="9">
        <f t="shared" ca="1" si="58"/>
        <v>-8.2478437164577867E-3</v>
      </c>
    </row>
    <row r="3730" spans="1:2" x14ac:dyDescent="0.3">
      <c r="A3730">
        <v>3722</v>
      </c>
      <c r="B3730" s="9">
        <f t="shared" ca="1" si="58"/>
        <v>5.3387132702996266E-3</v>
      </c>
    </row>
    <row r="3731" spans="1:2" x14ac:dyDescent="0.3">
      <c r="A3731">
        <v>3723</v>
      </c>
      <c r="B3731" s="9">
        <f t="shared" ca="1" si="58"/>
        <v>4.9662676130439384E-3</v>
      </c>
    </row>
    <row r="3732" spans="1:2" x14ac:dyDescent="0.3">
      <c r="A3732">
        <v>3724</v>
      </c>
      <c r="B3732" s="9">
        <f t="shared" ca="1" si="58"/>
        <v>8.572799405996959E-3</v>
      </c>
    </row>
    <row r="3733" spans="1:2" x14ac:dyDescent="0.3">
      <c r="A3733">
        <v>3725</v>
      </c>
      <c r="B3733" s="9">
        <f t="shared" ca="1" si="58"/>
        <v>3.2946053074061825E-3</v>
      </c>
    </row>
    <row r="3734" spans="1:2" x14ac:dyDescent="0.3">
      <c r="A3734">
        <v>3726</v>
      </c>
      <c r="B3734" s="9">
        <f t="shared" ca="1" si="58"/>
        <v>-4.9873019807549568E-3</v>
      </c>
    </row>
    <row r="3735" spans="1:2" x14ac:dyDescent="0.3">
      <c r="A3735">
        <v>3727</v>
      </c>
      <c r="B3735" s="9">
        <f t="shared" ca="1" si="58"/>
        <v>-1.8857895133725398E-2</v>
      </c>
    </row>
    <row r="3736" spans="1:2" x14ac:dyDescent="0.3">
      <c r="A3736">
        <v>3728</v>
      </c>
      <c r="B3736" s="9">
        <f t="shared" ca="1" si="58"/>
        <v>7.3179251187230898E-3</v>
      </c>
    </row>
    <row r="3737" spans="1:2" x14ac:dyDescent="0.3">
      <c r="A3737">
        <v>3729</v>
      </c>
      <c r="B3737" s="9">
        <f t="shared" ca="1" si="58"/>
        <v>2.1775606337220688E-2</v>
      </c>
    </row>
    <row r="3738" spans="1:2" x14ac:dyDescent="0.3">
      <c r="A3738">
        <v>3730</v>
      </c>
      <c r="B3738" s="9">
        <f t="shared" ca="1" si="58"/>
        <v>-6.2400348214632145E-3</v>
      </c>
    </row>
    <row r="3739" spans="1:2" x14ac:dyDescent="0.3">
      <c r="A3739">
        <v>3731</v>
      </c>
      <c r="B3739" s="9">
        <f t="shared" ca="1" si="58"/>
        <v>-7.3903771735634415E-3</v>
      </c>
    </row>
    <row r="3740" spans="1:2" x14ac:dyDescent="0.3">
      <c r="A3740">
        <v>3732</v>
      </c>
      <c r="B3740" s="9">
        <f t="shared" ca="1" si="58"/>
        <v>-1.0231681281251891E-2</v>
      </c>
    </row>
    <row r="3741" spans="1:2" x14ac:dyDescent="0.3">
      <c r="A3741">
        <v>3733</v>
      </c>
      <c r="B3741" s="9">
        <f t="shared" ca="1" si="58"/>
        <v>6.8819006888304881E-3</v>
      </c>
    </row>
    <row r="3742" spans="1:2" x14ac:dyDescent="0.3">
      <c r="A3742">
        <v>3734</v>
      </c>
      <c r="B3742" s="9">
        <f t="shared" ca="1" si="58"/>
        <v>6.4749424132480148E-3</v>
      </c>
    </row>
    <row r="3743" spans="1:2" x14ac:dyDescent="0.3">
      <c r="A3743">
        <v>3735</v>
      </c>
      <c r="B3743" s="9">
        <f t="shared" ca="1" si="58"/>
        <v>-7.0455147995043986E-3</v>
      </c>
    </row>
    <row r="3744" spans="1:2" x14ac:dyDescent="0.3">
      <c r="A3744">
        <v>3736</v>
      </c>
      <c r="B3744" s="9">
        <f t="shared" ca="1" si="58"/>
        <v>-6.5574561858097969E-3</v>
      </c>
    </row>
    <row r="3745" spans="1:2" x14ac:dyDescent="0.3">
      <c r="A3745">
        <v>3737</v>
      </c>
      <c r="B3745" s="9">
        <f t="shared" ca="1" si="58"/>
        <v>-1.5267341462199885E-2</v>
      </c>
    </row>
    <row r="3746" spans="1:2" x14ac:dyDescent="0.3">
      <c r="A3746">
        <v>3738</v>
      </c>
      <c r="B3746" s="9">
        <f t="shared" ca="1" si="58"/>
        <v>-4.8888949979174565E-3</v>
      </c>
    </row>
    <row r="3747" spans="1:2" x14ac:dyDescent="0.3">
      <c r="A3747">
        <v>3739</v>
      </c>
      <c r="B3747" s="9">
        <f t="shared" ca="1" si="58"/>
        <v>8.6350354603311717E-3</v>
      </c>
    </row>
    <row r="3748" spans="1:2" x14ac:dyDescent="0.3">
      <c r="A3748">
        <v>3740</v>
      </c>
      <c r="B3748" s="9">
        <f t="shared" ca="1" si="58"/>
        <v>-5.7695831135391199E-3</v>
      </c>
    </row>
    <row r="3749" spans="1:2" x14ac:dyDescent="0.3">
      <c r="A3749">
        <v>3741</v>
      </c>
      <c r="B3749" s="9">
        <f t="shared" ca="1" si="58"/>
        <v>-7.1867245545328348E-3</v>
      </c>
    </row>
    <row r="3750" spans="1:2" x14ac:dyDescent="0.3">
      <c r="A3750">
        <v>3742</v>
      </c>
      <c r="B3750" s="9">
        <f t="shared" ca="1" si="58"/>
        <v>-1.2524949311414558E-2</v>
      </c>
    </row>
    <row r="3751" spans="1:2" x14ac:dyDescent="0.3">
      <c r="A3751">
        <v>3743</v>
      </c>
      <c r="B3751" s="9">
        <f t="shared" ca="1" si="58"/>
        <v>2.4546509949966953E-3</v>
      </c>
    </row>
    <row r="3752" spans="1:2" x14ac:dyDescent="0.3">
      <c r="A3752">
        <v>3744</v>
      </c>
      <c r="B3752" s="9">
        <f t="shared" ca="1" si="58"/>
        <v>-5.4082501332096663E-3</v>
      </c>
    </row>
    <row r="3753" spans="1:2" x14ac:dyDescent="0.3">
      <c r="A3753">
        <v>3745</v>
      </c>
      <c r="B3753" s="9">
        <f t="shared" ca="1" si="58"/>
        <v>-4.9625001563308429E-4</v>
      </c>
    </row>
    <row r="3754" spans="1:2" x14ac:dyDescent="0.3">
      <c r="A3754">
        <v>3746</v>
      </c>
      <c r="B3754" s="9">
        <f t="shared" ca="1" si="58"/>
        <v>-1.837256033464965E-3</v>
      </c>
    </row>
    <row r="3755" spans="1:2" x14ac:dyDescent="0.3">
      <c r="A3755">
        <v>3747</v>
      </c>
      <c r="B3755" s="9">
        <f t="shared" ca="1" si="58"/>
        <v>6.2459704360708253E-3</v>
      </c>
    </row>
    <row r="3756" spans="1:2" x14ac:dyDescent="0.3">
      <c r="A3756">
        <v>3748</v>
      </c>
      <c r="B3756" s="9">
        <f t="shared" ca="1" si="58"/>
        <v>4.0605286459257902E-3</v>
      </c>
    </row>
    <row r="3757" spans="1:2" x14ac:dyDescent="0.3">
      <c r="A3757">
        <v>3749</v>
      </c>
      <c r="B3757" s="9">
        <f t="shared" ca="1" si="58"/>
        <v>-7.6150774962171694E-3</v>
      </c>
    </row>
    <row r="3758" spans="1:2" x14ac:dyDescent="0.3">
      <c r="A3758">
        <v>3750</v>
      </c>
      <c r="B3758" s="9">
        <f t="shared" ca="1" si="58"/>
        <v>1.1427812924058121E-2</v>
      </c>
    </row>
    <row r="3759" spans="1:2" x14ac:dyDescent="0.3">
      <c r="A3759">
        <v>3751</v>
      </c>
      <c r="B3759" s="9">
        <f t="shared" ca="1" si="58"/>
        <v>-3.5133156347697879E-3</v>
      </c>
    </row>
    <row r="3760" spans="1:2" x14ac:dyDescent="0.3">
      <c r="A3760">
        <v>3752</v>
      </c>
      <c r="B3760" s="9">
        <f t="shared" ca="1" si="58"/>
        <v>-1.241382109913809E-2</v>
      </c>
    </row>
    <row r="3761" spans="1:2" x14ac:dyDescent="0.3">
      <c r="A3761">
        <v>3753</v>
      </c>
      <c r="B3761" s="9">
        <f t="shared" ca="1" si="58"/>
        <v>-6.5143953872376422E-3</v>
      </c>
    </row>
    <row r="3762" spans="1:2" x14ac:dyDescent="0.3">
      <c r="A3762">
        <v>3754</v>
      </c>
      <c r="B3762" s="9">
        <f t="shared" ca="1" si="58"/>
        <v>-9.5989946774463382E-3</v>
      </c>
    </row>
    <row r="3763" spans="1:2" x14ac:dyDescent="0.3">
      <c r="A3763">
        <v>3755</v>
      </c>
      <c r="B3763" s="9">
        <f t="shared" ca="1" si="58"/>
        <v>-8.6031519474764565E-3</v>
      </c>
    </row>
    <row r="3764" spans="1:2" x14ac:dyDescent="0.3">
      <c r="A3764">
        <v>3756</v>
      </c>
      <c r="B3764" s="9">
        <f t="shared" ca="1" si="58"/>
        <v>-5.7633269014545586E-3</v>
      </c>
    </row>
    <row r="3765" spans="1:2" x14ac:dyDescent="0.3">
      <c r="A3765">
        <v>3757</v>
      </c>
      <c r="B3765" s="9">
        <f t="shared" ca="1" si="58"/>
        <v>6.4295542337160418E-3</v>
      </c>
    </row>
    <row r="3766" spans="1:2" x14ac:dyDescent="0.3">
      <c r="A3766">
        <v>3758</v>
      </c>
      <c r="B3766" s="9">
        <f t="shared" ca="1" si="58"/>
        <v>9.8441019985067713E-3</v>
      </c>
    </row>
    <row r="3767" spans="1:2" x14ac:dyDescent="0.3">
      <c r="A3767">
        <v>3759</v>
      </c>
      <c r="B3767" s="9">
        <f t="shared" ca="1" si="58"/>
        <v>-2.595063176967036E-3</v>
      </c>
    </row>
    <row r="3768" spans="1:2" x14ac:dyDescent="0.3">
      <c r="A3768">
        <v>3760</v>
      </c>
      <c r="B3768" s="9">
        <f t="shared" ca="1" si="58"/>
        <v>4.4320310896137083E-3</v>
      </c>
    </row>
    <row r="3769" spans="1:2" x14ac:dyDescent="0.3">
      <c r="A3769">
        <v>3761</v>
      </c>
      <c r="B3769" s="9">
        <f t="shared" ca="1" si="58"/>
        <v>-6.4200943318692971E-3</v>
      </c>
    </row>
    <row r="3770" spans="1:2" x14ac:dyDescent="0.3">
      <c r="A3770">
        <v>3762</v>
      </c>
      <c r="B3770" s="9">
        <f t="shared" ca="1" si="58"/>
        <v>-5.3900549526554016E-3</v>
      </c>
    </row>
    <row r="3771" spans="1:2" x14ac:dyDescent="0.3">
      <c r="A3771">
        <v>3763</v>
      </c>
      <c r="B3771" s="9">
        <f t="shared" ca="1" si="58"/>
        <v>-2.6876673284500314E-3</v>
      </c>
    </row>
    <row r="3772" spans="1:2" x14ac:dyDescent="0.3">
      <c r="A3772">
        <v>3764</v>
      </c>
      <c r="B3772" s="9">
        <f t="shared" ca="1" si="58"/>
        <v>2.2459575080908717E-3</v>
      </c>
    </row>
    <row r="3773" spans="1:2" x14ac:dyDescent="0.3">
      <c r="A3773">
        <v>3765</v>
      </c>
      <c r="B3773" s="9">
        <f t="shared" ca="1" si="58"/>
        <v>-6.6081538264301234E-3</v>
      </c>
    </row>
    <row r="3774" spans="1:2" x14ac:dyDescent="0.3">
      <c r="A3774">
        <v>3766</v>
      </c>
      <c r="B3774" s="9">
        <f t="shared" ca="1" si="58"/>
        <v>9.3653163968470173E-3</v>
      </c>
    </row>
    <row r="3775" spans="1:2" x14ac:dyDescent="0.3">
      <c r="A3775">
        <v>3767</v>
      </c>
      <c r="B3775" s="9">
        <f t="shared" ca="1" si="58"/>
        <v>8.3107274599449783E-3</v>
      </c>
    </row>
    <row r="3776" spans="1:2" x14ac:dyDescent="0.3">
      <c r="A3776">
        <v>3768</v>
      </c>
      <c r="B3776" s="9">
        <f t="shared" ca="1" si="58"/>
        <v>1.249705203888932E-3</v>
      </c>
    </row>
    <row r="3777" spans="1:2" x14ac:dyDescent="0.3">
      <c r="A3777">
        <v>3769</v>
      </c>
      <c r="B3777" s="9">
        <f t="shared" ca="1" si="58"/>
        <v>3.1981162473834891E-3</v>
      </c>
    </row>
    <row r="3778" spans="1:2" x14ac:dyDescent="0.3">
      <c r="A3778">
        <v>3770</v>
      </c>
      <c r="B3778" s="9">
        <f t="shared" ca="1" si="58"/>
        <v>1.3074619197692181E-2</v>
      </c>
    </row>
    <row r="3779" spans="1:2" x14ac:dyDescent="0.3">
      <c r="A3779">
        <v>3771</v>
      </c>
      <c r="B3779" s="9">
        <f t="shared" ca="1" si="58"/>
        <v>-2.7524950631397137E-3</v>
      </c>
    </row>
    <row r="3780" spans="1:2" x14ac:dyDescent="0.3">
      <c r="A3780">
        <v>3772</v>
      </c>
      <c r="B3780" s="9">
        <f t="shared" ca="1" si="58"/>
        <v>3.5332323934614673E-3</v>
      </c>
    </row>
    <row r="3781" spans="1:2" x14ac:dyDescent="0.3">
      <c r="A3781">
        <v>3773</v>
      </c>
      <c r="B3781" s="9">
        <f t="shared" ca="1" si="58"/>
        <v>-5.0552056029859738E-3</v>
      </c>
    </row>
    <row r="3782" spans="1:2" x14ac:dyDescent="0.3">
      <c r="A3782">
        <v>3774</v>
      </c>
      <c r="B3782" s="9">
        <f t="shared" ca="1" si="58"/>
        <v>-1.9522499395179312E-2</v>
      </c>
    </row>
    <row r="3783" spans="1:2" x14ac:dyDescent="0.3">
      <c r="A3783">
        <v>3775</v>
      </c>
      <c r="B3783" s="9">
        <f t="shared" ca="1" si="58"/>
        <v>-1.0418150121576809E-2</v>
      </c>
    </row>
    <row r="3784" spans="1:2" x14ac:dyDescent="0.3">
      <c r="A3784">
        <v>3776</v>
      </c>
      <c r="B3784" s="9">
        <f t="shared" ca="1" si="58"/>
        <v>-8.5321772494742296E-3</v>
      </c>
    </row>
    <row r="3785" spans="1:2" x14ac:dyDescent="0.3">
      <c r="A3785">
        <v>3777</v>
      </c>
      <c r="B3785" s="9">
        <f t="shared" ca="1" si="58"/>
        <v>-1.6206265218761348E-3</v>
      </c>
    </row>
    <row r="3786" spans="1:2" x14ac:dyDescent="0.3">
      <c r="A3786">
        <v>3778</v>
      </c>
      <c r="B3786" s="9">
        <f t="shared" ref="B3786:B3849" ca="1" si="59">_xlfn.NORM.INV(RAND(),$B$3,$B$4)</f>
        <v>-1.9481739122270605E-3</v>
      </c>
    </row>
    <row r="3787" spans="1:2" x14ac:dyDescent="0.3">
      <c r="A3787">
        <v>3779</v>
      </c>
      <c r="B3787" s="9">
        <f t="shared" ca="1" si="59"/>
        <v>8.8891216326925284E-3</v>
      </c>
    </row>
    <row r="3788" spans="1:2" x14ac:dyDescent="0.3">
      <c r="A3788">
        <v>3780</v>
      </c>
      <c r="B3788" s="9">
        <f t="shared" ca="1" si="59"/>
        <v>-1.2692899153284771E-2</v>
      </c>
    </row>
    <row r="3789" spans="1:2" x14ac:dyDescent="0.3">
      <c r="A3789">
        <v>3781</v>
      </c>
      <c r="B3789" s="9">
        <f t="shared" ca="1" si="59"/>
        <v>6.8751324253627493E-3</v>
      </c>
    </row>
    <row r="3790" spans="1:2" x14ac:dyDescent="0.3">
      <c r="A3790">
        <v>3782</v>
      </c>
      <c r="B3790" s="9">
        <f t="shared" ca="1" si="59"/>
        <v>1.129147321932956E-2</v>
      </c>
    </row>
    <row r="3791" spans="1:2" x14ac:dyDescent="0.3">
      <c r="A3791">
        <v>3783</v>
      </c>
      <c r="B3791" s="9">
        <f t="shared" ca="1" si="59"/>
        <v>5.3035149473671574E-3</v>
      </c>
    </row>
    <row r="3792" spans="1:2" x14ac:dyDescent="0.3">
      <c r="A3792">
        <v>3784</v>
      </c>
      <c r="B3792" s="9">
        <f t="shared" ca="1" si="59"/>
        <v>1.1011712129257373E-3</v>
      </c>
    </row>
    <row r="3793" spans="1:2" x14ac:dyDescent="0.3">
      <c r="A3793">
        <v>3785</v>
      </c>
      <c r="B3793" s="9">
        <f t="shared" ca="1" si="59"/>
        <v>-4.6585204329460911E-4</v>
      </c>
    </row>
    <row r="3794" spans="1:2" x14ac:dyDescent="0.3">
      <c r="A3794">
        <v>3786</v>
      </c>
      <c r="B3794" s="9">
        <f t="shared" ca="1" si="59"/>
        <v>-3.7789685215369809E-3</v>
      </c>
    </row>
    <row r="3795" spans="1:2" x14ac:dyDescent="0.3">
      <c r="A3795">
        <v>3787</v>
      </c>
      <c r="B3795" s="9">
        <f t="shared" ca="1" si="59"/>
        <v>1.3779982619104597E-2</v>
      </c>
    </row>
    <row r="3796" spans="1:2" x14ac:dyDescent="0.3">
      <c r="A3796">
        <v>3788</v>
      </c>
      <c r="B3796" s="9">
        <f t="shared" ca="1" si="59"/>
        <v>8.6079108177293633E-3</v>
      </c>
    </row>
    <row r="3797" spans="1:2" x14ac:dyDescent="0.3">
      <c r="A3797">
        <v>3789</v>
      </c>
      <c r="B3797" s="9">
        <f t="shared" ca="1" si="59"/>
        <v>-1.7886535556945894E-2</v>
      </c>
    </row>
    <row r="3798" spans="1:2" x14ac:dyDescent="0.3">
      <c r="A3798">
        <v>3790</v>
      </c>
      <c r="B3798" s="9">
        <f t="shared" ca="1" si="59"/>
        <v>-2.1862945410754717E-2</v>
      </c>
    </row>
    <row r="3799" spans="1:2" x14ac:dyDescent="0.3">
      <c r="A3799">
        <v>3791</v>
      </c>
      <c r="B3799" s="9">
        <f t="shared" ca="1" si="59"/>
        <v>3.681147538102746E-3</v>
      </c>
    </row>
    <row r="3800" spans="1:2" x14ac:dyDescent="0.3">
      <c r="A3800">
        <v>3792</v>
      </c>
      <c r="B3800" s="9">
        <f t="shared" ca="1" si="59"/>
        <v>-1.4031268379114918E-2</v>
      </c>
    </row>
    <row r="3801" spans="1:2" x14ac:dyDescent="0.3">
      <c r="A3801">
        <v>3793</v>
      </c>
      <c r="B3801" s="9">
        <f t="shared" ca="1" si="59"/>
        <v>-8.3866683097506192E-3</v>
      </c>
    </row>
    <row r="3802" spans="1:2" x14ac:dyDescent="0.3">
      <c r="A3802">
        <v>3794</v>
      </c>
      <c r="B3802" s="9">
        <f t="shared" ca="1" si="59"/>
        <v>-5.6255352665253548E-3</v>
      </c>
    </row>
    <row r="3803" spans="1:2" x14ac:dyDescent="0.3">
      <c r="A3803">
        <v>3795</v>
      </c>
      <c r="B3803" s="9">
        <f t="shared" ca="1" si="59"/>
        <v>9.5814340770274554E-3</v>
      </c>
    </row>
    <row r="3804" spans="1:2" x14ac:dyDescent="0.3">
      <c r="A3804">
        <v>3796</v>
      </c>
      <c r="B3804" s="9">
        <f t="shared" ca="1" si="59"/>
        <v>2.5467819620884403E-3</v>
      </c>
    </row>
    <row r="3805" spans="1:2" x14ac:dyDescent="0.3">
      <c r="A3805">
        <v>3797</v>
      </c>
      <c r="B3805" s="9">
        <f t="shared" ca="1" si="59"/>
        <v>-5.775397798135698E-3</v>
      </c>
    </row>
    <row r="3806" spans="1:2" x14ac:dyDescent="0.3">
      <c r="A3806">
        <v>3798</v>
      </c>
      <c r="B3806" s="9">
        <f t="shared" ca="1" si="59"/>
        <v>1.802145115518412E-2</v>
      </c>
    </row>
    <row r="3807" spans="1:2" x14ac:dyDescent="0.3">
      <c r="A3807">
        <v>3799</v>
      </c>
      <c r="B3807" s="9">
        <f t="shared" ca="1" si="59"/>
        <v>-4.7985701290585931E-3</v>
      </c>
    </row>
    <row r="3808" spans="1:2" x14ac:dyDescent="0.3">
      <c r="A3808">
        <v>3800</v>
      </c>
      <c r="B3808" s="9">
        <f t="shared" ca="1" si="59"/>
        <v>-8.1347085522347315E-4</v>
      </c>
    </row>
    <row r="3809" spans="1:2" x14ac:dyDescent="0.3">
      <c r="A3809">
        <v>3801</v>
      </c>
      <c r="B3809" s="9">
        <f t="shared" ca="1" si="59"/>
        <v>-1.7788228341041024E-3</v>
      </c>
    </row>
    <row r="3810" spans="1:2" x14ac:dyDescent="0.3">
      <c r="A3810">
        <v>3802</v>
      </c>
      <c r="B3810" s="9">
        <f t="shared" ca="1" si="59"/>
        <v>2.0862102745501925E-2</v>
      </c>
    </row>
    <row r="3811" spans="1:2" x14ac:dyDescent="0.3">
      <c r="A3811">
        <v>3803</v>
      </c>
      <c r="B3811" s="9">
        <f t="shared" ca="1" si="59"/>
        <v>-1.506006009062536E-2</v>
      </c>
    </row>
    <row r="3812" spans="1:2" x14ac:dyDescent="0.3">
      <c r="A3812">
        <v>3804</v>
      </c>
      <c r="B3812" s="9">
        <f t="shared" ca="1" si="59"/>
        <v>5.8925824729033679E-3</v>
      </c>
    </row>
    <row r="3813" spans="1:2" x14ac:dyDescent="0.3">
      <c r="A3813">
        <v>3805</v>
      </c>
      <c r="B3813" s="9">
        <f t="shared" ca="1" si="59"/>
        <v>-2.9895046937578893E-3</v>
      </c>
    </row>
    <row r="3814" spans="1:2" x14ac:dyDescent="0.3">
      <c r="A3814">
        <v>3806</v>
      </c>
      <c r="B3814" s="9">
        <f t="shared" ca="1" si="59"/>
        <v>-1.5734666068577065E-2</v>
      </c>
    </row>
    <row r="3815" spans="1:2" x14ac:dyDescent="0.3">
      <c r="A3815">
        <v>3807</v>
      </c>
      <c r="B3815" s="9">
        <f t="shared" ca="1" si="59"/>
        <v>-6.9526867179891851E-3</v>
      </c>
    </row>
    <row r="3816" spans="1:2" x14ac:dyDescent="0.3">
      <c r="A3816">
        <v>3808</v>
      </c>
      <c r="B3816" s="9">
        <f t="shared" ca="1" si="59"/>
        <v>-1.0293404353902734E-2</v>
      </c>
    </row>
    <row r="3817" spans="1:2" x14ac:dyDescent="0.3">
      <c r="A3817">
        <v>3809</v>
      </c>
      <c r="B3817" s="9">
        <f t="shared" ca="1" si="59"/>
        <v>-4.5372127200693415E-4</v>
      </c>
    </row>
    <row r="3818" spans="1:2" x14ac:dyDescent="0.3">
      <c r="A3818">
        <v>3810</v>
      </c>
      <c r="B3818" s="9">
        <f t="shared" ca="1" si="59"/>
        <v>-1.3553737137427444E-2</v>
      </c>
    </row>
    <row r="3819" spans="1:2" x14ac:dyDescent="0.3">
      <c r="A3819">
        <v>3811</v>
      </c>
      <c r="B3819" s="9">
        <f t="shared" ca="1" si="59"/>
        <v>7.9600318036983156E-3</v>
      </c>
    </row>
    <row r="3820" spans="1:2" x14ac:dyDescent="0.3">
      <c r="A3820">
        <v>3812</v>
      </c>
      <c r="B3820" s="9">
        <f t="shared" ca="1" si="59"/>
        <v>2.0035814418431684E-2</v>
      </c>
    </row>
    <row r="3821" spans="1:2" x14ac:dyDescent="0.3">
      <c r="A3821">
        <v>3813</v>
      </c>
      <c r="B3821" s="9">
        <f t="shared" ca="1" si="59"/>
        <v>-1.1557075211456956E-2</v>
      </c>
    </row>
    <row r="3822" spans="1:2" x14ac:dyDescent="0.3">
      <c r="A3822">
        <v>3814</v>
      </c>
      <c r="B3822" s="9">
        <f t="shared" ca="1" si="59"/>
        <v>3.1471731106246592E-3</v>
      </c>
    </row>
    <row r="3823" spans="1:2" x14ac:dyDescent="0.3">
      <c r="A3823">
        <v>3815</v>
      </c>
      <c r="B3823" s="9">
        <f t="shared" ca="1" si="59"/>
        <v>-7.395564336656741E-3</v>
      </c>
    </row>
    <row r="3824" spans="1:2" x14ac:dyDescent="0.3">
      <c r="A3824">
        <v>3816</v>
      </c>
      <c r="B3824" s="9">
        <f t="shared" ca="1" si="59"/>
        <v>5.802051910537068E-4</v>
      </c>
    </row>
    <row r="3825" spans="1:2" x14ac:dyDescent="0.3">
      <c r="A3825">
        <v>3817</v>
      </c>
      <c r="B3825" s="9">
        <f t="shared" ca="1" si="59"/>
        <v>1.5472434069284245E-2</v>
      </c>
    </row>
    <row r="3826" spans="1:2" x14ac:dyDescent="0.3">
      <c r="A3826">
        <v>3818</v>
      </c>
      <c r="B3826" s="9">
        <f t="shared" ca="1" si="59"/>
        <v>3.3891567267843098E-3</v>
      </c>
    </row>
    <row r="3827" spans="1:2" x14ac:dyDescent="0.3">
      <c r="A3827">
        <v>3819</v>
      </c>
      <c r="B3827" s="9">
        <f t="shared" ca="1" si="59"/>
        <v>-1.478801024222493E-3</v>
      </c>
    </row>
    <row r="3828" spans="1:2" x14ac:dyDescent="0.3">
      <c r="A3828">
        <v>3820</v>
      </c>
      <c r="B3828" s="9">
        <f t="shared" ca="1" si="59"/>
        <v>1.4654996932626259E-2</v>
      </c>
    </row>
    <row r="3829" spans="1:2" x14ac:dyDescent="0.3">
      <c r="A3829">
        <v>3821</v>
      </c>
      <c r="B3829" s="9">
        <f t="shared" ca="1" si="59"/>
        <v>-1.6132497777704278E-4</v>
      </c>
    </row>
    <row r="3830" spans="1:2" x14ac:dyDescent="0.3">
      <c r="A3830">
        <v>3822</v>
      </c>
      <c r="B3830" s="9">
        <f t="shared" ca="1" si="59"/>
        <v>-1.7279407014963409E-3</v>
      </c>
    </row>
    <row r="3831" spans="1:2" x14ac:dyDescent="0.3">
      <c r="A3831">
        <v>3823</v>
      </c>
      <c r="B3831" s="9">
        <f t="shared" ca="1" si="59"/>
        <v>9.8760566415846129E-3</v>
      </c>
    </row>
    <row r="3832" spans="1:2" x14ac:dyDescent="0.3">
      <c r="A3832">
        <v>3824</v>
      </c>
      <c r="B3832" s="9">
        <f t="shared" ca="1" si="59"/>
        <v>-2.7885608589808424E-3</v>
      </c>
    </row>
    <row r="3833" spans="1:2" x14ac:dyDescent="0.3">
      <c r="A3833">
        <v>3825</v>
      </c>
      <c r="B3833" s="9">
        <f t="shared" ca="1" si="59"/>
        <v>9.4122388547874505E-4</v>
      </c>
    </row>
    <row r="3834" spans="1:2" x14ac:dyDescent="0.3">
      <c r="A3834">
        <v>3826</v>
      </c>
      <c r="B3834" s="9">
        <f t="shared" ca="1" si="59"/>
        <v>-1.7030041196436026E-2</v>
      </c>
    </row>
    <row r="3835" spans="1:2" x14ac:dyDescent="0.3">
      <c r="A3835">
        <v>3827</v>
      </c>
      <c r="B3835" s="9">
        <f t="shared" ca="1" si="59"/>
        <v>-4.1661279996241894E-3</v>
      </c>
    </row>
    <row r="3836" spans="1:2" x14ac:dyDescent="0.3">
      <c r="A3836">
        <v>3828</v>
      </c>
      <c r="B3836" s="9">
        <f t="shared" ca="1" si="59"/>
        <v>5.0483313038696079E-3</v>
      </c>
    </row>
    <row r="3837" spans="1:2" x14ac:dyDescent="0.3">
      <c r="A3837">
        <v>3829</v>
      </c>
      <c r="B3837" s="9">
        <f t="shared" ca="1" si="59"/>
        <v>-7.0786718486342505E-3</v>
      </c>
    </row>
    <row r="3838" spans="1:2" x14ac:dyDescent="0.3">
      <c r="A3838">
        <v>3830</v>
      </c>
      <c r="B3838" s="9">
        <f t="shared" ca="1" si="59"/>
        <v>-9.1571740225050561E-5</v>
      </c>
    </row>
    <row r="3839" spans="1:2" x14ac:dyDescent="0.3">
      <c r="A3839">
        <v>3831</v>
      </c>
      <c r="B3839" s="9">
        <f t="shared" ca="1" si="59"/>
        <v>2.9279004400261138E-3</v>
      </c>
    </row>
    <row r="3840" spans="1:2" x14ac:dyDescent="0.3">
      <c r="A3840">
        <v>3832</v>
      </c>
      <c r="B3840" s="9">
        <f t="shared" ca="1" si="59"/>
        <v>-8.1832558727678324E-3</v>
      </c>
    </row>
    <row r="3841" spans="1:2" x14ac:dyDescent="0.3">
      <c r="A3841">
        <v>3833</v>
      </c>
      <c r="B3841" s="9">
        <f t="shared" ca="1" si="59"/>
        <v>1.3392551752727324E-2</v>
      </c>
    </row>
    <row r="3842" spans="1:2" x14ac:dyDescent="0.3">
      <c r="A3842">
        <v>3834</v>
      </c>
      <c r="B3842" s="9">
        <f t="shared" ca="1" si="59"/>
        <v>-5.7352185626578893E-3</v>
      </c>
    </row>
    <row r="3843" spans="1:2" x14ac:dyDescent="0.3">
      <c r="A3843">
        <v>3835</v>
      </c>
      <c r="B3843" s="9">
        <f t="shared" ca="1" si="59"/>
        <v>-5.8583774549531929E-3</v>
      </c>
    </row>
    <row r="3844" spans="1:2" x14ac:dyDescent="0.3">
      <c r="A3844">
        <v>3836</v>
      </c>
      <c r="B3844" s="9">
        <f t="shared" ca="1" si="59"/>
        <v>-9.6051059430607537E-3</v>
      </c>
    </row>
    <row r="3845" spans="1:2" x14ac:dyDescent="0.3">
      <c r="A3845">
        <v>3837</v>
      </c>
      <c r="B3845" s="9">
        <f t="shared" ca="1" si="59"/>
        <v>1.5668748689532649E-2</v>
      </c>
    </row>
    <row r="3846" spans="1:2" x14ac:dyDescent="0.3">
      <c r="A3846">
        <v>3838</v>
      </c>
      <c r="B3846" s="9">
        <f t="shared" ca="1" si="59"/>
        <v>-4.1187607857779097E-3</v>
      </c>
    </row>
    <row r="3847" spans="1:2" x14ac:dyDescent="0.3">
      <c r="A3847">
        <v>3839</v>
      </c>
      <c r="B3847" s="9">
        <f t="shared" ca="1" si="59"/>
        <v>7.1023816890738375E-3</v>
      </c>
    </row>
    <row r="3848" spans="1:2" x14ac:dyDescent="0.3">
      <c r="A3848">
        <v>3840</v>
      </c>
      <c r="B3848" s="9">
        <f t="shared" ca="1" si="59"/>
        <v>4.0015241370799084E-3</v>
      </c>
    </row>
    <row r="3849" spans="1:2" x14ac:dyDescent="0.3">
      <c r="A3849">
        <v>3841</v>
      </c>
      <c r="B3849" s="9">
        <f t="shared" ca="1" si="59"/>
        <v>8.2567532043214074E-3</v>
      </c>
    </row>
    <row r="3850" spans="1:2" x14ac:dyDescent="0.3">
      <c r="A3850">
        <v>3842</v>
      </c>
      <c r="B3850" s="9">
        <f t="shared" ref="B3850:B3913" ca="1" si="60">_xlfn.NORM.INV(RAND(),$B$3,$B$4)</f>
        <v>-1.8797365055208703E-3</v>
      </c>
    </row>
    <row r="3851" spans="1:2" x14ac:dyDescent="0.3">
      <c r="A3851">
        <v>3843</v>
      </c>
      <c r="B3851" s="9">
        <f t="shared" ca="1" si="60"/>
        <v>-5.5795606207157853E-4</v>
      </c>
    </row>
    <row r="3852" spans="1:2" x14ac:dyDescent="0.3">
      <c r="A3852">
        <v>3844</v>
      </c>
      <c r="B3852" s="9">
        <f t="shared" ca="1" si="60"/>
        <v>6.6178250301287005E-4</v>
      </c>
    </row>
    <row r="3853" spans="1:2" x14ac:dyDescent="0.3">
      <c r="A3853">
        <v>3845</v>
      </c>
      <c r="B3853" s="9">
        <f t="shared" ca="1" si="60"/>
        <v>-1.0700646541986396E-2</v>
      </c>
    </row>
    <row r="3854" spans="1:2" x14ac:dyDescent="0.3">
      <c r="A3854">
        <v>3846</v>
      </c>
      <c r="B3854" s="9">
        <f t="shared" ca="1" si="60"/>
        <v>8.0170414719501516E-3</v>
      </c>
    </row>
    <row r="3855" spans="1:2" x14ac:dyDescent="0.3">
      <c r="A3855">
        <v>3847</v>
      </c>
      <c r="B3855" s="9">
        <f t="shared" ca="1" si="60"/>
        <v>-2.3782116585926761E-2</v>
      </c>
    </row>
    <row r="3856" spans="1:2" x14ac:dyDescent="0.3">
      <c r="A3856">
        <v>3848</v>
      </c>
      <c r="B3856" s="9">
        <f t="shared" ca="1" si="60"/>
        <v>5.672685193774351E-3</v>
      </c>
    </row>
    <row r="3857" spans="1:2" x14ac:dyDescent="0.3">
      <c r="A3857">
        <v>3849</v>
      </c>
      <c r="B3857" s="9">
        <f t="shared" ca="1" si="60"/>
        <v>-3.5254955203089453E-3</v>
      </c>
    </row>
    <row r="3858" spans="1:2" x14ac:dyDescent="0.3">
      <c r="A3858">
        <v>3850</v>
      </c>
      <c r="B3858" s="9">
        <f t="shared" ca="1" si="60"/>
        <v>3.4703203298473424E-3</v>
      </c>
    </row>
    <row r="3859" spans="1:2" x14ac:dyDescent="0.3">
      <c r="A3859">
        <v>3851</v>
      </c>
      <c r="B3859" s="9">
        <f t="shared" ca="1" si="60"/>
        <v>-4.3092388162909289E-3</v>
      </c>
    </row>
    <row r="3860" spans="1:2" x14ac:dyDescent="0.3">
      <c r="A3860">
        <v>3852</v>
      </c>
      <c r="B3860" s="9">
        <f t="shared" ca="1" si="60"/>
        <v>1.6765107376622988E-2</v>
      </c>
    </row>
    <row r="3861" spans="1:2" x14ac:dyDescent="0.3">
      <c r="A3861">
        <v>3853</v>
      </c>
      <c r="B3861" s="9">
        <f t="shared" ca="1" si="60"/>
        <v>2.0817383051508201E-3</v>
      </c>
    </row>
    <row r="3862" spans="1:2" x14ac:dyDescent="0.3">
      <c r="A3862">
        <v>3854</v>
      </c>
      <c r="B3862" s="9">
        <f t="shared" ca="1" si="60"/>
        <v>3.5236916888528856E-3</v>
      </c>
    </row>
    <row r="3863" spans="1:2" x14ac:dyDescent="0.3">
      <c r="A3863">
        <v>3855</v>
      </c>
      <c r="B3863" s="9">
        <f t="shared" ca="1" si="60"/>
        <v>-2.3225998606274362E-2</v>
      </c>
    </row>
    <row r="3864" spans="1:2" x14ac:dyDescent="0.3">
      <c r="A3864">
        <v>3856</v>
      </c>
      <c r="B3864" s="9">
        <f t="shared" ca="1" si="60"/>
        <v>-3.2257557743491563E-3</v>
      </c>
    </row>
    <row r="3865" spans="1:2" x14ac:dyDescent="0.3">
      <c r="A3865">
        <v>3857</v>
      </c>
      <c r="B3865" s="9">
        <f t="shared" ca="1" si="60"/>
        <v>-4.0353575727465601E-3</v>
      </c>
    </row>
    <row r="3866" spans="1:2" x14ac:dyDescent="0.3">
      <c r="A3866">
        <v>3858</v>
      </c>
      <c r="B3866" s="9">
        <f t="shared" ca="1" si="60"/>
        <v>5.399350297915515E-3</v>
      </c>
    </row>
    <row r="3867" spans="1:2" x14ac:dyDescent="0.3">
      <c r="A3867">
        <v>3859</v>
      </c>
      <c r="B3867" s="9">
        <f t="shared" ca="1" si="60"/>
        <v>-6.6955749955941212E-3</v>
      </c>
    </row>
    <row r="3868" spans="1:2" x14ac:dyDescent="0.3">
      <c r="A3868">
        <v>3860</v>
      </c>
      <c r="B3868" s="9">
        <f t="shared" ca="1" si="60"/>
        <v>-2.1939905415511609E-3</v>
      </c>
    </row>
    <row r="3869" spans="1:2" x14ac:dyDescent="0.3">
      <c r="A3869">
        <v>3861</v>
      </c>
      <c r="B3869" s="9">
        <f t="shared" ca="1" si="60"/>
        <v>-5.9548260315361781E-3</v>
      </c>
    </row>
    <row r="3870" spans="1:2" x14ac:dyDescent="0.3">
      <c r="A3870">
        <v>3862</v>
      </c>
      <c r="B3870" s="9">
        <f t="shared" ca="1" si="60"/>
        <v>-3.9455844771563954E-3</v>
      </c>
    </row>
    <row r="3871" spans="1:2" x14ac:dyDescent="0.3">
      <c r="A3871">
        <v>3863</v>
      </c>
      <c r="B3871" s="9">
        <f t="shared" ca="1" si="60"/>
        <v>9.181165830204729E-4</v>
      </c>
    </row>
    <row r="3872" spans="1:2" x14ac:dyDescent="0.3">
      <c r="A3872">
        <v>3864</v>
      </c>
      <c r="B3872" s="9">
        <f t="shared" ca="1" si="60"/>
        <v>1.0670150774124657E-2</v>
      </c>
    </row>
    <row r="3873" spans="1:2" x14ac:dyDescent="0.3">
      <c r="A3873">
        <v>3865</v>
      </c>
      <c r="B3873" s="9">
        <f t="shared" ca="1" si="60"/>
        <v>6.1206617110357809E-3</v>
      </c>
    </row>
    <row r="3874" spans="1:2" x14ac:dyDescent="0.3">
      <c r="A3874">
        <v>3866</v>
      </c>
      <c r="B3874" s="9">
        <f t="shared" ca="1" si="60"/>
        <v>7.5816673858430618E-3</v>
      </c>
    </row>
    <row r="3875" spans="1:2" x14ac:dyDescent="0.3">
      <c r="A3875">
        <v>3867</v>
      </c>
      <c r="B3875" s="9">
        <f t="shared" ca="1" si="60"/>
        <v>-8.0214891242757743E-4</v>
      </c>
    </row>
    <row r="3876" spans="1:2" x14ac:dyDescent="0.3">
      <c r="A3876">
        <v>3868</v>
      </c>
      <c r="B3876" s="9">
        <f t="shared" ca="1" si="60"/>
        <v>2.8586701744457706E-3</v>
      </c>
    </row>
    <row r="3877" spans="1:2" x14ac:dyDescent="0.3">
      <c r="A3877">
        <v>3869</v>
      </c>
      <c r="B3877" s="9">
        <f t="shared" ca="1" si="60"/>
        <v>7.6015184023159382E-3</v>
      </c>
    </row>
    <row r="3878" spans="1:2" x14ac:dyDescent="0.3">
      <c r="A3878">
        <v>3870</v>
      </c>
      <c r="B3878" s="9">
        <f t="shared" ca="1" si="60"/>
        <v>1.0204543991656367E-4</v>
      </c>
    </row>
    <row r="3879" spans="1:2" x14ac:dyDescent="0.3">
      <c r="A3879">
        <v>3871</v>
      </c>
      <c r="B3879" s="9">
        <f t="shared" ca="1" si="60"/>
        <v>6.8156567008005303E-3</v>
      </c>
    </row>
    <row r="3880" spans="1:2" x14ac:dyDescent="0.3">
      <c r="A3880">
        <v>3872</v>
      </c>
      <c r="B3880" s="9">
        <f t="shared" ca="1" si="60"/>
        <v>3.0978811700921067E-4</v>
      </c>
    </row>
    <row r="3881" spans="1:2" x14ac:dyDescent="0.3">
      <c r="A3881">
        <v>3873</v>
      </c>
      <c r="B3881" s="9">
        <f t="shared" ca="1" si="60"/>
        <v>1.1497230858698916E-2</v>
      </c>
    </row>
    <row r="3882" spans="1:2" x14ac:dyDescent="0.3">
      <c r="A3882">
        <v>3874</v>
      </c>
      <c r="B3882" s="9">
        <f t="shared" ca="1" si="60"/>
        <v>7.6970216300877451E-3</v>
      </c>
    </row>
    <row r="3883" spans="1:2" x14ac:dyDescent="0.3">
      <c r="A3883">
        <v>3875</v>
      </c>
      <c r="B3883" s="9">
        <f t="shared" ca="1" si="60"/>
        <v>1.0536659073224965E-2</v>
      </c>
    </row>
    <row r="3884" spans="1:2" x14ac:dyDescent="0.3">
      <c r="A3884">
        <v>3876</v>
      </c>
      <c r="B3884" s="9">
        <f t="shared" ca="1" si="60"/>
        <v>4.2034317485960711E-3</v>
      </c>
    </row>
    <row r="3885" spans="1:2" x14ac:dyDescent="0.3">
      <c r="A3885">
        <v>3877</v>
      </c>
      <c r="B3885" s="9">
        <f t="shared" ca="1" si="60"/>
        <v>5.9842861429712261E-3</v>
      </c>
    </row>
    <row r="3886" spans="1:2" x14ac:dyDescent="0.3">
      <c r="A3886">
        <v>3878</v>
      </c>
      <c r="B3886" s="9">
        <f t="shared" ca="1" si="60"/>
        <v>-1.3559212797464157E-3</v>
      </c>
    </row>
    <row r="3887" spans="1:2" x14ac:dyDescent="0.3">
      <c r="A3887">
        <v>3879</v>
      </c>
      <c r="B3887" s="9">
        <f t="shared" ca="1" si="60"/>
        <v>-4.5985588597066539E-3</v>
      </c>
    </row>
    <row r="3888" spans="1:2" x14ac:dyDescent="0.3">
      <c r="A3888">
        <v>3880</v>
      </c>
      <c r="B3888" s="9">
        <f t="shared" ca="1" si="60"/>
        <v>-5.1335494508881804E-3</v>
      </c>
    </row>
    <row r="3889" spans="1:2" x14ac:dyDescent="0.3">
      <c r="A3889">
        <v>3881</v>
      </c>
      <c r="B3889" s="9">
        <f t="shared" ca="1" si="60"/>
        <v>1.153345486968759E-2</v>
      </c>
    </row>
    <row r="3890" spans="1:2" x14ac:dyDescent="0.3">
      <c r="A3890">
        <v>3882</v>
      </c>
      <c r="B3890" s="9">
        <f t="shared" ca="1" si="60"/>
        <v>-4.5015258181263648E-4</v>
      </c>
    </row>
    <row r="3891" spans="1:2" x14ac:dyDescent="0.3">
      <c r="A3891">
        <v>3883</v>
      </c>
      <c r="B3891" s="9">
        <f t="shared" ca="1" si="60"/>
        <v>-3.6115082737661246E-3</v>
      </c>
    </row>
    <row r="3892" spans="1:2" x14ac:dyDescent="0.3">
      <c r="A3892">
        <v>3884</v>
      </c>
      <c r="B3892" s="9">
        <f t="shared" ca="1" si="60"/>
        <v>-4.0614644130001184E-3</v>
      </c>
    </row>
    <row r="3893" spans="1:2" x14ac:dyDescent="0.3">
      <c r="A3893">
        <v>3885</v>
      </c>
      <c r="B3893" s="9">
        <f t="shared" ca="1" si="60"/>
        <v>2.2153120162715506E-3</v>
      </c>
    </row>
    <row r="3894" spans="1:2" x14ac:dyDescent="0.3">
      <c r="A3894">
        <v>3886</v>
      </c>
      <c r="B3894" s="9">
        <f t="shared" ca="1" si="60"/>
        <v>1.3017771739407267E-2</v>
      </c>
    </row>
    <row r="3895" spans="1:2" x14ac:dyDescent="0.3">
      <c r="A3895">
        <v>3887</v>
      </c>
      <c r="B3895" s="9">
        <f t="shared" ca="1" si="60"/>
        <v>-2.1339144803427038E-2</v>
      </c>
    </row>
    <row r="3896" spans="1:2" x14ac:dyDescent="0.3">
      <c r="A3896">
        <v>3888</v>
      </c>
      <c r="B3896" s="9">
        <f t="shared" ca="1" si="60"/>
        <v>-9.6897444262464914E-3</v>
      </c>
    </row>
    <row r="3897" spans="1:2" x14ac:dyDescent="0.3">
      <c r="A3897">
        <v>3889</v>
      </c>
      <c r="B3897" s="9">
        <f t="shared" ca="1" si="60"/>
        <v>4.4991707280630389E-3</v>
      </c>
    </row>
    <row r="3898" spans="1:2" x14ac:dyDescent="0.3">
      <c r="A3898">
        <v>3890</v>
      </c>
      <c r="B3898" s="9">
        <f t="shared" ca="1" si="60"/>
        <v>3.6322743725859387E-3</v>
      </c>
    </row>
    <row r="3899" spans="1:2" x14ac:dyDescent="0.3">
      <c r="A3899">
        <v>3891</v>
      </c>
      <c r="B3899" s="9">
        <f t="shared" ca="1" si="60"/>
        <v>-3.8965578358213402E-3</v>
      </c>
    </row>
    <row r="3900" spans="1:2" x14ac:dyDescent="0.3">
      <c r="A3900">
        <v>3892</v>
      </c>
      <c r="B3900" s="9">
        <f t="shared" ca="1" si="60"/>
        <v>5.5592984549035209E-3</v>
      </c>
    </row>
    <row r="3901" spans="1:2" x14ac:dyDescent="0.3">
      <c r="A3901">
        <v>3893</v>
      </c>
      <c r="B3901" s="9">
        <f t="shared" ca="1" si="60"/>
        <v>1.5851151715744792E-3</v>
      </c>
    </row>
    <row r="3902" spans="1:2" x14ac:dyDescent="0.3">
      <c r="A3902">
        <v>3894</v>
      </c>
      <c r="B3902" s="9">
        <f t="shared" ca="1" si="60"/>
        <v>1.195835249219891E-2</v>
      </c>
    </row>
    <row r="3903" spans="1:2" x14ac:dyDescent="0.3">
      <c r="A3903">
        <v>3895</v>
      </c>
      <c r="B3903" s="9">
        <f t="shared" ca="1" si="60"/>
        <v>-2.761972517242286E-3</v>
      </c>
    </row>
    <row r="3904" spans="1:2" x14ac:dyDescent="0.3">
      <c r="A3904">
        <v>3896</v>
      </c>
      <c r="B3904" s="9">
        <f t="shared" ca="1" si="60"/>
        <v>-1.385596722126603E-2</v>
      </c>
    </row>
    <row r="3905" spans="1:2" x14ac:dyDescent="0.3">
      <c r="A3905">
        <v>3897</v>
      </c>
      <c r="B3905" s="9">
        <f t="shared" ca="1" si="60"/>
        <v>-1.5546150700198175E-2</v>
      </c>
    </row>
    <row r="3906" spans="1:2" x14ac:dyDescent="0.3">
      <c r="A3906">
        <v>3898</v>
      </c>
      <c r="B3906" s="9">
        <f t="shared" ca="1" si="60"/>
        <v>-3.3239274231377379E-3</v>
      </c>
    </row>
    <row r="3907" spans="1:2" x14ac:dyDescent="0.3">
      <c r="A3907">
        <v>3899</v>
      </c>
      <c r="B3907" s="9">
        <f t="shared" ca="1" si="60"/>
        <v>7.2493555272656243E-3</v>
      </c>
    </row>
    <row r="3908" spans="1:2" x14ac:dyDescent="0.3">
      <c r="A3908">
        <v>3900</v>
      </c>
      <c r="B3908" s="9">
        <f t="shared" ca="1" si="60"/>
        <v>1.287135887754883E-2</v>
      </c>
    </row>
    <row r="3909" spans="1:2" x14ac:dyDescent="0.3">
      <c r="A3909">
        <v>3901</v>
      </c>
      <c r="B3909" s="9">
        <f t="shared" ca="1" si="60"/>
        <v>1.5063962568982931E-3</v>
      </c>
    </row>
    <row r="3910" spans="1:2" x14ac:dyDescent="0.3">
      <c r="A3910">
        <v>3902</v>
      </c>
      <c r="B3910" s="9">
        <f t="shared" ca="1" si="60"/>
        <v>8.3769778459898501E-3</v>
      </c>
    </row>
    <row r="3911" spans="1:2" x14ac:dyDescent="0.3">
      <c r="A3911">
        <v>3903</v>
      </c>
      <c r="B3911" s="9">
        <f t="shared" ca="1" si="60"/>
        <v>-3.0565761672994834E-3</v>
      </c>
    </row>
    <row r="3912" spans="1:2" x14ac:dyDescent="0.3">
      <c r="A3912">
        <v>3904</v>
      </c>
      <c r="B3912" s="9">
        <f t="shared" ca="1" si="60"/>
        <v>1.0075449262224428E-2</v>
      </c>
    </row>
    <row r="3913" spans="1:2" x14ac:dyDescent="0.3">
      <c r="A3913">
        <v>3905</v>
      </c>
      <c r="B3913" s="9">
        <f t="shared" ca="1" si="60"/>
        <v>4.6189610303709952E-3</v>
      </c>
    </row>
    <row r="3914" spans="1:2" x14ac:dyDescent="0.3">
      <c r="A3914">
        <v>3906</v>
      </c>
      <c r="B3914" s="9">
        <f t="shared" ref="B3914:B3977" ca="1" si="61">_xlfn.NORM.INV(RAND(),$B$3,$B$4)</f>
        <v>5.5318182009056645E-3</v>
      </c>
    </row>
    <row r="3915" spans="1:2" x14ac:dyDescent="0.3">
      <c r="A3915">
        <v>3907</v>
      </c>
      <c r="B3915" s="9">
        <f t="shared" ca="1" si="61"/>
        <v>1.8305593635437139E-2</v>
      </c>
    </row>
    <row r="3916" spans="1:2" x14ac:dyDescent="0.3">
      <c r="A3916">
        <v>3908</v>
      </c>
      <c r="B3916" s="9">
        <f t="shared" ca="1" si="61"/>
        <v>-4.2318516458214293E-3</v>
      </c>
    </row>
    <row r="3917" spans="1:2" x14ac:dyDescent="0.3">
      <c r="A3917">
        <v>3909</v>
      </c>
      <c r="B3917" s="9">
        <f t="shared" ca="1" si="61"/>
        <v>1.6461665445173339E-2</v>
      </c>
    </row>
    <row r="3918" spans="1:2" x14ac:dyDescent="0.3">
      <c r="A3918">
        <v>3910</v>
      </c>
      <c r="B3918" s="9">
        <f t="shared" ca="1" si="61"/>
        <v>9.0498208816889181E-3</v>
      </c>
    </row>
    <row r="3919" spans="1:2" x14ac:dyDescent="0.3">
      <c r="A3919">
        <v>3911</v>
      </c>
      <c r="B3919" s="9">
        <f t="shared" ca="1" si="61"/>
        <v>-5.0707576942371673E-3</v>
      </c>
    </row>
    <row r="3920" spans="1:2" x14ac:dyDescent="0.3">
      <c r="A3920">
        <v>3912</v>
      </c>
      <c r="B3920" s="9">
        <f t="shared" ca="1" si="61"/>
        <v>-4.3137512302949934E-3</v>
      </c>
    </row>
    <row r="3921" spans="1:2" x14ac:dyDescent="0.3">
      <c r="A3921">
        <v>3913</v>
      </c>
      <c r="B3921" s="9">
        <f t="shared" ca="1" si="61"/>
        <v>1.8343958735770724E-3</v>
      </c>
    </row>
    <row r="3922" spans="1:2" x14ac:dyDescent="0.3">
      <c r="A3922">
        <v>3914</v>
      </c>
      <c r="B3922" s="9">
        <f t="shared" ca="1" si="61"/>
        <v>-1.1139594305160698E-2</v>
      </c>
    </row>
    <row r="3923" spans="1:2" x14ac:dyDescent="0.3">
      <c r="A3923">
        <v>3915</v>
      </c>
      <c r="B3923" s="9">
        <f t="shared" ca="1" si="61"/>
        <v>-4.6894246747227943E-3</v>
      </c>
    </row>
    <row r="3924" spans="1:2" x14ac:dyDescent="0.3">
      <c r="A3924">
        <v>3916</v>
      </c>
      <c r="B3924" s="9">
        <f t="shared" ca="1" si="61"/>
        <v>1.0042626718271656E-2</v>
      </c>
    </row>
    <row r="3925" spans="1:2" x14ac:dyDescent="0.3">
      <c r="A3925">
        <v>3917</v>
      </c>
      <c r="B3925" s="9">
        <f t="shared" ca="1" si="61"/>
        <v>-6.2101584884358659E-3</v>
      </c>
    </row>
    <row r="3926" spans="1:2" x14ac:dyDescent="0.3">
      <c r="A3926">
        <v>3918</v>
      </c>
      <c r="B3926" s="9">
        <f t="shared" ca="1" si="61"/>
        <v>-1.0184522035838257E-2</v>
      </c>
    </row>
    <row r="3927" spans="1:2" x14ac:dyDescent="0.3">
      <c r="A3927">
        <v>3919</v>
      </c>
      <c r="B3927" s="9">
        <f t="shared" ca="1" si="61"/>
        <v>5.8603337630728008E-3</v>
      </c>
    </row>
    <row r="3928" spans="1:2" x14ac:dyDescent="0.3">
      <c r="A3928">
        <v>3920</v>
      </c>
      <c r="B3928" s="9">
        <f t="shared" ca="1" si="61"/>
        <v>-7.3565625602867064E-3</v>
      </c>
    </row>
    <row r="3929" spans="1:2" x14ac:dyDescent="0.3">
      <c r="A3929">
        <v>3921</v>
      </c>
      <c r="B3929" s="9">
        <f t="shared" ca="1" si="61"/>
        <v>-5.0218395080274987E-3</v>
      </c>
    </row>
    <row r="3930" spans="1:2" x14ac:dyDescent="0.3">
      <c r="A3930">
        <v>3922</v>
      </c>
      <c r="B3930" s="9">
        <f t="shared" ca="1" si="61"/>
        <v>2.4901175760859129E-3</v>
      </c>
    </row>
    <row r="3931" spans="1:2" x14ac:dyDescent="0.3">
      <c r="A3931">
        <v>3923</v>
      </c>
      <c r="B3931" s="9">
        <f t="shared" ca="1" si="61"/>
        <v>-3.7423749627011694E-3</v>
      </c>
    </row>
    <row r="3932" spans="1:2" x14ac:dyDescent="0.3">
      <c r="A3932">
        <v>3924</v>
      </c>
      <c r="B3932" s="9">
        <f t="shared" ca="1" si="61"/>
        <v>-1.1094790616741276E-2</v>
      </c>
    </row>
    <row r="3933" spans="1:2" x14ac:dyDescent="0.3">
      <c r="A3933">
        <v>3925</v>
      </c>
      <c r="B3933" s="9">
        <f t="shared" ca="1" si="61"/>
        <v>-1.3161203612652283E-2</v>
      </c>
    </row>
    <row r="3934" spans="1:2" x14ac:dyDescent="0.3">
      <c r="A3934">
        <v>3926</v>
      </c>
      <c r="B3934" s="9">
        <f t="shared" ca="1" si="61"/>
        <v>-7.2963710265006986E-3</v>
      </c>
    </row>
    <row r="3935" spans="1:2" x14ac:dyDescent="0.3">
      <c r="A3935">
        <v>3927</v>
      </c>
      <c r="B3935" s="9">
        <f t="shared" ca="1" si="61"/>
        <v>1.3016149079956098E-2</v>
      </c>
    </row>
    <row r="3936" spans="1:2" x14ac:dyDescent="0.3">
      <c r="A3936">
        <v>3928</v>
      </c>
      <c r="B3936" s="9">
        <f t="shared" ca="1" si="61"/>
        <v>-9.1756069411450779E-3</v>
      </c>
    </row>
    <row r="3937" spans="1:2" x14ac:dyDescent="0.3">
      <c r="A3937">
        <v>3929</v>
      </c>
      <c r="B3937" s="9">
        <f t="shared" ca="1" si="61"/>
        <v>-4.5602490937748002E-3</v>
      </c>
    </row>
    <row r="3938" spans="1:2" x14ac:dyDescent="0.3">
      <c r="A3938">
        <v>3930</v>
      </c>
      <c r="B3938" s="9">
        <f t="shared" ca="1" si="61"/>
        <v>2.1660800453506653E-2</v>
      </c>
    </row>
    <row r="3939" spans="1:2" x14ac:dyDescent="0.3">
      <c r="A3939">
        <v>3931</v>
      </c>
      <c r="B3939" s="9">
        <f t="shared" ca="1" si="61"/>
        <v>6.6595346927116462E-4</v>
      </c>
    </row>
    <row r="3940" spans="1:2" x14ac:dyDescent="0.3">
      <c r="A3940">
        <v>3932</v>
      </c>
      <c r="B3940" s="9">
        <f t="shared" ca="1" si="61"/>
        <v>1.1667458513548792E-2</v>
      </c>
    </row>
    <row r="3941" spans="1:2" x14ac:dyDescent="0.3">
      <c r="A3941">
        <v>3933</v>
      </c>
      <c r="B3941" s="9">
        <f t="shared" ca="1" si="61"/>
        <v>6.1782967360280794E-3</v>
      </c>
    </row>
    <row r="3942" spans="1:2" x14ac:dyDescent="0.3">
      <c r="A3942">
        <v>3934</v>
      </c>
      <c r="B3942" s="9">
        <f t="shared" ca="1" si="61"/>
        <v>8.0624310715959081E-3</v>
      </c>
    </row>
    <row r="3943" spans="1:2" x14ac:dyDescent="0.3">
      <c r="A3943">
        <v>3935</v>
      </c>
      <c r="B3943" s="9">
        <f t="shared" ca="1" si="61"/>
        <v>-6.3628205798296486E-3</v>
      </c>
    </row>
    <row r="3944" spans="1:2" x14ac:dyDescent="0.3">
      <c r="A3944">
        <v>3936</v>
      </c>
      <c r="B3944" s="9">
        <f t="shared" ca="1" si="61"/>
        <v>-8.9530033411453838E-3</v>
      </c>
    </row>
    <row r="3945" spans="1:2" x14ac:dyDescent="0.3">
      <c r="A3945">
        <v>3937</v>
      </c>
      <c r="B3945" s="9">
        <f t="shared" ca="1" si="61"/>
        <v>8.5139076043053868E-4</v>
      </c>
    </row>
    <row r="3946" spans="1:2" x14ac:dyDescent="0.3">
      <c r="A3946">
        <v>3938</v>
      </c>
      <c r="B3946" s="9">
        <f t="shared" ca="1" si="61"/>
        <v>2.827415981812507E-3</v>
      </c>
    </row>
    <row r="3947" spans="1:2" x14ac:dyDescent="0.3">
      <c r="A3947">
        <v>3939</v>
      </c>
      <c r="B3947" s="9">
        <f t="shared" ca="1" si="61"/>
        <v>-4.2602433121326552E-3</v>
      </c>
    </row>
    <row r="3948" spans="1:2" x14ac:dyDescent="0.3">
      <c r="A3948">
        <v>3940</v>
      </c>
      <c r="B3948" s="9">
        <f t="shared" ca="1" si="61"/>
        <v>3.7678646963023618E-3</v>
      </c>
    </row>
    <row r="3949" spans="1:2" x14ac:dyDescent="0.3">
      <c r="A3949">
        <v>3941</v>
      </c>
      <c r="B3949" s="9">
        <f t="shared" ca="1" si="61"/>
        <v>1.8261120591891559E-2</v>
      </c>
    </row>
    <row r="3950" spans="1:2" x14ac:dyDescent="0.3">
      <c r="A3950">
        <v>3942</v>
      </c>
      <c r="B3950" s="9">
        <f t="shared" ca="1" si="61"/>
        <v>-1.5809839027295839E-4</v>
      </c>
    </row>
    <row r="3951" spans="1:2" x14ac:dyDescent="0.3">
      <c r="A3951">
        <v>3943</v>
      </c>
      <c r="B3951" s="9">
        <f t="shared" ca="1" si="61"/>
        <v>-5.5542183047150428E-3</v>
      </c>
    </row>
    <row r="3952" spans="1:2" x14ac:dyDescent="0.3">
      <c r="A3952">
        <v>3944</v>
      </c>
      <c r="B3952" s="9">
        <f t="shared" ca="1" si="61"/>
        <v>-3.7709412469731614E-3</v>
      </c>
    </row>
    <row r="3953" spans="1:2" x14ac:dyDescent="0.3">
      <c r="A3953">
        <v>3945</v>
      </c>
      <c r="B3953" s="9">
        <f t="shared" ca="1" si="61"/>
        <v>-1.130045932716694E-2</v>
      </c>
    </row>
    <row r="3954" spans="1:2" x14ac:dyDescent="0.3">
      <c r="A3954">
        <v>3946</v>
      </c>
      <c r="B3954" s="9">
        <f t="shared" ca="1" si="61"/>
        <v>6.018320999399248E-3</v>
      </c>
    </row>
    <row r="3955" spans="1:2" x14ac:dyDescent="0.3">
      <c r="A3955">
        <v>3947</v>
      </c>
      <c r="B3955" s="9">
        <f t="shared" ca="1" si="61"/>
        <v>-3.7266711737312405E-4</v>
      </c>
    </row>
    <row r="3956" spans="1:2" x14ac:dyDescent="0.3">
      <c r="A3956">
        <v>3948</v>
      </c>
      <c r="B3956" s="9">
        <f t="shared" ca="1" si="61"/>
        <v>-9.3347744888075471E-3</v>
      </c>
    </row>
    <row r="3957" spans="1:2" x14ac:dyDescent="0.3">
      <c r="A3957">
        <v>3949</v>
      </c>
      <c r="B3957" s="9">
        <f t="shared" ca="1" si="61"/>
        <v>4.4953867876457859E-4</v>
      </c>
    </row>
    <row r="3958" spans="1:2" x14ac:dyDescent="0.3">
      <c r="A3958">
        <v>3950</v>
      </c>
      <c r="B3958" s="9">
        <f t="shared" ca="1" si="61"/>
        <v>4.0847043115708843E-3</v>
      </c>
    </row>
    <row r="3959" spans="1:2" x14ac:dyDescent="0.3">
      <c r="A3959">
        <v>3951</v>
      </c>
      <c r="B3959" s="9">
        <f t="shared" ca="1" si="61"/>
        <v>1.0231504735510058E-2</v>
      </c>
    </row>
    <row r="3960" spans="1:2" x14ac:dyDescent="0.3">
      <c r="A3960">
        <v>3952</v>
      </c>
      <c r="B3960" s="9">
        <f t="shared" ca="1" si="61"/>
        <v>1.0888230564340653E-2</v>
      </c>
    </row>
    <row r="3961" spans="1:2" x14ac:dyDescent="0.3">
      <c r="A3961">
        <v>3953</v>
      </c>
      <c r="B3961" s="9">
        <f t="shared" ca="1" si="61"/>
        <v>4.7024848843862559E-3</v>
      </c>
    </row>
    <row r="3962" spans="1:2" x14ac:dyDescent="0.3">
      <c r="A3962">
        <v>3954</v>
      </c>
      <c r="B3962" s="9">
        <f t="shared" ca="1" si="61"/>
        <v>1.9096754994490104E-3</v>
      </c>
    </row>
    <row r="3963" spans="1:2" x14ac:dyDescent="0.3">
      <c r="A3963">
        <v>3955</v>
      </c>
      <c r="B3963" s="9">
        <f t="shared" ca="1" si="61"/>
        <v>-1.2483431573549664E-3</v>
      </c>
    </row>
    <row r="3964" spans="1:2" x14ac:dyDescent="0.3">
      <c r="A3964">
        <v>3956</v>
      </c>
      <c r="B3964" s="9">
        <f t="shared" ca="1" si="61"/>
        <v>9.5955213268967277E-3</v>
      </c>
    </row>
    <row r="3965" spans="1:2" x14ac:dyDescent="0.3">
      <c r="A3965">
        <v>3957</v>
      </c>
      <c r="B3965" s="9">
        <f t="shared" ca="1" si="61"/>
        <v>1.6377478373834065E-2</v>
      </c>
    </row>
    <row r="3966" spans="1:2" x14ac:dyDescent="0.3">
      <c r="A3966">
        <v>3958</v>
      </c>
      <c r="B3966" s="9">
        <f t="shared" ca="1" si="61"/>
        <v>1.6514767090501967E-2</v>
      </c>
    </row>
    <row r="3967" spans="1:2" x14ac:dyDescent="0.3">
      <c r="A3967">
        <v>3959</v>
      </c>
      <c r="B3967" s="9">
        <f t="shared" ca="1" si="61"/>
        <v>1.4096254107349663E-2</v>
      </c>
    </row>
    <row r="3968" spans="1:2" x14ac:dyDescent="0.3">
      <c r="A3968">
        <v>3960</v>
      </c>
      <c r="B3968" s="9">
        <f t="shared" ca="1" si="61"/>
        <v>8.5675696580131445E-3</v>
      </c>
    </row>
    <row r="3969" spans="1:2" x14ac:dyDescent="0.3">
      <c r="A3969">
        <v>3961</v>
      </c>
      <c r="B3969" s="9">
        <f t="shared" ca="1" si="61"/>
        <v>-1.0844736192656488E-3</v>
      </c>
    </row>
    <row r="3970" spans="1:2" x14ac:dyDescent="0.3">
      <c r="A3970">
        <v>3962</v>
      </c>
      <c r="B3970" s="9">
        <f t="shared" ca="1" si="61"/>
        <v>5.5771739704132085E-3</v>
      </c>
    </row>
    <row r="3971" spans="1:2" x14ac:dyDescent="0.3">
      <c r="A3971">
        <v>3963</v>
      </c>
      <c r="B3971" s="9">
        <f t="shared" ca="1" si="61"/>
        <v>3.7888166366057247E-3</v>
      </c>
    </row>
    <row r="3972" spans="1:2" x14ac:dyDescent="0.3">
      <c r="A3972">
        <v>3964</v>
      </c>
      <c r="B3972" s="9">
        <f t="shared" ca="1" si="61"/>
        <v>4.6582738805559633E-3</v>
      </c>
    </row>
    <row r="3973" spans="1:2" x14ac:dyDescent="0.3">
      <c r="A3973">
        <v>3965</v>
      </c>
      <c r="B3973" s="9">
        <f t="shared" ca="1" si="61"/>
        <v>2.6578560662427995E-3</v>
      </c>
    </row>
    <row r="3974" spans="1:2" x14ac:dyDescent="0.3">
      <c r="A3974">
        <v>3966</v>
      </c>
      <c r="B3974" s="9">
        <f t="shared" ca="1" si="61"/>
        <v>1.4846199079880365E-2</v>
      </c>
    </row>
    <row r="3975" spans="1:2" x14ac:dyDescent="0.3">
      <c r="A3975">
        <v>3967</v>
      </c>
      <c r="B3975" s="9">
        <f t="shared" ca="1" si="61"/>
        <v>5.3368010739031696E-3</v>
      </c>
    </row>
    <row r="3976" spans="1:2" x14ac:dyDescent="0.3">
      <c r="A3976">
        <v>3968</v>
      </c>
      <c r="B3976" s="9">
        <f t="shared" ca="1" si="61"/>
        <v>8.8920258624400391E-3</v>
      </c>
    </row>
    <row r="3977" spans="1:2" x14ac:dyDescent="0.3">
      <c r="A3977">
        <v>3969</v>
      </c>
      <c r="B3977" s="9">
        <f t="shared" ca="1" si="61"/>
        <v>-4.5452498556863728E-3</v>
      </c>
    </row>
    <row r="3978" spans="1:2" x14ac:dyDescent="0.3">
      <c r="A3978">
        <v>3970</v>
      </c>
      <c r="B3978" s="9">
        <f t="shared" ref="B3978:B4041" ca="1" si="62">_xlfn.NORM.INV(RAND(),$B$3,$B$4)</f>
        <v>-7.0115375086132288E-3</v>
      </c>
    </row>
    <row r="3979" spans="1:2" x14ac:dyDescent="0.3">
      <c r="A3979">
        <v>3971</v>
      </c>
      <c r="B3979" s="9">
        <f t="shared" ca="1" si="62"/>
        <v>-1.296845754318234E-3</v>
      </c>
    </row>
    <row r="3980" spans="1:2" x14ac:dyDescent="0.3">
      <c r="A3980">
        <v>3972</v>
      </c>
      <c r="B3980" s="9">
        <f t="shared" ca="1" si="62"/>
        <v>1.0864292553782631E-3</v>
      </c>
    </row>
    <row r="3981" spans="1:2" x14ac:dyDescent="0.3">
      <c r="A3981">
        <v>3973</v>
      </c>
      <c r="B3981" s="9">
        <f t="shared" ca="1" si="62"/>
        <v>8.6712763901070269E-3</v>
      </c>
    </row>
    <row r="3982" spans="1:2" x14ac:dyDescent="0.3">
      <c r="A3982">
        <v>3974</v>
      </c>
      <c r="B3982" s="9">
        <f t="shared" ca="1" si="62"/>
        <v>-1.1888053516571451E-2</v>
      </c>
    </row>
    <row r="3983" spans="1:2" x14ac:dyDescent="0.3">
      <c r="A3983">
        <v>3975</v>
      </c>
      <c r="B3983" s="9">
        <f t="shared" ca="1" si="62"/>
        <v>-2.9091885780650761E-4</v>
      </c>
    </row>
    <row r="3984" spans="1:2" x14ac:dyDescent="0.3">
      <c r="A3984">
        <v>3976</v>
      </c>
      <c r="B3984" s="9">
        <f t="shared" ca="1" si="62"/>
        <v>1.065801296126892E-2</v>
      </c>
    </row>
    <row r="3985" spans="1:2" x14ac:dyDescent="0.3">
      <c r="A3985">
        <v>3977</v>
      </c>
      <c r="B3985" s="9">
        <f t="shared" ca="1" si="62"/>
        <v>-1.3523381512757558E-2</v>
      </c>
    </row>
    <row r="3986" spans="1:2" x14ac:dyDescent="0.3">
      <c r="A3986">
        <v>3978</v>
      </c>
      <c r="B3986" s="9">
        <f t="shared" ca="1" si="62"/>
        <v>1.0034099734363365E-2</v>
      </c>
    </row>
    <row r="3987" spans="1:2" x14ac:dyDescent="0.3">
      <c r="A3987">
        <v>3979</v>
      </c>
      <c r="B3987" s="9">
        <f t="shared" ca="1" si="62"/>
        <v>-8.2455711162760029E-3</v>
      </c>
    </row>
    <row r="3988" spans="1:2" x14ac:dyDescent="0.3">
      <c r="A3988">
        <v>3980</v>
      </c>
      <c r="B3988" s="9">
        <f t="shared" ca="1" si="62"/>
        <v>1.7977225546361951E-3</v>
      </c>
    </row>
    <row r="3989" spans="1:2" x14ac:dyDescent="0.3">
      <c r="A3989">
        <v>3981</v>
      </c>
      <c r="B3989" s="9">
        <f t="shared" ca="1" si="62"/>
        <v>6.4080075031217425E-3</v>
      </c>
    </row>
    <row r="3990" spans="1:2" x14ac:dyDescent="0.3">
      <c r="A3990">
        <v>3982</v>
      </c>
      <c r="B3990" s="9">
        <f t="shared" ca="1" si="62"/>
        <v>-2.4203536830274819E-3</v>
      </c>
    </row>
    <row r="3991" spans="1:2" x14ac:dyDescent="0.3">
      <c r="A3991">
        <v>3983</v>
      </c>
      <c r="B3991" s="9">
        <f t="shared" ca="1" si="62"/>
        <v>9.6352261633844835E-4</v>
      </c>
    </row>
    <row r="3992" spans="1:2" x14ac:dyDescent="0.3">
      <c r="A3992">
        <v>3984</v>
      </c>
      <c r="B3992" s="9">
        <f t="shared" ca="1" si="62"/>
        <v>-9.1673120225278931E-3</v>
      </c>
    </row>
    <row r="3993" spans="1:2" x14ac:dyDescent="0.3">
      <c r="A3993">
        <v>3985</v>
      </c>
      <c r="B3993" s="9">
        <f t="shared" ca="1" si="62"/>
        <v>5.6109163772678104E-3</v>
      </c>
    </row>
    <row r="3994" spans="1:2" x14ac:dyDescent="0.3">
      <c r="A3994">
        <v>3986</v>
      </c>
      <c r="B3994" s="9">
        <f t="shared" ca="1" si="62"/>
        <v>-1.0660280691811127E-2</v>
      </c>
    </row>
    <row r="3995" spans="1:2" x14ac:dyDescent="0.3">
      <c r="A3995">
        <v>3987</v>
      </c>
      <c r="B3995" s="9">
        <f t="shared" ca="1" si="62"/>
        <v>-1.3783476031237219E-2</v>
      </c>
    </row>
    <row r="3996" spans="1:2" x14ac:dyDescent="0.3">
      <c r="A3996">
        <v>3988</v>
      </c>
      <c r="B3996" s="9">
        <f t="shared" ca="1" si="62"/>
        <v>-3.4917011657099666E-4</v>
      </c>
    </row>
    <row r="3997" spans="1:2" x14ac:dyDescent="0.3">
      <c r="A3997">
        <v>3989</v>
      </c>
      <c r="B3997" s="9">
        <f t="shared" ca="1" si="62"/>
        <v>5.6964511750778584E-3</v>
      </c>
    </row>
    <row r="3998" spans="1:2" x14ac:dyDescent="0.3">
      <c r="A3998">
        <v>3990</v>
      </c>
      <c r="B3998" s="9">
        <f t="shared" ca="1" si="62"/>
        <v>6.7873920584194053E-3</v>
      </c>
    </row>
    <row r="3999" spans="1:2" x14ac:dyDescent="0.3">
      <c r="A3999">
        <v>3991</v>
      </c>
      <c r="B3999" s="9">
        <f t="shared" ca="1" si="62"/>
        <v>2.3293048621004366E-2</v>
      </c>
    </row>
    <row r="4000" spans="1:2" x14ac:dyDescent="0.3">
      <c r="A4000">
        <v>3992</v>
      </c>
      <c r="B4000" s="9">
        <f t="shared" ca="1" si="62"/>
        <v>4.0572944924986924E-3</v>
      </c>
    </row>
    <row r="4001" spans="1:2" x14ac:dyDescent="0.3">
      <c r="A4001">
        <v>3993</v>
      </c>
      <c r="B4001" s="9">
        <f t="shared" ca="1" si="62"/>
        <v>1.7123539473406627E-3</v>
      </c>
    </row>
    <row r="4002" spans="1:2" x14ac:dyDescent="0.3">
      <c r="A4002">
        <v>3994</v>
      </c>
      <c r="B4002" s="9">
        <f t="shared" ca="1" si="62"/>
        <v>-2.1863612886100512E-4</v>
      </c>
    </row>
    <row r="4003" spans="1:2" x14ac:dyDescent="0.3">
      <c r="A4003">
        <v>3995</v>
      </c>
      <c r="B4003" s="9">
        <f t="shared" ca="1" si="62"/>
        <v>1.6309445335542711E-3</v>
      </c>
    </row>
    <row r="4004" spans="1:2" x14ac:dyDescent="0.3">
      <c r="A4004">
        <v>3996</v>
      </c>
      <c r="B4004" s="9">
        <f t="shared" ca="1" si="62"/>
        <v>-3.146193730165843E-3</v>
      </c>
    </row>
    <row r="4005" spans="1:2" x14ac:dyDescent="0.3">
      <c r="A4005">
        <v>3997</v>
      </c>
      <c r="B4005" s="9">
        <f t="shared" ca="1" si="62"/>
        <v>1.7928650938180045E-2</v>
      </c>
    </row>
    <row r="4006" spans="1:2" x14ac:dyDescent="0.3">
      <c r="A4006">
        <v>3998</v>
      </c>
      <c r="B4006" s="9">
        <f t="shared" ca="1" si="62"/>
        <v>3.1746340966581311E-3</v>
      </c>
    </row>
    <row r="4007" spans="1:2" x14ac:dyDescent="0.3">
      <c r="A4007">
        <v>3999</v>
      </c>
      <c r="B4007" s="9">
        <f t="shared" ca="1" si="62"/>
        <v>-2.4665421604585505E-3</v>
      </c>
    </row>
    <row r="4008" spans="1:2" x14ac:dyDescent="0.3">
      <c r="A4008">
        <v>4000</v>
      </c>
      <c r="B4008" s="9">
        <f t="shared" ca="1" si="62"/>
        <v>-6.0789586258700864E-3</v>
      </c>
    </row>
    <row r="4009" spans="1:2" x14ac:dyDescent="0.3">
      <c r="A4009">
        <v>4001</v>
      </c>
      <c r="B4009" s="9">
        <f t="shared" ca="1" si="62"/>
        <v>-5.1819228539095614E-3</v>
      </c>
    </row>
    <row r="4010" spans="1:2" x14ac:dyDescent="0.3">
      <c r="A4010">
        <v>4002</v>
      </c>
      <c r="B4010" s="9">
        <f t="shared" ca="1" si="62"/>
        <v>5.1153012613711669E-3</v>
      </c>
    </row>
    <row r="4011" spans="1:2" x14ac:dyDescent="0.3">
      <c r="A4011">
        <v>4003</v>
      </c>
      <c r="B4011" s="9">
        <f t="shared" ca="1" si="62"/>
        <v>-1.7142951498119274E-4</v>
      </c>
    </row>
    <row r="4012" spans="1:2" x14ac:dyDescent="0.3">
      <c r="A4012">
        <v>4004</v>
      </c>
      <c r="B4012" s="9">
        <f t="shared" ca="1" si="62"/>
        <v>2.4898390058052089E-3</v>
      </c>
    </row>
    <row r="4013" spans="1:2" x14ac:dyDescent="0.3">
      <c r="A4013">
        <v>4005</v>
      </c>
      <c r="B4013" s="9">
        <f t="shared" ca="1" si="62"/>
        <v>-7.5212485304043172E-3</v>
      </c>
    </row>
    <row r="4014" spans="1:2" x14ac:dyDescent="0.3">
      <c r="A4014">
        <v>4006</v>
      </c>
      <c r="B4014" s="9">
        <f t="shared" ca="1" si="62"/>
        <v>4.2036263032152153E-3</v>
      </c>
    </row>
    <row r="4015" spans="1:2" x14ac:dyDescent="0.3">
      <c r="A4015">
        <v>4007</v>
      </c>
      <c r="B4015" s="9">
        <f t="shared" ca="1" si="62"/>
        <v>4.5137500008634651E-3</v>
      </c>
    </row>
    <row r="4016" spans="1:2" x14ac:dyDescent="0.3">
      <c r="A4016">
        <v>4008</v>
      </c>
      <c r="B4016" s="9">
        <f t="shared" ca="1" si="62"/>
        <v>1.0790589551519094E-2</v>
      </c>
    </row>
    <row r="4017" spans="1:2" x14ac:dyDescent="0.3">
      <c r="A4017">
        <v>4009</v>
      </c>
      <c r="B4017" s="9">
        <f t="shared" ca="1" si="62"/>
        <v>4.5578394346088708E-3</v>
      </c>
    </row>
    <row r="4018" spans="1:2" x14ac:dyDescent="0.3">
      <c r="A4018">
        <v>4010</v>
      </c>
      <c r="B4018" s="9">
        <f t="shared" ca="1" si="62"/>
        <v>6.2221900484313707E-3</v>
      </c>
    </row>
    <row r="4019" spans="1:2" x14ac:dyDescent="0.3">
      <c r="A4019">
        <v>4011</v>
      </c>
      <c r="B4019" s="9">
        <f t="shared" ca="1" si="62"/>
        <v>-3.8679414578494031E-3</v>
      </c>
    </row>
    <row r="4020" spans="1:2" x14ac:dyDescent="0.3">
      <c r="A4020">
        <v>4012</v>
      </c>
      <c r="B4020" s="9">
        <f t="shared" ca="1" si="62"/>
        <v>-1.0972005676575861E-2</v>
      </c>
    </row>
    <row r="4021" spans="1:2" x14ac:dyDescent="0.3">
      <c r="A4021">
        <v>4013</v>
      </c>
      <c r="B4021" s="9">
        <f t="shared" ca="1" si="62"/>
        <v>5.4803678849962446E-3</v>
      </c>
    </row>
    <row r="4022" spans="1:2" x14ac:dyDescent="0.3">
      <c r="A4022">
        <v>4014</v>
      </c>
      <c r="B4022" s="9">
        <f t="shared" ca="1" si="62"/>
        <v>1.6844241336171418E-3</v>
      </c>
    </row>
    <row r="4023" spans="1:2" x14ac:dyDescent="0.3">
      <c r="A4023">
        <v>4015</v>
      </c>
      <c r="B4023" s="9">
        <f t="shared" ca="1" si="62"/>
        <v>-6.0208031497548204E-3</v>
      </c>
    </row>
    <row r="4024" spans="1:2" x14ac:dyDescent="0.3">
      <c r="A4024">
        <v>4016</v>
      </c>
      <c r="B4024" s="9">
        <f t="shared" ca="1" si="62"/>
        <v>8.7578063850417328E-3</v>
      </c>
    </row>
    <row r="4025" spans="1:2" x14ac:dyDescent="0.3">
      <c r="A4025">
        <v>4017</v>
      </c>
      <c r="B4025" s="9">
        <f t="shared" ca="1" si="62"/>
        <v>9.2768454691098592E-4</v>
      </c>
    </row>
    <row r="4026" spans="1:2" x14ac:dyDescent="0.3">
      <c r="A4026">
        <v>4018</v>
      </c>
      <c r="B4026" s="9">
        <f t="shared" ca="1" si="62"/>
        <v>2.1420176374874634E-3</v>
      </c>
    </row>
    <row r="4027" spans="1:2" x14ac:dyDescent="0.3">
      <c r="A4027">
        <v>4019</v>
      </c>
      <c r="B4027" s="9">
        <f t="shared" ca="1" si="62"/>
        <v>-6.7036649828694653E-3</v>
      </c>
    </row>
    <row r="4028" spans="1:2" x14ac:dyDescent="0.3">
      <c r="A4028">
        <v>4020</v>
      </c>
      <c r="B4028" s="9">
        <f t="shared" ca="1" si="62"/>
        <v>-1.388612560390318E-2</v>
      </c>
    </row>
    <row r="4029" spans="1:2" x14ac:dyDescent="0.3">
      <c r="A4029">
        <v>4021</v>
      </c>
      <c r="B4029" s="9">
        <f t="shared" ca="1" si="62"/>
        <v>-1.9609130549126819E-2</v>
      </c>
    </row>
    <row r="4030" spans="1:2" x14ac:dyDescent="0.3">
      <c r="A4030">
        <v>4022</v>
      </c>
      <c r="B4030" s="9">
        <f t="shared" ca="1" si="62"/>
        <v>-6.0510735362580212E-3</v>
      </c>
    </row>
    <row r="4031" spans="1:2" x14ac:dyDescent="0.3">
      <c r="A4031">
        <v>4023</v>
      </c>
      <c r="B4031" s="9">
        <f t="shared" ca="1" si="62"/>
        <v>5.172425563320193E-3</v>
      </c>
    </row>
    <row r="4032" spans="1:2" x14ac:dyDescent="0.3">
      <c r="A4032">
        <v>4024</v>
      </c>
      <c r="B4032" s="9">
        <f t="shared" ca="1" si="62"/>
        <v>-1.0418202466311042E-2</v>
      </c>
    </row>
    <row r="4033" spans="1:2" x14ac:dyDescent="0.3">
      <c r="A4033">
        <v>4025</v>
      </c>
      <c r="B4033" s="9">
        <f t="shared" ca="1" si="62"/>
        <v>1.5023902573057765E-2</v>
      </c>
    </row>
    <row r="4034" spans="1:2" x14ac:dyDescent="0.3">
      <c r="A4034">
        <v>4026</v>
      </c>
      <c r="B4034" s="9">
        <f t="shared" ca="1" si="62"/>
        <v>2.1813034364887667E-2</v>
      </c>
    </row>
    <row r="4035" spans="1:2" x14ac:dyDescent="0.3">
      <c r="A4035">
        <v>4027</v>
      </c>
      <c r="B4035" s="9">
        <f t="shared" ca="1" si="62"/>
        <v>1.0681567237654564E-2</v>
      </c>
    </row>
    <row r="4036" spans="1:2" x14ac:dyDescent="0.3">
      <c r="A4036">
        <v>4028</v>
      </c>
      <c r="B4036" s="9">
        <f t="shared" ca="1" si="62"/>
        <v>-1.2221594536500117E-3</v>
      </c>
    </row>
    <row r="4037" spans="1:2" x14ac:dyDescent="0.3">
      <c r="A4037">
        <v>4029</v>
      </c>
      <c r="B4037" s="9">
        <f t="shared" ca="1" si="62"/>
        <v>1.2782222276085916E-2</v>
      </c>
    </row>
    <row r="4038" spans="1:2" x14ac:dyDescent="0.3">
      <c r="A4038">
        <v>4030</v>
      </c>
      <c r="B4038" s="9">
        <f t="shared" ca="1" si="62"/>
        <v>6.3325926504421981E-3</v>
      </c>
    </row>
    <row r="4039" spans="1:2" x14ac:dyDescent="0.3">
      <c r="A4039">
        <v>4031</v>
      </c>
      <c r="B4039" s="9">
        <f t="shared" ca="1" si="62"/>
        <v>-3.482530232707678E-3</v>
      </c>
    </row>
    <row r="4040" spans="1:2" x14ac:dyDescent="0.3">
      <c r="A4040">
        <v>4032</v>
      </c>
      <c r="B4040" s="9">
        <f t="shared" ca="1" si="62"/>
        <v>1.2669605427226217E-2</v>
      </c>
    </row>
    <row r="4041" spans="1:2" x14ac:dyDescent="0.3">
      <c r="A4041">
        <v>4033</v>
      </c>
      <c r="B4041" s="9">
        <f t="shared" ca="1" si="62"/>
        <v>1.004568817779437E-2</v>
      </c>
    </row>
    <row r="4042" spans="1:2" x14ac:dyDescent="0.3">
      <c r="A4042">
        <v>4034</v>
      </c>
      <c r="B4042" s="9">
        <f t="shared" ref="B4042:B4105" ca="1" si="63">_xlfn.NORM.INV(RAND(),$B$3,$B$4)</f>
        <v>1.3915997556068507E-2</v>
      </c>
    </row>
    <row r="4043" spans="1:2" x14ac:dyDescent="0.3">
      <c r="A4043">
        <v>4035</v>
      </c>
      <c r="B4043" s="9">
        <f t="shared" ca="1" si="63"/>
        <v>-3.5679378880013445E-3</v>
      </c>
    </row>
    <row r="4044" spans="1:2" x14ac:dyDescent="0.3">
      <c r="A4044">
        <v>4036</v>
      </c>
      <c r="B4044" s="9">
        <f t="shared" ca="1" si="63"/>
        <v>1.1895203938268263E-3</v>
      </c>
    </row>
    <row r="4045" spans="1:2" x14ac:dyDescent="0.3">
      <c r="A4045">
        <v>4037</v>
      </c>
      <c r="B4045" s="9">
        <f t="shared" ca="1" si="63"/>
        <v>4.612596464766981E-3</v>
      </c>
    </row>
    <row r="4046" spans="1:2" x14ac:dyDescent="0.3">
      <c r="A4046">
        <v>4038</v>
      </c>
      <c r="B4046" s="9">
        <f t="shared" ca="1" si="63"/>
        <v>-5.2048572005186583E-3</v>
      </c>
    </row>
    <row r="4047" spans="1:2" x14ac:dyDescent="0.3">
      <c r="A4047">
        <v>4039</v>
      </c>
      <c r="B4047" s="9">
        <f t="shared" ca="1" si="63"/>
        <v>-2.6648012516447351E-3</v>
      </c>
    </row>
    <row r="4048" spans="1:2" x14ac:dyDescent="0.3">
      <c r="A4048">
        <v>4040</v>
      </c>
      <c r="B4048" s="9">
        <f t="shared" ca="1" si="63"/>
        <v>-3.2944106014091709E-3</v>
      </c>
    </row>
    <row r="4049" spans="1:2" x14ac:dyDescent="0.3">
      <c r="A4049">
        <v>4041</v>
      </c>
      <c r="B4049" s="9">
        <f t="shared" ca="1" si="63"/>
        <v>-9.3869554107010259E-3</v>
      </c>
    </row>
    <row r="4050" spans="1:2" x14ac:dyDescent="0.3">
      <c r="A4050">
        <v>4042</v>
      </c>
      <c r="B4050" s="9">
        <f t="shared" ca="1" si="63"/>
        <v>2.3671235541478815E-2</v>
      </c>
    </row>
    <row r="4051" spans="1:2" x14ac:dyDescent="0.3">
      <c r="A4051">
        <v>4043</v>
      </c>
      <c r="B4051" s="9">
        <f t="shared" ca="1" si="63"/>
        <v>9.3131820220649069E-3</v>
      </c>
    </row>
    <row r="4052" spans="1:2" x14ac:dyDescent="0.3">
      <c r="A4052">
        <v>4044</v>
      </c>
      <c r="B4052" s="9">
        <f t="shared" ca="1" si="63"/>
        <v>-5.5091497331732344E-3</v>
      </c>
    </row>
    <row r="4053" spans="1:2" x14ac:dyDescent="0.3">
      <c r="A4053">
        <v>4045</v>
      </c>
      <c r="B4053" s="9">
        <f t="shared" ca="1" si="63"/>
        <v>-1.0374272524629512E-2</v>
      </c>
    </row>
    <row r="4054" spans="1:2" x14ac:dyDescent="0.3">
      <c r="A4054">
        <v>4046</v>
      </c>
      <c r="B4054" s="9">
        <f t="shared" ca="1" si="63"/>
        <v>-6.203257139933362E-3</v>
      </c>
    </row>
    <row r="4055" spans="1:2" x14ac:dyDescent="0.3">
      <c r="A4055">
        <v>4047</v>
      </c>
      <c r="B4055" s="9">
        <f t="shared" ca="1" si="63"/>
        <v>-6.147623444738799E-4</v>
      </c>
    </row>
    <row r="4056" spans="1:2" x14ac:dyDescent="0.3">
      <c r="A4056">
        <v>4048</v>
      </c>
      <c r="B4056" s="9">
        <f t="shared" ca="1" si="63"/>
        <v>-4.9367335751393654E-3</v>
      </c>
    </row>
    <row r="4057" spans="1:2" x14ac:dyDescent="0.3">
      <c r="A4057">
        <v>4049</v>
      </c>
      <c r="B4057" s="9">
        <f t="shared" ca="1" si="63"/>
        <v>2.2041443151298478E-2</v>
      </c>
    </row>
    <row r="4058" spans="1:2" x14ac:dyDescent="0.3">
      <c r="A4058">
        <v>4050</v>
      </c>
      <c r="B4058" s="9">
        <f t="shared" ca="1" si="63"/>
        <v>-8.1900011814303002E-3</v>
      </c>
    </row>
    <row r="4059" spans="1:2" x14ac:dyDescent="0.3">
      <c r="A4059">
        <v>4051</v>
      </c>
      <c r="B4059" s="9">
        <f t="shared" ca="1" si="63"/>
        <v>-1.0044614885337684E-2</v>
      </c>
    </row>
    <row r="4060" spans="1:2" x14ac:dyDescent="0.3">
      <c r="A4060">
        <v>4052</v>
      </c>
      <c r="B4060" s="9">
        <f t="shared" ca="1" si="63"/>
        <v>-1.5012153055949627E-2</v>
      </c>
    </row>
    <row r="4061" spans="1:2" x14ac:dyDescent="0.3">
      <c r="A4061">
        <v>4053</v>
      </c>
      <c r="B4061" s="9">
        <f t="shared" ca="1" si="63"/>
        <v>2.5250250706932917E-3</v>
      </c>
    </row>
    <row r="4062" spans="1:2" x14ac:dyDescent="0.3">
      <c r="A4062">
        <v>4054</v>
      </c>
      <c r="B4062" s="9">
        <f t="shared" ca="1" si="63"/>
        <v>2.2251998196641991E-3</v>
      </c>
    </row>
    <row r="4063" spans="1:2" x14ac:dyDescent="0.3">
      <c r="A4063">
        <v>4055</v>
      </c>
      <c r="B4063" s="9">
        <f t="shared" ca="1" si="63"/>
        <v>-2.5587569910718727E-3</v>
      </c>
    </row>
    <row r="4064" spans="1:2" x14ac:dyDescent="0.3">
      <c r="A4064">
        <v>4056</v>
      </c>
      <c r="B4064" s="9">
        <f t="shared" ca="1" si="63"/>
        <v>-9.5222449162821253E-5</v>
      </c>
    </row>
    <row r="4065" spans="1:2" x14ac:dyDescent="0.3">
      <c r="A4065">
        <v>4057</v>
      </c>
      <c r="B4065" s="9">
        <f t="shared" ca="1" si="63"/>
        <v>6.0677677156921331E-4</v>
      </c>
    </row>
    <row r="4066" spans="1:2" x14ac:dyDescent="0.3">
      <c r="A4066">
        <v>4058</v>
      </c>
      <c r="B4066" s="9">
        <f t="shared" ca="1" si="63"/>
        <v>-5.6930412841833151E-3</v>
      </c>
    </row>
    <row r="4067" spans="1:2" x14ac:dyDescent="0.3">
      <c r="A4067">
        <v>4059</v>
      </c>
      <c r="B4067" s="9">
        <f t="shared" ca="1" si="63"/>
        <v>6.7578701555391879E-4</v>
      </c>
    </row>
    <row r="4068" spans="1:2" x14ac:dyDescent="0.3">
      <c r="A4068">
        <v>4060</v>
      </c>
      <c r="B4068" s="9">
        <f t="shared" ca="1" si="63"/>
        <v>1.2677910768415091E-2</v>
      </c>
    </row>
    <row r="4069" spans="1:2" x14ac:dyDescent="0.3">
      <c r="A4069">
        <v>4061</v>
      </c>
      <c r="B4069" s="9">
        <f t="shared" ca="1" si="63"/>
        <v>2.6591162056045997E-3</v>
      </c>
    </row>
    <row r="4070" spans="1:2" x14ac:dyDescent="0.3">
      <c r="A4070">
        <v>4062</v>
      </c>
      <c r="B4070" s="9">
        <f t="shared" ca="1" si="63"/>
        <v>-9.5729413938594292E-3</v>
      </c>
    </row>
    <row r="4071" spans="1:2" x14ac:dyDescent="0.3">
      <c r="A4071">
        <v>4063</v>
      </c>
      <c r="B4071" s="9">
        <f t="shared" ca="1" si="63"/>
        <v>2.8940702208161348E-3</v>
      </c>
    </row>
    <row r="4072" spans="1:2" x14ac:dyDescent="0.3">
      <c r="A4072">
        <v>4064</v>
      </c>
      <c r="B4072" s="9">
        <f t="shared" ca="1" si="63"/>
        <v>3.0789348572271124E-3</v>
      </c>
    </row>
    <row r="4073" spans="1:2" x14ac:dyDescent="0.3">
      <c r="A4073">
        <v>4065</v>
      </c>
      <c r="B4073" s="9">
        <f t="shared" ca="1" si="63"/>
        <v>-6.8404007935583249E-3</v>
      </c>
    </row>
    <row r="4074" spans="1:2" x14ac:dyDescent="0.3">
      <c r="A4074">
        <v>4066</v>
      </c>
      <c r="B4074" s="9">
        <f t="shared" ca="1" si="63"/>
        <v>-6.8173651473149464E-3</v>
      </c>
    </row>
    <row r="4075" spans="1:2" x14ac:dyDescent="0.3">
      <c r="A4075">
        <v>4067</v>
      </c>
      <c r="B4075" s="9">
        <f t="shared" ca="1" si="63"/>
        <v>-1.6952617354315013E-3</v>
      </c>
    </row>
    <row r="4076" spans="1:2" x14ac:dyDescent="0.3">
      <c r="A4076">
        <v>4068</v>
      </c>
      <c r="B4076" s="9">
        <f t="shared" ca="1" si="63"/>
        <v>-6.2720406943867248E-3</v>
      </c>
    </row>
    <row r="4077" spans="1:2" x14ac:dyDescent="0.3">
      <c r="A4077">
        <v>4069</v>
      </c>
      <c r="B4077" s="9">
        <f t="shared" ca="1" si="63"/>
        <v>-1.1734405406637173E-2</v>
      </c>
    </row>
    <row r="4078" spans="1:2" x14ac:dyDescent="0.3">
      <c r="A4078">
        <v>4070</v>
      </c>
      <c r="B4078" s="9">
        <f t="shared" ca="1" si="63"/>
        <v>4.913762126427339E-4</v>
      </c>
    </row>
    <row r="4079" spans="1:2" x14ac:dyDescent="0.3">
      <c r="A4079">
        <v>4071</v>
      </c>
      <c r="B4079" s="9">
        <f t="shared" ca="1" si="63"/>
        <v>-2.3146956709910768E-3</v>
      </c>
    </row>
    <row r="4080" spans="1:2" x14ac:dyDescent="0.3">
      <c r="A4080">
        <v>4072</v>
      </c>
      <c r="B4080" s="9">
        <f t="shared" ca="1" si="63"/>
        <v>-1.1323701492047893E-3</v>
      </c>
    </row>
    <row r="4081" spans="1:2" x14ac:dyDescent="0.3">
      <c r="A4081">
        <v>4073</v>
      </c>
      <c r="B4081" s="9">
        <f t="shared" ca="1" si="63"/>
        <v>8.3329288323363837E-3</v>
      </c>
    </row>
    <row r="4082" spans="1:2" x14ac:dyDescent="0.3">
      <c r="A4082">
        <v>4074</v>
      </c>
      <c r="B4082" s="9">
        <f t="shared" ca="1" si="63"/>
        <v>-2.5230193826745219E-3</v>
      </c>
    </row>
    <row r="4083" spans="1:2" x14ac:dyDescent="0.3">
      <c r="A4083">
        <v>4075</v>
      </c>
      <c r="B4083" s="9">
        <f t="shared" ca="1" si="63"/>
        <v>-8.062236833495804E-3</v>
      </c>
    </row>
    <row r="4084" spans="1:2" x14ac:dyDescent="0.3">
      <c r="A4084">
        <v>4076</v>
      </c>
      <c r="B4084" s="9">
        <f t="shared" ca="1" si="63"/>
        <v>-1.0455863351849146E-2</v>
      </c>
    </row>
    <row r="4085" spans="1:2" x14ac:dyDescent="0.3">
      <c r="A4085">
        <v>4077</v>
      </c>
      <c r="B4085" s="9">
        <f t="shared" ca="1" si="63"/>
        <v>-1.435842191511582E-2</v>
      </c>
    </row>
    <row r="4086" spans="1:2" x14ac:dyDescent="0.3">
      <c r="A4086">
        <v>4078</v>
      </c>
      <c r="B4086" s="9">
        <f t="shared" ca="1" si="63"/>
        <v>-5.6824589809764403E-3</v>
      </c>
    </row>
    <row r="4087" spans="1:2" x14ac:dyDescent="0.3">
      <c r="A4087">
        <v>4079</v>
      </c>
      <c r="B4087" s="9">
        <f t="shared" ca="1" si="63"/>
        <v>-3.4550263949220386E-3</v>
      </c>
    </row>
    <row r="4088" spans="1:2" x14ac:dyDescent="0.3">
      <c r="A4088">
        <v>4080</v>
      </c>
      <c r="B4088" s="9">
        <f t="shared" ca="1" si="63"/>
        <v>-1.2479138804022133E-2</v>
      </c>
    </row>
    <row r="4089" spans="1:2" x14ac:dyDescent="0.3">
      <c r="A4089">
        <v>4081</v>
      </c>
      <c r="B4089" s="9">
        <f t="shared" ca="1" si="63"/>
        <v>-7.0690590024324726E-3</v>
      </c>
    </row>
    <row r="4090" spans="1:2" x14ac:dyDescent="0.3">
      <c r="A4090">
        <v>4082</v>
      </c>
      <c r="B4090" s="9">
        <f t="shared" ca="1" si="63"/>
        <v>-1.7033350705186177E-3</v>
      </c>
    </row>
    <row r="4091" spans="1:2" x14ac:dyDescent="0.3">
      <c r="A4091">
        <v>4083</v>
      </c>
      <c r="B4091" s="9">
        <f t="shared" ca="1" si="63"/>
        <v>1.5274500497709865E-3</v>
      </c>
    </row>
    <row r="4092" spans="1:2" x14ac:dyDescent="0.3">
      <c r="A4092">
        <v>4084</v>
      </c>
      <c r="B4092" s="9">
        <f t="shared" ca="1" si="63"/>
        <v>1.2959377118055608E-2</v>
      </c>
    </row>
    <row r="4093" spans="1:2" x14ac:dyDescent="0.3">
      <c r="A4093">
        <v>4085</v>
      </c>
      <c r="B4093" s="9">
        <f t="shared" ca="1" si="63"/>
        <v>6.516830978515669E-3</v>
      </c>
    </row>
    <row r="4094" spans="1:2" x14ac:dyDescent="0.3">
      <c r="A4094">
        <v>4086</v>
      </c>
      <c r="B4094" s="9">
        <f t="shared" ca="1" si="63"/>
        <v>1.2174310688200464E-3</v>
      </c>
    </row>
    <row r="4095" spans="1:2" x14ac:dyDescent="0.3">
      <c r="A4095">
        <v>4087</v>
      </c>
      <c r="B4095" s="9">
        <f t="shared" ca="1" si="63"/>
        <v>-3.4635695377603845E-3</v>
      </c>
    </row>
    <row r="4096" spans="1:2" x14ac:dyDescent="0.3">
      <c r="A4096">
        <v>4088</v>
      </c>
      <c r="B4096" s="9">
        <f t="shared" ca="1" si="63"/>
        <v>-5.2065656928695688E-3</v>
      </c>
    </row>
    <row r="4097" spans="1:2" x14ac:dyDescent="0.3">
      <c r="A4097">
        <v>4089</v>
      </c>
      <c r="B4097" s="9">
        <f t="shared" ca="1" si="63"/>
        <v>4.3727761044827021E-3</v>
      </c>
    </row>
    <row r="4098" spans="1:2" x14ac:dyDescent="0.3">
      <c r="A4098">
        <v>4090</v>
      </c>
      <c r="B4098" s="9">
        <f t="shared" ca="1" si="63"/>
        <v>-8.4747261109526118E-3</v>
      </c>
    </row>
    <row r="4099" spans="1:2" x14ac:dyDescent="0.3">
      <c r="A4099">
        <v>4091</v>
      </c>
      <c r="B4099" s="9">
        <f t="shared" ca="1" si="63"/>
        <v>4.7780514987521604E-3</v>
      </c>
    </row>
    <row r="4100" spans="1:2" x14ac:dyDescent="0.3">
      <c r="A4100">
        <v>4092</v>
      </c>
      <c r="B4100" s="9">
        <f t="shared" ca="1" si="63"/>
        <v>-1.6458699089905861E-2</v>
      </c>
    </row>
    <row r="4101" spans="1:2" x14ac:dyDescent="0.3">
      <c r="A4101">
        <v>4093</v>
      </c>
      <c r="B4101" s="9">
        <f t="shared" ca="1" si="63"/>
        <v>3.9321343112993928E-3</v>
      </c>
    </row>
    <row r="4102" spans="1:2" x14ac:dyDescent="0.3">
      <c r="A4102">
        <v>4094</v>
      </c>
      <c r="B4102" s="9">
        <f t="shared" ca="1" si="63"/>
        <v>-9.2613669613011169E-3</v>
      </c>
    </row>
    <row r="4103" spans="1:2" x14ac:dyDescent="0.3">
      <c r="A4103">
        <v>4095</v>
      </c>
      <c r="B4103" s="9">
        <f t="shared" ca="1" si="63"/>
        <v>1.4006197904238632E-3</v>
      </c>
    </row>
    <row r="4104" spans="1:2" x14ac:dyDescent="0.3">
      <c r="A4104">
        <v>4096</v>
      </c>
      <c r="B4104" s="9">
        <f t="shared" ca="1" si="63"/>
        <v>-6.6247715335967863E-3</v>
      </c>
    </row>
    <row r="4105" spans="1:2" x14ac:dyDescent="0.3">
      <c r="A4105">
        <v>4097</v>
      </c>
      <c r="B4105" s="9">
        <f t="shared" ca="1" si="63"/>
        <v>-9.5502921849059349E-4</v>
      </c>
    </row>
    <row r="4106" spans="1:2" x14ac:dyDescent="0.3">
      <c r="A4106">
        <v>4098</v>
      </c>
      <c r="B4106" s="9">
        <f t="shared" ref="B4106:B4169" ca="1" si="64">_xlfn.NORM.INV(RAND(),$B$3,$B$4)</f>
        <v>-1.7737930996863441E-2</v>
      </c>
    </row>
    <row r="4107" spans="1:2" x14ac:dyDescent="0.3">
      <c r="A4107">
        <v>4099</v>
      </c>
      <c r="B4107" s="9">
        <f t="shared" ca="1" si="64"/>
        <v>-5.4878604635464668E-4</v>
      </c>
    </row>
    <row r="4108" spans="1:2" x14ac:dyDescent="0.3">
      <c r="A4108">
        <v>4100</v>
      </c>
      <c r="B4108" s="9">
        <f t="shared" ca="1" si="64"/>
        <v>-3.224153713611796E-3</v>
      </c>
    </row>
    <row r="4109" spans="1:2" x14ac:dyDescent="0.3">
      <c r="A4109">
        <v>4101</v>
      </c>
      <c r="B4109" s="9">
        <f t="shared" ca="1" si="64"/>
        <v>1.2568836564368621E-2</v>
      </c>
    </row>
    <row r="4110" spans="1:2" x14ac:dyDescent="0.3">
      <c r="A4110">
        <v>4102</v>
      </c>
      <c r="B4110" s="9">
        <f t="shared" ca="1" si="64"/>
        <v>4.6903216289030389E-3</v>
      </c>
    </row>
    <row r="4111" spans="1:2" x14ac:dyDescent="0.3">
      <c r="A4111">
        <v>4103</v>
      </c>
      <c r="B4111" s="9">
        <f t="shared" ca="1" si="64"/>
        <v>1.0210436423794478E-2</v>
      </c>
    </row>
    <row r="4112" spans="1:2" x14ac:dyDescent="0.3">
      <c r="A4112">
        <v>4104</v>
      </c>
      <c r="B4112" s="9">
        <f t="shared" ca="1" si="64"/>
        <v>1.3312258842851444E-4</v>
      </c>
    </row>
    <row r="4113" spans="1:2" x14ac:dyDescent="0.3">
      <c r="A4113">
        <v>4105</v>
      </c>
      <c r="B4113" s="9">
        <f t="shared" ca="1" si="64"/>
        <v>-2.6498690333361607E-4</v>
      </c>
    </row>
    <row r="4114" spans="1:2" x14ac:dyDescent="0.3">
      <c r="A4114">
        <v>4106</v>
      </c>
      <c r="B4114" s="9">
        <f t="shared" ca="1" si="64"/>
        <v>-3.8427416042336893E-3</v>
      </c>
    </row>
    <row r="4115" spans="1:2" x14ac:dyDescent="0.3">
      <c r="A4115">
        <v>4107</v>
      </c>
      <c r="B4115" s="9">
        <f t="shared" ca="1" si="64"/>
        <v>5.3742954333044993E-3</v>
      </c>
    </row>
    <row r="4116" spans="1:2" x14ac:dyDescent="0.3">
      <c r="A4116">
        <v>4108</v>
      </c>
      <c r="B4116" s="9">
        <f t="shared" ca="1" si="64"/>
        <v>-3.2443308265655045E-3</v>
      </c>
    </row>
    <row r="4117" spans="1:2" x14ac:dyDescent="0.3">
      <c r="A4117">
        <v>4109</v>
      </c>
      <c r="B4117" s="9">
        <f t="shared" ca="1" si="64"/>
        <v>-3.930741548850745E-3</v>
      </c>
    </row>
    <row r="4118" spans="1:2" x14ac:dyDescent="0.3">
      <c r="A4118">
        <v>4110</v>
      </c>
      <c r="B4118" s="9">
        <f t="shared" ca="1" si="64"/>
        <v>6.0740002657828213E-4</v>
      </c>
    </row>
    <row r="4119" spans="1:2" x14ac:dyDescent="0.3">
      <c r="A4119">
        <v>4111</v>
      </c>
      <c r="B4119" s="9">
        <f t="shared" ca="1" si="64"/>
        <v>-5.0442209688086022E-3</v>
      </c>
    </row>
    <row r="4120" spans="1:2" x14ac:dyDescent="0.3">
      <c r="A4120">
        <v>4112</v>
      </c>
      <c r="B4120" s="9">
        <f t="shared" ca="1" si="64"/>
        <v>-1.1955084161298481E-2</v>
      </c>
    </row>
    <row r="4121" spans="1:2" x14ac:dyDescent="0.3">
      <c r="A4121">
        <v>4113</v>
      </c>
      <c r="B4121" s="9">
        <f t="shared" ca="1" si="64"/>
        <v>3.2540701911344312E-3</v>
      </c>
    </row>
    <row r="4122" spans="1:2" x14ac:dyDescent="0.3">
      <c r="A4122">
        <v>4114</v>
      </c>
      <c r="B4122" s="9">
        <f t="shared" ca="1" si="64"/>
        <v>-7.6275004924232243E-3</v>
      </c>
    </row>
    <row r="4123" spans="1:2" x14ac:dyDescent="0.3">
      <c r="A4123">
        <v>4115</v>
      </c>
      <c r="B4123" s="9">
        <f t="shared" ca="1" si="64"/>
        <v>-5.7832969522327157E-3</v>
      </c>
    </row>
    <row r="4124" spans="1:2" x14ac:dyDescent="0.3">
      <c r="A4124">
        <v>4116</v>
      </c>
      <c r="B4124" s="9">
        <f t="shared" ca="1" si="64"/>
        <v>4.3249025908306928E-3</v>
      </c>
    </row>
    <row r="4125" spans="1:2" x14ac:dyDescent="0.3">
      <c r="A4125">
        <v>4117</v>
      </c>
      <c r="B4125" s="9">
        <f t="shared" ca="1" si="64"/>
        <v>-7.2209614769593164E-3</v>
      </c>
    </row>
    <row r="4126" spans="1:2" x14ac:dyDescent="0.3">
      <c r="A4126">
        <v>4118</v>
      </c>
      <c r="B4126" s="9">
        <f t="shared" ca="1" si="64"/>
        <v>-1.9804203061242298E-3</v>
      </c>
    </row>
    <row r="4127" spans="1:2" x14ac:dyDescent="0.3">
      <c r="A4127">
        <v>4119</v>
      </c>
      <c r="B4127" s="9">
        <f t="shared" ca="1" si="64"/>
        <v>-5.1582221614377625E-4</v>
      </c>
    </row>
    <row r="4128" spans="1:2" x14ac:dyDescent="0.3">
      <c r="A4128">
        <v>4120</v>
      </c>
      <c r="B4128" s="9">
        <f t="shared" ca="1" si="64"/>
        <v>-2.9279179639501978E-3</v>
      </c>
    </row>
    <row r="4129" spans="1:2" x14ac:dyDescent="0.3">
      <c r="A4129">
        <v>4121</v>
      </c>
      <c r="B4129" s="9">
        <f t="shared" ca="1" si="64"/>
        <v>-7.5469751831743984E-3</v>
      </c>
    </row>
    <row r="4130" spans="1:2" x14ac:dyDescent="0.3">
      <c r="A4130">
        <v>4122</v>
      </c>
      <c r="B4130" s="9">
        <f t="shared" ca="1" si="64"/>
        <v>-3.1962805473516797E-3</v>
      </c>
    </row>
    <row r="4131" spans="1:2" x14ac:dyDescent="0.3">
      <c r="A4131">
        <v>4123</v>
      </c>
      <c r="B4131" s="9">
        <f t="shared" ca="1" si="64"/>
        <v>6.5658215193833648E-3</v>
      </c>
    </row>
    <row r="4132" spans="1:2" x14ac:dyDescent="0.3">
      <c r="A4132">
        <v>4124</v>
      </c>
      <c r="B4132" s="9">
        <f t="shared" ca="1" si="64"/>
        <v>1.211007306850539E-3</v>
      </c>
    </row>
    <row r="4133" spans="1:2" x14ac:dyDescent="0.3">
      <c r="A4133">
        <v>4125</v>
      </c>
      <c r="B4133" s="9">
        <f t="shared" ca="1" si="64"/>
        <v>-3.9485478075916396E-3</v>
      </c>
    </row>
    <row r="4134" spans="1:2" x14ac:dyDescent="0.3">
      <c r="A4134">
        <v>4126</v>
      </c>
      <c r="B4134" s="9">
        <f t="shared" ca="1" si="64"/>
        <v>-1.5504896199032519E-3</v>
      </c>
    </row>
    <row r="4135" spans="1:2" x14ac:dyDescent="0.3">
      <c r="A4135">
        <v>4127</v>
      </c>
      <c r="B4135" s="9">
        <f t="shared" ca="1" si="64"/>
        <v>6.6778694119691223E-3</v>
      </c>
    </row>
    <row r="4136" spans="1:2" x14ac:dyDescent="0.3">
      <c r="A4136">
        <v>4128</v>
      </c>
      <c r="B4136" s="9">
        <f t="shared" ca="1" si="64"/>
        <v>-5.4620746535836186E-3</v>
      </c>
    </row>
    <row r="4137" spans="1:2" x14ac:dyDescent="0.3">
      <c r="A4137">
        <v>4129</v>
      </c>
      <c r="B4137" s="9">
        <f t="shared" ca="1" si="64"/>
        <v>-8.9385330701886381E-3</v>
      </c>
    </row>
    <row r="4138" spans="1:2" x14ac:dyDescent="0.3">
      <c r="A4138">
        <v>4130</v>
      </c>
      <c r="B4138" s="9">
        <f t="shared" ca="1" si="64"/>
        <v>-8.5344000014930289E-3</v>
      </c>
    </row>
    <row r="4139" spans="1:2" x14ac:dyDescent="0.3">
      <c r="A4139">
        <v>4131</v>
      </c>
      <c r="B4139" s="9">
        <f t="shared" ca="1" si="64"/>
        <v>1.2939880363612185E-2</v>
      </c>
    </row>
    <row r="4140" spans="1:2" x14ac:dyDescent="0.3">
      <c r="A4140">
        <v>4132</v>
      </c>
      <c r="B4140" s="9">
        <f t="shared" ca="1" si="64"/>
        <v>7.7333220175098598E-3</v>
      </c>
    </row>
    <row r="4141" spans="1:2" x14ac:dyDescent="0.3">
      <c r="A4141">
        <v>4133</v>
      </c>
      <c r="B4141" s="9">
        <f t="shared" ca="1" si="64"/>
        <v>7.4254941063291776E-3</v>
      </c>
    </row>
    <row r="4142" spans="1:2" x14ac:dyDescent="0.3">
      <c r="A4142">
        <v>4134</v>
      </c>
      <c r="B4142" s="9">
        <f t="shared" ca="1" si="64"/>
        <v>5.2368368460462555E-3</v>
      </c>
    </row>
    <row r="4143" spans="1:2" x14ac:dyDescent="0.3">
      <c r="A4143">
        <v>4135</v>
      </c>
      <c r="B4143" s="9">
        <f t="shared" ca="1" si="64"/>
        <v>1.7747672279324004E-2</v>
      </c>
    </row>
    <row r="4144" spans="1:2" x14ac:dyDescent="0.3">
      <c r="A4144">
        <v>4136</v>
      </c>
      <c r="B4144" s="9">
        <f t="shared" ca="1" si="64"/>
        <v>1.8054599543749588E-3</v>
      </c>
    </row>
    <row r="4145" spans="1:2" x14ac:dyDescent="0.3">
      <c r="A4145">
        <v>4137</v>
      </c>
      <c r="B4145" s="9">
        <f t="shared" ca="1" si="64"/>
        <v>-2.8271988905943053E-4</v>
      </c>
    </row>
    <row r="4146" spans="1:2" x14ac:dyDescent="0.3">
      <c r="A4146">
        <v>4138</v>
      </c>
      <c r="B4146" s="9">
        <f t="shared" ca="1" si="64"/>
        <v>-1.1938675101130197E-2</v>
      </c>
    </row>
    <row r="4147" spans="1:2" x14ac:dyDescent="0.3">
      <c r="A4147">
        <v>4139</v>
      </c>
      <c r="B4147" s="9">
        <f t="shared" ca="1" si="64"/>
        <v>2.2238062715483065E-3</v>
      </c>
    </row>
    <row r="4148" spans="1:2" x14ac:dyDescent="0.3">
      <c r="A4148">
        <v>4140</v>
      </c>
      <c r="B4148" s="9">
        <f t="shared" ca="1" si="64"/>
        <v>-7.3393883991649733E-3</v>
      </c>
    </row>
    <row r="4149" spans="1:2" x14ac:dyDescent="0.3">
      <c r="A4149">
        <v>4141</v>
      </c>
      <c r="B4149" s="9">
        <f t="shared" ca="1" si="64"/>
        <v>-5.5100962354529331E-3</v>
      </c>
    </row>
    <row r="4150" spans="1:2" x14ac:dyDescent="0.3">
      <c r="A4150">
        <v>4142</v>
      </c>
      <c r="B4150" s="9">
        <f t="shared" ca="1" si="64"/>
        <v>-2.7224199490106433E-3</v>
      </c>
    </row>
    <row r="4151" spans="1:2" x14ac:dyDescent="0.3">
      <c r="A4151">
        <v>4143</v>
      </c>
      <c r="B4151" s="9">
        <f t="shared" ca="1" si="64"/>
        <v>6.5439026967941639E-3</v>
      </c>
    </row>
    <row r="4152" spans="1:2" x14ac:dyDescent="0.3">
      <c r="A4152">
        <v>4144</v>
      </c>
      <c r="B4152" s="9">
        <f t="shared" ca="1" si="64"/>
        <v>-8.1576802999782836E-4</v>
      </c>
    </row>
    <row r="4153" spans="1:2" x14ac:dyDescent="0.3">
      <c r="A4153">
        <v>4145</v>
      </c>
      <c r="B4153" s="9">
        <f t="shared" ca="1" si="64"/>
        <v>-1.1635086669728343E-3</v>
      </c>
    </row>
    <row r="4154" spans="1:2" x14ac:dyDescent="0.3">
      <c r="A4154">
        <v>4146</v>
      </c>
      <c r="B4154" s="9">
        <f t="shared" ca="1" si="64"/>
        <v>8.9355168773549327E-3</v>
      </c>
    </row>
    <row r="4155" spans="1:2" x14ac:dyDescent="0.3">
      <c r="A4155">
        <v>4147</v>
      </c>
      <c r="B4155" s="9">
        <f t="shared" ca="1" si="64"/>
        <v>8.5521342081895171E-3</v>
      </c>
    </row>
    <row r="4156" spans="1:2" x14ac:dyDescent="0.3">
      <c r="A4156">
        <v>4148</v>
      </c>
      <c r="B4156" s="9">
        <f t="shared" ca="1" si="64"/>
        <v>-8.9032583348000963E-3</v>
      </c>
    </row>
    <row r="4157" spans="1:2" x14ac:dyDescent="0.3">
      <c r="A4157">
        <v>4149</v>
      </c>
      <c r="B4157" s="9">
        <f t="shared" ca="1" si="64"/>
        <v>5.7342594228017621E-4</v>
      </c>
    </row>
    <row r="4158" spans="1:2" x14ac:dyDescent="0.3">
      <c r="A4158">
        <v>4150</v>
      </c>
      <c r="B4158" s="9">
        <f t="shared" ca="1" si="64"/>
        <v>5.277133389686447E-3</v>
      </c>
    </row>
    <row r="4159" spans="1:2" x14ac:dyDescent="0.3">
      <c r="A4159">
        <v>4151</v>
      </c>
      <c r="B4159" s="9">
        <f t="shared" ca="1" si="64"/>
        <v>1.0650689522885275E-2</v>
      </c>
    </row>
    <row r="4160" spans="1:2" x14ac:dyDescent="0.3">
      <c r="A4160">
        <v>4152</v>
      </c>
      <c r="B4160" s="9">
        <f t="shared" ca="1" si="64"/>
        <v>-6.7526810187437591E-3</v>
      </c>
    </row>
    <row r="4161" spans="1:2" x14ac:dyDescent="0.3">
      <c r="A4161">
        <v>4153</v>
      </c>
      <c r="B4161" s="9">
        <f t="shared" ca="1" si="64"/>
        <v>1.1697122236545736E-3</v>
      </c>
    </row>
    <row r="4162" spans="1:2" x14ac:dyDescent="0.3">
      <c r="A4162">
        <v>4154</v>
      </c>
      <c r="B4162" s="9">
        <f t="shared" ca="1" si="64"/>
        <v>-1.1065958588758742E-3</v>
      </c>
    </row>
    <row r="4163" spans="1:2" x14ac:dyDescent="0.3">
      <c r="A4163">
        <v>4155</v>
      </c>
      <c r="B4163" s="9">
        <f t="shared" ca="1" si="64"/>
        <v>6.8540720562249146E-3</v>
      </c>
    </row>
    <row r="4164" spans="1:2" x14ac:dyDescent="0.3">
      <c r="A4164">
        <v>4156</v>
      </c>
      <c r="B4164" s="9">
        <f t="shared" ca="1" si="64"/>
        <v>9.6029025942630849E-3</v>
      </c>
    </row>
    <row r="4165" spans="1:2" x14ac:dyDescent="0.3">
      <c r="A4165">
        <v>4157</v>
      </c>
      <c r="B4165" s="9">
        <f t="shared" ca="1" si="64"/>
        <v>-5.8084596246521548E-3</v>
      </c>
    </row>
    <row r="4166" spans="1:2" x14ac:dyDescent="0.3">
      <c r="A4166">
        <v>4158</v>
      </c>
      <c r="B4166" s="9">
        <f t="shared" ca="1" si="64"/>
        <v>-5.0479703911181584E-3</v>
      </c>
    </row>
    <row r="4167" spans="1:2" x14ac:dyDescent="0.3">
      <c r="A4167">
        <v>4159</v>
      </c>
      <c r="B4167" s="9">
        <f t="shared" ca="1" si="64"/>
        <v>-1.1897219505514912E-2</v>
      </c>
    </row>
    <row r="4168" spans="1:2" x14ac:dyDescent="0.3">
      <c r="A4168">
        <v>4160</v>
      </c>
      <c r="B4168" s="9">
        <f t="shared" ca="1" si="64"/>
        <v>-9.1213623116628817E-4</v>
      </c>
    </row>
    <row r="4169" spans="1:2" x14ac:dyDescent="0.3">
      <c r="A4169">
        <v>4161</v>
      </c>
      <c r="B4169" s="9">
        <f t="shared" ca="1" si="64"/>
        <v>5.7265689668644848E-3</v>
      </c>
    </row>
    <row r="4170" spans="1:2" x14ac:dyDescent="0.3">
      <c r="A4170">
        <v>4162</v>
      </c>
      <c r="B4170" s="9">
        <f t="shared" ref="B4170:B4233" ca="1" si="65">_xlfn.NORM.INV(RAND(),$B$3,$B$4)</f>
        <v>-1.2732965552230916E-2</v>
      </c>
    </row>
    <row r="4171" spans="1:2" x14ac:dyDescent="0.3">
      <c r="A4171">
        <v>4163</v>
      </c>
      <c r="B4171" s="9">
        <f t="shared" ca="1" si="65"/>
        <v>-1.8887148726913779E-2</v>
      </c>
    </row>
    <row r="4172" spans="1:2" x14ac:dyDescent="0.3">
      <c r="A4172">
        <v>4164</v>
      </c>
      <c r="B4172" s="9">
        <f t="shared" ca="1" si="65"/>
        <v>-4.6939729656557613E-3</v>
      </c>
    </row>
    <row r="4173" spans="1:2" x14ac:dyDescent="0.3">
      <c r="A4173">
        <v>4165</v>
      </c>
      <c r="B4173" s="9">
        <f t="shared" ca="1" si="65"/>
        <v>-2.5607359351620808E-3</v>
      </c>
    </row>
    <row r="4174" spans="1:2" x14ac:dyDescent="0.3">
      <c r="A4174">
        <v>4166</v>
      </c>
      <c r="B4174" s="9">
        <f t="shared" ca="1" si="65"/>
        <v>-1.521648616339592E-2</v>
      </c>
    </row>
    <row r="4175" spans="1:2" x14ac:dyDescent="0.3">
      <c r="A4175">
        <v>4167</v>
      </c>
      <c r="B4175" s="9">
        <f t="shared" ca="1" si="65"/>
        <v>-4.2834959555393317E-3</v>
      </c>
    </row>
    <row r="4176" spans="1:2" x14ac:dyDescent="0.3">
      <c r="A4176">
        <v>4168</v>
      </c>
      <c r="B4176" s="9">
        <f t="shared" ca="1" si="65"/>
        <v>1.4628764823075992E-2</v>
      </c>
    </row>
    <row r="4177" spans="1:2" x14ac:dyDescent="0.3">
      <c r="A4177">
        <v>4169</v>
      </c>
      <c r="B4177" s="9">
        <f t="shared" ca="1" si="65"/>
        <v>-6.4469183028853048E-3</v>
      </c>
    </row>
    <row r="4178" spans="1:2" x14ac:dyDescent="0.3">
      <c r="A4178">
        <v>4170</v>
      </c>
      <c r="B4178" s="9">
        <f t="shared" ca="1" si="65"/>
        <v>2.6393934557005048E-4</v>
      </c>
    </row>
    <row r="4179" spans="1:2" x14ac:dyDescent="0.3">
      <c r="A4179">
        <v>4171</v>
      </c>
      <c r="B4179" s="9">
        <f t="shared" ca="1" si="65"/>
        <v>7.9102981535345424E-3</v>
      </c>
    </row>
    <row r="4180" spans="1:2" x14ac:dyDescent="0.3">
      <c r="A4180">
        <v>4172</v>
      </c>
      <c r="B4180" s="9">
        <f t="shared" ca="1" si="65"/>
        <v>7.350625263507291E-3</v>
      </c>
    </row>
    <row r="4181" spans="1:2" x14ac:dyDescent="0.3">
      <c r="A4181">
        <v>4173</v>
      </c>
      <c r="B4181" s="9">
        <f t="shared" ca="1" si="65"/>
        <v>-9.6402678844765659E-3</v>
      </c>
    </row>
    <row r="4182" spans="1:2" x14ac:dyDescent="0.3">
      <c r="A4182">
        <v>4174</v>
      </c>
      <c r="B4182" s="9">
        <f t="shared" ca="1" si="65"/>
        <v>4.2833843713931128E-3</v>
      </c>
    </row>
    <row r="4183" spans="1:2" x14ac:dyDescent="0.3">
      <c r="A4183">
        <v>4175</v>
      </c>
      <c r="B4183" s="9">
        <f t="shared" ca="1" si="65"/>
        <v>-1.4561211744221966E-2</v>
      </c>
    </row>
    <row r="4184" spans="1:2" x14ac:dyDescent="0.3">
      <c r="A4184">
        <v>4176</v>
      </c>
      <c r="B4184" s="9">
        <f t="shared" ca="1" si="65"/>
        <v>1.130164059218924E-2</v>
      </c>
    </row>
    <row r="4185" spans="1:2" x14ac:dyDescent="0.3">
      <c r="A4185">
        <v>4177</v>
      </c>
      <c r="B4185" s="9">
        <f t="shared" ca="1" si="65"/>
        <v>2.6973027540994851E-3</v>
      </c>
    </row>
    <row r="4186" spans="1:2" x14ac:dyDescent="0.3">
      <c r="A4186">
        <v>4178</v>
      </c>
      <c r="B4186" s="9">
        <f t="shared" ca="1" si="65"/>
        <v>-1.2126143280240654E-2</v>
      </c>
    </row>
    <row r="4187" spans="1:2" x14ac:dyDescent="0.3">
      <c r="A4187">
        <v>4179</v>
      </c>
      <c r="B4187" s="9">
        <f t="shared" ca="1" si="65"/>
        <v>-4.5985027727239343E-3</v>
      </c>
    </row>
    <row r="4188" spans="1:2" x14ac:dyDescent="0.3">
      <c r="A4188">
        <v>4180</v>
      </c>
      <c r="B4188" s="9">
        <f t="shared" ca="1" si="65"/>
        <v>1.2423789569924437E-2</v>
      </c>
    </row>
    <row r="4189" spans="1:2" x14ac:dyDescent="0.3">
      <c r="A4189">
        <v>4181</v>
      </c>
      <c r="B4189" s="9">
        <f t="shared" ca="1" si="65"/>
        <v>1.7987029018295388E-2</v>
      </c>
    </row>
    <row r="4190" spans="1:2" x14ac:dyDescent="0.3">
      <c r="A4190">
        <v>4182</v>
      </c>
      <c r="B4190" s="9">
        <f t="shared" ca="1" si="65"/>
        <v>-7.9094342308704633E-3</v>
      </c>
    </row>
    <row r="4191" spans="1:2" x14ac:dyDescent="0.3">
      <c r="A4191">
        <v>4183</v>
      </c>
      <c r="B4191" s="9">
        <f t="shared" ca="1" si="65"/>
        <v>-4.7958859675092643E-3</v>
      </c>
    </row>
    <row r="4192" spans="1:2" x14ac:dyDescent="0.3">
      <c r="A4192">
        <v>4184</v>
      </c>
      <c r="B4192" s="9">
        <f t="shared" ca="1" si="65"/>
        <v>7.8170283882059524E-4</v>
      </c>
    </row>
    <row r="4193" spans="1:2" x14ac:dyDescent="0.3">
      <c r="A4193">
        <v>4185</v>
      </c>
      <c r="B4193" s="9">
        <f t="shared" ca="1" si="65"/>
        <v>3.5973909734687108E-3</v>
      </c>
    </row>
    <row r="4194" spans="1:2" x14ac:dyDescent="0.3">
      <c r="A4194">
        <v>4186</v>
      </c>
      <c r="B4194" s="9">
        <f t="shared" ca="1" si="65"/>
        <v>2.3060229392618411E-3</v>
      </c>
    </row>
    <row r="4195" spans="1:2" x14ac:dyDescent="0.3">
      <c r="A4195">
        <v>4187</v>
      </c>
      <c r="B4195" s="9">
        <f t="shared" ca="1" si="65"/>
        <v>3.975137888558954E-3</v>
      </c>
    </row>
    <row r="4196" spans="1:2" x14ac:dyDescent="0.3">
      <c r="A4196">
        <v>4188</v>
      </c>
      <c r="B4196" s="9">
        <f t="shared" ca="1" si="65"/>
        <v>3.9425625474591728E-3</v>
      </c>
    </row>
    <row r="4197" spans="1:2" x14ac:dyDescent="0.3">
      <c r="A4197">
        <v>4189</v>
      </c>
      <c r="B4197" s="9">
        <f t="shared" ca="1" si="65"/>
        <v>2.2884222397389193E-3</v>
      </c>
    </row>
    <row r="4198" spans="1:2" x14ac:dyDescent="0.3">
      <c r="A4198">
        <v>4190</v>
      </c>
      <c r="B4198" s="9">
        <f t="shared" ca="1" si="65"/>
        <v>-1.5467768906392827E-3</v>
      </c>
    </row>
    <row r="4199" spans="1:2" x14ac:dyDescent="0.3">
      <c r="A4199">
        <v>4191</v>
      </c>
      <c r="B4199" s="9">
        <f t="shared" ca="1" si="65"/>
        <v>7.9151861650577447E-3</v>
      </c>
    </row>
    <row r="4200" spans="1:2" x14ac:dyDescent="0.3">
      <c r="A4200">
        <v>4192</v>
      </c>
      <c r="B4200" s="9">
        <f t="shared" ca="1" si="65"/>
        <v>4.1964764158508138E-5</v>
      </c>
    </row>
    <row r="4201" spans="1:2" x14ac:dyDescent="0.3">
      <c r="A4201">
        <v>4193</v>
      </c>
      <c r="B4201" s="9">
        <f t="shared" ca="1" si="65"/>
        <v>-5.965246004237138E-3</v>
      </c>
    </row>
    <row r="4202" spans="1:2" x14ac:dyDescent="0.3">
      <c r="A4202">
        <v>4194</v>
      </c>
      <c r="B4202" s="9">
        <f t="shared" ca="1" si="65"/>
        <v>-4.8036374289405189E-3</v>
      </c>
    </row>
    <row r="4203" spans="1:2" x14ac:dyDescent="0.3">
      <c r="A4203">
        <v>4195</v>
      </c>
      <c r="B4203" s="9">
        <f t="shared" ca="1" si="65"/>
        <v>1.6745182974924973E-3</v>
      </c>
    </row>
    <row r="4204" spans="1:2" x14ac:dyDescent="0.3">
      <c r="A4204">
        <v>4196</v>
      </c>
      <c r="B4204" s="9">
        <f t="shared" ca="1" si="65"/>
        <v>3.416031581482367E-3</v>
      </c>
    </row>
    <row r="4205" spans="1:2" x14ac:dyDescent="0.3">
      <c r="A4205">
        <v>4197</v>
      </c>
      <c r="B4205" s="9">
        <f t="shared" ca="1" si="65"/>
        <v>3.1414434623336439E-3</v>
      </c>
    </row>
    <row r="4206" spans="1:2" x14ac:dyDescent="0.3">
      <c r="A4206">
        <v>4198</v>
      </c>
      <c r="B4206" s="9">
        <f t="shared" ca="1" si="65"/>
        <v>-5.2821690227421577E-3</v>
      </c>
    </row>
    <row r="4207" spans="1:2" x14ac:dyDescent="0.3">
      <c r="A4207">
        <v>4199</v>
      </c>
      <c r="B4207" s="9">
        <f t="shared" ca="1" si="65"/>
        <v>-1.2789111983081702E-2</v>
      </c>
    </row>
    <row r="4208" spans="1:2" x14ac:dyDescent="0.3">
      <c r="A4208">
        <v>4200</v>
      </c>
      <c r="B4208" s="9">
        <f t="shared" ca="1" si="65"/>
        <v>-7.8187523429998525E-4</v>
      </c>
    </row>
    <row r="4209" spans="1:2" x14ac:dyDescent="0.3">
      <c r="A4209">
        <v>4201</v>
      </c>
      <c r="B4209" s="9">
        <f t="shared" ca="1" si="65"/>
        <v>9.1659470946277855E-3</v>
      </c>
    </row>
    <row r="4210" spans="1:2" x14ac:dyDescent="0.3">
      <c r="A4210">
        <v>4202</v>
      </c>
      <c r="B4210" s="9">
        <f t="shared" ca="1" si="65"/>
        <v>-2.9094192220815384E-3</v>
      </c>
    </row>
    <row r="4211" spans="1:2" x14ac:dyDescent="0.3">
      <c r="A4211">
        <v>4203</v>
      </c>
      <c r="B4211" s="9">
        <f t="shared" ca="1" si="65"/>
        <v>-1.5288952858476886E-3</v>
      </c>
    </row>
    <row r="4212" spans="1:2" x14ac:dyDescent="0.3">
      <c r="A4212">
        <v>4204</v>
      </c>
      <c r="B4212" s="9">
        <f t="shared" ca="1" si="65"/>
        <v>-5.2788671453167886E-3</v>
      </c>
    </row>
    <row r="4213" spans="1:2" x14ac:dyDescent="0.3">
      <c r="A4213">
        <v>4205</v>
      </c>
      <c r="B4213" s="9">
        <f t="shared" ca="1" si="65"/>
        <v>-4.3400520676863561E-3</v>
      </c>
    </row>
    <row r="4214" spans="1:2" x14ac:dyDescent="0.3">
      <c r="A4214">
        <v>4206</v>
      </c>
      <c r="B4214" s="9">
        <f t="shared" ca="1" si="65"/>
        <v>-1.3026023803202441E-2</v>
      </c>
    </row>
    <row r="4215" spans="1:2" x14ac:dyDescent="0.3">
      <c r="A4215">
        <v>4207</v>
      </c>
      <c r="B4215" s="9">
        <f t="shared" ca="1" si="65"/>
        <v>9.3941941756899988E-3</v>
      </c>
    </row>
    <row r="4216" spans="1:2" x14ac:dyDescent="0.3">
      <c r="A4216">
        <v>4208</v>
      </c>
      <c r="B4216" s="9">
        <f t="shared" ca="1" si="65"/>
        <v>-8.7919169539332417E-3</v>
      </c>
    </row>
    <row r="4217" spans="1:2" x14ac:dyDescent="0.3">
      <c r="A4217">
        <v>4209</v>
      </c>
      <c r="B4217" s="9">
        <f t="shared" ca="1" si="65"/>
        <v>-6.2448045733527208E-3</v>
      </c>
    </row>
    <row r="4218" spans="1:2" x14ac:dyDescent="0.3">
      <c r="A4218">
        <v>4210</v>
      </c>
      <c r="B4218" s="9">
        <f t="shared" ca="1" si="65"/>
        <v>6.2128441148904048E-3</v>
      </c>
    </row>
    <row r="4219" spans="1:2" x14ac:dyDescent="0.3">
      <c r="A4219">
        <v>4211</v>
      </c>
      <c r="B4219" s="9">
        <f t="shared" ca="1" si="65"/>
        <v>1.9490404274564513E-3</v>
      </c>
    </row>
    <row r="4220" spans="1:2" x14ac:dyDescent="0.3">
      <c r="A4220">
        <v>4212</v>
      </c>
      <c r="B4220" s="9">
        <f t="shared" ca="1" si="65"/>
        <v>-3.441903513539994E-3</v>
      </c>
    </row>
    <row r="4221" spans="1:2" x14ac:dyDescent="0.3">
      <c r="A4221">
        <v>4213</v>
      </c>
      <c r="B4221" s="9">
        <f t="shared" ca="1" si="65"/>
        <v>1.7514841277304138E-2</v>
      </c>
    </row>
    <row r="4222" spans="1:2" x14ac:dyDescent="0.3">
      <c r="A4222">
        <v>4214</v>
      </c>
      <c r="B4222" s="9">
        <f t="shared" ca="1" si="65"/>
        <v>3.9883829344954224E-3</v>
      </c>
    </row>
    <row r="4223" spans="1:2" x14ac:dyDescent="0.3">
      <c r="A4223">
        <v>4215</v>
      </c>
      <c r="B4223" s="9">
        <f t="shared" ca="1" si="65"/>
        <v>8.418077855869727E-3</v>
      </c>
    </row>
    <row r="4224" spans="1:2" x14ac:dyDescent="0.3">
      <c r="A4224">
        <v>4216</v>
      </c>
      <c r="B4224" s="9">
        <f t="shared" ca="1" si="65"/>
        <v>-1.9369530206253698E-3</v>
      </c>
    </row>
    <row r="4225" spans="1:2" x14ac:dyDescent="0.3">
      <c r="A4225">
        <v>4217</v>
      </c>
      <c r="B4225" s="9">
        <f t="shared" ca="1" si="65"/>
        <v>2.3943725230454521E-4</v>
      </c>
    </row>
    <row r="4226" spans="1:2" x14ac:dyDescent="0.3">
      <c r="A4226">
        <v>4218</v>
      </c>
      <c r="B4226" s="9">
        <f t="shared" ca="1" si="65"/>
        <v>1.0738719376533434E-2</v>
      </c>
    </row>
    <row r="4227" spans="1:2" x14ac:dyDescent="0.3">
      <c r="A4227">
        <v>4219</v>
      </c>
      <c r="B4227" s="9">
        <f t="shared" ca="1" si="65"/>
        <v>2.4136654912209139E-3</v>
      </c>
    </row>
    <row r="4228" spans="1:2" x14ac:dyDescent="0.3">
      <c r="A4228">
        <v>4220</v>
      </c>
      <c r="B4228" s="9">
        <f t="shared" ca="1" si="65"/>
        <v>8.9723301558170699E-3</v>
      </c>
    </row>
    <row r="4229" spans="1:2" x14ac:dyDescent="0.3">
      <c r="A4229">
        <v>4221</v>
      </c>
      <c r="B4229" s="9">
        <f t="shared" ca="1" si="65"/>
        <v>1.3235606219452385E-3</v>
      </c>
    </row>
    <row r="4230" spans="1:2" x14ac:dyDescent="0.3">
      <c r="A4230">
        <v>4222</v>
      </c>
      <c r="B4230" s="9">
        <f t="shared" ca="1" si="65"/>
        <v>-1.9854333359902391E-2</v>
      </c>
    </row>
    <row r="4231" spans="1:2" x14ac:dyDescent="0.3">
      <c r="A4231">
        <v>4223</v>
      </c>
      <c r="B4231" s="9">
        <f t="shared" ca="1" si="65"/>
        <v>2.7224999868161203E-3</v>
      </c>
    </row>
    <row r="4232" spans="1:2" x14ac:dyDescent="0.3">
      <c r="A4232">
        <v>4224</v>
      </c>
      <c r="B4232" s="9">
        <f t="shared" ca="1" si="65"/>
        <v>1.5590112643771661E-2</v>
      </c>
    </row>
    <row r="4233" spans="1:2" x14ac:dyDescent="0.3">
      <c r="A4233">
        <v>4225</v>
      </c>
      <c r="B4233" s="9">
        <f t="shared" ca="1" si="65"/>
        <v>-1.2443850438831083E-3</v>
      </c>
    </row>
    <row r="4234" spans="1:2" x14ac:dyDescent="0.3">
      <c r="A4234">
        <v>4226</v>
      </c>
      <c r="B4234" s="9">
        <f t="shared" ref="B4234:B4297" ca="1" si="66">_xlfn.NORM.INV(RAND(),$B$3,$B$4)</f>
        <v>-1.1607200753351319E-2</v>
      </c>
    </row>
    <row r="4235" spans="1:2" x14ac:dyDescent="0.3">
      <c r="A4235">
        <v>4227</v>
      </c>
      <c r="B4235" s="9">
        <f t="shared" ca="1" si="66"/>
        <v>3.048402447982991E-3</v>
      </c>
    </row>
    <row r="4236" spans="1:2" x14ac:dyDescent="0.3">
      <c r="A4236">
        <v>4228</v>
      </c>
      <c r="B4236" s="9">
        <f t="shared" ca="1" si="66"/>
        <v>-1.7855908607552744E-3</v>
      </c>
    </row>
    <row r="4237" spans="1:2" x14ac:dyDescent="0.3">
      <c r="A4237">
        <v>4229</v>
      </c>
      <c r="B4237" s="9">
        <f t="shared" ca="1" si="66"/>
        <v>7.4553778033799624E-3</v>
      </c>
    </row>
    <row r="4238" spans="1:2" x14ac:dyDescent="0.3">
      <c r="A4238">
        <v>4230</v>
      </c>
      <c r="B4238" s="9">
        <f t="shared" ca="1" si="66"/>
        <v>1.940422301426797E-3</v>
      </c>
    </row>
    <row r="4239" spans="1:2" x14ac:dyDescent="0.3">
      <c r="A4239">
        <v>4231</v>
      </c>
      <c r="B4239" s="9">
        <f t="shared" ca="1" si="66"/>
        <v>-3.3891330488027339E-3</v>
      </c>
    </row>
    <row r="4240" spans="1:2" x14ac:dyDescent="0.3">
      <c r="A4240">
        <v>4232</v>
      </c>
      <c r="B4240" s="9">
        <f t="shared" ca="1" si="66"/>
        <v>8.262560753819054E-4</v>
      </c>
    </row>
    <row r="4241" spans="1:2" x14ac:dyDescent="0.3">
      <c r="A4241">
        <v>4233</v>
      </c>
      <c r="B4241" s="9">
        <f t="shared" ca="1" si="66"/>
        <v>3.6702090471252349E-3</v>
      </c>
    </row>
    <row r="4242" spans="1:2" x14ac:dyDescent="0.3">
      <c r="A4242">
        <v>4234</v>
      </c>
      <c r="B4242" s="9">
        <f t="shared" ca="1" si="66"/>
        <v>-9.5661529219305172E-4</v>
      </c>
    </row>
    <row r="4243" spans="1:2" x14ac:dyDescent="0.3">
      <c r="A4243">
        <v>4235</v>
      </c>
      <c r="B4243" s="9">
        <f t="shared" ca="1" si="66"/>
        <v>7.9843252403531718E-3</v>
      </c>
    </row>
    <row r="4244" spans="1:2" x14ac:dyDescent="0.3">
      <c r="A4244">
        <v>4236</v>
      </c>
      <c r="B4244" s="9">
        <f t="shared" ca="1" si="66"/>
        <v>1.2939949297421165E-3</v>
      </c>
    </row>
    <row r="4245" spans="1:2" x14ac:dyDescent="0.3">
      <c r="A4245">
        <v>4237</v>
      </c>
      <c r="B4245" s="9">
        <f t="shared" ca="1" si="66"/>
        <v>6.7107955567795499E-3</v>
      </c>
    </row>
    <row r="4246" spans="1:2" x14ac:dyDescent="0.3">
      <c r="A4246">
        <v>4238</v>
      </c>
      <c r="B4246" s="9">
        <f t="shared" ca="1" si="66"/>
        <v>-1.212775122412353E-3</v>
      </c>
    </row>
    <row r="4247" spans="1:2" x14ac:dyDescent="0.3">
      <c r="A4247">
        <v>4239</v>
      </c>
      <c r="B4247" s="9">
        <f t="shared" ca="1" si="66"/>
        <v>-6.0851550092079739E-3</v>
      </c>
    </row>
    <row r="4248" spans="1:2" x14ac:dyDescent="0.3">
      <c r="A4248">
        <v>4240</v>
      </c>
      <c r="B4248" s="9">
        <f t="shared" ca="1" si="66"/>
        <v>-4.5441380380781531E-3</v>
      </c>
    </row>
    <row r="4249" spans="1:2" x14ac:dyDescent="0.3">
      <c r="A4249">
        <v>4241</v>
      </c>
      <c r="B4249" s="9">
        <f t="shared" ca="1" si="66"/>
        <v>-5.4966785180220259E-3</v>
      </c>
    </row>
    <row r="4250" spans="1:2" x14ac:dyDescent="0.3">
      <c r="A4250">
        <v>4242</v>
      </c>
      <c r="B4250" s="9">
        <f t="shared" ca="1" si="66"/>
        <v>8.1069208957927387E-3</v>
      </c>
    </row>
    <row r="4251" spans="1:2" x14ac:dyDescent="0.3">
      <c r="A4251">
        <v>4243</v>
      </c>
      <c r="B4251" s="9">
        <f t="shared" ca="1" si="66"/>
        <v>-3.2328058312295033E-4</v>
      </c>
    </row>
    <row r="4252" spans="1:2" x14ac:dyDescent="0.3">
      <c r="A4252">
        <v>4244</v>
      </c>
      <c r="B4252" s="9">
        <f t="shared" ca="1" si="66"/>
        <v>3.1746806501410473E-4</v>
      </c>
    </row>
    <row r="4253" spans="1:2" x14ac:dyDescent="0.3">
      <c r="A4253">
        <v>4245</v>
      </c>
      <c r="B4253" s="9">
        <f t="shared" ca="1" si="66"/>
        <v>-7.4372379347073707E-3</v>
      </c>
    </row>
    <row r="4254" spans="1:2" x14ac:dyDescent="0.3">
      <c r="A4254">
        <v>4246</v>
      </c>
      <c r="B4254" s="9">
        <f t="shared" ca="1" si="66"/>
        <v>6.6233018737715836E-3</v>
      </c>
    </row>
    <row r="4255" spans="1:2" x14ac:dyDescent="0.3">
      <c r="A4255">
        <v>4247</v>
      </c>
      <c r="B4255" s="9">
        <f t="shared" ca="1" si="66"/>
        <v>9.7757857557731441E-3</v>
      </c>
    </row>
    <row r="4256" spans="1:2" x14ac:dyDescent="0.3">
      <c r="A4256">
        <v>4248</v>
      </c>
      <c r="B4256" s="9">
        <f t="shared" ca="1" si="66"/>
        <v>9.372902507276355E-4</v>
      </c>
    </row>
    <row r="4257" spans="1:2" x14ac:dyDescent="0.3">
      <c r="A4257">
        <v>4249</v>
      </c>
      <c r="B4257" s="9">
        <f t="shared" ca="1" si="66"/>
        <v>1.9902036345586021E-3</v>
      </c>
    </row>
    <row r="4258" spans="1:2" x14ac:dyDescent="0.3">
      <c r="A4258">
        <v>4250</v>
      </c>
      <c r="B4258" s="9">
        <f t="shared" ca="1" si="66"/>
        <v>-2.6518102157550723E-3</v>
      </c>
    </row>
    <row r="4259" spans="1:2" x14ac:dyDescent="0.3">
      <c r="A4259">
        <v>4251</v>
      </c>
      <c r="B4259" s="9">
        <f t="shared" ca="1" si="66"/>
        <v>-7.780266023943919E-3</v>
      </c>
    </row>
    <row r="4260" spans="1:2" x14ac:dyDescent="0.3">
      <c r="A4260">
        <v>4252</v>
      </c>
      <c r="B4260" s="9">
        <f t="shared" ca="1" si="66"/>
        <v>-1.8236426393542044E-3</v>
      </c>
    </row>
    <row r="4261" spans="1:2" x14ac:dyDescent="0.3">
      <c r="A4261">
        <v>4253</v>
      </c>
      <c r="B4261" s="9">
        <f t="shared" ca="1" si="66"/>
        <v>-6.0817290954730558E-3</v>
      </c>
    </row>
    <row r="4262" spans="1:2" x14ac:dyDescent="0.3">
      <c r="A4262">
        <v>4254</v>
      </c>
      <c r="B4262" s="9">
        <f t="shared" ca="1" si="66"/>
        <v>9.2501917950293024E-3</v>
      </c>
    </row>
    <row r="4263" spans="1:2" x14ac:dyDescent="0.3">
      <c r="A4263">
        <v>4255</v>
      </c>
      <c r="B4263" s="9">
        <f t="shared" ca="1" si="66"/>
        <v>1.2374382970494834E-2</v>
      </c>
    </row>
    <row r="4264" spans="1:2" x14ac:dyDescent="0.3">
      <c r="A4264">
        <v>4256</v>
      </c>
      <c r="B4264" s="9">
        <f t="shared" ca="1" si="66"/>
        <v>-1.7578477303362872E-2</v>
      </c>
    </row>
    <row r="4265" spans="1:2" x14ac:dyDescent="0.3">
      <c r="A4265">
        <v>4257</v>
      </c>
      <c r="B4265" s="9">
        <f t="shared" ca="1" si="66"/>
        <v>1.0603832870776313E-2</v>
      </c>
    </row>
    <row r="4266" spans="1:2" x14ac:dyDescent="0.3">
      <c r="A4266">
        <v>4258</v>
      </c>
      <c r="B4266" s="9">
        <f t="shared" ca="1" si="66"/>
        <v>-3.3382019624759425E-3</v>
      </c>
    </row>
    <row r="4267" spans="1:2" x14ac:dyDescent="0.3">
      <c r="A4267">
        <v>4259</v>
      </c>
      <c r="B4267" s="9">
        <f t="shared" ca="1" si="66"/>
        <v>2.1347393819020385E-2</v>
      </c>
    </row>
    <row r="4268" spans="1:2" x14ac:dyDescent="0.3">
      <c r="A4268">
        <v>4260</v>
      </c>
      <c r="B4268" s="9">
        <f t="shared" ca="1" si="66"/>
        <v>-4.0172563767085709E-3</v>
      </c>
    </row>
    <row r="4269" spans="1:2" x14ac:dyDescent="0.3">
      <c r="A4269">
        <v>4261</v>
      </c>
      <c r="B4269" s="9">
        <f t="shared" ca="1" si="66"/>
        <v>-2.279318609944566E-3</v>
      </c>
    </row>
    <row r="4270" spans="1:2" x14ac:dyDescent="0.3">
      <c r="A4270">
        <v>4262</v>
      </c>
      <c r="B4270" s="9">
        <f t="shared" ca="1" si="66"/>
        <v>1.3197572462884581E-2</v>
      </c>
    </row>
    <row r="4271" spans="1:2" x14ac:dyDescent="0.3">
      <c r="A4271">
        <v>4263</v>
      </c>
      <c r="B4271" s="9">
        <f t="shared" ca="1" si="66"/>
        <v>8.9114154415203487E-3</v>
      </c>
    </row>
    <row r="4272" spans="1:2" x14ac:dyDescent="0.3">
      <c r="A4272">
        <v>4264</v>
      </c>
      <c r="B4272" s="9">
        <f t="shared" ca="1" si="66"/>
        <v>8.857870895692746E-3</v>
      </c>
    </row>
    <row r="4273" spans="1:2" x14ac:dyDescent="0.3">
      <c r="A4273">
        <v>4265</v>
      </c>
      <c r="B4273" s="9">
        <f t="shared" ca="1" si="66"/>
        <v>1.0392975632212175E-2</v>
      </c>
    </row>
    <row r="4274" spans="1:2" x14ac:dyDescent="0.3">
      <c r="A4274">
        <v>4266</v>
      </c>
      <c r="B4274" s="9">
        <f t="shared" ca="1" si="66"/>
        <v>2.9946390225197963E-3</v>
      </c>
    </row>
    <row r="4275" spans="1:2" x14ac:dyDescent="0.3">
      <c r="A4275">
        <v>4267</v>
      </c>
      <c r="B4275" s="9">
        <f t="shared" ca="1" si="66"/>
        <v>-1.3580198036799486E-5</v>
      </c>
    </row>
    <row r="4276" spans="1:2" x14ac:dyDescent="0.3">
      <c r="A4276">
        <v>4268</v>
      </c>
      <c r="B4276" s="9">
        <f t="shared" ca="1" si="66"/>
        <v>6.0143576000913227E-3</v>
      </c>
    </row>
    <row r="4277" spans="1:2" x14ac:dyDescent="0.3">
      <c r="A4277">
        <v>4269</v>
      </c>
      <c r="B4277" s="9">
        <f t="shared" ca="1" si="66"/>
        <v>1.1482633615497914E-2</v>
      </c>
    </row>
    <row r="4278" spans="1:2" x14ac:dyDescent="0.3">
      <c r="A4278">
        <v>4270</v>
      </c>
      <c r="B4278" s="9">
        <f t="shared" ca="1" si="66"/>
        <v>-1.038841034979756E-2</v>
      </c>
    </row>
    <row r="4279" spans="1:2" x14ac:dyDescent="0.3">
      <c r="A4279">
        <v>4271</v>
      </c>
      <c r="B4279" s="9">
        <f t="shared" ca="1" si="66"/>
        <v>6.2805582498197303E-3</v>
      </c>
    </row>
    <row r="4280" spans="1:2" x14ac:dyDescent="0.3">
      <c r="A4280">
        <v>4272</v>
      </c>
      <c r="B4280" s="9">
        <f t="shared" ca="1" si="66"/>
        <v>-4.7797774400581347E-3</v>
      </c>
    </row>
    <row r="4281" spans="1:2" x14ac:dyDescent="0.3">
      <c r="A4281">
        <v>4273</v>
      </c>
      <c r="B4281" s="9">
        <f t="shared" ca="1" si="66"/>
        <v>1.3892828500770924E-3</v>
      </c>
    </row>
    <row r="4282" spans="1:2" x14ac:dyDescent="0.3">
      <c r="A4282">
        <v>4274</v>
      </c>
      <c r="B4282" s="9">
        <f t="shared" ca="1" si="66"/>
        <v>1.9863929529143004E-3</v>
      </c>
    </row>
    <row r="4283" spans="1:2" x14ac:dyDescent="0.3">
      <c r="A4283">
        <v>4275</v>
      </c>
      <c r="B4283" s="9">
        <f t="shared" ca="1" si="66"/>
        <v>1.3576831076944958E-2</v>
      </c>
    </row>
    <row r="4284" spans="1:2" x14ac:dyDescent="0.3">
      <c r="A4284">
        <v>4276</v>
      </c>
      <c r="B4284" s="9">
        <f t="shared" ca="1" si="66"/>
        <v>5.4607129914434347E-3</v>
      </c>
    </row>
    <row r="4285" spans="1:2" x14ac:dyDescent="0.3">
      <c r="A4285">
        <v>4277</v>
      </c>
      <c r="B4285" s="9">
        <f t="shared" ca="1" si="66"/>
        <v>1.3534676978906764E-3</v>
      </c>
    </row>
    <row r="4286" spans="1:2" x14ac:dyDescent="0.3">
      <c r="A4286">
        <v>4278</v>
      </c>
      <c r="B4286" s="9">
        <f t="shared" ca="1" si="66"/>
        <v>-1.1085473611174484E-2</v>
      </c>
    </row>
    <row r="4287" spans="1:2" x14ac:dyDescent="0.3">
      <c r="A4287">
        <v>4279</v>
      </c>
      <c r="B4287" s="9">
        <f t="shared" ca="1" si="66"/>
        <v>2.6693184783854965E-3</v>
      </c>
    </row>
    <row r="4288" spans="1:2" x14ac:dyDescent="0.3">
      <c r="A4288">
        <v>4280</v>
      </c>
      <c r="B4288" s="9">
        <f t="shared" ca="1" si="66"/>
        <v>-9.5083612589375449E-3</v>
      </c>
    </row>
    <row r="4289" spans="1:2" x14ac:dyDescent="0.3">
      <c r="A4289">
        <v>4281</v>
      </c>
      <c r="B4289" s="9">
        <f t="shared" ca="1" si="66"/>
        <v>-1.3051705936378809E-3</v>
      </c>
    </row>
    <row r="4290" spans="1:2" x14ac:dyDescent="0.3">
      <c r="A4290">
        <v>4282</v>
      </c>
      <c r="B4290" s="9">
        <f t="shared" ca="1" si="66"/>
        <v>-1.1001458675468725E-2</v>
      </c>
    </row>
    <row r="4291" spans="1:2" x14ac:dyDescent="0.3">
      <c r="A4291">
        <v>4283</v>
      </c>
      <c r="B4291" s="9">
        <f t="shared" ca="1" si="66"/>
        <v>9.3149040973724978E-3</v>
      </c>
    </row>
    <row r="4292" spans="1:2" x14ac:dyDescent="0.3">
      <c r="A4292">
        <v>4284</v>
      </c>
      <c r="B4292" s="9">
        <f t="shared" ca="1" si="66"/>
        <v>-6.6993235162514193E-3</v>
      </c>
    </row>
    <row r="4293" spans="1:2" x14ac:dyDescent="0.3">
      <c r="A4293">
        <v>4285</v>
      </c>
      <c r="B4293" s="9">
        <f t="shared" ca="1" si="66"/>
        <v>-2.0521327986312565E-3</v>
      </c>
    </row>
    <row r="4294" spans="1:2" x14ac:dyDescent="0.3">
      <c r="A4294">
        <v>4286</v>
      </c>
      <c r="B4294" s="9">
        <f t="shared" ca="1" si="66"/>
        <v>-1.4172929884434285E-2</v>
      </c>
    </row>
    <row r="4295" spans="1:2" x14ac:dyDescent="0.3">
      <c r="A4295">
        <v>4287</v>
      </c>
      <c r="B4295" s="9">
        <f t="shared" ca="1" si="66"/>
        <v>-4.3382007727419385E-3</v>
      </c>
    </row>
    <row r="4296" spans="1:2" x14ac:dyDescent="0.3">
      <c r="A4296">
        <v>4288</v>
      </c>
      <c r="B4296" s="9">
        <f t="shared" ca="1" si="66"/>
        <v>3.134029889276272E-3</v>
      </c>
    </row>
    <row r="4297" spans="1:2" x14ac:dyDescent="0.3">
      <c r="A4297">
        <v>4289</v>
      </c>
      <c r="B4297" s="9">
        <f t="shared" ca="1" si="66"/>
        <v>1.8948979656496941E-3</v>
      </c>
    </row>
    <row r="4298" spans="1:2" x14ac:dyDescent="0.3">
      <c r="A4298">
        <v>4290</v>
      </c>
      <c r="B4298" s="9">
        <f t="shared" ref="B4298:B4361" ca="1" si="67">_xlfn.NORM.INV(RAND(),$B$3,$B$4)</f>
        <v>-1.209104785090603E-2</v>
      </c>
    </row>
    <row r="4299" spans="1:2" x14ac:dyDescent="0.3">
      <c r="A4299">
        <v>4291</v>
      </c>
      <c r="B4299" s="9">
        <f t="shared" ca="1" si="67"/>
        <v>1.4443953585983615E-2</v>
      </c>
    </row>
    <row r="4300" spans="1:2" x14ac:dyDescent="0.3">
      <c r="A4300">
        <v>4292</v>
      </c>
      <c r="B4300" s="9">
        <f t="shared" ca="1" si="67"/>
        <v>-6.6130711643868703E-3</v>
      </c>
    </row>
    <row r="4301" spans="1:2" x14ac:dyDescent="0.3">
      <c r="A4301">
        <v>4293</v>
      </c>
      <c r="B4301" s="9">
        <f t="shared" ca="1" si="67"/>
        <v>-2.226721508183689E-4</v>
      </c>
    </row>
    <row r="4302" spans="1:2" x14ac:dyDescent="0.3">
      <c r="A4302">
        <v>4294</v>
      </c>
      <c r="B4302" s="9">
        <f t="shared" ca="1" si="67"/>
        <v>-2.1861011311785574E-4</v>
      </c>
    </row>
    <row r="4303" spans="1:2" x14ac:dyDescent="0.3">
      <c r="A4303">
        <v>4295</v>
      </c>
      <c r="B4303" s="9">
        <f t="shared" ca="1" si="67"/>
        <v>1.3102761924584887E-2</v>
      </c>
    </row>
    <row r="4304" spans="1:2" x14ac:dyDescent="0.3">
      <c r="A4304">
        <v>4296</v>
      </c>
      <c r="B4304" s="9">
        <f t="shared" ca="1" si="67"/>
        <v>-9.6032145118672332E-3</v>
      </c>
    </row>
    <row r="4305" spans="1:2" x14ac:dyDescent="0.3">
      <c r="A4305">
        <v>4297</v>
      </c>
      <c r="B4305" s="9">
        <f t="shared" ca="1" si="67"/>
        <v>-7.9791113919709961E-3</v>
      </c>
    </row>
    <row r="4306" spans="1:2" x14ac:dyDescent="0.3">
      <c r="A4306">
        <v>4298</v>
      </c>
      <c r="B4306" s="9">
        <f t="shared" ca="1" si="67"/>
        <v>8.7086164554665783E-3</v>
      </c>
    </row>
    <row r="4307" spans="1:2" x14ac:dyDescent="0.3">
      <c r="A4307">
        <v>4299</v>
      </c>
      <c r="B4307" s="9">
        <f t="shared" ca="1" si="67"/>
        <v>-9.6880219223054644E-3</v>
      </c>
    </row>
    <row r="4308" spans="1:2" x14ac:dyDescent="0.3">
      <c r="A4308">
        <v>4300</v>
      </c>
      <c r="B4308" s="9">
        <f t="shared" ca="1" si="67"/>
        <v>-1.0092730788715632E-2</v>
      </c>
    </row>
    <row r="4309" spans="1:2" x14ac:dyDescent="0.3">
      <c r="A4309">
        <v>4301</v>
      </c>
      <c r="B4309" s="9">
        <f t="shared" ca="1" si="67"/>
        <v>-4.8006738937700104E-3</v>
      </c>
    </row>
    <row r="4310" spans="1:2" x14ac:dyDescent="0.3">
      <c r="A4310">
        <v>4302</v>
      </c>
      <c r="B4310" s="9">
        <f t="shared" ca="1" si="67"/>
        <v>4.9943678322733097E-3</v>
      </c>
    </row>
    <row r="4311" spans="1:2" x14ac:dyDescent="0.3">
      <c r="A4311">
        <v>4303</v>
      </c>
      <c r="B4311" s="9">
        <f t="shared" ca="1" si="67"/>
        <v>6.3158395161148741E-3</v>
      </c>
    </row>
    <row r="4312" spans="1:2" x14ac:dyDescent="0.3">
      <c r="A4312">
        <v>4304</v>
      </c>
      <c r="B4312" s="9">
        <f t="shared" ca="1" si="67"/>
        <v>-4.8247468107948813E-3</v>
      </c>
    </row>
    <row r="4313" spans="1:2" x14ac:dyDescent="0.3">
      <c r="A4313">
        <v>4305</v>
      </c>
      <c r="B4313" s="9">
        <f t="shared" ca="1" si="67"/>
        <v>-9.1608262145736717E-3</v>
      </c>
    </row>
    <row r="4314" spans="1:2" x14ac:dyDescent="0.3">
      <c r="A4314">
        <v>4306</v>
      </c>
      <c r="B4314" s="9">
        <f t="shared" ca="1" si="67"/>
        <v>2.6531329255856679E-3</v>
      </c>
    </row>
    <row r="4315" spans="1:2" x14ac:dyDescent="0.3">
      <c r="A4315">
        <v>4307</v>
      </c>
      <c r="B4315" s="9">
        <f t="shared" ca="1" si="67"/>
        <v>1.5903288724520978E-3</v>
      </c>
    </row>
    <row r="4316" spans="1:2" x14ac:dyDescent="0.3">
      <c r="A4316">
        <v>4308</v>
      </c>
      <c r="B4316" s="9">
        <f t="shared" ca="1" si="67"/>
        <v>1.0928343339091482E-2</v>
      </c>
    </row>
    <row r="4317" spans="1:2" x14ac:dyDescent="0.3">
      <c r="A4317">
        <v>4309</v>
      </c>
      <c r="B4317" s="9">
        <f t="shared" ca="1" si="67"/>
        <v>-8.2956983483553608E-3</v>
      </c>
    </row>
    <row r="4318" spans="1:2" x14ac:dyDescent="0.3">
      <c r="A4318">
        <v>4310</v>
      </c>
      <c r="B4318" s="9">
        <f t="shared" ca="1" si="67"/>
        <v>-1.8209039786585735E-3</v>
      </c>
    </row>
    <row r="4319" spans="1:2" x14ac:dyDescent="0.3">
      <c r="A4319">
        <v>4311</v>
      </c>
      <c r="B4319" s="9">
        <f t="shared" ca="1" si="67"/>
        <v>1.532040376748949E-3</v>
      </c>
    </row>
    <row r="4320" spans="1:2" x14ac:dyDescent="0.3">
      <c r="A4320">
        <v>4312</v>
      </c>
      <c r="B4320" s="9">
        <f t="shared" ca="1" si="67"/>
        <v>8.2108893621040575E-3</v>
      </c>
    </row>
    <row r="4321" spans="1:2" x14ac:dyDescent="0.3">
      <c r="A4321">
        <v>4313</v>
      </c>
      <c r="B4321" s="9">
        <f t="shared" ca="1" si="67"/>
        <v>-9.0027238089794345E-3</v>
      </c>
    </row>
    <row r="4322" spans="1:2" x14ac:dyDescent="0.3">
      <c r="A4322">
        <v>4314</v>
      </c>
      <c r="B4322" s="9">
        <f t="shared" ca="1" si="67"/>
        <v>1.8358011180054735E-2</v>
      </c>
    </row>
    <row r="4323" spans="1:2" x14ac:dyDescent="0.3">
      <c r="A4323">
        <v>4315</v>
      </c>
      <c r="B4323" s="9">
        <f t="shared" ca="1" si="67"/>
        <v>2.0722817025570408E-3</v>
      </c>
    </row>
    <row r="4324" spans="1:2" x14ac:dyDescent="0.3">
      <c r="A4324">
        <v>4316</v>
      </c>
      <c r="B4324" s="9">
        <f t="shared" ca="1" si="67"/>
        <v>-5.0127876265547416E-3</v>
      </c>
    </row>
    <row r="4325" spans="1:2" x14ac:dyDescent="0.3">
      <c r="A4325">
        <v>4317</v>
      </c>
      <c r="B4325" s="9">
        <f t="shared" ca="1" si="67"/>
        <v>-1.1447672905433603E-3</v>
      </c>
    </row>
    <row r="4326" spans="1:2" x14ac:dyDescent="0.3">
      <c r="A4326">
        <v>4318</v>
      </c>
      <c r="B4326" s="9">
        <f t="shared" ca="1" si="67"/>
        <v>-4.44271813814817E-3</v>
      </c>
    </row>
    <row r="4327" spans="1:2" x14ac:dyDescent="0.3">
      <c r="A4327">
        <v>4319</v>
      </c>
      <c r="B4327" s="9">
        <f t="shared" ca="1" si="67"/>
        <v>6.8533108200200081E-3</v>
      </c>
    </row>
    <row r="4328" spans="1:2" x14ac:dyDescent="0.3">
      <c r="A4328">
        <v>4320</v>
      </c>
      <c r="B4328" s="9">
        <f t="shared" ca="1" si="67"/>
        <v>7.8072445650392746E-3</v>
      </c>
    </row>
    <row r="4329" spans="1:2" x14ac:dyDescent="0.3">
      <c r="A4329">
        <v>4321</v>
      </c>
      <c r="B4329" s="9">
        <f t="shared" ca="1" si="67"/>
        <v>1.5373417058937569E-2</v>
      </c>
    </row>
    <row r="4330" spans="1:2" x14ac:dyDescent="0.3">
      <c r="A4330">
        <v>4322</v>
      </c>
      <c r="B4330" s="9">
        <f t="shared" ca="1" si="67"/>
        <v>-1.2382800033823501E-2</v>
      </c>
    </row>
    <row r="4331" spans="1:2" x14ac:dyDescent="0.3">
      <c r="A4331">
        <v>4323</v>
      </c>
      <c r="B4331" s="9">
        <f t="shared" ca="1" si="67"/>
        <v>-3.3066162092202844E-3</v>
      </c>
    </row>
    <row r="4332" spans="1:2" x14ac:dyDescent="0.3">
      <c r="A4332">
        <v>4324</v>
      </c>
      <c r="B4332" s="9">
        <f t="shared" ca="1" si="67"/>
        <v>1.6189515911324205E-2</v>
      </c>
    </row>
    <row r="4333" spans="1:2" x14ac:dyDescent="0.3">
      <c r="A4333">
        <v>4325</v>
      </c>
      <c r="B4333" s="9">
        <f t="shared" ca="1" si="67"/>
        <v>-2.103454866941887E-3</v>
      </c>
    </row>
    <row r="4334" spans="1:2" x14ac:dyDescent="0.3">
      <c r="A4334">
        <v>4326</v>
      </c>
      <c r="B4334" s="9">
        <f t="shared" ca="1" si="67"/>
        <v>4.9670540132588587E-3</v>
      </c>
    </row>
    <row r="4335" spans="1:2" x14ac:dyDescent="0.3">
      <c r="A4335">
        <v>4327</v>
      </c>
      <c r="B4335" s="9">
        <f t="shared" ca="1" si="67"/>
        <v>-1.2096521975574516E-2</v>
      </c>
    </row>
    <row r="4336" spans="1:2" x14ac:dyDescent="0.3">
      <c r="A4336">
        <v>4328</v>
      </c>
      <c r="B4336" s="9">
        <f t="shared" ca="1" si="67"/>
        <v>-1.9603408963193183E-3</v>
      </c>
    </row>
    <row r="4337" spans="1:2" x14ac:dyDescent="0.3">
      <c r="A4337">
        <v>4329</v>
      </c>
      <c r="B4337" s="9">
        <f t="shared" ca="1" si="67"/>
        <v>7.9057749310433249E-3</v>
      </c>
    </row>
    <row r="4338" spans="1:2" x14ac:dyDescent="0.3">
      <c r="A4338">
        <v>4330</v>
      </c>
      <c r="B4338" s="9">
        <f t="shared" ca="1" si="67"/>
        <v>-5.0169218070109413E-3</v>
      </c>
    </row>
    <row r="4339" spans="1:2" x14ac:dyDescent="0.3">
      <c r="A4339">
        <v>4331</v>
      </c>
      <c r="B4339" s="9">
        <f t="shared" ca="1" si="67"/>
        <v>1.9629109168739407E-2</v>
      </c>
    </row>
    <row r="4340" spans="1:2" x14ac:dyDescent="0.3">
      <c r="A4340">
        <v>4332</v>
      </c>
      <c r="B4340" s="9">
        <f t="shared" ca="1" si="67"/>
        <v>-4.3861692680869507E-3</v>
      </c>
    </row>
    <row r="4341" spans="1:2" x14ac:dyDescent="0.3">
      <c r="A4341">
        <v>4333</v>
      </c>
      <c r="B4341" s="9">
        <f t="shared" ca="1" si="67"/>
        <v>1.3012888726551366E-2</v>
      </c>
    </row>
    <row r="4342" spans="1:2" x14ac:dyDescent="0.3">
      <c r="A4342">
        <v>4334</v>
      </c>
      <c r="B4342" s="9">
        <f t="shared" ca="1" si="67"/>
        <v>-9.9379072943584675E-3</v>
      </c>
    </row>
    <row r="4343" spans="1:2" x14ac:dyDescent="0.3">
      <c r="A4343">
        <v>4335</v>
      </c>
      <c r="B4343" s="9">
        <f t="shared" ca="1" si="67"/>
        <v>5.5756053239611131E-3</v>
      </c>
    </row>
    <row r="4344" spans="1:2" x14ac:dyDescent="0.3">
      <c r="A4344">
        <v>4336</v>
      </c>
      <c r="B4344" s="9">
        <f t="shared" ca="1" si="67"/>
        <v>-8.8709756976764059E-3</v>
      </c>
    </row>
    <row r="4345" spans="1:2" x14ac:dyDescent="0.3">
      <c r="A4345">
        <v>4337</v>
      </c>
      <c r="B4345" s="9">
        <f t="shared" ca="1" si="67"/>
        <v>2.8656969737457893E-3</v>
      </c>
    </row>
    <row r="4346" spans="1:2" x14ac:dyDescent="0.3">
      <c r="A4346">
        <v>4338</v>
      </c>
      <c r="B4346" s="9">
        <f t="shared" ca="1" si="67"/>
        <v>-2.1038642907318943E-3</v>
      </c>
    </row>
    <row r="4347" spans="1:2" x14ac:dyDescent="0.3">
      <c r="A4347">
        <v>4339</v>
      </c>
      <c r="B4347" s="9">
        <f t="shared" ca="1" si="67"/>
        <v>5.3433723447558531E-3</v>
      </c>
    </row>
    <row r="4348" spans="1:2" x14ac:dyDescent="0.3">
      <c r="A4348">
        <v>4340</v>
      </c>
      <c r="B4348" s="9">
        <f t="shared" ca="1" si="67"/>
        <v>5.9738397015865474E-3</v>
      </c>
    </row>
    <row r="4349" spans="1:2" x14ac:dyDescent="0.3">
      <c r="A4349">
        <v>4341</v>
      </c>
      <c r="B4349" s="9">
        <f t="shared" ca="1" si="67"/>
        <v>9.136223633302621E-3</v>
      </c>
    </row>
    <row r="4350" spans="1:2" x14ac:dyDescent="0.3">
      <c r="A4350">
        <v>4342</v>
      </c>
      <c r="B4350" s="9">
        <f t="shared" ca="1" si="67"/>
        <v>-3.7449001175437853E-3</v>
      </c>
    </row>
    <row r="4351" spans="1:2" x14ac:dyDescent="0.3">
      <c r="A4351">
        <v>4343</v>
      </c>
      <c r="B4351" s="9">
        <f t="shared" ca="1" si="67"/>
        <v>-6.5032355521547104E-3</v>
      </c>
    </row>
    <row r="4352" spans="1:2" x14ac:dyDescent="0.3">
      <c r="A4352">
        <v>4344</v>
      </c>
      <c r="B4352" s="9">
        <f t="shared" ca="1" si="67"/>
        <v>1.3956207571865764E-3</v>
      </c>
    </row>
    <row r="4353" spans="1:2" x14ac:dyDescent="0.3">
      <c r="A4353">
        <v>4345</v>
      </c>
      <c r="B4353" s="9">
        <f t="shared" ca="1" si="67"/>
        <v>2.572781822939815E-4</v>
      </c>
    </row>
    <row r="4354" spans="1:2" x14ac:dyDescent="0.3">
      <c r="A4354">
        <v>4346</v>
      </c>
      <c r="B4354" s="9">
        <f t="shared" ca="1" si="67"/>
        <v>-6.9220438039871686E-3</v>
      </c>
    </row>
    <row r="4355" spans="1:2" x14ac:dyDescent="0.3">
      <c r="A4355">
        <v>4347</v>
      </c>
      <c r="B4355" s="9">
        <f t="shared" ca="1" si="67"/>
        <v>-8.6527813246669075E-4</v>
      </c>
    </row>
    <row r="4356" spans="1:2" x14ac:dyDescent="0.3">
      <c r="A4356">
        <v>4348</v>
      </c>
      <c r="B4356" s="9">
        <f t="shared" ca="1" si="67"/>
        <v>-9.9941114728443136E-4</v>
      </c>
    </row>
    <row r="4357" spans="1:2" x14ac:dyDescent="0.3">
      <c r="A4357">
        <v>4349</v>
      </c>
      <c r="B4357" s="9">
        <f t="shared" ca="1" si="67"/>
        <v>1.8107672786941587E-2</v>
      </c>
    </row>
    <row r="4358" spans="1:2" x14ac:dyDescent="0.3">
      <c r="A4358">
        <v>4350</v>
      </c>
      <c r="B4358" s="9">
        <f t="shared" ca="1" si="67"/>
        <v>2.0518024030581022E-3</v>
      </c>
    </row>
    <row r="4359" spans="1:2" x14ac:dyDescent="0.3">
      <c r="A4359">
        <v>4351</v>
      </c>
      <c r="B4359" s="9">
        <f t="shared" ca="1" si="67"/>
        <v>6.5924093501395498E-3</v>
      </c>
    </row>
    <row r="4360" spans="1:2" x14ac:dyDescent="0.3">
      <c r="A4360">
        <v>4352</v>
      </c>
      <c r="B4360" s="9">
        <f t="shared" ca="1" si="67"/>
        <v>5.6067736480406973E-3</v>
      </c>
    </row>
    <row r="4361" spans="1:2" x14ac:dyDescent="0.3">
      <c r="A4361">
        <v>4353</v>
      </c>
      <c r="B4361" s="9">
        <f t="shared" ca="1" si="67"/>
        <v>2.2082765964766271E-2</v>
      </c>
    </row>
    <row r="4362" spans="1:2" x14ac:dyDescent="0.3">
      <c r="A4362">
        <v>4354</v>
      </c>
      <c r="B4362" s="9">
        <f t="shared" ref="B4362:B4425" ca="1" si="68">_xlfn.NORM.INV(RAND(),$B$3,$B$4)</f>
        <v>-1.0421661390112196E-2</v>
      </c>
    </row>
    <row r="4363" spans="1:2" x14ac:dyDescent="0.3">
      <c r="A4363">
        <v>4355</v>
      </c>
      <c r="B4363" s="9">
        <f t="shared" ca="1" si="68"/>
        <v>-5.1235536871382052E-3</v>
      </c>
    </row>
    <row r="4364" spans="1:2" x14ac:dyDescent="0.3">
      <c r="A4364">
        <v>4356</v>
      </c>
      <c r="B4364" s="9">
        <f t="shared" ca="1" si="68"/>
        <v>-6.7697707808858582E-3</v>
      </c>
    </row>
    <row r="4365" spans="1:2" x14ac:dyDescent="0.3">
      <c r="A4365">
        <v>4357</v>
      </c>
      <c r="B4365" s="9">
        <f t="shared" ca="1" si="68"/>
        <v>-1.1308033656361315E-2</v>
      </c>
    </row>
    <row r="4366" spans="1:2" x14ac:dyDescent="0.3">
      <c r="A4366">
        <v>4358</v>
      </c>
      <c r="B4366" s="9">
        <f t="shared" ca="1" si="68"/>
        <v>1.2674673415734413E-2</v>
      </c>
    </row>
    <row r="4367" spans="1:2" x14ac:dyDescent="0.3">
      <c r="A4367">
        <v>4359</v>
      </c>
      <c r="B4367" s="9">
        <f t="shared" ca="1" si="68"/>
        <v>6.4142948625494902E-3</v>
      </c>
    </row>
    <row r="4368" spans="1:2" x14ac:dyDescent="0.3">
      <c r="A4368">
        <v>4360</v>
      </c>
      <c r="B4368" s="9">
        <f t="shared" ca="1" si="68"/>
        <v>7.3359495198165601E-4</v>
      </c>
    </row>
    <row r="4369" spans="1:2" x14ac:dyDescent="0.3">
      <c r="A4369">
        <v>4361</v>
      </c>
      <c r="B4369" s="9">
        <f t="shared" ca="1" si="68"/>
        <v>5.7161482094449725E-3</v>
      </c>
    </row>
    <row r="4370" spans="1:2" x14ac:dyDescent="0.3">
      <c r="A4370">
        <v>4362</v>
      </c>
      <c r="B4370" s="9">
        <f t="shared" ca="1" si="68"/>
        <v>1.0275410621083436E-4</v>
      </c>
    </row>
    <row r="4371" spans="1:2" x14ac:dyDescent="0.3">
      <c r="A4371">
        <v>4363</v>
      </c>
      <c r="B4371" s="9">
        <f t="shared" ca="1" si="68"/>
        <v>1.0005292269809627E-2</v>
      </c>
    </row>
    <row r="4372" spans="1:2" x14ac:dyDescent="0.3">
      <c r="A4372">
        <v>4364</v>
      </c>
      <c r="B4372" s="9">
        <f t="shared" ca="1" si="68"/>
        <v>3.0475167050453638E-3</v>
      </c>
    </row>
    <row r="4373" spans="1:2" x14ac:dyDescent="0.3">
      <c r="A4373">
        <v>4365</v>
      </c>
      <c r="B4373" s="9">
        <f t="shared" ca="1" si="68"/>
        <v>-5.0524329715870078E-3</v>
      </c>
    </row>
    <row r="4374" spans="1:2" x14ac:dyDescent="0.3">
      <c r="A4374">
        <v>4366</v>
      </c>
      <c r="B4374" s="9">
        <f t="shared" ca="1" si="68"/>
        <v>1.7425907936722597E-3</v>
      </c>
    </row>
    <row r="4375" spans="1:2" x14ac:dyDescent="0.3">
      <c r="A4375">
        <v>4367</v>
      </c>
      <c r="B4375" s="9">
        <f t="shared" ca="1" si="68"/>
        <v>-8.3469028245318679E-3</v>
      </c>
    </row>
    <row r="4376" spans="1:2" x14ac:dyDescent="0.3">
      <c r="A4376">
        <v>4368</v>
      </c>
      <c r="B4376" s="9">
        <f t="shared" ca="1" si="68"/>
        <v>-6.1989028101528338E-3</v>
      </c>
    </row>
    <row r="4377" spans="1:2" x14ac:dyDescent="0.3">
      <c r="A4377">
        <v>4369</v>
      </c>
      <c r="B4377" s="9">
        <f t="shared" ca="1" si="68"/>
        <v>-1.8521977011798103E-3</v>
      </c>
    </row>
    <row r="4378" spans="1:2" x14ac:dyDescent="0.3">
      <c r="A4378">
        <v>4370</v>
      </c>
      <c r="B4378" s="9">
        <f t="shared" ca="1" si="68"/>
        <v>-9.378615929075873E-4</v>
      </c>
    </row>
    <row r="4379" spans="1:2" x14ac:dyDescent="0.3">
      <c r="A4379">
        <v>4371</v>
      </c>
      <c r="B4379" s="9">
        <f t="shared" ca="1" si="68"/>
        <v>3.6111004757820126E-3</v>
      </c>
    </row>
    <row r="4380" spans="1:2" x14ac:dyDescent="0.3">
      <c r="A4380">
        <v>4372</v>
      </c>
      <c r="B4380" s="9">
        <f t="shared" ca="1" si="68"/>
        <v>1.1523369074558113E-2</v>
      </c>
    </row>
    <row r="4381" spans="1:2" x14ac:dyDescent="0.3">
      <c r="A4381">
        <v>4373</v>
      </c>
      <c r="B4381" s="9">
        <f t="shared" ca="1" si="68"/>
        <v>-6.5078121484702005E-3</v>
      </c>
    </row>
    <row r="4382" spans="1:2" x14ac:dyDescent="0.3">
      <c r="A4382">
        <v>4374</v>
      </c>
      <c r="B4382" s="9">
        <f t="shared" ca="1" si="68"/>
        <v>6.4313184801439568E-3</v>
      </c>
    </row>
    <row r="4383" spans="1:2" x14ac:dyDescent="0.3">
      <c r="A4383">
        <v>4375</v>
      </c>
      <c r="B4383" s="9">
        <f t="shared" ca="1" si="68"/>
        <v>9.4181772605886685E-3</v>
      </c>
    </row>
    <row r="4384" spans="1:2" x14ac:dyDescent="0.3">
      <c r="A4384">
        <v>4376</v>
      </c>
      <c r="B4384" s="9">
        <f t="shared" ca="1" si="68"/>
        <v>-2.01820518718948E-3</v>
      </c>
    </row>
    <row r="4385" spans="1:2" x14ac:dyDescent="0.3">
      <c r="A4385">
        <v>4377</v>
      </c>
      <c r="B4385" s="9">
        <f t="shared" ca="1" si="68"/>
        <v>7.7977033584460485E-3</v>
      </c>
    </row>
    <row r="4386" spans="1:2" x14ac:dyDescent="0.3">
      <c r="A4386">
        <v>4378</v>
      </c>
      <c r="B4386" s="9">
        <f t="shared" ca="1" si="68"/>
        <v>1.1774408432498917E-2</v>
      </c>
    </row>
    <row r="4387" spans="1:2" x14ac:dyDescent="0.3">
      <c r="A4387">
        <v>4379</v>
      </c>
      <c r="B4387" s="9">
        <f t="shared" ca="1" si="68"/>
        <v>-8.7007069864366831E-3</v>
      </c>
    </row>
    <row r="4388" spans="1:2" x14ac:dyDescent="0.3">
      <c r="A4388">
        <v>4380</v>
      </c>
      <c r="B4388" s="9">
        <f t="shared" ca="1" si="68"/>
        <v>-1.0686644897516553E-2</v>
      </c>
    </row>
    <row r="4389" spans="1:2" x14ac:dyDescent="0.3">
      <c r="A4389">
        <v>4381</v>
      </c>
      <c r="B4389" s="9">
        <f t="shared" ca="1" si="68"/>
        <v>1.3181937708892805E-2</v>
      </c>
    </row>
    <row r="4390" spans="1:2" x14ac:dyDescent="0.3">
      <c r="A4390">
        <v>4382</v>
      </c>
      <c r="B4390" s="9">
        <f t="shared" ca="1" si="68"/>
        <v>-1.4805866758815268E-2</v>
      </c>
    </row>
    <row r="4391" spans="1:2" x14ac:dyDescent="0.3">
      <c r="A4391">
        <v>4383</v>
      </c>
      <c r="B4391" s="9">
        <f t="shared" ca="1" si="68"/>
        <v>4.5119179831656546E-3</v>
      </c>
    </row>
    <row r="4392" spans="1:2" x14ac:dyDescent="0.3">
      <c r="A4392">
        <v>4384</v>
      </c>
      <c r="B4392" s="9">
        <f t="shared" ca="1" si="68"/>
        <v>3.585559881989228E-4</v>
      </c>
    </row>
    <row r="4393" spans="1:2" x14ac:dyDescent="0.3">
      <c r="A4393">
        <v>4385</v>
      </c>
      <c r="B4393" s="9">
        <f t="shared" ca="1" si="68"/>
        <v>1.698599276132947E-2</v>
      </c>
    </row>
    <row r="4394" spans="1:2" x14ac:dyDescent="0.3">
      <c r="A4394">
        <v>4386</v>
      </c>
      <c r="B4394" s="9">
        <f t="shared" ca="1" si="68"/>
        <v>-1.414637657546019E-2</v>
      </c>
    </row>
    <row r="4395" spans="1:2" x14ac:dyDescent="0.3">
      <c r="A4395">
        <v>4387</v>
      </c>
      <c r="B4395" s="9">
        <f t="shared" ca="1" si="68"/>
        <v>1.3338967228660953E-3</v>
      </c>
    </row>
    <row r="4396" spans="1:2" x14ac:dyDescent="0.3">
      <c r="A4396">
        <v>4388</v>
      </c>
      <c r="B4396" s="9">
        <f t="shared" ca="1" si="68"/>
        <v>-1.4301464612605065E-2</v>
      </c>
    </row>
    <row r="4397" spans="1:2" x14ac:dyDescent="0.3">
      <c r="A4397">
        <v>4389</v>
      </c>
      <c r="B4397" s="9">
        <f t="shared" ca="1" si="68"/>
        <v>-4.6495291430194673E-3</v>
      </c>
    </row>
    <row r="4398" spans="1:2" x14ac:dyDescent="0.3">
      <c r="A4398">
        <v>4390</v>
      </c>
      <c r="B4398" s="9">
        <f t="shared" ca="1" si="68"/>
        <v>-6.4860935058941417E-3</v>
      </c>
    </row>
    <row r="4399" spans="1:2" x14ac:dyDescent="0.3">
      <c r="A4399">
        <v>4391</v>
      </c>
      <c r="B4399" s="9">
        <f t="shared" ca="1" si="68"/>
        <v>1.6402581522584954E-2</v>
      </c>
    </row>
    <row r="4400" spans="1:2" x14ac:dyDescent="0.3">
      <c r="A4400">
        <v>4392</v>
      </c>
      <c r="B4400" s="9">
        <f t="shared" ca="1" si="68"/>
        <v>9.6865483661750032E-3</v>
      </c>
    </row>
    <row r="4401" spans="1:2" x14ac:dyDescent="0.3">
      <c r="A4401">
        <v>4393</v>
      </c>
      <c r="B4401" s="9">
        <f t="shared" ca="1" si="68"/>
        <v>-1.4553683812363358E-3</v>
      </c>
    </row>
    <row r="4402" spans="1:2" x14ac:dyDescent="0.3">
      <c r="A4402">
        <v>4394</v>
      </c>
      <c r="B4402" s="9">
        <f t="shared" ca="1" si="68"/>
        <v>-7.6766717830838403E-3</v>
      </c>
    </row>
    <row r="4403" spans="1:2" x14ac:dyDescent="0.3">
      <c r="A4403">
        <v>4395</v>
      </c>
      <c r="B4403" s="9">
        <f t="shared" ca="1" si="68"/>
        <v>1.4495098927692468E-2</v>
      </c>
    </row>
    <row r="4404" spans="1:2" x14ac:dyDescent="0.3">
      <c r="A4404">
        <v>4396</v>
      </c>
      <c r="B4404" s="9">
        <f t="shared" ca="1" si="68"/>
        <v>1.1456918977400653E-3</v>
      </c>
    </row>
    <row r="4405" spans="1:2" x14ac:dyDescent="0.3">
      <c r="A4405">
        <v>4397</v>
      </c>
      <c r="B4405" s="9">
        <f t="shared" ca="1" si="68"/>
        <v>-4.2585498479311525E-5</v>
      </c>
    </row>
    <row r="4406" spans="1:2" x14ac:dyDescent="0.3">
      <c r="A4406">
        <v>4398</v>
      </c>
      <c r="B4406" s="9">
        <f t="shared" ca="1" si="68"/>
        <v>-2.1246990319182466E-2</v>
      </c>
    </row>
    <row r="4407" spans="1:2" x14ac:dyDescent="0.3">
      <c r="A4407">
        <v>4399</v>
      </c>
      <c r="B4407" s="9">
        <f t="shared" ca="1" si="68"/>
        <v>4.8647504138600922E-3</v>
      </c>
    </row>
    <row r="4408" spans="1:2" x14ac:dyDescent="0.3">
      <c r="A4408">
        <v>4400</v>
      </c>
      <c r="B4408" s="9">
        <f t="shared" ca="1" si="68"/>
        <v>1.6900365587368991E-2</v>
      </c>
    </row>
    <row r="4409" spans="1:2" x14ac:dyDescent="0.3">
      <c r="A4409">
        <v>4401</v>
      </c>
      <c r="B4409" s="9">
        <f t="shared" ca="1" si="68"/>
        <v>5.3452972337240017E-3</v>
      </c>
    </row>
    <row r="4410" spans="1:2" x14ac:dyDescent="0.3">
      <c r="A4410">
        <v>4402</v>
      </c>
      <c r="B4410" s="9">
        <f t="shared" ca="1" si="68"/>
        <v>6.7900471144473522E-3</v>
      </c>
    </row>
    <row r="4411" spans="1:2" x14ac:dyDescent="0.3">
      <c r="A4411">
        <v>4403</v>
      </c>
      <c r="B4411" s="9">
        <f t="shared" ca="1" si="68"/>
        <v>1.3569640629334382E-3</v>
      </c>
    </row>
    <row r="4412" spans="1:2" x14ac:dyDescent="0.3">
      <c r="A4412">
        <v>4404</v>
      </c>
      <c r="B4412" s="9">
        <f t="shared" ca="1" si="68"/>
        <v>1.081675170307231E-2</v>
      </c>
    </row>
    <row r="4413" spans="1:2" x14ac:dyDescent="0.3">
      <c r="A4413">
        <v>4405</v>
      </c>
      <c r="B4413" s="9">
        <f t="shared" ca="1" si="68"/>
        <v>6.2410894472952434E-3</v>
      </c>
    </row>
    <row r="4414" spans="1:2" x14ac:dyDescent="0.3">
      <c r="A4414">
        <v>4406</v>
      </c>
      <c r="B4414" s="9">
        <f t="shared" ca="1" si="68"/>
        <v>1.0859783493056649E-2</v>
      </c>
    </row>
    <row r="4415" spans="1:2" x14ac:dyDescent="0.3">
      <c r="A4415">
        <v>4407</v>
      </c>
      <c r="B4415" s="9">
        <f t="shared" ca="1" si="68"/>
        <v>-1.3143581591771454E-2</v>
      </c>
    </row>
    <row r="4416" spans="1:2" x14ac:dyDescent="0.3">
      <c r="A4416">
        <v>4408</v>
      </c>
      <c r="B4416" s="9">
        <f t="shared" ca="1" si="68"/>
        <v>-5.6145805334269971E-3</v>
      </c>
    </row>
    <row r="4417" spans="1:2" x14ac:dyDescent="0.3">
      <c r="A4417">
        <v>4409</v>
      </c>
      <c r="B4417" s="9">
        <f t="shared" ca="1" si="68"/>
        <v>1.3285473516456901E-2</v>
      </c>
    </row>
    <row r="4418" spans="1:2" x14ac:dyDescent="0.3">
      <c r="A4418">
        <v>4410</v>
      </c>
      <c r="B4418" s="9">
        <f t="shared" ca="1" si="68"/>
        <v>3.4742031161073433E-3</v>
      </c>
    </row>
    <row r="4419" spans="1:2" x14ac:dyDescent="0.3">
      <c r="A4419">
        <v>4411</v>
      </c>
      <c r="B4419" s="9">
        <f t="shared" ca="1" si="68"/>
        <v>1.5845343805307877E-3</v>
      </c>
    </row>
    <row r="4420" spans="1:2" x14ac:dyDescent="0.3">
      <c r="A4420">
        <v>4412</v>
      </c>
      <c r="B4420" s="9">
        <f t="shared" ca="1" si="68"/>
        <v>6.5041655782316701E-3</v>
      </c>
    </row>
    <row r="4421" spans="1:2" x14ac:dyDescent="0.3">
      <c r="A4421">
        <v>4413</v>
      </c>
      <c r="B4421" s="9">
        <f t="shared" ca="1" si="68"/>
        <v>8.8373093948892027E-3</v>
      </c>
    </row>
    <row r="4422" spans="1:2" x14ac:dyDescent="0.3">
      <c r="A4422">
        <v>4414</v>
      </c>
      <c r="B4422" s="9">
        <f t="shared" ca="1" si="68"/>
        <v>-3.8939282431810157E-3</v>
      </c>
    </row>
    <row r="4423" spans="1:2" x14ac:dyDescent="0.3">
      <c r="A4423">
        <v>4415</v>
      </c>
      <c r="B4423" s="9">
        <f t="shared" ca="1" si="68"/>
        <v>-5.9848952390126262E-3</v>
      </c>
    </row>
    <row r="4424" spans="1:2" x14ac:dyDescent="0.3">
      <c r="A4424">
        <v>4416</v>
      </c>
      <c r="B4424" s="9">
        <f t="shared" ca="1" si="68"/>
        <v>-4.6728160015210721E-3</v>
      </c>
    </row>
    <row r="4425" spans="1:2" x14ac:dyDescent="0.3">
      <c r="A4425">
        <v>4417</v>
      </c>
      <c r="B4425" s="9">
        <f t="shared" ca="1" si="68"/>
        <v>-2.6164013414477082E-3</v>
      </c>
    </row>
    <row r="4426" spans="1:2" x14ac:dyDescent="0.3">
      <c r="A4426">
        <v>4418</v>
      </c>
      <c r="B4426" s="9">
        <f t="shared" ref="B4426:B4489" ca="1" si="69">_xlfn.NORM.INV(RAND(),$B$3,$B$4)</f>
        <v>3.3947316414239845E-3</v>
      </c>
    </row>
    <row r="4427" spans="1:2" x14ac:dyDescent="0.3">
      <c r="A4427">
        <v>4419</v>
      </c>
      <c r="B4427" s="9">
        <f t="shared" ca="1" si="69"/>
        <v>-9.4365725743762313E-3</v>
      </c>
    </row>
    <row r="4428" spans="1:2" x14ac:dyDescent="0.3">
      <c r="A4428">
        <v>4420</v>
      </c>
      <c r="B4428" s="9">
        <f t="shared" ca="1" si="69"/>
        <v>2.2502681740900745E-4</v>
      </c>
    </row>
    <row r="4429" spans="1:2" x14ac:dyDescent="0.3">
      <c r="A4429">
        <v>4421</v>
      </c>
      <c r="B4429" s="9">
        <f t="shared" ca="1" si="69"/>
        <v>1.4536136260494341E-2</v>
      </c>
    </row>
    <row r="4430" spans="1:2" x14ac:dyDescent="0.3">
      <c r="A4430">
        <v>4422</v>
      </c>
      <c r="B4430" s="9">
        <f t="shared" ca="1" si="69"/>
        <v>-3.0338745033720378E-3</v>
      </c>
    </row>
    <row r="4431" spans="1:2" x14ac:dyDescent="0.3">
      <c r="A4431">
        <v>4423</v>
      </c>
      <c r="B4431" s="9">
        <f t="shared" ca="1" si="69"/>
        <v>2.9248844437658596E-3</v>
      </c>
    </row>
    <row r="4432" spans="1:2" x14ac:dyDescent="0.3">
      <c r="A4432">
        <v>4424</v>
      </c>
      <c r="B4432" s="9">
        <f t="shared" ca="1" si="69"/>
        <v>1.2845206325701221E-2</v>
      </c>
    </row>
    <row r="4433" spans="1:2" x14ac:dyDescent="0.3">
      <c r="A4433">
        <v>4425</v>
      </c>
      <c r="B4433" s="9">
        <f t="shared" ca="1" si="69"/>
        <v>-6.4839922595845414E-3</v>
      </c>
    </row>
    <row r="4434" spans="1:2" x14ac:dyDescent="0.3">
      <c r="A4434">
        <v>4426</v>
      </c>
      <c r="B4434" s="9">
        <f t="shared" ca="1" si="69"/>
        <v>2.5486077962633792E-4</v>
      </c>
    </row>
    <row r="4435" spans="1:2" x14ac:dyDescent="0.3">
      <c r="A4435">
        <v>4427</v>
      </c>
      <c r="B4435" s="9">
        <f t="shared" ca="1" si="69"/>
        <v>3.2290979046959876E-3</v>
      </c>
    </row>
    <row r="4436" spans="1:2" x14ac:dyDescent="0.3">
      <c r="A4436">
        <v>4428</v>
      </c>
      <c r="B4436" s="9">
        <f t="shared" ca="1" si="69"/>
        <v>1.7539365881005648E-3</v>
      </c>
    </row>
    <row r="4437" spans="1:2" x14ac:dyDescent="0.3">
      <c r="A4437">
        <v>4429</v>
      </c>
      <c r="B4437" s="9">
        <f t="shared" ca="1" si="69"/>
        <v>-1.5159542257763807E-2</v>
      </c>
    </row>
    <row r="4438" spans="1:2" x14ac:dyDescent="0.3">
      <c r="A4438">
        <v>4430</v>
      </c>
      <c r="B4438" s="9">
        <f t="shared" ca="1" si="69"/>
        <v>-4.4565299345108514E-3</v>
      </c>
    </row>
    <row r="4439" spans="1:2" x14ac:dyDescent="0.3">
      <c r="A4439">
        <v>4431</v>
      </c>
      <c r="B4439" s="9">
        <f t="shared" ca="1" si="69"/>
        <v>-5.2742842563291113E-3</v>
      </c>
    </row>
    <row r="4440" spans="1:2" x14ac:dyDescent="0.3">
      <c r="A4440">
        <v>4432</v>
      </c>
      <c r="B4440" s="9">
        <f t="shared" ca="1" si="69"/>
        <v>-7.4063400536765892E-3</v>
      </c>
    </row>
    <row r="4441" spans="1:2" x14ac:dyDescent="0.3">
      <c r="A4441">
        <v>4433</v>
      </c>
      <c r="B4441" s="9">
        <f t="shared" ca="1" si="69"/>
        <v>-1.3836446421857326E-2</v>
      </c>
    </row>
    <row r="4442" spans="1:2" x14ac:dyDescent="0.3">
      <c r="A4442">
        <v>4434</v>
      </c>
      <c r="B4442" s="9">
        <f t="shared" ca="1" si="69"/>
        <v>-5.8669618793045827E-3</v>
      </c>
    </row>
    <row r="4443" spans="1:2" x14ac:dyDescent="0.3">
      <c r="A4443">
        <v>4435</v>
      </c>
      <c r="B4443" s="9">
        <f t="shared" ca="1" si="69"/>
        <v>-8.2676876266915209E-3</v>
      </c>
    </row>
    <row r="4444" spans="1:2" x14ac:dyDescent="0.3">
      <c r="A4444">
        <v>4436</v>
      </c>
      <c r="B4444" s="9">
        <f t="shared" ca="1" si="69"/>
        <v>-8.0854070249932412E-3</v>
      </c>
    </row>
    <row r="4445" spans="1:2" x14ac:dyDescent="0.3">
      <c r="A4445">
        <v>4437</v>
      </c>
      <c r="B4445" s="9">
        <f t="shared" ca="1" si="69"/>
        <v>-2.2805311811952165E-3</v>
      </c>
    </row>
    <row r="4446" spans="1:2" x14ac:dyDescent="0.3">
      <c r="A4446">
        <v>4438</v>
      </c>
      <c r="B4446" s="9">
        <f t="shared" ca="1" si="69"/>
        <v>-3.2571873538891141E-3</v>
      </c>
    </row>
    <row r="4447" spans="1:2" x14ac:dyDescent="0.3">
      <c r="A4447">
        <v>4439</v>
      </c>
      <c r="B4447" s="9">
        <f t="shared" ca="1" si="69"/>
        <v>-6.2852807845877488E-3</v>
      </c>
    </row>
    <row r="4448" spans="1:2" x14ac:dyDescent="0.3">
      <c r="A4448">
        <v>4440</v>
      </c>
      <c r="B4448" s="9">
        <f t="shared" ca="1" si="69"/>
        <v>4.753076080634782E-3</v>
      </c>
    </row>
    <row r="4449" spans="1:2" x14ac:dyDescent="0.3">
      <c r="A4449">
        <v>4441</v>
      </c>
      <c r="B4449" s="9">
        <f t="shared" ca="1" si="69"/>
        <v>-3.2773267527031582E-3</v>
      </c>
    </row>
    <row r="4450" spans="1:2" x14ac:dyDescent="0.3">
      <c r="A4450">
        <v>4442</v>
      </c>
      <c r="B4450" s="9">
        <f t="shared" ca="1" si="69"/>
        <v>4.8515186419668408E-3</v>
      </c>
    </row>
    <row r="4451" spans="1:2" x14ac:dyDescent="0.3">
      <c r="A4451">
        <v>4443</v>
      </c>
      <c r="B4451" s="9">
        <f t="shared" ca="1" si="69"/>
        <v>7.8133212694891339E-3</v>
      </c>
    </row>
    <row r="4452" spans="1:2" x14ac:dyDescent="0.3">
      <c r="A4452">
        <v>4444</v>
      </c>
      <c r="B4452" s="9">
        <f t="shared" ca="1" si="69"/>
        <v>1.2252741965187452E-2</v>
      </c>
    </row>
    <row r="4453" spans="1:2" x14ac:dyDescent="0.3">
      <c r="A4453">
        <v>4445</v>
      </c>
      <c r="B4453" s="9">
        <f t="shared" ca="1" si="69"/>
        <v>5.252561823741177E-3</v>
      </c>
    </row>
    <row r="4454" spans="1:2" x14ac:dyDescent="0.3">
      <c r="A4454">
        <v>4446</v>
      </c>
      <c r="B4454" s="9">
        <f t="shared" ca="1" si="69"/>
        <v>5.2886295797000306E-3</v>
      </c>
    </row>
    <row r="4455" spans="1:2" x14ac:dyDescent="0.3">
      <c r="A4455">
        <v>4447</v>
      </c>
      <c r="B4455" s="9">
        <f t="shared" ca="1" si="69"/>
        <v>9.2809946111738258E-3</v>
      </c>
    </row>
    <row r="4456" spans="1:2" x14ac:dyDescent="0.3">
      <c r="A4456">
        <v>4448</v>
      </c>
      <c r="B4456" s="9">
        <f t="shared" ca="1" si="69"/>
        <v>-6.9658999686877362E-3</v>
      </c>
    </row>
    <row r="4457" spans="1:2" x14ac:dyDescent="0.3">
      <c r="A4457">
        <v>4449</v>
      </c>
      <c r="B4457" s="9">
        <f t="shared" ca="1" si="69"/>
        <v>-1.1827859257920834E-2</v>
      </c>
    </row>
    <row r="4458" spans="1:2" x14ac:dyDescent="0.3">
      <c r="A4458">
        <v>4450</v>
      </c>
      <c r="B4458" s="9">
        <f t="shared" ca="1" si="69"/>
        <v>1.2672437774221158E-3</v>
      </c>
    </row>
    <row r="4459" spans="1:2" x14ac:dyDescent="0.3">
      <c r="A4459">
        <v>4451</v>
      </c>
      <c r="B4459" s="9">
        <f t="shared" ca="1" si="69"/>
        <v>-1.1632468304103303E-2</v>
      </c>
    </row>
    <row r="4460" spans="1:2" x14ac:dyDescent="0.3">
      <c r="A4460">
        <v>4452</v>
      </c>
      <c r="B4460" s="9">
        <f t="shared" ca="1" si="69"/>
        <v>-3.9405520964124925E-3</v>
      </c>
    </row>
    <row r="4461" spans="1:2" x14ac:dyDescent="0.3">
      <c r="A4461">
        <v>4453</v>
      </c>
      <c r="B4461" s="9">
        <f t="shared" ca="1" si="69"/>
        <v>-6.3006413539861096E-3</v>
      </c>
    </row>
    <row r="4462" spans="1:2" x14ac:dyDescent="0.3">
      <c r="A4462">
        <v>4454</v>
      </c>
      <c r="B4462" s="9">
        <f t="shared" ca="1" si="69"/>
        <v>-2.8319736110405266E-3</v>
      </c>
    </row>
    <row r="4463" spans="1:2" x14ac:dyDescent="0.3">
      <c r="A4463">
        <v>4455</v>
      </c>
      <c r="B4463" s="9">
        <f t="shared" ca="1" si="69"/>
        <v>6.7758968578001781E-3</v>
      </c>
    </row>
    <row r="4464" spans="1:2" x14ac:dyDescent="0.3">
      <c r="A4464">
        <v>4456</v>
      </c>
      <c r="B4464" s="9">
        <f t="shared" ca="1" si="69"/>
        <v>1.2561049296085341E-2</v>
      </c>
    </row>
    <row r="4465" spans="1:2" x14ac:dyDescent="0.3">
      <c r="A4465">
        <v>4457</v>
      </c>
      <c r="B4465" s="9">
        <f t="shared" ca="1" si="69"/>
        <v>3.0012817003011952E-6</v>
      </c>
    </row>
    <row r="4466" spans="1:2" x14ac:dyDescent="0.3">
      <c r="A4466">
        <v>4458</v>
      </c>
      <c r="B4466" s="9">
        <f t="shared" ca="1" si="69"/>
        <v>4.1657764548309554E-3</v>
      </c>
    </row>
    <row r="4467" spans="1:2" x14ac:dyDescent="0.3">
      <c r="A4467">
        <v>4459</v>
      </c>
      <c r="B4467" s="9">
        <f t="shared" ca="1" si="69"/>
        <v>-7.4405491166213067E-3</v>
      </c>
    </row>
    <row r="4468" spans="1:2" x14ac:dyDescent="0.3">
      <c r="A4468">
        <v>4460</v>
      </c>
      <c r="B4468" s="9">
        <f t="shared" ca="1" si="69"/>
        <v>4.3142843971052578E-4</v>
      </c>
    </row>
    <row r="4469" spans="1:2" x14ac:dyDescent="0.3">
      <c r="A4469">
        <v>4461</v>
      </c>
      <c r="B4469" s="9">
        <f t="shared" ca="1" si="69"/>
        <v>-1.0710103113025042E-3</v>
      </c>
    </row>
    <row r="4470" spans="1:2" x14ac:dyDescent="0.3">
      <c r="A4470">
        <v>4462</v>
      </c>
      <c r="B4470" s="9">
        <f t="shared" ca="1" si="69"/>
        <v>7.2221505357029127E-3</v>
      </c>
    </row>
    <row r="4471" spans="1:2" x14ac:dyDescent="0.3">
      <c r="A4471">
        <v>4463</v>
      </c>
      <c r="B4471" s="9">
        <f t="shared" ca="1" si="69"/>
        <v>-3.5041619284180993E-3</v>
      </c>
    </row>
    <row r="4472" spans="1:2" x14ac:dyDescent="0.3">
      <c r="A4472">
        <v>4464</v>
      </c>
      <c r="B4472" s="9">
        <f t="shared" ca="1" si="69"/>
        <v>-1.3328574246971673E-2</v>
      </c>
    </row>
    <row r="4473" spans="1:2" x14ac:dyDescent="0.3">
      <c r="A4473">
        <v>4465</v>
      </c>
      <c r="B4473" s="9">
        <f t="shared" ca="1" si="69"/>
        <v>8.7880152729795467E-3</v>
      </c>
    </row>
    <row r="4474" spans="1:2" x14ac:dyDescent="0.3">
      <c r="A4474">
        <v>4466</v>
      </c>
      <c r="B4474" s="9">
        <f t="shared" ca="1" si="69"/>
        <v>-5.174327308699554E-3</v>
      </c>
    </row>
    <row r="4475" spans="1:2" x14ac:dyDescent="0.3">
      <c r="A4475">
        <v>4467</v>
      </c>
      <c r="B4475" s="9">
        <f t="shared" ca="1" si="69"/>
        <v>-7.3615707155587655E-3</v>
      </c>
    </row>
    <row r="4476" spans="1:2" x14ac:dyDescent="0.3">
      <c r="A4476">
        <v>4468</v>
      </c>
      <c r="B4476" s="9">
        <f t="shared" ca="1" si="69"/>
        <v>-1.8108273625856281E-2</v>
      </c>
    </row>
    <row r="4477" spans="1:2" x14ac:dyDescent="0.3">
      <c r="A4477">
        <v>4469</v>
      </c>
      <c r="B4477" s="9">
        <f t="shared" ca="1" si="69"/>
        <v>1.0083338932121794E-2</v>
      </c>
    </row>
    <row r="4478" spans="1:2" x14ac:dyDescent="0.3">
      <c r="A4478">
        <v>4470</v>
      </c>
      <c r="B4478" s="9">
        <f t="shared" ca="1" si="69"/>
        <v>-4.3478313885479073E-3</v>
      </c>
    </row>
    <row r="4479" spans="1:2" x14ac:dyDescent="0.3">
      <c r="A4479">
        <v>4471</v>
      </c>
      <c r="B4479" s="9">
        <f t="shared" ca="1" si="69"/>
        <v>-3.0323257902459778E-3</v>
      </c>
    </row>
    <row r="4480" spans="1:2" x14ac:dyDescent="0.3">
      <c r="A4480">
        <v>4472</v>
      </c>
      <c r="B4480" s="9">
        <f t="shared" ca="1" si="69"/>
        <v>4.3832694217131834E-4</v>
      </c>
    </row>
    <row r="4481" spans="1:2" x14ac:dyDescent="0.3">
      <c r="A4481">
        <v>4473</v>
      </c>
      <c r="B4481" s="9">
        <f t="shared" ca="1" si="69"/>
        <v>2.6355613888980603E-3</v>
      </c>
    </row>
    <row r="4482" spans="1:2" x14ac:dyDescent="0.3">
      <c r="A4482">
        <v>4474</v>
      </c>
      <c r="B4482" s="9">
        <f t="shared" ca="1" si="69"/>
        <v>1.0221374273118925E-2</v>
      </c>
    </row>
    <row r="4483" spans="1:2" x14ac:dyDescent="0.3">
      <c r="A4483">
        <v>4475</v>
      </c>
      <c r="B4483" s="9">
        <f t="shared" ca="1" si="69"/>
        <v>8.7875480699084029E-3</v>
      </c>
    </row>
    <row r="4484" spans="1:2" x14ac:dyDescent="0.3">
      <c r="A4484">
        <v>4476</v>
      </c>
      <c r="B4484" s="9">
        <f t="shared" ca="1" si="69"/>
        <v>-6.2028106067093794E-3</v>
      </c>
    </row>
    <row r="4485" spans="1:2" x14ac:dyDescent="0.3">
      <c r="A4485">
        <v>4477</v>
      </c>
      <c r="B4485" s="9">
        <f t="shared" ca="1" si="69"/>
        <v>-1.0478960535864487E-2</v>
      </c>
    </row>
    <row r="4486" spans="1:2" x14ac:dyDescent="0.3">
      <c r="A4486">
        <v>4478</v>
      </c>
      <c r="B4486" s="9">
        <f t="shared" ca="1" si="69"/>
        <v>4.9133633942860305E-3</v>
      </c>
    </row>
    <row r="4487" spans="1:2" x14ac:dyDescent="0.3">
      <c r="A4487">
        <v>4479</v>
      </c>
      <c r="B4487" s="9">
        <f t="shared" ca="1" si="69"/>
        <v>-8.7060447611616281E-3</v>
      </c>
    </row>
    <row r="4488" spans="1:2" x14ac:dyDescent="0.3">
      <c r="A4488">
        <v>4480</v>
      </c>
      <c r="B4488" s="9">
        <f t="shared" ca="1" si="69"/>
        <v>-8.9523391446619562E-3</v>
      </c>
    </row>
    <row r="4489" spans="1:2" x14ac:dyDescent="0.3">
      <c r="A4489">
        <v>4481</v>
      </c>
      <c r="B4489" s="9">
        <f t="shared" ca="1" si="69"/>
        <v>4.8166260028111967E-3</v>
      </c>
    </row>
    <row r="4490" spans="1:2" x14ac:dyDescent="0.3">
      <c r="A4490">
        <v>4482</v>
      </c>
      <c r="B4490" s="9">
        <f t="shared" ref="B4490:B4553" ca="1" si="70">_xlfn.NORM.INV(RAND(),$B$3,$B$4)</f>
        <v>-7.4069982651090577E-3</v>
      </c>
    </row>
    <row r="4491" spans="1:2" x14ac:dyDescent="0.3">
      <c r="A4491">
        <v>4483</v>
      </c>
      <c r="B4491" s="9">
        <f t="shared" ca="1" si="70"/>
        <v>-9.695986610926625E-4</v>
      </c>
    </row>
    <row r="4492" spans="1:2" x14ac:dyDescent="0.3">
      <c r="A4492">
        <v>4484</v>
      </c>
      <c r="B4492" s="9">
        <f t="shared" ca="1" si="70"/>
        <v>8.1629554213666373E-3</v>
      </c>
    </row>
    <row r="4493" spans="1:2" x14ac:dyDescent="0.3">
      <c r="A4493">
        <v>4485</v>
      </c>
      <c r="B4493" s="9">
        <f t="shared" ca="1" si="70"/>
        <v>8.5225759626724289E-3</v>
      </c>
    </row>
    <row r="4494" spans="1:2" x14ac:dyDescent="0.3">
      <c r="A4494">
        <v>4486</v>
      </c>
      <c r="B4494" s="9">
        <f t="shared" ca="1" si="70"/>
        <v>1.431058078149359E-2</v>
      </c>
    </row>
    <row r="4495" spans="1:2" x14ac:dyDescent="0.3">
      <c r="A4495">
        <v>4487</v>
      </c>
      <c r="B4495" s="9">
        <f t="shared" ca="1" si="70"/>
        <v>3.9675538007728009E-3</v>
      </c>
    </row>
    <row r="4496" spans="1:2" x14ac:dyDescent="0.3">
      <c r="A4496">
        <v>4488</v>
      </c>
      <c r="B4496" s="9">
        <f t="shared" ca="1" si="70"/>
        <v>-1.4645011529532263E-2</v>
      </c>
    </row>
    <row r="4497" spans="1:2" x14ac:dyDescent="0.3">
      <c r="A4497">
        <v>4489</v>
      </c>
      <c r="B4497" s="9">
        <f t="shared" ca="1" si="70"/>
        <v>5.5614871008703194E-3</v>
      </c>
    </row>
    <row r="4498" spans="1:2" x14ac:dyDescent="0.3">
      <c r="A4498">
        <v>4490</v>
      </c>
      <c r="B4498" s="9">
        <f t="shared" ca="1" si="70"/>
        <v>-8.9580944168665515E-3</v>
      </c>
    </row>
    <row r="4499" spans="1:2" x14ac:dyDescent="0.3">
      <c r="A4499">
        <v>4491</v>
      </c>
      <c r="B4499" s="9">
        <f t="shared" ca="1" si="70"/>
        <v>1.033623219233749E-2</v>
      </c>
    </row>
    <row r="4500" spans="1:2" x14ac:dyDescent="0.3">
      <c r="A4500">
        <v>4492</v>
      </c>
      <c r="B4500" s="9">
        <f t="shared" ca="1" si="70"/>
        <v>-8.4551574061234036E-4</v>
      </c>
    </row>
    <row r="4501" spans="1:2" x14ac:dyDescent="0.3">
      <c r="A4501">
        <v>4493</v>
      </c>
      <c r="B4501" s="9">
        <f t="shared" ca="1" si="70"/>
        <v>8.6732604458802619E-3</v>
      </c>
    </row>
    <row r="4502" spans="1:2" x14ac:dyDescent="0.3">
      <c r="A4502">
        <v>4494</v>
      </c>
      <c r="B4502" s="9">
        <f t="shared" ca="1" si="70"/>
        <v>-1.4268865401268481E-2</v>
      </c>
    </row>
    <row r="4503" spans="1:2" x14ac:dyDescent="0.3">
      <c r="A4503">
        <v>4495</v>
      </c>
      <c r="B4503" s="9">
        <f t="shared" ca="1" si="70"/>
        <v>-1.42108597900904E-2</v>
      </c>
    </row>
    <row r="4504" spans="1:2" x14ac:dyDescent="0.3">
      <c r="A4504">
        <v>4496</v>
      </c>
      <c r="B4504" s="9">
        <f t="shared" ca="1" si="70"/>
        <v>-1.4221442792698331E-2</v>
      </c>
    </row>
    <row r="4505" spans="1:2" x14ac:dyDescent="0.3">
      <c r="A4505">
        <v>4497</v>
      </c>
      <c r="B4505" s="9">
        <f t="shared" ca="1" si="70"/>
        <v>8.7443622535678944E-3</v>
      </c>
    </row>
    <row r="4506" spans="1:2" x14ac:dyDescent="0.3">
      <c r="A4506">
        <v>4498</v>
      </c>
      <c r="B4506" s="9">
        <f t="shared" ca="1" si="70"/>
        <v>-1.0180678775775722E-2</v>
      </c>
    </row>
    <row r="4507" spans="1:2" x14ac:dyDescent="0.3">
      <c r="A4507">
        <v>4499</v>
      </c>
      <c r="B4507" s="9">
        <f t="shared" ca="1" si="70"/>
        <v>-7.1732856208720167E-3</v>
      </c>
    </row>
    <row r="4508" spans="1:2" x14ac:dyDescent="0.3">
      <c r="A4508">
        <v>4500</v>
      </c>
      <c r="B4508" s="9">
        <f t="shared" ca="1" si="70"/>
        <v>6.2827045444014745E-3</v>
      </c>
    </row>
    <row r="4509" spans="1:2" x14ac:dyDescent="0.3">
      <c r="A4509">
        <v>4501</v>
      </c>
      <c r="B4509" s="9">
        <f t="shared" ca="1" si="70"/>
        <v>3.0103524404825545E-3</v>
      </c>
    </row>
    <row r="4510" spans="1:2" x14ac:dyDescent="0.3">
      <c r="A4510">
        <v>4502</v>
      </c>
      <c r="B4510" s="9">
        <f t="shared" ca="1" si="70"/>
        <v>5.7425980452613613E-3</v>
      </c>
    </row>
    <row r="4511" spans="1:2" x14ac:dyDescent="0.3">
      <c r="A4511">
        <v>4503</v>
      </c>
      <c r="B4511" s="9">
        <f t="shared" ca="1" si="70"/>
        <v>-5.4266379206074147E-3</v>
      </c>
    </row>
    <row r="4512" spans="1:2" x14ac:dyDescent="0.3">
      <c r="A4512">
        <v>4504</v>
      </c>
      <c r="B4512" s="9">
        <f t="shared" ca="1" si="70"/>
        <v>2.9209574133244464E-3</v>
      </c>
    </row>
    <row r="4513" spans="1:2" x14ac:dyDescent="0.3">
      <c r="A4513">
        <v>4505</v>
      </c>
      <c r="B4513" s="9">
        <f t="shared" ca="1" si="70"/>
        <v>-1.5203918866441913E-2</v>
      </c>
    </row>
    <row r="4514" spans="1:2" x14ac:dyDescent="0.3">
      <c r="A4514">
        <v>4506</v>
      </c>
      <c r="B4514" s="9">
        <f t="shared" ca="1" si="70"/>
        <v>1.9331998791052849E-3</v>
      </c>
    </row>
    <row r="4515" spans="1:2" x14ac:dyDescent="0.3">
      <c r="A4515">
        <v>4507</v>
      </c>
      <c r="B4515" s="9">
        <f t="shared" ca="1" si="70"/>
        <v>9.6845152319551316E-3</v>
      </c>
    </row>
    <row r="4516" spans="1:2" x14ac:dyDescent="0.3">
      <c r="A4516">
        <v>4508</v>
      </c>
      <c r="B4516" s="9">
        <f t="shared" ca="1" si="70"/>
        <v>-2.5652667996840812E-3</v>
      </c>
    </row>
    <row r="4517" spans="1:2" x14ac:dyDescent="0.3">
      <c r="A4517">
        <v>4509</v>
      </c>
      <c r="B4517" s="9">
        <f t="shared" ca="1" si="70"/>
        <v>1.2730610825804813E-3</v>
      </c>
    </row>
    <row r="4518" spans="1:2" x14ac:dyDescent="0.3">
      <c r="A4518">
        <v>4510</v>
      </c>
      <c r="B4518" s="9">
        <f t="shared" ca="1" si="70"/>
        <v>-8.7815648666472942E-3</v>
      </c>
    </row>
    <row r="4519" spans="1:2" x14ac:dyDescent="0.3">
      <c r="A4519">
        <v>4511</v>
      </c>
      <c r="B4519" s="9">
        <f t="shared" ca="1" si="70"/>
        <v>1.1816096279457155E-2</v>
      </c>
    </row>
    <row r="4520" spans="1:2" x14ac:dyDescent="0.3">
      <c r="A4520">
        <v>4512</v>
      </c>
      <c r="B4520" s="9">
        <f t="shared" ca="1" si="70"/>
        <v>-7.9404320919073002E-3</v>
      </c>
    </row>
    <row r="4521" spans="1:2" x14ac:dyDescent="0.3">
      <c r="A4521">
        <v>4513</v>
      </c>
      <c r="B4521" s="9">
        <f t="shared" ca="1" si="70"/>
        <v>1.4661517767865838E-3</v>
      </c>
    </row>
    <row r="4522" spans="1:2" x14ac:dyDescent="0.3">
      <c r="A4522">
        <v>4514</v>
      </c>
      <c r="B4522" s="9">
        <f t="shared" ca="1" si="70"/>
        <v>-1.0464938321272876E-2</v>
      </c>
    </row>
    <row r="4523" spans="1:2" x14ac:dyDescent="0.3">
      <c r="A4523">
        <v>4515</v>
      </c>
      <c r="B4523" s="9">
        <f t="shared" ca="1" si="70"/>
        <v>1.3079985351032003E-2</v>
      </c>
    </row>
    <row r="4524" spans="1:2" x14ac:dyDescent="0.3">
      <c r="A4524">
        <v>4516</v>
      </c>
      <c r="B4524" s="9">
        <f t="shared" ca="1" si="70"/>
        <v>-2.2652051918419513E-3</v>
      </c>
    </row>
    <row r="4525" spans="1:2" x14ac:dyDescent="0.3">
      <c r="A4525">
        <v>4517</v>
      </c>
      <c r="B4525" s="9">
        <f t="shared" ca="1" si="70"/>
        <v>1.1186463451033359E-2</v>
      </c>
    </row>
    <row r="4526" spans="1:2" x14ac:dyDescent="0.3">
      <c r="A4526">
        <v>4518</v>
      </c>
      <c r="B4526" s="9">
        <f t="shared" ca="1" si="70"/>
        <v>9.828511178486276E-3</v>
      </c>
    </row>
    <row r="4527" spans="1:2" x14ac:dyDescent="0.3">
      <c r="A4527">
        <v>4519</v>
      </c>
      <c r="B4527" s="9">
        <f t="shared" ca="1" si="70"/>
        <v>-4.4409173970317358E-4</v>
      </c>
    </row>
    <row r="4528" spans="1:2" x14ac:dyDescent="0.3">
      <c r="A4528">
        <v>4520</v>
      </c>
      <c r="B4528" s="9">
        <f t="shared" ca="1" si="70"/>
        <v>5.202999697884157E-4</v>
      </c>
    </row>
    <row r="4529" spans="1:2" x14ac:dyDescent="0.3">
      <c r="A4529">
        <v>4521</v>
      </c>
      <c r="B4529" s="9">
        <f t="shared" ca="1" si="70"/>
        <v>-5.958139394412967E-3</v>
      </c>
    </row>
    <row r="4530" spans="1:2" x14ac:dyDescent="0.3">
      <c r="A4530">
        <v>4522</v>
      </c>
      <c r="B4530" s="9">
        <f t="shared" ca="1" si="70"/>
        <v>2.3202222086030062E-3</v>
      </c>
    </row>
    <row r="4531" spans="1:2" x14ac:dyDescent="0.3">
      <c r="A4531">
        <v>4523</v>
      </c>
      <c r="B4531" s="9">
        <f t="shared" ca="1" si="70"/>
        <v>1.2955179473714161E-2</v>
      </c>
    </row>
    <row r="4532" spans="1:2" x14ac:dyDescent="0.3">
      <c r="A4532">
        <v>4524</v>
      </c>
      <c r="B4532" s="9">
        <f t="shared" ca="1" si="70"/>
        <v>7.0474471943610655E-3</v>
      </c>
    </row>
    <row r="4533" spans="1:2" x14ac:dyDescent="0.3">
      <c r="A4533">
        <v>4525</v>
      </c>
      <c r="B4533" s="9">
        <f t="shared" ca="1" si="70"/>
        <v>-1.3450422909719421E-2</v>
      </c>
    </row>
    <row r="4534" spans="1:2" x14ac:dyDescent="0.3">
      <c r="A4534">
        <v>4526</v>
      </c>
      <c r="B4534" s="9">
        <f t="shared" ca="1" si="70"/>
        <v>-2.9825644867177174E-3</v>
      </c>
    </row>
    <row r="4535" spans="1:2" x14ac:dyDescent="0.3">
      <c r="A4535">
        <v>4527</v>
      </c>
      <c r="B4535" s="9">
        <f t="shared" ca="1" si="70"/>
        <v>-2.3900678562836898E-3</v>
      </c>
    </row>
    <row r="4536" spans="1:2" x14ac:dyDescent="0.3">
      <c r="A4536">
        <v>4528</v>
      </c>
      <c r="B4536" s="9">
        <f t="shared" ca="1" si="70"/>
        <v>-6.7130480696751121E-3</v>
      </c>
    </row>
    <row r="4537" spans="1:2" x14ac:dyDescent="0.3">
      <c r="A4537">
        <v>4529</v>
      </c>
      <c r="B4537" s="9">
        <f t="shared" ca="1" si="70"/>
        <v>-5.7561301711832056E-3</v>
      </c>
    </row>
    <row r="4538" spans="1:2" x14ac:dyDescent="0.3">
      <c r="A4538">
        <v>4530</v>
      </c>
      <c r="B4538" s="9">
        <f t="shared" ca="1" si="70"/>
        <v>-9.8590432822907755E-3</v>
      </c>
    </row>
    <row r="4539" spans="1:2" x14ac:dyDescent="0.3">
      <c r="A4539">
        <v>4531</v>
      </c>
      <c r="B4539" s="9">
        <f t="shared" ca="1" si="70"/>
        <v>-1.3757688202412438E-2</v>
      </c>
    </row>
    <row r="4540" spans="1:2" x14ac:dyDescent="0.3">
      <c r="A4540">
        <v>4532</v>
      </c>
      <c r="B4540" s="9">
        <f t="shared" ca="1" si="70"/>
        <v>6.2071631578493811E-3</v>
      </c>
    </row>
    <row r="4541" spans="1:2" x14ac:dyDescent="0.3">
      <c r="A4541">
        <v>4533</v>
      </c>
      <c r="B4541" s="9">
        <f t="shared" ca="1" si="70"/>
        <v>-1.9475137228510419E-2</v>
      </c>
    </row>
    <row r="4542" spans="1:2" x14ac:dyDescent="0.3">
      <c r="A4542">
        <v>4534</v>
      </c>
      <c r="B4542" s="9">
        <f t="shared" ca="1" si="70"/>
        <v>6.6271008078514814E-3</v>
      </c>
    </row>
    <row r="4543" spans="1:2" x14ac:dyDescent="0.3">
      <c r="A4543">
        <v>4535</v>
      </c>
      <c r="B4543" s="9">
        <f t="shared" ca="1" si="70"/>
        <v>-1.7769400302236883E-2</v>
      </c>
    </row>
    <row r="4544" spans="1:2" x14ac:dyDescent="0.3">
      <c r="A4544">
        <v>4536</v>
      </c>
      <c r="B4544" s="9">
        <f t="shared" ca="1" si="70"/>
        <v>-7.352156593186672E-3</v>
      </c>
    </row>
    <row r="4545" spans="1:2" x14ac:dyDescent="0.3">
      <c r="A4545">
        <v>4537</v>
      </c>
      <c r="B4545" s="9">
        <f t="shared" ca="1" si="70"/>
        <v>-4.6778520974687793E-3</v>
      </c>
    </row>
    <row r="4546" spans="1:2" x14ac:dyDescent="0.3">
      <c r="A4546">
        <v>4538</v>
      </c>
      <c r="B4546" s="9">
        <f t="shared" ca="1" si="70"/>
        <v>-3.1254284887232047E-3</v>
      </c>
    </row>
    <row r="4547" spans="1:2" x14ac:dyDescent="0.3">
      <c r="A4547">
        <v>4539</v>
      </c>
      <c r="B4547" s="9">
        <f t="shared" ca="1" si="70"/>
        <v>-5.5997430451482837E-4</v>
      </c>
    </row>
    <row r="4548" spans="1:2" x14ac:dyDescent="0.3">
      <c r="A4548">
        <v>4540</v>
      </c>
      <c r="B4548" s="9">
        <f t="shared" ca="1" si="70"/>
        <v>9.7955269431305846E-3</v>
      </c>
    </row>
    <row r="4549" spans="1:2" x14ac:dyDescent="0.3">
      <c r="A4549">
        <v>4541</v>
      </c>
      <c r="B4549" s="9">
        <f t="shared" ca="1" si="70"/>
        <v>-5.2936750606527908E-4</v>
      </c>
    </row>
    <row r="4550" spans="1:2" x14ac:dyDescent="0.3">
      <c r="A4550">
        <v>4542</v>
      </c>
      <c r="B4550" s="9">
        <f t="shared" ca="1" si="70"/>
        <v>-5.6823942446596236E-3</v>
      </c>
    </row>
    <row r="4551" spans="1:2" x14ac:dyDescent="0.3">
      <c r="A4551">
        <v>4543</v>
      </c>
      <c r="B4551" s="9">
        <f t="shared" ca="1" si="70"/>
        <v>-1.7785383912199528E-3</v>
      </c>
    </row>
    <row r="4552" spans="1:2" x14ac:dyDescent="0.3">
      <c r="A4552">
        <v>4544</v>
      </c>
      <c r="B4552" s="9">
        <f t="shared" ca="1" si="70"/>
        <v>6.5006492220280598E-3</v>
      </c>
    </row>
    <row r="4553" spans="1:2" x14ac:dyDescent="0.3">
      <c r="A4553">
        <v>4545</v>
      </c>
      <c r="B4553" s="9">
        <f t="shared" ca="1" si="70"/>
        <v>-1.0435660620186851E-2</v>
      </c>
    </row>
    <row r="4554" spans="1:2" x14ac:dyDescent="0.3">
      <c r="A4554">
        <v>4546</v>
      </c>
      <c r="B4554" s="9">
        <f t="shared" ref="B4554:B4617" ca="1" si="71">_xlfn.NORM.INV(RAND(),$B$3,$B$4)</f>
        <v>2.7645508184297655E-3</v>
      </c>
    </row>
    <row r="4555" spans="1:2" x14ac:dyDescent="0.3">
      <c r="A4555">
        <v>4547</v>
      </c>
      <c r="B4555" s="9">
        <f t="shared" ca="1" si="71"/>
        <v>-6.7766329863754027E-3</v>
      </c>
    </row>
    <row r="4556" spans="1:2" x14ac:dyDescent="0.3">
      <c r="A4556">
        <v>4548</v>
      </c>
      <c r="B4556" s="9">
        <f t="shared" ca="1" si="71"/>
        <v>-5.3005765452198296E-4</v>
      </c>
    </row>
    <row r="4557" spans="1:2" x14ac:dyDescent="0.3">
      <c r="A4557">
        <v>4549</v>
      </c>
      <c r="B4557" s="9">
        <f t="shared" ca="1" si="71"/>
        <v>-1.032322745764792E-2</v>
      </c>
    </row>
    <row r="4558" spans="1:2" x14ac:dyDescent="0.3">
      <c r="A4558">
        <v>4550</v>
      </c>
      <c r="B4558" s="9">
        <f t="shared" ca="1" si="71"/>
        <v>-5.7848424235031645E-4</v>
      </c>
    </row>
    <row r="4559" spans="1:2" x14ac:dyDescent="0.3">
      <c r="A4559">
        <v>4551</v>
      </c>
      <c r="B4559" s="9">
        <f t="shared" ca="1" si="71"/>
        <v>-1.8746742163452445E-3</v>
      </c>
    </row>
    <row r="4560" spans="1:2" x14ac:dyDescent="0.3">
      <c r="A4560">
        <v>4552</v>
      </c>
      <c r="B4560" s="9">
        <f t="shared" ca="1" si="71"/>
        <v>-6.6898552858978303E-3</v>
      </c>
    </row>
    <row r="4561" spans="1:2" x14ac:dyDescent="0.3">
      <c r="A4561">
        <v>4553</v>
      </c>
      <c r="B4561" s="9">
        <f t="shared" ca="1" si="71"/>
        <v>1.0087767809335572E-2</v>
      </c>
    </row>
    <row r="4562" spans="1:2" x14ac:dyDescent="0.3">
      <c r="A4562">
        <v>4554</v>
      </c>
      <c r="B4562" s="9">
        <f t="shared" ca="1" si="71"/>
        <v>-6.2755731521266876E-3</v>
      </c>
    </row>
    <row r="4563" spans="1:2" x14ac:dyDescent="0.3">
      <c r="A4563">
        <v>4555</v>
      </c>
      <c r="B4563" s="9">
        <f t="shared" ca="1" si="71"/>
        <v>1.7824075755964856E-3</v>
      </c>
    </row>
    <row r="4564" spans="1:2" x14ac:dyDescent="0.3">
      <c r="A4564">
        <v>4556</v>
      </c>
      <c r="B4564" s="9">
        <f t="shared" ca="1" si="71"/>
        <v>1.5060846339104069E-2</v>
      </c>
    </row>
    <row r="4565" spans="1:2" x14ac:dyDescent="0.3">
      <c r="A4565">
        <v>4557</v>
      </c>
      <c r="B4565" s="9">
        <f t="shared" ca="1" si="71"/>
        <v>6.0910057991552073E-3</v>
      </c>
    </row>
    <row r="4566" spans="1:2" x14ac:dyDescent="0.3">
      <c r="A4566">
        <v>4558</v>
      </c>
      <c r="B4566" s="9">
        <f t="shared" ca="1" si="71"/>
        <v>7.9708051243567411E-3</v>
      </c>
    </row>
    <row r="4567" spans="1:2" x14ac:dyDescent="0.3">
      <c r="A4567">
        <v>4559</v>
      </c>
      <c r="B4567" s="9">
        <f t="shared" ca="1" si="71"/>
        <v>1.628695133707039E-2</v>
      </c>
    </row>
    <row r="4568" spans="1:2" x14ac:dyDescent="0.3">
      <c r="A4568">
        <v>4560</v>
      </c>
      <c r="B4568" s="9">
        <f t="shared" ca="1" si="71"/>
        <v>4.9936371554066394E-3</v>
      </c>
    </row>
    <row r="4569" spans="1:2" x14ac:dyDescent="0.3">
      <c r="A4569">
        <v>4561</v>
      </c>
      <c r="B4569" s="9">
        <f t="shared" ca="1" si="71"/>
        <v>-1.9337048060672383E-2</v>
      </c>
    </row>
    <row r="4570" spans="1:2" x14ac:dyDescent="0.3">
      <c r="A4570">
        <v>4562</v>
      </c>
      <c r="B4570" s="9">
        <f t="shared" ca="1" si="71"/>
        <v>-1.2378573660075063E-2</v>
      </c>
    </row>
    <row r="4571" spans="1:2" x14ac:dyDescent="0.3">
      <c r="A4571">
        <v>4563</v>
      </c>
      <c r="B4571" s="9">
        <f t="shared" ca="1" si="71"/>
        <v>-6.8191156494702742E-3</v>
      </c>
    </row>
    <row r="4572" spans="1:2" x14ac:dyDescent="0.3">
      <c r="A4572">
        <v>4564</v>
      </c>
      <c r="B4572" s="9">
        <f t="shared" ca="1" si="71"/>
        <v>-6.4800869028092244E-3</v>
      </c>
    </row>
    <row r="4573" spans="1:2" x14ac:dyDescent="0.3">
      <c r="A4573">
        <v>4565</v>
      </c>
      <c r="B4573" s="9">
        <f t="shared" ca="1" si="71"/>
        <v>8.1576512950761841E-3</v>
      </c>
    </row>
    <row r="4574" spans="1:2" x14ac:dyDescent="0.3">
      <c r="A4574">
        <v>4566</v>
      </c>
      <c r="B4574" s="9">
        <f t="shared" ca="1" si="71"/>
        <v>3.1017326970717517E-3</v>
      </c>
    </row>
    <row r="4575" spans="1:2" x14ac:dyDescent="0.3">
      <c r="A4575">
        <v>4567</v>
      </c>
      <c r="B4575" s="9">
        <f t="shared" ca="1" si="71"/>
        <v>6.7510577802865337E-3</v>
      </c>
    </row>
    <row r="4576" spans="1:2" x14ac:dyDescent="0.3">
      <c r="A4576">
        <v>4568</v>
      </c>
      <c r="B4576" s="9">
        <f t="shared" ca="1" si="71"/>
        <v>-8.1077176356882299E-3</v>
      </c>
    </row>
    <row r="4577" spans="1:2" x14ac:dyDescent="0.3">
      <c r="A4577">
        <v>4569</v>
      </c>
      <c r="B4577" s="9">
        <f t="shared" ca="1" si="71"/>
        <v>-3.7843249638979002E-3</v>
      </c>
    </row>
    <row r="4578" spans="1:2" x14ac:dyDescent="0.3">
      <c r="A4578">
        <v>4570</v>
      </c>
      <c r="B4578" s="9">
        <f t="shared" ca="1" si="71"/>
        <v>-7.8390147437137534E-4</v>
      </c>
    </row>
    <row r="4579" spans="1:2" x14ac:dyDescent="0.3">
      <c r="A4579">
        <v>4571</v>
      </c>
      <c r="B4579" s="9">
        <f t="shared" ca="1" si="71"/>
        <v>2.0249542374809741E-2</v>
      </c>
    </row>
    <row r="4580" spans="1:2" x14ac:dyDescent="0.3">
      <c r="A4580">
        <v>4572</v>
      </c>
      <c r="B4580" s="9">
        <f t="shared" ca="1" si="71"/>
        <v>-1.8509642820578789E-3</v>
      </c>
    </row>
    <row r="4581" spans="1:2" x14ac:dyDescent="0.3">
      <c r="A4581">
        <v>4573</v>
      </c>
      <c r="B4581" s="9">
        <f t="shared" ca="1" si="71"/>
        <v>-1.5080920995337492E-2</v>
      </c>
    </row>
    <row r="4582" spans="1:2" x14ac:dyDescent="0.3">
      <c r="A4582">
        <v>4574</v>
      </c>
      <c r="B4582" s="9">
        <f t="shared" ca="1" si="71"/>
        <v>-4.8534014504607011E-3</v>
      </c>
    </row>
    <row r="4583" spans="1:2" x14ac:dyDescent="0.3">
      <c r="A4583">
        <v>4575</v>
      </c>
      <c r="B4583" s="9">
        <f t="shared" ca="1" si="71"/>
        <v>-1.3831592960130605E-2</v>
      </c>
    </row>
    <row r="4584" spans="1:2" x14ac:dyDescent="0.3">
      <c r="A4584">
        <v>4576</v>
      </c>
      <c r="B4584" s="9">
        <f t="shared" ca="1" si="71"/>
        <v>-1.1618856462335536E-2</v>
      </c>
    </row>
    <row r="4585" spans="1:2" x14ac:dyDescent="0.3">
      <c r="A4585">
        <v>4577</v>
      </c>
      <c r="B4585" s="9">
        <f t="shared" ca="1" si="71"/>
        <v>-6.1890873565013035E-3</v>
      </c>
    </row>
    <row r="4586" spans="1:2" x14ac:dyDescent="0.3">
      <c r="A4586">
        <v>4578</v>
      </c>
      <c r="B4586" s="9">
        <f t="shared" ca="1" si="71"/>
        <v>-1.1818757687784254E-2</v>
      </c>
    </row>
    <row r="4587" spans="1:2" x14ac:dyDescent="0.3">
      <c r="A4587">
        <v>4579</v>
      </c>
      <c r="B4587" s="9">
        <f t="shared" ca="1" si="71"/>
        <v>4.7717957637070443E-3</v>
      </c>
    </row>
    <row r="4588" spans="1:2" x14ac:dyDescent="0.3">
      <c r="A4588">
        <v>4580</v>
      </c>
      <c r="B4588" s="9">
        <f t="shared" ca="1" si="71"/>
        <v>1.2792840163301301E-2</v>
      </c>
    </row>
    <row r="4589" spans="1:2" x14ac:dyDescent="0.3">
      <c r="A4589">
        <v>4581</v>
      </c>
      <c r="B4589" s="9">
        <f t="shared" ca="1" si="71"/>
        <v>-1.6372077194357743E-5</v>
      </c>
    </row>
    <row r="4590" spans="1:2" x14ac:dyDescent="0.3">
      <c r="A4590">
        <v>4582</v>
      </c>
      <c r="B4590" s="9">
        <f t="shared" ca="1" si="71"/>
        <v>2.3930967599399226E-3</v>
      </c>
    </row>
    <row r="4591" spans="1:2" x14ac:dyDescent="0.3">
      <c r="A4591">
        <v>4583</v>
      </c>
      <c r="B4591" s="9">
        <f t="shared" ca="1" si="71"/>
        <v>8.5494779882253416E-3</v>
      </c>
    </row>
    <row r="4592" spans="1:2" x14ac:dyDescent="0.3">
      <c r="A4592">
        <v>4584</v>
      </c>
      <c r="B4592" s="9">
        <f t="shared" ca="1" si="71"/>
        <v>-1.6248415992202176E-4</v>
      </c>
    </row>
    <row r="4593" spans="1:2" x14ac:dyDescent="0.3">
      <c r="A4593">
        <v>4585</v>
      </c>
      <c r="B4593" s="9">
        <f t="shared" ca="1" si="71"/>
        <v>-1.4268941051937076E-2</v>
      </c>
    </row>
    <row r="4594" spans="1:2" x14ac:dyDescent="0.3">
      <c r="A4594">
        <v>4586</v>
      </c>
      <c r="B4594" s="9">
        <f t="shared" ca="1" si="71"/>
        <v>-8.7670120166617564E-4</v>
      </c>
    </row>
    <row r="4595" spans="1:2" x14ac:dyDescent="0.3">
      <c r="A4595">
        <v>4587</v>
      </c>
      <c r="B4595" s="9">
        <f t="shared" ca="1" si="71"/>
        <v>1.327723766714445E-2</v>
      </c>
    </row>
    <row r="4596" spans="1:2" x14ac:dyDescent="0.3">
      <c r="A4596">
        <v>4588</v>
      </c>
      <c r="B4596" s="9">
        <f t="shared" ca="1" si="71"/>
        <v>-5.3722917537291246E-3</v>
      </c>
    </row>
    <row r="4597" spans="1:2" x14ac:dyDescent="0.3">
      <c r="A4597">
        <v>4589</v>
      </c>
      <c r="B4597" s="9">
        <f t="shared" ca="1" si="71"/>
        <v>4.9002675868318971E-3</v>
      </c>
    </row>
    <row r="4598" spans="1:2" x14ac:dyDescent="0.3">
      <c r="A4598">
        <v>4590</v>
      </c>
      <c r="B4598" s="9">
        <f t="shared" ca="1" si="71"/>
        <v>1.4566396477428108E-2</v>
      </c>
    </row>
    <row r="4599" spans="1:2" x14ac:dyDescent="0.3">
      <c r="A4599">
        <v>4591</v>
      </c>
      <c r="B4599" s="9">
        <f t="shared" ca="1" si="71"/>
        <v>1.2186479523481621E-2</v>
      </c>
    </row>
    <row r="4600" spans="1:2" x14ac:dyDescent="0.3">
      <c r="A4600">
        <v>4592</v>
      </c>
      <c r="B4600" s="9">
        <f t="shared" ca="1" si="71"/>
        <v>-2.8692178383908935E-3</v>
      </c>
    </row>
    <row r="4601" spans="1:2" x14ac:dyDescent="0.3">
      <c r="A4601">
        <v>4593</v>
      </c>
      <c r="B4601" s="9">
        <f t="shared" ca="1" si="71"/>
        <v>-7.4838053109638819E-3</v>
      </c>
    </row>
    <row r="4602" spans="1:2" x14ac:dyDescent="0.3">
      <c r="A4602">
        <v>4594</v>
      </c>
      <c r="B4602" s="9">
        <f t="shared" ca="1" si="71"/>
        <v>7.2234639884533255E-3</v>
      </c>
    </row>
    <row r="4603" spans="1:2" x14ac:dyDescent="0.3">
      <c r="A4603">
        <v>4595</v>
      </c>
      <c r="B4603" s="9">
        <f t="shared" ca="1" si="71"/>
        <v>-6.7766606059774109E-3</v>
      </c>
    </row>
    <row r="4604" spans="1:2" x14ac:dyDescent="0.3">
      <c r="A4604">
        <v>4596</v>
      </c>
      <c r="B4604" s="9">
        <f t="shared" ca="1" si="71"/>
        <v>7.3641106363252478E-4</v>
      </c>
    </row>
    <row r="4605" spans="1:2" x14ac:dyDescent="0.3">
      <c r="A4605">
        <v>4597</v>
      </c>
      <c r="B4605" s="9">
        <f t="shared" ca="1" si="71"/>
        <v>1.0744899615405742E-2</v>
      </c>
    </row>
    <row r="4606" spans="1:2" x14ac:dyDescent="0.3">
      <c r="A4606">
        <v>4598</v>
      </c>
      <c r="B4606" s="9">
        <f t="shared" ca="1" si="71"/>
        <v>-1.1048144455460453E-2</v>
      </c>
    </row>
    <row r="4607" spans="1:2" x14ac:dyDescent="0.3">
      <c r="A4607">
        <v>4599</v>
      </c>
      <c r="B4607" s="9">
        <f t="shared" ca="1" si="71"/>
        <v>-5.7444981474568772E-3</v>
      </c>
    </row>
    <row r="4608" spans="1:2" x14ac:dyDescent="0.3">
      <c r="A4608">
        <v>4600</v>
      </c>
      <c r="B4608" s="9">
        <f t="shared" ca="1" si="71"/>
        <v>8.118781590740063E-3</v>
      </c>
    </row>
    <row r="4609" spans="1:2" x14ac:dyDescent="0.3">
      <c r="A4609">
        <v>4601</v>
      </c>
      <c r="B4609" s="9">
        <f t="shared" ca="1" si="71"/>
        <v>-9.744825876981009E-3</v>
      </c>
    </row>
    <row r="4610" spans="1:2" x14ac:dyDescent="0.3">
      <c r="A4610">
        <v>4602</v>
      </c>
      <c r="B4610" s="9">
        <f t="shared" ca="1" si="71"/>
        <v>4.1782704349593788E-3</v>
      </c>
    </row>
    <row r="4611" spans="1:2" x14ac:dyDescent="0.3">
      <c r="A4611">
        <v>4603</v>
      </c>
      <c r="B4611" s="9">
        <f t="shared" ca="1" si="71"/>
        <v>-2.0605453321391357E-2</v>
      </c>
    </row>
    <row r="4612" spans="1:2" x14ac:dyDescent="0.3">
      <c r="A4612">
        <v>4604</v>
      </c>
      <c r="B4612" s="9">
        <f t="shared" ca="1" si="71"/>
        <v>1.2343110587646536E-2</v>
      </c>
    </row>
    <row r="4613" spans="1:2" x14ac:dyDescent="0.3">
      <c r="A4613">
        <v>4605</v>
      </c>
      <c r="B4613" s="9">
        <f t="shared" ca="1" si="71"/>
        <v>1.8478221174653385E-2</v>
      </c>
    </row>
    <row r="4614" spans="1:2" x14ac:dyDescent="0.3">
      <c r="A4614">
        <v>4606</v>
      </c>
      <c r="B4614" s="9">
        <f t="shared" ca="1" si="71"/>
        <v>5.6839582761593847E-3</v>
      </c>
    </row>
    <row r="4615" spans="1:2" x14ac:dyDescent="0.3">
      <c r="A4615">
        <v>4607</v>
      </c>
      <c r="B4615" s="9">
        <f t="shared" ca="1" si="71"/>
        <v>1.2044247180374803E-2</v>
      </c>
    </row>
    <row r="4616" spans="1:2" x14ac:dyDescent="0.3">
      <c r="A4616">
        <v>4608</v>
      </c>
      <c r="B4616" s="9">
        <f t="shared" ca="1" si="71"/>
        <v>-7.6857792201643366E-3</v>
      </c>
    </row>
    <row r="4617" spans="1:2" x14ac:dyDescent="0.3">
      <c r="A4617">
        <v>4609</v>
      </c>
      <c r="B4617" s="9">
        <f t="shared" ca="1" si="71"/>
        <v>-4.5585627594273764E-3</v>
      </c>
    </row>
    <row r="4618" spans="1:2" x14ac:dyDescent="0.3">
      <c r="A4618">
        <v>4610</v>
      </c>
      <c r="B4618" s="9">
        <f t="shared" ref="B4618:B4681" ca="1" si="72">_xlfn.NORM.INV(RAND(),$B$3,$B$4)</f>
        <v>-2.711393785364228E-3</v>
      </c>
    </row>
    <row r="4619" spans="1:2" x14ac:dyDescent="0.3">
      <c r="A4619">
        <v>4611</v>
      </c>
      <c r="B4619" s="9">
        <f t="shared" ca="1" si="72"/>
        <v>-1.0830884176769367E-3</v>
      </c>
    </row>
    <row r="4620" spans="1:2" x14ac:dyDescent="0.3">
      <c r="A4620">
        <v>4612</v>
      </c>
      <c r="B4620" s="9">
        <f t="shared" ca="1" si="72"/>
        <v>-5.5850691381552674E-3</v>
      </c>
    </row>
    <row r="4621" spans="1:2" x14ac:dyDescent="0.3">
      <c r="A4621">
        <v>4613</v>
      </c>
      <c r="B4621" s="9">
        <f t="shared" ca="1" si="72"/>
        <v>1.9699173155022149E-3</v>
      </c>
    </row>
    <row r="4622" spans="1:2" x14ac:dyDescent="0.3">
      <c r="A4622">
        <v>4614</v>
      </c>
      <c r="B4622" s="9">
        <f t="shared" ca="1" si="72"/>
        <v>2.8588611872529721E-3</v>
      </c>
    </row>
    <row r="4623" spans="1:2" x14ac:dyDescent="0.3">
      <c r="A4623">
        <v>4615</v>
      </c>
      <c r="B4623" s="9">
        <f t="shared" ca="1" si="72"/>
        <v>-4.389226188733308E-3</v>
      </c>
    </row>
    <row r="4624" spans="1:2" x14ac:dyDescent="0.3">
      <c r="A4624">
        <v>4616</v>
      </c>
      <c r="B4624" s="9">
        <f t="shared" ca="1" si="72"/>
        <v>1.714240453537083E-3</v>
      </c>
    </row>
    <row r="4625" spans="1:2" x14ac:dyDescent="0.3">
      <c r="A4625">
        <v>4617</v>
      </c>
      <c r="B4625" s="9">
        <f t="shared" ca="1" si="72"/>
        <v>1.1193357947130674E-2</v>
      </c>
    </row>
    <row r="4626" spans="1:2" x14ac:dyDescent="0.3">
      <c r="A4626">
        <v>4618</v>
      </c>
      <c r="B4626" s="9">
        <f t="shared" ca="1" si="72"/>
        <v>1.307334618036363E-3</v>
      </c>
    </row>
    <row r="4627" spans="1:2" x14ac:dyDescent="0.3">
      <c r="A4627">
        <v>4619</v>
      </c>
      <c r="B4627" s="9">
        <f t="shared" ca="1" si="72"/>
        <v>6.073795606908839E-3</v>
      </c>
    </row>
    <row r="4628" spans="1:2" x14ac:dyDescent="0.3">
      <c r="A4628">
        <v>4620</v>
      </c>
      <c r="B4628" s="9">
        <f t="shared" ca="1" si="72"/>
        <v>3.5330783645261287E-3</v>
      </c>
    </row>
    <row r="4629" spans="1:2" x14ac:dyDescent="0.3">
      <c r="A4629">
        <v>4621</v>
      </c>
      <c r="B4629" s="9">
        <f t="shared" ca="1" si="72"/>
        <v>1.3768686834701636E-2</v>
      </c>
    </row>
    <row r="4630" spans="1:2" x14ac:dyDescent="0.3">
      <c r="A4630">
        <v>4622</v>
      </c>
      <c r="B4630" s="9">
        <f t="shared" ca="1" si="72"/>
        <v>-7.4276645566111249E-3</v>
      </c>
    </row>
    <row r="4631" spans="1:2" x14ac:dyDescent="0.3">
      <c r="A4631">
        <v>4623</v>
      </c>
      <c r="B4631" s="9">
        <f t="shared" ca="1" si="72"/>
        <v>3.6686025714014682E-3</v>
      </c>
    </row>
    <row r="4632" spans="1:2" x14ac:dyDescent="0.3">
      <c r="A4632">
        <v>4624</v>
      </c>
      <c r="B4632" s="9">
        <f t="shared" ca="1" si="72"/>
        <v>-1.3264747465297124E-2</v>
      </c>
    </row>
    <row r="4633" spans="1:2" x14ac:dyDescent="0.3">
      <c r="A4633">
        <v>4625</v>
      </c>
      <c r="B4633" s="9">
        <f t="shared" ca="1" si="72"/>
        <v>-7.8077042586860504E-3</v>
      </c>
    </row>
    <row r="4634" spans="1:2" x14ac:dyDescent="0.3">
      <c r="A4634">
        <v>4626</v>
      </c>
      <c r="B4634" s="9">
        <f t="shared" ca="1" si="72"/>
        <v>2.0778799875098116E-2</v>
      </c>
    </row>
    <row r="4635" spans="1:2" x14ac:dyDescent="0.3">
      <c r="A4635">
        <v>4627</v>
      </c>
      <c r="B4635" s="9">
        <f t="shared" ca="1" si="72"/>
        <v>3.0668837761177754E-3</v>
      </c>
    </row>
    <row r="4636" spans="1:2" x14ac:dyDescent="0.3">
      <c r="A4636">
        <v>4628</v>
      </c>
      <c r="B4636" s="9">
        <f t="shared" ca="1" si="72"/>
        <v>-1.8573580660603841E-3</v>
      </c>
    </row>
    <row r="4637" spans="1:2" x14ac:dyDescent="0.3">
      <c r="A4637">
        <v>4629</v>
      </c>
      <c r="B4637" s="9">
        <f t="shared" ca="1" si="72"/>
        <v>5.2932722605447181E-4</v>
      </c>
    </row>
    <row r="4638" spans="1:2" x14ac:dyDescent="0.3">
      <c r="A4638">
        <v>4630</v>
      </c>
      <c r="B4638" s="9">
        <f t="shared" ca="1" si="72"/>
        <v>-9.3758308136515315E-3</v>
      </c>
    </row>
    <row r="4639" spans="1:2" x14ac:dyDescent="0.3">
      <c r="A4639">
        <v>4631</v>
      </c>
      <c r="B4639" s="9">
        <f t="shared" ca="1" si="72"/>
        <v>8.8124480807247373E-4</v>
      </c>
    </row>
    <row r="4640" spans="1:2" x14ac:dyDescent="0.3">
      <c r="A4640">
        <v>4632</v>
      </c>
      <c r="B4640" s="9">
        <f t="shared" ca="1" si="72"/>
        <v>4.0351774323068145E-3</v>
      </c>
    </row>
    <row r="4641" spans="1:2" x14ac:dyDescent="0.3">
      <c r="A4641">
        <v>4633</v>
      </c>
      <c r="B4641" s="9">
        <f t="shared" ca="1" si="72"/>
        <v>-2.4506405776317675E-3</v>
      </c>
    </row>
    <row r="4642" spans="1:2" x14ac:dyDescent="0.3">
      <c r="A4642">
        <v>4634</v>
      </c>
      <c r="B4642" s="9">
        <f t="shared" ca="1" si="72"/>
        <v>2.3946725354715098E-4</v>
      </c>
    </row>
    <row r="4643" spans="1:2" x14ac:dyDescent="0.3">
      <c r="A4643">
        <v>4635</v>
      </c>
      <c r="B4643" s="9">
        <f t="shared" ca="1" si="72"/>
        <v>-1.7956024617725049E-2</v>
      </c>
    </row>
    <row r="4644" spans="1:2" x14ac:dyDescent="0.3">
      <c r="A4644">
        <v>4636</v>
      </c>
      <c r="B4644" s="9">
        <f t="shared" ca="1" si="72"/>
        <v>1.6786271217947887E-2</v>
      </c>
    </row>
    <row r="4645" spans="1:2" x14ac:dyDescent="0.3">
      <c r="A4645">
        <v>4637</v>
      </c>
      <c r="B4645" s="9">
        <f t="shared" ca="1" si="72"/>
        <v>-1.0518642043859473E-2</v>
      </c>
    </row>
    <row r="4646" spans="1:2" x14ac:dyDescent="0.3">
      <c r="A4646">
        <v>4638</v>
      </c>
      <c r="B4646" s="9">
        <f t="shared" ca="1" si="72"/>
        <v>1.003722878839413E-2</v>
      </c>
    </row>
    <row r="4647" spans="1:2" x14ac:dyDescent="0.3">
      <c r="A4647">
        <v>4639</v>
      </c>
      <c r="B4647" s="9">
        <f t="shared" ca="1" si="72"/>
        <v>1.3571822620707112E-4</v>
      </c>
    </row>
    <row r="4648" spans="1:2" x14ac:dyDescent="0.3">
      <c r="A4648">
        <v>4640</v>
      </c>
      <c r="B4648" s="9">
        <f t="shared" ca="1" si="72"/>
        <v>1.6085773714640206E-2</v>
      </c>
    </row>
    <row r="4649" spans="1:2" x14ac:dyDescent="0.3">
      <c r="A4649">
        <v>4641</v>
      </c>
      <c r="B4649" s="9">
        <f t="shared" ca="1" si="72"/>
        <v>-6.7653031859978936E-3</v>
      </c>
    </row>
    <row r="4650" spans="1:2" x14ac:dyDescent="0.3">
      <c r="A4650">
        <v>4642</v>
      </c>
      <c r="B4650" s="9">
        <f t="shared" ca="1" si="72"/>
        <v>6.5620813054952437E-3</v>
      </c>
    </row>
    <row r="4651" spans="1:2" x14ac:dyDescent="0.3">
      <c r="A4651">
        <v>4643</v>
      </c>
      <c r="B4651" s="9">
        <f t="shared" ca="1" si="72"/>
        <v>-5.5399570733552731E-3</v>
      </c>
    </row>
    <row r="4652" spans="1:2" x14ac:dyDescent="0.3">
      <c r="A4652">
        <v>4644</v>
      </c>
      <c r="B4652" s="9">
        <f t="shared" ca="1" si="72"/>
        <v>7.8004950698534357E-3</v>
      </c>
    </row>
    <row r="4653" spans="1:2" x14ac:dyDescent="0.3">
      <c r="A4653">
        <v>4645</v>
      </c>
      <c r="B4653" s="9">
        <f t="shared" ca="1" si="72"/>
        <v>9.0280987685143355E-3</v>
      </c>
    </row>
    <row r="4654" spans="1:2" x14ac:dyDescent="0.3">
      <c r="A4654">
        <v>4646</v>
      </c>
      <c r="B4654" s="9">
        <f t="shared" ca="1" si="72"/>
        <v>-1.3171485583365532E-3</v>
      </c>
    </row>
    <row r="4655" spans="1:2" x14ac:dyDescent="0.3">
      <c r="A4655">
        <v>4647</v>
      </c>
      <c r="B4655" s="9">
        <f t="shared" ca="1" si="72"/>
        <v>-1.1197599665080868E-3</v>
      </c>
    </row>
    <row r="4656" spans="1:2" x14ac:dyDescent="0.3">
      <c r="A4656">
        <v>4648</v>
      </c>
      <c r="B4656" s="9">
        <f t="shared" ca="1" si="72"/>
        <v>6.8068157249227797E-3</v>
      </c>
    </row>
    <row r="4657" spans="1:2" x14ac:dyDescent="0.3">
      <c r="A4657">
        <v>4649</v>
      </c>
      <c r="B4657" s="9">
        <f t="shared" ca="1" si="72"/>
        <v>1.5820018198034171E-2</v>
      </c>
    </row>
    <row r="4658" spans="1:2" x14ac:dyDescent="0.3">
      <c r="A4658">
        <v>4650</v>
      </c>
      <c r="B4658" s="9">
        <f t="shared" ca="1" si="72"/>
        <v>4.7412294392905402E-3</v>
      </c>
    </row>
    <row r="4659" spans="1:2" x14ac:dyDescent="0.3">
      <c r="A4659">
        <v>4651</v>
      </c>
      <c r="B4659" s="9">
        <f t="shared" ca="1" si="72"/>
        <v>1.8901873448440767E-2</v>
      </c>
    </row>
    <row r="4660" spans="1:2" x14ac:dyDescent="0.3">
      <c r="A4660">
        <v>4652</v>
      </c>
      <c r="B4660" s="9">
        <f t="shared" ca="1" si="72"/>
        <v>-1.0969162197670683E-2</v>
      </c>
    </row>
    <row r="4661" spans="1:2" x14ac:dyDescent="0.3">
      <c r="A4661">
        <v>4653</v>
      </c>
      <c r="B4661" s="9">
        <f t="shared" ca="1" si="72"/>
        <v>-3.677472775280158E-3</v>
      </c>
    </row>
    <row r="4662" spans="1:2" x14ac:dyDescent="0.3">
      <c r="A4662">
        <v>4654</v>
      </c>
      <c r="B4662" s="9">
        <f t="shared" ca="1" si="72"/>
        <v>8.2103591437902846E-4</v>
      </c>
    </row>
    <row r="4663" spans="1:2" x14ac:dyDescent="0.3">
      <c r="A4663">
        <v>4655</v>
      </c>
      <c r="B4663" s="9">
        <f t="shared" ca="1" si="72"/>
        <v>9.189305901384448E-3</v>
      </c>
    </row>
    <row r="4664" spans="1:2" x14ac:dyDescent="0.3">
      <c r="A4664">
        <v>4656</v>
      </c>
      <c r="B4664" s="9">
        <f t="shared" ca="1" si="72"/>
        <v>-6.3871310992425464E-3</v>
      </c>
    </row>
    <row r="4665" spans="1:2" x14ac:dyDescent="0.3">
      <c r="A4665">
        <v>4657</v>
      </c>
      <c r="B4665" s="9">
        <f t="shared" ca="1" si="72"/>
        <v>-2.9138787118885155E-3</v>
      </c>
    </row>
    <row r="4666" spans="1:2" x14ac:dyDescent="0.3">
      <c r="A4666">
        <v>4658</v>
      </c>
      <c r="B4666" s="9">
        <f t="shared" ca="1" si="72"/>
        <v>7.5197681108815423E-4</v>
      </c>
    </row>
    <row r="4667" spans="1:2" x14ac:dyDescent="0.3">
      <c r="A4667">
        <v>4659</v>
      </c>
      <c r="B4667" s="9">
        <f t="shared" ca="1" si="72"/>
        <v>1.2061223038842217E-2</v>
      </c>
    </row>
    <row r="4668" spans="1:2" x14ac:dyDescent="0.3">
      <c r="A4668">
        <v>4660</v>
      </c>
      <c r="B4668" s="9">
        <f t="shared" ca="1" si="72"/>
        <v>-2.4798926014906585E-3</v>
      </c>
    </row>
    <row r="4669" spans="1:2" x14ac:dyDescent="0.3">
      <c r="A4669">
        <v>4661</v>
      </c>
      <c r="B4669" s="9">
        <f t="shared" ca="1" si="72"/>
        <v>-1.1008553134111531E-4</v>
      </c>
    </row>
    <row r="4670" spans="1:2" x14ac:dyDescent="0.3">
      <c r="A4670">
        <v>4662</v>
      </c>
      <c r="B4670" s="9">
        <f t="shared" ca="1" si="72"/>
        <v>1.9263137675898858E-4</v>
      </c>
    </row>
    <row r="4671" spans="1:2" x14ac:dyDescent="0.3">
      <c r="A4671">
        <v>4663</v>
      </c>
      <c r="B4671" s="9">
        <f t="shared" ca="1" si="72"/>
        <v>7.6073335704083984E-3</v>
      </c>
    </row>
    <row r="4672" spans="1:2" x14ac:dyDescent="0.3">
      <c r="A4672">
        <v>4664</v>
      </c>
      <c r="B4672" s="9">
        <f t="shared" ca="1" si="72"/>
        <v>1.311191642064522E-2</v>
      </c>
    </row>
    <row r="4673" spans="1:2" x14ac:dyDescent="0.3">
      <c r="A4673">
        <v>4665</v>
      </c>
      <c r="B4673" s="9">
        <f t="shared" ca="1" si="72"/>
        <v>-5.9033603382772377E-3</v>
      </c>
    </row>
    <row r="4674" spans="1:2" x14ac:dyDescent="0.3">
      <c r="A4674">
        <v>4666</v>
      </c>
      <c r="B4674" s="9">
        <f t="shared" ca="1" si="72"/>
        <v>-3.6839658681665005E-3</v>
      </c>
    </row>
    <row r="4675" spans="1:2" x14ac:dyDescent="0.3">
      <c r="A4675">
        <v>4667</v>
      </c>
      <c r="B4675" s="9">
        <f t="shared" ca="1" si="72"/>
        <v>-4.2545303596659007E-3</v>
      </c>
    </row>
    <row r="4676" spans="1:2" x14ac:dyDescent="0.3">
      <c r="A4676">
        <v>4668</v>
      </c>
      <c r="B4676" s="9">
        <f t="shared" ca="1" si="72"/>
        <v>-7.6737499183164863E-4</v>
      </c>
    </row>
    <row r="4677" spans="1:2" x14ac:dyDescent="0.3">
      <c r="A4677">
        <v>4669</v>
      </c>
      <c r="B4677" s="9">
        <f t="shared" ca="1" si="72"/>
        <v>1.807589668558344E-3</v>
      </c>
    </row>
    <row r="4678" spans="1:2" x14ac:dyDescent="0.3">
      <c r="A4678">
        <v>4670</v>
      </c>
      <c r="B4678" s="9">
        <f t="shared" ca="1" si="72"/>
        <v>3.6404611281389792E-3</v>
      </c>
    </row>
    <row r="4679" spans="1:2" x14ac:dyDescent="0.3">
      <c r="A4679">
        <v>4671</v>
      </c>
      <c r="B4679" s="9">
        <f t="shared" ca="1" si="72"/>
        <v>1.8112391703484495E-2</v>
      </c>
    </row>
    <row r="4680" spans="1:2" x14ac:dyDescent="0.3">
      <c r="A4680">
        <v>4672</v>
      </c>
      <c r="B4680" s="9">
        <f t="shared" ca="1" si="72"/>
        <v>1.0034948222816008E-3</v>
      </c>
    </row>
    <row r="4681" spans="1:2" x14ac:dyDescent="0.3">
      <c r="A4681">
        <v>4673</v>
      </c>
      <c r="B4681" s="9">
        <f t="shared" ca="1" si="72"/>
        <v>-3.4465041666487937E-3</v>
      </c>
    </row>
    <row r="4682" spans="1:2" x14ac:dyDescent="0.3">
      <c r="A4682">
        <v>4674</v>
      </c>
      <c r="B4682" s="9">
        <f t="shared" ref="B4682:B4745" ca="1" si="73">_xlfn.NORM.INV(RAND(),$B$3,$B$4)</f>
        <v>-7.8051868994128398E-3</v>
      </c>
    </row>
    <row r="4683" spans="1:2" x14ac:dyDescent="0.3">
      <c r="A4683">
        <v>4675</v>
      </c>
      <c r="B4683" s="9">
        <f t="shared" ca="1" si="73"/>
        <v>1.2718466711175325E-2</v>
      </c>
    </row>
    <row r="4684" spans="1:2" x14ac:dyDescent="0.3">
      <c r="A4684">
        <v>4676</v>
      </c>
      <c r="B4684" s="9">
        <f t="shared" ca="1" si="73"/>
        <v>-1.4183108869252123E-2</v>
      </c>
    </row>
    <row r="4685" spans="1:2" x14ac:dyDescent="0.3">
      <c r="A4685">
        <v>4677</v>
      </c>
      <c r="B4685" s="9">
        <f t="shared" ca="1" si="73"/>
        <v>1.221991951287126E-2</v>
      </c>
    </row>
    <row r="4686" spans="1:2" x14ac:dyDescent="0.3">
      <c r="A4686">
        <v>4678</v>
      </c>
      <c r="B4686" s="9">
        <f t="shared" ca="1" si="73"/>
        <v>8.6281590280910345E-3</v>
      </c>
    </row>
    <row r="4687" spans="1:2" x14ac:dyDescent="0.3">
      <c r="A4687">
        <v>4679</v>
      </c>
      <c r="B4687" s="9">
        <f t="shared" ca="1" si="73"/>
        <v>4.2757583957714097E-3</v>
      </c>
    </row>
    <row r="4688" spans="1:2" x14ac:dyDescent="0.3">
      <c r="A4688">
        <v>4680</v>
      </c>
      <c r="B4688" s="9">
        <f t="shared" ca="1" si="73"/>
        <v>-2.0019908501774908E-3</v>
      </c>
    </row>
    <row r="4689" spans="1:2" x14ac:dyDescent="0.3">
      <c r="A4689">
        <v>4681</v>
      </c>
      <c r="B4689" s="9">
        <f t="shared" ca="1" si="73"/>
        <v>-6.567559735499549E-3</v>
      </c>
    </row>
    <row r="4690" spans="1:2" x14ac:dyDescent="0.3">
      <c r="A4690">
        <v>4682</v>
      </c>
      <c r="B4690" s="9">
        <f t="shared" ca="1" si="73"/>
        <v>-4.949382184490805E-3</v>
      </c>
    </row>
    <row r="4691" spans="1:2" x14ac:dyDescent="0.3">
      <c r="A4691">
        <v>4683</v>
      </c>
      <c r="B4691" s="9">
        <f t="shared" ca="1" si="73"/>
        <v>-3.9933965521681859E-3</v>
      </c>
    </row>
    <row r="4692" spans="1:2" x14ac:dyDescent="0.3">
      <c r="A4692">
        <v>4684</v>
      </c>
      <c r="B4692" s="9">
        <f t="shared" ca="1" si="73"/>
        <v>1.0677779619361496E-2</v>
      </c>
    </row>
    <row r="4693" spans="1:2" x14ac:dyDescent="0.3">
      <c r="A4693">
        <v>4685</v>
      </c>
      <c r="B4693" s="9">
        <f t="shared" ca="1" si="73"/>
        <v>-3.5922561844068572E-3</v>
      </c>
    </row>
    <row r="4694" spans="1:2" x14ac:dyDescent="0.3">
      <c r="A4694">
        <v>4686</v>
      </c>
      <c r="B4694" s="9">
        <f t="shared" ca="1" si="73"/>
        <v>-1.8445416989937768E-3</v>
      </c>
    </row>
    <row r="4695" spans="1:2" x14ac:dyDescent="0.3">
      <c r="A4695">
        <v>4687</v>
      </c>
      <c r="B4695" s="9">
        <f t="shared" ca="1" si="73"/>
        <v>1.8788934525568731E-2</v>
      </c>
    </row>
    <row r="4696" spans="1:2" x14ac:dyDescent="0.3">
      <c r="A4696">
        <v>4688</v>
      </c>
      <c r="B4696" s="9">
        <f t="shared" ca="1" si="73"/>
        <v>-2.5722115099919864E-2</v>
      </c>
    </row>
    <row r="4697" spans="1:2" x14ac:dyDescent="0.3">
      <c r="A4697">
        <v>4689</v>
      </c>
      <c r="B4697" s="9">
        <f t="shared" ca="1" si="73"/>
        <v>-1.0254546539392472E-3</v>
      </c>
    </row>
    <row r="4698" spans="1:2" x14ac:dyDescent="0.3">
      <c r="A4698">
        <v>4690</v>
      </c>
      <c r="B4698" s="9">
        <f t="shared" ca="1" si="73"/>
        <v>8.3446123456198604E-3</v>
      </c>
    </row>
    <row r="4699" spans="1:2" x14ac:dyDescent="0.3">
      <c r="A4699">
        <v>4691</v>
      </c>
      <c r="B4699" s="9">
        <f t="shared" ca="1" si="73"/>
        <v>9.001394079685145E-3</v>
      </c>
    </row>
    <row r="4700" spans="1:2" x14ac:dyDescent="0.3">
      <c r="A4700">
        <v>4692</v>
      </c>
      <c r="B4700" s="9">
        <f t="shared" ca="1" si="73"/>
        <v>7.0557486384749159E-3</v>
      </c>
    </row>
    <row r="4701" spans="1:2" x14ac:dyDescent="0.3">
      <c r="A4701">
        <v>4693</v>
      </c>
      <c r="B4701" s="9">
        <f t="shared" ca="1" si="73"/>
        <v>-1.0365650569804768E-2</v>
      </c>
    </row>
    <row r="4702" spans="1:2" x14ac:dyDescent="0.3">
      <c r="A4702">
        <v>4694</v>
      </c>
      <c r="B4702" s="9">
        <f t="shared" ca="1" si="73"/>
        <v>-1.0466128777091936E-2</v>
      </c>
    </row>
    <row r="4703" spans="1:2" x14ac:dyDescent="0.3">
      <c r="A4703">
        <v>4695</v>
      </c>
      <c r="B4703" s="9">
        <f t="shared" ca="1" si="73"/>
        <v>1.0299245461948953E-2</v>
      </c>
    </row>
    <row r="4704" spans="1:2" x14ac:dyDescent="0.3">
      <c r="A4704">
        <v>4696</v>
      </c>
      <c r="B4704" s="9">
        <f t="shared" ca="1" si="73"/>
        <v>5.7705696777925241E-3</v>
      </c>
    </row>
    <row r="4705" spans="1:2" x14ac:dyDescent="0.3">
      <c r="A4705">
        <v>4697</v>
      </c>
      <c r="B4705" s="9">
        <f t="shared" ca="1" si="73"/>
        <v>-2.4984618577411494E-3</v>
      </c>
    </row>
    <row r="4706" spans="1:2" x14ac:dyDescent="0.3">
      <c r="A4706">
        <v>4698</v>
      </c>
      <c r="B4706" s="9">
        <f t="shared" ca="1" si="73"/>
        <v>-1.4076030785746554E-2</v>
      </c>
    </row>
    <row r="4707" spans="1:2" x14ac:dyDescent="0.3">
      <c r="A4707">
        <v>4699</v>
      </c>
      <c r="B4707" s="9">
        <f t="shared" ca="1" si="73"/>
        <v>1.0099077190411523E-3</v>
      </c>
    </row>
    <row r="4708" spans="1:2" x14ac:dyDescent="0.3">
      <c r="A4708">
        <v>4700</v>
      </c>
      <c r="B4708" s="9">
        <f t="shared" ca="1" si="73"/>
        <v>7.3935366197505419E-4</v>
      </c>
    </row>
    <row r="4709" spans="1:2" x14ac:dyDescent="0.3">
      <c r="A4709">
        <v>4701</v>
      </c>
      <c r="B4709" s="9">
        <f t="shared" ca="1" si="73"/>
        <v>-1.3847864983274213E-2</v>
      </c>
    </row>
    <row r="4710" spans="1:2" x14ac:dyDescent="0.3">
      <c r="A4710">
        <v>4702</v>
      </c>
      <c r="B4710" s="9">
        <f t="shared" ca="1" si="73"/>
        <v>-6.1046150939965786E-3</v>
      </c>
    </row>
    <row r="4711" spans="1:2" x14ac:dyDescent="0.3">
      <c r="A4711">
        <v>4703</v>
      </c>
      <c r="B4711" s="9">
        <f t="shared" ca="1" si="73"/>
        <v>-9.9933135258871725E-3</v>
      </c>
    </row>
    <row r="4712" spans="1:2" x14ac:dyDescent="0.3">
      <c r="A4712">
        <v>4704</v>
      </c>
      <c r="B4712" s="9">
        <f t="shared" ca="1" si="73"/>
        <v>3.574326783713804E-3</v>
      </c>
    </row>
    <row r="4713" spans="1:2" x14ac:dyDescent="0.3">
      <c r="A4713">
        <v>4705</v>
      </c>
      <c r="B4713" s="9">
        <f t="shared" ca="1" si="73"/>
        <v>-5.111688254567457E-3</v>
      </c>
    </row>
    <row r="4714" spans="1:2" x14ac:dyDescent="0.3">
      <c r="A4714">
        <v>4706</v>
      </c>
      <c r="B4714" s="9">
        <f t="shared" ca="1" si="73"/>
        <v>-1.1830980530325707E-2</v>
      </c>
    </row>
    <row r="4715" spans="1:2" x14ac:dyDescent="0.3">
      <c r="A4715">
        <v>4707</v>
      </c>
      <c r="B4715" s="9">
        <f t="shared" ca="1" si="73"/>
        <v>6.4369303522133006E-3</v>
      </c>
    </row>
    <row r="4716" spans="1:2" x14ac:dyDescent="0.3">
      <c r="A4716">
        <v>4708</v>
      </c>
      <c r="B4716" s="9">
        <f t="shared" ca="1" si="73"/>
        <v>9.9838144193752122E-3</v>
      </c>
    </row>
    <row r="4717" spans="1:2" x14ac:dyDescent="0.3">
      <c r="A4717">
        <v>4709</v>
      </c>
      <c r="B4717" s="9">
        <f t="shared" ca="1" si="73"/>
        <v>-1.6290874973772247E-2</v>
      </c>
    </row>
    <row r="4718" spans="1:2" x14ac:dyDescent="0.3">
      <c r="A4718">
        <v>4710</v>
      </c>
      <c r="B4718" s="9">
        <f t="shared" ca="1" si="73"/>
        <v>-6.4818208810714841E-3</v>
      </c>
    </row>
    <row r="4719" spans="1:2" x14ac:dyDescent="0.3">
      <c r="A4719">
        <v>4711</v>
      </c>
      <c r="B4719" s="9">
        <f t="shared" ca="1" si="73"/>
        <v>-5.1039254979505693E-3</v>
      </c>
    </row>
    <row r="4720" spans="1:2" x14ac:dyDescent="0.3">
      <c r="A4720">
        <v>4712</v>
      </c>
      <c r="B4720" s="9">
        <f t="shared" ca="1" si="73"/>
        <v>2.0030039323968686E-3</v>
      </c>
    </row>
    <row r="4721" spans="1:2" x14ac:dyDescent="0.3">
      <c r="A4721">
        <v>4713</v>
      </c>
      <c r="B4721" s="9">
        <f t="shared" ca="1" si="73"/>
        <v>1.8291006104166221E-3</v>
      </c>
    </row>
    <row r="4722" spans="1:2" x14ac:dyDescent="0.3">
      <c r="A4722">
        <v>4714</v>
      </c>
      <c r="B4722" s="9">
        <f t="shared" ca="1" si="73"/>
        <v>-9.9272348230134196E-3</v>
      </c>
    </row>
    <row r="4723" spans="1:2" x14ac:dyDescent="0.3">
      <c r="A4723">
        <v>4715</v>
      </c>
      <c r="B4723" s="9">
        <f t="shared" ca="1" si="73"/>
        <v>-3.6787191694942888E-3</v>
      </c>
    </row>
    <row r="4724" spans="1:2" x14ac:dyDescent="0.3">
      <c r="A4724">
        <v>4716</v>
      </c>
      <c r="B4724" s="9">
        <f t="shared" ca="1" si="73"/>
        <v>-2.781537791491053E-3</v>
      </c>
    </row>
    <row r="4725" spans="1:2" x14ac:dyDescent="0.3">
      <c r="A4725">
        <v>4717</v>
      </c>
      <c r="B4725" s="9">
        <f t="shared" ca="1" si="73"/>
        <v>9.4625871850055501E-4</v>
      </c>
    </row>
    <row r="4726" spans="1:2" x14ac:dyDescent="0.3">
      <c r="A4726">
        <v>4718</v>
      </c>
      <c r="B4726" s="9">
        <f t="shared" ca="1" si="73"/>
        <v>-8.205813568254618E-3</v>
      </c>
    </row>
    <row r="4727" spans="1:2" x14ac:dyDescent="0.3">
      <c r="A4727">
        <v>4719</v>
      </c>
      <c r="B4727" s="9">
        <f t="shared" ca="1" si="73"/>
        <v>3.7096062059411542E-3</v>
      </c>
    </row>
    <row r="4728" spans="1:2" x14ac:dyDescent="0.3">
      <c r="A4728">
        <v>4720</v>
      </c>
      <c r="B4728" s="9">
        <f t="shared" ca="1" si="73"/>
        <v>-2.1736405051391169E-2</v>
      </c>
    </row>
    <row r="4729" spans="1:2" x14ac:dyDescent="0.3">
      <c r="A4729">
        <v>4721</v>
      </c>
      <c r="B4729" s="9">
        <f t="shared" ca="1" si="73"/>
        <v>-2.2500712957820759E-4</v>
      </c>
    </row>
    <row r="4730" spans="1:2" x14ac:dyDescent="0.3">
      <c r="A4730">
        <v>4722</v>
      </c>
      <c r="B4730" s="9">
        <f t="shared" ca="1" si="73"/>
        <v>7.3104114490377195E-3</v>
      </c>
    </row>
    <row r="4731" spans="1:2" x14ac:dyDescent="0.3">
      <c r="A4731">
        <v>4723</v>
      </c>
      <c r="B4731" s="9">
        <f t="shared" ca="1" si="73"/>
        <v>6.6039953145990886E-3</v>
      </c>
    </row>
    <row r="4732" spans="1:2" x14ac:dyDescent="0.3">
      <c r="A4732">
        <v>4724</v>
      </c>
      <c r="B4732" s="9">
        <f t="shared" ca="1" si="73"/>
        <v>2.2549240814118358E-3</v>
      </c>
    </row>
    <row r="4733" spans="1:2" x14ac:dyDescent="0.3">
      <c r="A4733">
        <v>4725</v>
      </c>
      <c r="B4733" s="9">
        <f t="shared" ca="1" si="73"/>
        <v>-1.3511358504002821E-2</v>
      </c>
    </row>
    <row r="4734" spans="1:2" x14ac:dyDescent="0.3">
      <c r="A4734">
        <v>4726</v>
      </c>
      <c r="B4734" s="9">
        <f t="shared" ca="1" si="73"/>
        <v>-1.1720687113806926E-2</v>
      </c>
    </row>
    <row r="4735" spans="1:2" x14ac:dyDescent="0.3">
      <c r="A4735">
        <v>4727</v>
      </c>
      <c r="B4735" s="9">
        <f t="shared" ca="1" si="73"/>
        <v>1.9601737772353403E-3</v>
      </c>
    </row>
    <row r="4736" spans="1:2" x14ac:dyDescent="0.3">
      <c r="A4736">
        <v>4728</v>
      </c>
      <c r="B4736" s="9">
        <f t="shared" ca="1" si="73"/>
        <v>8.4829932434577586E-3</v>
      </c>
    </row>
    <row r="4737" spans="1:2" x14ac:dyDescent="0.3">
      <c r="A4737">
        <v>4729</v>
      </c>
      <c r="B4737" s="9">
        <f t="shared" ca="1" si="73"/>
        <v>-5.2311728764424968E-3</v>
      </c>
    </row>
    <row r="4738" spans="1:2" x14ac:dyDescent="0.3">
      <c r="A4738">
        <v>4730</v>
      </c>
      <c r="B4738" s="9">
        <f t="shared" ca="1" si="73"/>
        <v>7.5694878212959798E-4</v>
      </c>
    </row>
    <row r="4739" spans="1:2" x14ac:dyDescent="0.3">
      <c r="A4739">
        <v>4731</v>
      </c>
      <c r="B4739" s="9">
        <f t="shared" ca="1" si="73"/>
        <v>-1.0916941736159601E-2</v>
      </c>
    </row>
    <row r="4740" spans="1:2" x14ac:dyDescent="0.3">
      <c r="A4740">
        <v>4732</v>
      </c>
      <c r="B4740" s="9">
        <f t="shared" ca="1" si="73"/>
        <v>2.8123325939161023E-3</v>
      </c>
    </row>
    <row r="4741" spans="1:2" x14ac:dyDescent="0.3">
      <c r="A4741">
        <v>4733</v>
      </c>
      <c r="B4741" s="9">
        <f t="shared" ca="1" si="73"/>
        <v>-2.816688804770887E-4</v>
      </c>
    </row>
    <row r="4742" spans="1:2" x14ac:dyDescent="0.3">
      <c r="A4742">
        <v>4734</v>
      </c>
      <c r="B4742" s="9">
        <f t="shared" ca="1" si="73"/>
        <v>-7.0514510870180128E-3</v>
      </c>
    </row>
    <row r="4743" spans="1:2" x14ac:dyDescent="0.3">
      <c r="A4743">
        <v>4735</v>
      </c>
      <c r="B4743" s="9">
        <f t="shared" ca="1" si="73"/>
        <v>-9.0271605990188491E-4</v>
      </c>
    </row>
    <row r="4744" spans="1:2" x14ac:dyDescent="0.3">
      <c r="A4744">
        <v>4736</v>
      </c>
      <c r="B4744" s="9">
        <f t="shared" ca="1" si="73"/>
        <v>-4.4795077974426637E-3</v>
      </c>
    </row>
    <row r="4745" spans="1:2" x14ac:dyDescent="0.3">
      <c r="A4745">
        <v>4737</v>
      </c>
      <c r="B4745" s="9">
        <f t="shared" ca="1" si="73"/>
        <v>1.1037322253312278E-2</v>
      </c>
    </row>
    <row r="4746" spans="1:2" x14ac:dyDescent="0.3">
      <c r="A4746">
        <v>4738</v>
      </c>
      <c r="B4746" s="9">
        <f t="shared" ref="B4746:B4809" ca="1" si="74">_xlfn.NORM.INV(RAND(),$B$3,$B$4)</f>
        <v>1.1744114888451212E-2</v>
      </c>
    </row>
    <row r="4747" spans="1:2" x14ac:dyDescent="0.3">
      <c r="A4747">
        <v>4739</v>
      </c>
      <c r="B4747" s="9">
        <f t="shared" ca="1" si="74"/>
        <v>8.8004106693785923E-3</v>
      </c>
    </row>
    <row r="4748" spans="1:2" x14ac:dyDescent="0.3">
      <c r="A4748">
        <v>4740</v>
      </c>
      <c r="B4748" s="9">
        <f t="shared" ca="1" si="74"/>
        <v>4.8026142145102145E-3</v>
      </c>
    </row>
    <row r="4749" spans="1:2" x14ac:dyDescent="0.3">
      <c r="A4749">
        <v>4741</v>
      </c>
      <c r="B4749" s="9">
        <f t="shared" ca="1" si="74"/>
        <v>1.3697750659917169E-2</v>
      </c>
    </row>
    <row r="4750" spans="1:2" x14ac:dyDescent="0.3">
      <c r="A4750">
        <v>4742</v>
      </c>
      <c r="B4750" s="9">
        <f t="shared" ca="1" si="74"/>
        <v>4.7384861827042069E-3</v>
      </c>
    </row>
    <row r="4751" spans="1:2" x14ac:dyDescent="0.3">
      <c r="A4751">
        <v>4743</v>
      </c>
      <c r="B4751" s="9">
        <f t="shared" ca="1" si="74"/>
        <v>4.1329863343283193E-3</v>
      </c>
    </row>
    <row r="4752" spans="1:2" x14ac:dyDescent="0.3">
      <c r="A4752">
        <v>4744</v>
      </c>
      <c r="B4752" s="9">
        <f t="shared" ca="1" si="74"/>
        <v>5.5333802513870744E-3</v>
      </c>
    </row>
    <row r="4753" spans="1:2" x14ac:dyDescent="0.3">
      <c r="A4753">
        <v>4745</v>
      </c>
      <c r="B4753" s="9">
        <f t="shared" ca="1" si="74"/>
        <v>5.3150744493782693E-3</v>
      </c>
    </row>
    <row r="4754" spans="1:2" x14ac:dyDescent="0.3">
      <c r="A4754">
        <v>4746</v>
      </c>
      <c r="B4754" s="9">
        <f t="shared" ca="1" si="74"/>
        <v>-6.5124596005510351E-3</v>
      </c>
    </row>
    <row r="4755" spans="1:2" x14ac:dyDescent="0.3">
      <c r="A4755">
        <v>4747</v>
      </c>
      <c r="B4755" s="9">
        <f t="shared" ca="1" si="74"/>
        <v>-7.7899033076105403E-3</v>
      </c>
    </row>
    <row r="4756" spans="1:2" x14ac:dyDescent="0.3">
      <c r="A4756">
        <v>4748</v>
      </c>
      <c r="B4756" s="9">
        <f t="shared" ca="1" si="74"/>
        <v>3.0060834692055413E-3</v>
      </c>
    </row>
    <row r="4757" spans="1:2" x14ac:dyDescent="0.3">
      <c r="A4757">
        <v>4749</v>
      </c>
      <c r="B4757" s="9">
        <f t="shared" ca="1" si="74"/>
        <v>-7.0375018749693754E-3</v>
      </c>
    </row>
    <row r="4758" spans="1:2" x14ac:dyDescent="0.3">
      <c r="A4758">
        <v>4750</v>
      </c>
      <c r="B4758" s="9">
        <f t="shared" ca="1" si="74"/>
        <v>-2.807756841541898E-3</v>
      </c>
    </row>
    <row r="4759" spans="1:2" x14ac:dyDescent="0.3">
      <c r="A4759">
        <v>4751</v>
      </c>
      <c r="B4759" s="9">
        <f t="shared" ca="1" si="74"/>
        <v>7.4539764207375405E-3</v>
      </c>
    </row>
    <row r="4760" spans="1:2" x14ac:dyDescent="0.3">
      <c r="A4760">
        <v>4752</v>
      </c>
      <c r="B4760" s="9">
        <f t="shared" ca="1" si="74"/>
        <v>-1.6328821662499413E-2</v>
      </c>
    </row>
    <row r="4761" spans="1:2" x14ac:dyDescent="0.3">
      <c r="A4761">
        <v>4753</v>
      </c>
      <c r="B4761" s="9">
        <f t="shared" ca="1" si="74"/>
        <v>-5.4003808190944283E-3</v>
      </c>
    </row>
    <row r="4762" spans="1:2" x14ac:dyDescent="0.3">
      <c r="A4762">
        <v>4754</v>
      </c>
      <c r="B4762" s="9">
        <f t="shared" ca="1" si="74"/>
        <v>8.3115113056752756E-3</v>
      </c>
    </row>
    <row r="4763" spans="1:2" x14ac:dyDescent="0.3">
      <c r="A4763">
        <v>4755</v>
      </c>
      <c r="B4763" s="9">
        <f t="shared" ca="1" si="74"/>
        <v>1.2187653012748224E-2</v>
      </c>
    </row>
    <row r="4764" spans="1:2" x14ac:dyDescent="0.3">
      <c r="A4764">
        <v>4756</v>
      </c>
      <c r="B4764" s="9">
        <f t="shared" ca="1" si="74"/>
        <v>-1.7260524094647015E-2</v>
      </c>
    </row>
    <row r="4765" spans="1:2" x14ac:dyDescent="0.3">
      <c r="A4765">
        <v>4757</v>
      </c>
      <c r="B4765" s="9">
        <f t="shared" ca="1" si="74"/>
        <v>-2.4143508494192084E-2</v>
      </c>
    </row>
    <row r="4766" spans="1:2" x14ac:dyDescent="0.3">
      <c r="A4766">
        <v>4758</v>
      </c>
      <c r="B4766" s="9">
        <f t="shared" ca="1" si="74"/>
        <v>-1.6997785680887049E-2</v>
      </c>
    </row>
    <row r="4767" spans="1:2" x14ac:dyDescent="0.3">
      <c r="A4767">
        <v>4759</v>
      </c>
      <c r="B4767" s="9">
        <f t="shared" ca="1" si="74"/>
        <v>-1.4253467521947867E-2</v>
      </c>
    </row>
    <row r="4768" spans="1:2" x14ac:dyDescent="0.3">
      <c r="A4768">
        <v>4760</v>
      </c>
      <c r="B4768" s="9">
        <f t="shared" ca="1" si="74"/>
        <v>1.8781799313679225E-3</v>
      </c>
    </row>
    <row r="4769" spans="1:2" x14ac:dyDescent="0.3">
      <c r="A4769">
        <v>4761</v>
      </c>
      <c r="B4769" s="9">
        <f t="shared" ca="1" si="74"/>
        <v>1.003199938781026E-3</v>
      </c>
    </row>
    <row r="4770" spans="1:2" x14ac:dyDescent="0.3">
      <c r="A4770">
        <v>4762</v>
      </c>
      <c r="B4770" s="9">
        <f t="shared" ca="1" si="74"/>
        <v>-3.2999524118504948E-3</v>
      </c>
    </row>
    <row r="4771" spans="1:2" x14ac:dyDescent="0.3">
      <c r="A4771">
        <v>4763</v>
      </c>
      <c r="B4771" s="9">
        <f t="shared" ca="1" si="74"/>
        <v>-3.0945966636818627E-3</v>
      </c>
    </row>
    <row r="4772" spans="1:2" x14ac:dyDescent="0.3">
      <c r="A4772">
        <v>4764</v>
      </c>
      <c r="B4772" s="9">
        <f t="shared" ca="1" si="74"/>
        <v>1.2740686259158503E-2</v>
      </c>
    </row>
    <row r="4773" spans="1:2" x14ac:dyDescent="0.3">
      <c r="A4773">
        <v>4765</v>
      </c>
      <c r="B4773" s="9">
        <f t="shared" ca="1" si="74"/>
        <v>-4.2645940258932103E-3</v>
      </c>
    </row>
    <row r="4774" spans="1:2" x14ac:dyDescent="0.3">
      <c r="A4774">
        <v>4766</v>
      </c>
      <c r="B4774" s="9">
        <f t="shared" ca="1" si="74"/>
        <v>4.55030417195652E-3</v>
      </c>
    </row>
    <row r="4775" spans="1:2" x14ac:dyDescent="0.3">
      <c r="A4775">
        <v>4767</v>
      </c>
      <c r="B4775" s="9">
        <f t="shared" ca="1" si="74"/>
        <v>8.7861689258058404E-3</v>
      </c>
    </row>
    <row r="4776" spans="1:2" x14ac:dyDescent="0.3">
      <c r="A4776">
        <v>4768</v>
      </c>
      <c r="B4776" s="9">
        <f t="shared" ca="1" si="74"/>
        <v>-1.179124296385653E-2</v>
      </c>
    </row>
    <row r="4777" spans="1:2" x14ac:dyDescent="0.3">
      <c r="A4777">
        <v>4769</v>
      </c>
      <c r="B4777" s="9">
        <f t="shared" ca="1" si="74"/>
        <v>-9.8617756652566706E-3</v>
      </c>
    </row>
    <row r="4778" spans="1:2" x14ac:dyDescent="0.3">
      <c r="A4778">
        <v>4770</v>
      </c>
      <c r="B4778" s="9">
        <f t="shared" ca="1" si="74"/>
        <v>-1.4338748858293825E-2</v>
      </c>
    </row>
    <row r="4779" spans="1:2" x14ac:dyDescent="0.3">
      <c r="A4779">
        <v>4771</v>
      </c>
      <c r="B4779" s="9">
        <f t="shared" ca="1" si="74"/>
        <v>-8.2818841100373523E-3</v>
      </c>
    </row>
    <row r="4780" spans="1:2" x14ac:dyDescent="0.3">
      <c r="A4780">
        <v>4772</v>
      </c>
      <c r="B4780" s="9">
        <f t="shared" ca="1" si="74"/>
        <v>-1.1450701641484035E-2</v>
      </c>
    </row>
    <row r="4781" spans="1:2" x14ac:dyDescent="0.3">
      <c r="A4781">
        <v>4773</v>
      </c>
      <c r="B4781" s="9">
        <f t="shared" ca="1" si="74"/>
        <v>-3.4563358303640553E-4</v>
      </c>
    </row>
    <row r="4782" spans="1:2" x14ac:dyDescent="0.3">
      <c r="A4782">
        <v>4774</v>
      </c>
      <c r="B4782" s="9">
        <f t="shared" ca="1" si="74"/>
        <v>5.8901486451261942E-3</v>
      </c>
    </row>
    <row r="4783" spans="1:2" x14ac:dyDescent="0.3">
      <c r="A4783">
        <v>4775</v>
      </c>
      <c r="B4783" s="9">
        <f t="shared" ca="1" si="74"/>
        <v>1.6049941824110669E-3</v>
      </c>
    </row>
    <row r="4784" spans="1:2" x14ac:dyDescent="0.3">
      <c r="A4784">
        <v>4776</v>
      </c>
      <c r="B4784" s="9">
        <f t="shared" ca="1" si="74"/>
        <v>-1.6693006614895245E-4</v>
      </c>
    </row>
    <row r="4785" spans="1:2" x14ac:dyDescent="0.3">
      <c r="A4785">
        <v>4777</v>
      </c>
      <c r="B4785" s="9">
        <f t="shared" ca="1" si="74"/>
        <v>-1.2600957686782074E-3</v>
      </c>
    </row>
    <row r="4786" spans="1:2" x14ac:dyDescent="0.3">
      <c r="A4786">
        <v>4778</v>
      </c>
      <c r="B4786" s="9">
        <f t="shared" ca="1" si="74"/>
        <v>7.4281319058103965E-3</v>
      </c>
    </row>
    <row r="4787" spans="1:2" x14ac:dyDescent="0.3">
      <c r="A4787">
        <v>4779</v>
      </c>
      <c r="B4787" s="9">
        <f t="shared" ca="1" si="74"/>
        <v>8.256916655034462E-3</v>
      </c>
    </row>
    <row r="4788" spans="1:2" x14ac:dyDescent="0.3">
      <c r="A4788">
        <v>4780</v>
      </c>
      <c r="B4788" s="9">
        <f t="shared" ca="1" si="74"/>
        <v>-5.8948029499795605E-4</v>
      </c>
    </row>
    <row r="4789" spans="1:2" x14ac:dyDescent="0.3">
      <c r="A4789">
        <v>4781</v>
      </c>
      <c r="B4789" s="9">
        <f t="shared" ca="1" si="74"/>
        <v>-6.2132264617263547E-3</v>
      </c>
    </row>
    <row r="4790" spans="1:2" x14ac:dyDescent="0.3">
      <c r="A4790">
        <v>4782</v>
      </c>
      <c r="B4790" s="9">
        <f t="shared" ca="1" si="74"/>
        <v>-5.0678152630945989E-3</v>
      </c>
    </row>
    <row r="4791" spans="1:2" x14ac:dyDescent="0.3">
      <c r="A4791">
        <v>4783</v>
      </c>
      <c r="B4791" s="9">
        <f t="shared" ca="1" si="74"/>
        <v>-9.4001124916220993E-3</v>
      </c>
    </row>
    <row r="4792" spans="1:2" x14ac:dyDescent="0.3">
      <c r="A4792">
        <v>4784</v>
      </c>
      <c r="B4792" s="9">
        <f t="shared" ca="1" si="74"/>
        <v>3.2753963081717775E-3</v>
      </c>
    </row>
    <row r="4793" spans="1:2" x14ac:dyDescent="0.3">
      <c r="A4793">
        <v>4785</v>
      </c>
      <c r="B4793" s="9">
        <f t="shared" ca="1" si="74"/>
        <v>4.1898374817495448E-3</v>
      </c>
    </row>
    <row r="4794" spans="1:2" x14ac:dyDescent="0.3">
      <c r="A4794">
        <v>4786</v>
      </c>
      <c r="B4794" s="9">
        <f t="shared" ca="1" si="74"/>
        <v>-1.7336904337669963E-3</v>
      </c>
    </row>
    <row r="4795" spans="1:2" x14ac:dyDescent="0.3">
      <c r="A4795">
        <v>4787</v>
      </c>
      <c r="B4795" s="9">
        <f t="shared" ca="1" si="74"/>
        <v>-1.4366474160393756E-3</v>
      </c>
    </row>
    <row r="4796" spans="1:2" x14ac:dyDescent="0.3">
      <c r="A4796">
        <v>4788</v>
      </c>
      <c r="B4796" s="9">
        <f t="shared" ca="1" si="74"/>
        <v>9.3806472117297958E-3</v>
      </c>
    </row>
    <row r="4797" spans="1:2" x14ac:dyDescent="0.3">
      <c r="A4797">
        <v>4789</v>
      </c>
      <c r="B4797" s="9">
        <f t="shared" ca="1" si="74"/>
        <v>7.6891113873311424E-4</v>
      </c>
    </row>
    <row r="4798" spans="1:2" x14ac:dyDescent="0.3">
      <c r="A4798">
        <v>4790</v>
      </c>
      <c r="B4798" s="9">
        <f t="shared" ca="1" si="74"/>
        <v>-6.8590488471247167E-4</v>
      </c>
    </row>
    <row r="4799" spans="1:2" x14ac:dyDescent="0.3">
      <c r="A4799">
        <v>4791</v>
      </c>
      <c r="B4799" s="9">
        <f t="shared" ca="1" si="74"/>
        <v>-1.755158530079455E-2</v>
      </c>
    </row>
    <row r="4800" spans="1:2" x14ac:dyDescent="0.3">
      <c r="A4800">
        <v>4792</v>
      </c>
      <c r="B4800" s="9">
        <f t="shared" ca="1" si="74"/>
        <v>5.4907491165151938E-3</v>
      </c>
    </row>
    <row r="4801" spans="1:2" x14ac:dyDescent="0.3">
      <c r="A4801">
        <v>4793</v>
      </c>
      <c r="B4801" s="9">
        <f t="shared" ca="1" si="74"/>
        <v>-6.9847272555413446E-3</v>
      </c>
    </row>
    <row r="4802" spans="1:2" x14ac:dyDescent="0.3">
      <c r="A4802">
        <v>4794</v>
      </c>
      <c r="B4802" s="9">
        <f t="shared" ca="1" si="74"/>
        <v>-3.673762396319143E-3</v>
      </c>
    </row>
    <row r="4803" spans="1:2" x14ac:dyDescent="0.3">
      <c r="A4803">
        <v>4795</v>
      </c>
      <c r="B4803" s="9">
        <f t="shared" ca="1" si="74"/>
        <v>-1.7518538266920328E-3</v>
      </c>
    </row>
    <row r="4804" spans="1:2" x14ac:dyDescent="0.3">
      <c r="A4804">
        <v>4796</v>
      </c>
      <c r="B4804" s="9">
        <f t="shared" ca="1" si="74"/>
        <v>2.3239521077128046E-3</v>
      </c>
    </row>
    <row r="4805" spans="1:2" x14ac:dyDescent="0.3">
      <c r="A4805">
        <v>4797</v>
      </c>
      <c r="B4805" s="9">
        <f t="shared" ca="1" si="74"/>
        <v>-5.125044342279025E-3</v>
      </c>
    </row>
    <row r="4806" spans="1:2" x14ac:dyDescent="0.3">
      <c r="A4806">
        <v>4798</v>
      </c>
      <c r="B4806" s="9">
        <f t="shared" ca="1" si="74"/>
        <v>-1.8172741411709207E-3</v>
      </c>
    </row>
    <row r="4807" spans="1:2" x14ac:dyDescent="0.3">
      <c r="A4807">
        <v>4799</v>
      </c>
      <c r="B4807" s="9">
        <f t="shared" ca="1" si="74"/>
        <v>-2.4714230472094893E-3</v>
      </c>
    </row>
    <row r="4808" spans="1:2" x14ac:dyDescent="0.3">
      <c r="A4808">
        <v>4800</v>
      </c>
      <c r="B4808" s="9">
        <f t="shared" ca="1" si="74"/>
        <v>-1.1347162968284522E-3</v>
      </c>
    </row>
    <row r="4809" spans="1:2" x14ac:dyDescent="0.3">
      <c r="A4809">
        <v>4801</v>
      </c>
      <c r="B4809" s="9">
        <f t="shared" ca="1" si="74"/>
        <v>-1.0945571634194563E-2</v>
      </c>
    </row>
    <row r="4810" spans="1:2" x14ac:dyDescent="0.3">
      <c r="A4810">
        <v>4802</v>
      </c>
      <c r="B4810" s="9">
        <f t="shared" ref="B4810:B4873" ca="1" si="75">_xlfn.NORM.INV(RAND(),$B$3,$B$4)</f>
        <v>-1.1431495984069295E-2</v>
      </c>
    </row>
    <row r="4811" spans="1:2" x14ac:dyDescent="0.3">
      <c r="A4811">
        <v>4803</v>
      </c>
      <c r="B4811" s="9">
        <f t="shared" ca="1" si="75"/>
        <v>1.3389218749446314E-2</v>
      </c>
    </row>
    <row r="4812" spans="1:2" x14ac:dyDescent="0.3">
      <c r="A4812">
        <v>4804</v>
      </c>
      <c r="B4812" s="9">
        <f t="shared" ca="1" si="75"/>
        <v>1.3985946498668068E-2</v>
      </c>
    </row>
    <row r="4813" spans="1:2" x14ac:dyDescent="0.3">
      <c r="A4813">
        <v>4805</v>
      </c>
      <c r="B4813" s="9">
        <f t="shared" ca="1" si="75"/>
        <v>-1.6521646708552475E-2</v>
      </c>
    </row>
    <row r="4814" spans="1:2" x14ac:dyDescent="0.3">
      <c r="A4814">
        <v>4806</v>
      </c>
      <c r="B4814" s="9">
        <f t="shared" ca="1" si="75"/>
        <v>-2.3462082993338353E-3</v>
      </c>
    </row>
    <row r="4815" spans="1:2" x14ac:dyDescent="0.3">
      <c r="A4815">
        <v>4807</v>
      </c>
      <c r="B4815" s="9">
        <f t="shared" ca="1" si="75"/>
        <v>-2.7566153588271891E-4</v>
      </c>
    </row>
    <row r="4816" spans="1:2" x14ac:dyDescent="0.3">
      <c r="A4816">
        <v>4808</v>
      </c>
      <c r="B4816" s="9">
        <f t="shared" ca="1" si="75"/>
        <v>-5.87380698857729E-3</v>
      </c>
    </row>
    <row r="4817" spans="1:2" x14ac:dyDescent="0.3">
      <c r="A4817">
        <v>4809</v>
      </c>
      <c r="B4817" s="9">
        <f t="shared" ca="1" si="75"/>
        <v>4.4125438183273222E-3</v>
      </c>
    </row>
    <row r="4818" spans="1:2" x14ac:dyDescent="0.3">
      <c r="A4818">
        <v>4810</v>
      </c>
      <c r="B4818" s="9">
        <f t="shared" ca="1" si="75"/>
        <v>-5.6311633686531139E-3</v>
      </c>
    </row>
    <row r="4819" spans="1:2" x14ac:dyDescent="0.3">
      <c r="A4819">
        <v>4811</v>
      </c>
      <c r="B4819" s="9">
        <f t="shared" ca="1" si="75"/>
        <v>1.7551312037733769E-3</v>
      </c>
    </row>
    <row r="4820" spans="1:2" x14ac:dyDescent="0.3">
      <c r="A4820">
        <v>4812</v>
      </c>
      <c r="B4820" s="9">
        <f t="shared" ca="1" si="75"/>
        <v>2.0166271540783553E-2</v>
      </c>
    </row>
    <row r="4821" spans="1:2" x14ac:dyDescent="0.3">
      <c r="A4821">
        <v>4813</v>
      </c>
      <c r="B4821" s="9">
        <f t="shared" ca="1" si="75"/>
        <v>-1.9975048463073491E-3</v>
      </c>
    </row>
    <row r="4822" spans="1:2" x14ac:dyDescent="0.3">
      <c r="A4822">
        <v>4814</v>
      </c>
      <c r="B4822" s="9">
        <f t="shared" ca="1" si="75"/>
        <v>-1.1714969746005862E-3</v>
      </c>
    </row>
    <row r="4823" spans="1:2" x14ac:dyDescent="0.3">
      <c r="A4823">
        <v>4815</v>
      </c>
      <c r="B4823" s="9">
        <f t="shared" ca="1" si="75"/>
        <v>1.2265898292801463E-2</v>
      </c>
    </row>
    <row r="4824" spans="1:2" x14ac:dyDescent="0.3">
      <c r="A4824">
        <v>4816</v>
      </c>
      <c r="B4824" s="9">
        <f t="shared" ca="1" si="75"/>
        <v>-2.049369785995241E-2</v>
      </c>
    </row>
    <row r="4825" spans="1:2" x14ac:dyDescent="0.3">
      <c r="A4825">
        <v>4817</v>
      </c>
      <c r="B4825" s="9">
        <f t="shared" ca="1" si="75"/>
        <v>3.1924969906346129E-3</v>
      </c>
    </row>
    <row r="4826" spans="1:2" x14ac:dyDescent="0.3">
      <c r="A4826">
        <v>4818</v>
      </c>
      <c r="B4826" s="9">
        <f t="shared" ca="1" si="75"/>
        <v>-7.2748759380295196E-3</v>
      </c>
    </row>
    <row r="4827" spans="1:2" x14ac:dyDescent="0.3">
      <c r="A4827">
        <v>4819</v>
      </c>
      <c r="B4827" s="9">
        <f t="shared" ca="1" si="75"/>
        <v>5.0408082147462441E-3</v>
      </c>
    </row>
    <row r="4828" spans="1:2" x14ac:dyDescent="0.3">
      <c r="A4828">
        <v>4820</v>
      </c>
      <c r="B4828" s="9">
        <f t="shared" ca="1" si="75"/>
        <v>-8.9289497141750909E-3</v>
      </c>
    </row>
    <row r="4829" spans="1:2" x14ac:dyDescent="0.3">
      <c r="A4829">
        <v>4821</v>
      </c>
      <c r="B4829" s="9">
        <f t="shared" ca="1" si="75"/>
        <v>-1.0237591155177847E-2</v>
      </c>
    </row>
    <row r="4830" spans="1:2" x14ac:dyDescent="0.3">
      <c r="A4830">
        <v>4822</v>
      </c>
      <c r="B4830" s="9">
        <f t="shared" ca="1" si="75"/>
        <v>2.0536127855980846E-3</v>
      </c>
    </row>
    <row r="4831" spans="1:2" x14ac:dyDescent="0.3">
      <c r="A4831">
        <v>4823</v>
      </c>
      <c r="B4831" s="9">
        <f t="shared" ca="1" si="75"/>
        <v>1.0614375716853273E-2</v>
      </c>
    </row>
    <row r="4832" spans="1:2" x14ac:dyDescent="0.3">
      <c r="A4832">
        <v>4824</v>
      </c>
      <c r="B4832" s="9">
        <f t="shared" ca="1" si="75"/>
        <v>5.6379354518397784E-3</v>
      </c>
    </row>
    <row r="4833" spans="1:2" x14ac:dyDescent="0.3">
      <c r="A4833">
        <v>4825</v>
      </c>
      <c r="B4833" s="9">
        <f t="shared" ca="1" si="75"/>
        <v>-1.1500725856402785E-2</v>
      </c>
    </row>
    <row r="4834" spans="1:2" x14ac:dyDescent="0.3">
      <c r="A4834">
        <v>4826</v>
      </c>
      <c r="B4834" s="9">
        <f t="shared" ca="1" si="75"/>
        <v>-4.8950721588908357E-3</v>
      </c>
    </row>
    <row r="4835" spans="1:2" x14ac:dyDescent="0.3">
      <c r="A4835">
        <v>4827</v>
      </c>
      <c r="B4835" s="9">
        <f t="shared" ca="1" si="75"/>
        <v>2.1861974238352078E-3</v>
      </c>
    </row>
    <row r="4836" spans="1:2" x14ac:dyDescent="0.3">
      <c r="A4836">
        <v>4828</v>
      </c>
      <c r="B4836" s="9">
        <f t="shared" ca="1" si="75"/>
        <v>-6.1957186336972433E-3</v>
      </c>
    </row>
    <row r="4837" spans="1:2" x14ac:dyDescent="0.3">
      <c r="A4837">
        <v>4829</v>
      </c>
      <c r="B4837" s="9">
        <f t="shared" ca="1" si="75"/>
        <v>-5.7261351970114369E-3</v>
      </c>
    </row>
    <row r="4838" spans="1:2" x14ac:dyDescent="0.3">
      <c r="A4838">
        <v>4830</v>
      </c>
      <c r="B4838" s="9">
        <f t="shared" ca="1" si="75"/>
        <v>-4.8846094063990028E-3</v>
      </c>
    </row>
    <row r="4839" spans="1:2" x14ac:dyDescent="0.3">
      <c r="A4839">
        <v>4831</v>
      </c>
      <c r="B4839" s="9">
        <f t="shared" ca="1" si="75"/>
        <v>3.8738703620607822E-4</v>
      </c>
    </row>
    <row r="4840" spans="1:2" x14ac:dyDescent="0.3">
      <c r="A4840">
        <v>4832</v>
      </c>
      <c r="B4840" s="9">
        <f t="shared" ca="1" si="75"/>
        <v>-3.3031026292365314E-3</v>
      </c>
    </row>
    <row r="4841" spans="1:2" x14ac:dyDescent="0.3">
      <c r="A4841">
        <v>4833</v>
      </c>
      <c r="B4841" s="9">
        <f t="shared" ca="1" si="75"/>
        <v>8.6485567753497774E-3</v>
      </c>
    </row>
    <row r="4842" spans="1:2" x14ac:dyDescent="0.3">
      <c r="A4842">
        <v>4834</v>
      </c>
      <c r="B4842" s="9">
        <f t="shared" ca="1" si="75"/>
        <v>8.6635271313384912E-3</v>
      </c>
    </row>
    <row r="4843" spans="1:2" x14ac:dyDescent="0.3">
      <c r="A4843">
        <v>4835</v>
      </c>
      <c r="B4843" s="9">
        <f t="shared" ca="1" si="75"/>
        <v>6.3201078698515694E-3</v>
      </c>
    </row>
    <row r="4844" spans="1:2" x14ac:dyDescent="0.3">
      <c r="A4844">
        <v>4836</v>
      </c>
      <c r="B4844" s="9">
        <f t="shared" ca="1" si="75"/>
        <v>2.515644465300631E-3</v>
      </c>
    </row>
    <row r="4845" spans="1:2" x14ac:dyDescent="0.3">
      <c r="A4845">
        <v>4837</v>
      </c>
      <c r="B4845" s="9">
        <f t="shared" ca="1" si="75"/>
        <v>5.6253870567570929E-3</v>
      </c>
    </row>
    <row r="4846" spans="1:2" x14ac:dyDescent="0.3">
      <c r="A4846">
        <v>4838</v>
      </c>
      <c r="B4846" s="9">
        <f t="shared" ca="1" si="75"/>
        <v>-2.2656771025828253E-3</v>
      </c>
    </row>
    <row r="4847" spans="1:2" x14ac:dyDescent="0.3">
      <c r="A4847">
        <v>4839</v>
      </c>
      <c r="B4847" s="9">
        <f t="shared" ca="1" si="75"/>
        <v>1.3991741146588767E-2</v>
      </c>
    </row>
    <row r="4848" spans="1:2" x14ac:dyDescent="0.3">
      <c r="A4848">
        <v>4840</v>
      </c>
      <c r="B4848" s="9">
        <f t="shared" ca="1" si="75"/>
        <v>5.8114414721908399E-3</v>
      </c>
    </row>
    <row r="4849" spans="1:2" x14ac:dyDescent="0.3">
      <c r="A4849">
        <v>4841</v>
      </c>
      <c r="B4849" s="9">
        <f t="shared" ca="1" si="75"/>
        <v>-1.0059497749249047E-2</v>
      </c>
    </row>
    <row r="4850" spans="1:2" x14ac:dyDescent="0.3">
      <c r="A4850">
        <v>4842</v>
      </c>
      <c r="B4850" s="9">
        <f t="shared" ca="1" si="75"/>
        <v>2.5406071357148749E-3</v>
      </c>
    </row>
    <row r="4851" spans="1:2" x14ac:dyDescent="0.3">
      <c r="A4851">
        <v>4843</v>
      </c>
      <c r="B4851" s="9">
        <f t="shared" ca="1" si="75"/>
        <v>1.5033260680833452E-2</v>
      </c>
    </row>
    <row r="4852" spans="1:2" x14ac:dyDescent="0.3">
      <c r="A4852">
        <v>4844</v>
      </c>
      <c r="B4852" s="9">
        <f t="shared" ca="1" si="75"/>
        <v>4.0818885930473409E-3</v>
      </c>
    </row>
    <row r="4853" spans="1:2" x14ac:dyDescent="0.3">
      <c r="A4853">
        <v>4845</v>
      </c>
      <c r="B4853" s="9">
        <f t="shared" ca="1" si="75"/>
        <v>-1.1184854741853528E-2</v>
      </c>
    </row>
    <row r="4854" spans="1:2" x14ac:dyDescent="0.3">
      <c r="A4854">
        <v>4846</v>
      </c>
      <c r="B4854" s="9">
        <f t="shared" ca="1" si="75"/>
        <v>2.2478969686919592E-3</v>
      </c>
    </row>
    <row r="4855" spans="1:2" x14ac:dyDescent="0.3">
      <c r="A4855">
        <v>4847</v>
      </c>
      <c r="B4855" s="9">
        <f t="shared" ca="1" si="75"/>
        <v>3.8026053336107416E-3</v>
      </c>
    </row>
    <row r="4856" spans="1:2" x14ac:dyDescent="0.3">
      <c r="A4856">
        <v>4848</v>
      </c>
      <c r="B4856" s="9">
        <f t="shared" ca="1" si="75"/>
        <v>-1.2017239252276943E-2</v>
      </c>
    </row>
    <row r="4857" spans="1:2" x14ac:dyDescent="0.3">
      <c r="A4857">
        <v>4849</v>
      </c>
      <c r="B4857" s="9">
        <f t="shared" ca="1" si="75"/>
        <v>-2.9936585548631326E-3</v>
      </c>
    </row>
    <row r="4858" spans="1:2" x14ac:dyDescent="0.3">
      <c r="A4858">
        <v>4850</v>
      </c>
      <c r="B4858" s="9">
        <f t="shared" ca="1" si="75"/>
        <v>-9.3915184856379012E-3</v>
      </c>
    </row>
    <row r="4859" spans="1:2" x14ac:dyDescent="0.3">
      <c r="A4859">
        <v>4851</v>
      </c>
      <c r="B4859" s="9">
        <f t="shared" ca="1" si="75"/>
        <v>-1.1257861192437669E-2</v>
      </c>
    </row>
    <row r="4860" spans="1:2" x14ac:dyDescent="0.3">
      <c r="A4860">
        <v>4852</v>
      </c>
      <c r="B4860" s="9">
        <f t="shared" ca="1" si="75"/>
        <v>-1.4508899443584039E-3</v>
      </c>
    </row>
    <row r="4861" spans="1:2" x14ac:dyDescent="0.3">
      <c r="A4861">
        <v>4853</v>
      </c>
      <c r="B4861" s="9">
        <f t="shared" ca="1" si="75"/>
        <v>1.1945287885376429E-2</v>
      </c>
    </row>
    <row r="4862" spans="1:2" x14ac:dyDescent="0.3">
      <c r="A4862">
        <v>4854</v>
      </c>
      <c r="B4862" s="9">
        <f t="shared" ca="1" si="75"/>
        <v>-1.2219518683317363E-2</v>
      </c>
    </row>
    <row r="4863" spans="1:2" x14ac:dyDescent="0.3">
      <c r="A4863">
        <v>4855</v>
      </c>
      <c r="B4863" s="9">
        <f t="shared" ca="1" si="75"/>
        <v>-1.0522144761929669E-3</v>
      </c>
    </row>
    <row r="4864" spans="1:2" x14ac:dyDescent="0.3">
      <c r="A4864">
        <v>4856</v>
      </c>
      <c r="B4864" s="9">
        <f t="shared" ca="1" si="75"/>
        <v>7.2507285694341115E-3</v>
      </c>
    </row>
    <row r="4865" spans="1:2" x14ac:dyDescent="0.3">
      <c r="A4865">
        <v>4857</v>
      </c>
      <c r="B4865" s="9">
        <f t="shared" ca="1" si="75"/>
        <v>-8.4151785031825795E-3</v>
      </c>
    </row>
    <row r="4866" spans="1:2" x14ac:dyDescent="0.3">
      <c r="A4866">
        <v>4858</v>
      </c>
      <c r="B4866" s="9">
        <f t="shared" ca="1" si="75"/>
        <v>-2.465148738759154E-4</v>
      </c>
    </row>
    <row r="4867" spans="1:2" x14ac:dyDescent="0.3">
      <c r="A4867">
        <v>4859</v>
      </c>
      <c r="B4867" s="9">
        <f t="shared" ca="1" si="75"/>
        <v>1.8568731336285327E-2</v>
      </c>
    </row>
    <row r="4868" spans="1:2" x14ac:dyDescent="0.3">
      <c r="A4868">
        <v>4860</v>
      </c>
      <c r="B4868" s="9">
        <f t="shared" ca="1" si="75"/>
        <v>-8.2838994366375707E-4</v>
      </c>
    </row>
    <row r="4869" spans="1:2" x14ac:dyDescent="0.3">
      <c r="A4869">
        <v>4861</v>
      </c>
      <c r="B4869" s="9">
        <f t="shared" ca="1" si="75"/>
        <v>6.4741537317014718E-3</v>
      </c>
    </row>
    <row r="4870" spans="1:2" x14ac:dyDescent="0.3">
      <c r="A4870">
        <v>4862</v>
      </c>
      <c r="B4870" s="9">
        <f t="shared" ca="1" si="75"/>
        <v>-4.9439055429451075E-3</v>
      </c>
    </row>
    <row r="4871" spans="1:2" x14ac:dyDescent="0.3">
      <c r="A4871">
        <v>4863</v>
      </c>
      <c r="B4871" s="9">
        <f t="shared" ca="1" si="75"/>
        <v>3.2281428100560235E-4</v>
      </c>
    </row>
    <row r="4872" spans="1:2" x14ac:dyDescent="0.3">
      <c r="A4872">
        <v>4864</v>
      </c>
      <c r="B4872" s="9">
        <f t="shared" ca="1" si="75"/>
        <v>5.7999680577709538E-3</v>
      </c>
    </row>
    <row r="4873" spans="1:2" x14ac:dyDescent="0.3">
      <c r="A4873">
        <v>4865</v>
      </c>
      <c r="B4873" s="9">
        <f t="shared" ca="1" si="75"/>
        <v>2.9494566644331819E-4</v>
      </c>
    </row>
    <row r="4874" spans="1:2" x14ac:dyDescent="0.3">
      <c r="A4874">
        <v>4866</v>
      </c>
      <c r="B4874" s="9">
        <f t="shared" ref="B4874:B4937" ca="1" si="76">_xlfn.NORM.INV(RAND(),$B$3,$B$4)</f>
        <v>-3.1771354979379758E-3</v>
      </c>
    </row>
    <row r="4875" spans="1:2" x14ac:dyDescent="0.3">
      <c r="A4875">
        <v>4867</v>
      </c>
      <c r="B4875" s="9">
        <f t="shared" ca="1" si="76"/>
        <v>-3.7553933481406692E-4</v>
      </c>
    </row>
    <row r="4876" spans="1:2" x14ac:dyDescent="0.3">
      <c r="A4876">
        <v>4868</v>
      </c>
      <c r="B4876" s="9">
        <f t="shared" ca="1" si="76"/>
        <v>-2.7669961177063441E-3</v>
      </c>
    </row>
    <row r="4877" spans="1:2" x14ac:dyDescent="0.3">
      <c r="A4877">
        <v>4869</v>
      </c>
      <c r="B4877" s="9">
        <f t="shared" ca="1" si="76"/>
        <v>7.4692569665853895E-3</v>
      </c>
    </row>
    <row r="4878" spans="1:2" x14ac:dyDescent="0.3">
      <c r="A4878">
        <v>4870</v>
      </c>
      <c r="B4878" s="9">
        <f t="shared" ca="1" si="76"/>
        <v>-1.4008570654591051E-2</v>
      </c>
    </row>
    <row r="4879" spans="1:2" x14ac:dyDescent="0.3">
      <c r="A4879">
        <v>4871</v>
      </c>
      <c r="B4879" s="9">
        <f t="shared" ca="1" si="76"/>
        <v>-6.1890528917858696E-3</v>
      </c>
    </row>
    <row r="4880" spans="1:2" x14ac:dyDescent="0.3">
      <c r="A4880">
        <v>4872</v>
      </c>
      <c r="B4880" s="9">
        <f t="shared" ca="1" si="76"/>
        <v>1.3492038339532907E-2</v>
      </c>
    </row>
    <row r="4881" spans="1:2" x14ac:dyDescent="0.3">
      <c r="A4881">
        <v>4873</v>
      </c>
      <c r="B4881" s="9">
        <f t="shared" ca="1" si="76"/>
        <v>4.0222696333717788E-3</v>
      </c>
    </row>
    <row r="4882" spans="1:2" x14ac:dyDescent="0.3">
      <c r="A4882">
        <v>4874</v>
      </c>
      <c r="B4882" s="9">
        <f t="shared" ca="1" si="76"/>
        <v>-1.487128757390215E-2</v>
      </c>
    </row>
    <row r="4883" spans="1:2" x14ac:dyDescent="0.3">
      <c r="A4883">
        <v>4875</v>
      </c>
      <c r="B4883" s="9">
        <f t="shared" ca="1" si="76"/>
        <v>5.5128019961705353E-3</v>
      </c>
    </row>
    <row r="4884" spans="1:2" x14ac:dyDescent="0.3">
      <c r="A4884">
        <v>4876</v>
      </c>
      <c r="B4884" s="9">
        <f t="shared" ca="1" si="76"/>
        <v>3.049288047700618E-3</v>
      </c>
    </row>
    <row r="4885" spans="1:2" x14ac:dyDescent="0.3">
      <c r="A4885">
        <v>4877</v>
      </c>
      <c r="B4885" s="9">
        <f t="shared" ca="1" si="76"/>
        <v>2.9144250488260487E-3</v>
      </c>
    </row>
    <row r="4886" spans="1:2" x14ac:dyDescent="0.3">
      <c r="A4886">
        <v>4878</v>
      </c>
      <c r="B4886" s="9">
        <f t="shared" ca="1" si="76"/>
        <v>-9.0096430800861785E-3</v>
      </c>
    </row>
    <row r="4887" spans="1:2" x14ac:dyDescent="0.3">
      <c r="A4887">
        <v>4879</v>
      </c>
      <c r="B4887" s="9">
        <f t="shared" ca="1" si="76"/>
        <v>9.1341304182835197E-3</v>
      </c>
    </row>
    <row r="4888" spans="1:2" x14ac:dyDescent="0.3">
      <c r="A4888">
        <v>4880</v>
      </c>
      <c r="B4888" s="9">
        <f t="shared" ca="1" si="76"/>
        <v>2.043662238502377E-3</v>
      </c>
    </row>
    <row r="4889" spans="1:2" x14ac:dyDescent="0.3">
      <c r="A4889">
        <v>4881</v>
      </c>
      <c r="B4889" s="9">
        <f t="shared" ca="1" si="76"/>
        <v>-2.06730057181388E-2</v>
      </c>
    </row>
    <row r="4890" spans="1:2" x14ac:dyDescent="0.3">
      <c r="A4890">
        <v>4882</v>
      </c>
      <c r="B4890" s="9">
        <f t="shared" ca="1" si="76"/>
        <v>-2.3338820107120805E-2</v>
      </c>
    </row>
    <row r="4891" spans="1:2" x14ac:dyDescent="0.3">
      <c r="A4891">
        <v>4883</v>
      </c>
      <c r="B4891" s="9">
        <f t="shared" ca="1" si="76"/>
        <v>-9.9010342068664749E-3</v>
      </c>
    </row>
    <row r="4892" spans="1:2" x14ac:dyDescent="0.3">
      <c r="A4892">
        <v>4884</v>
      </c>
      <c r="B4892" s="9">
        <f t="shared" ca="1" si="76"/>
        <v>6.4834510911112415E-4</v>
      </c>
    </row>
    <row r="4893" spans="1:2" x14ac:dyDescent="0.3">
      <c r="A4893">
        <v>4885</v>
      </c>
      <c r="B4893" s="9">
        <f t="shared" ca="1" si="76"/>
        <v>1.2620797076870762E-3</v>
      </c>
    </row>
    <row r="4894" spans="1:2" x14ac:dyDescent="0.3">
      <c r="A4894">
        <v>4886</v>
      </c>
      <c r="B4894" s="9">
        <f t="shared" ca="1" si="76"/>
        <v>3.8490747110792199E-3</v>
      </c>
    </row>
    <row r="4895" spans="1:2" x14ac:dyDescent="0.3">
      <c r="A4895">
        <v>4887</v>
      </c>
      <c r="B4895" s="9">
        <f t="shared" ca="1" si="76"/>
        <v>8.767557655643762E-3</v>
      </c>
    </row>
    <row r="4896" spans="1:2" x14ac:dyDescent="0.3">
      <c r="A4896">
        <v>4888</v>
      </c>
      <c r="B4896" s="9">
        <f t="shared" ca="1" si="76"/>
        <v>-3.1866335113705894E-3</v>
      </c>
    </row>
    <row r="4897" spans="1:2" x14ac:dyDescent="0.3">
      <c r="A4897">
        <v>4889</v>
      </c>
      <c r="B4897" s="9">
        <f t="shared" ca="1" si="76"/>
        <v>-1.4748582048778679E-2</v>
      </c>
    </row>
    <row r="4898" spans="1:2" x14ac:dyDescent="0.3">
      <c r="A4898">
        <v>4890</v>
      </c>
      <c r="B4898" s="9">
        <f t="shared" ca="1" si="76"/>
        <v>-1.8515791974948136E-2</v>
      </c>
    </row>
    <row r="4899" spans="1:2" x14ac:dyDescent="0.3">
      <c r="A4899">
        <v>4891</v>
      </c>
      <c r="B4899" s="9">
        <f t="shared" ca="1" si="76"/>
        <v>2.6347809103300025E-3</v>
      </c>
    </row>
    <row r="4900" spans="1:2" x14ac:dyDescent="0.3">
      <c r="A4900">
        <v>4892</v>
      </c>
      <c r="B4900" s="9">
        <f t="shared" ca="1" si="76"/>
        <v>-6.2290041965006931E-3</v>
      </c>
    </row>
    <row r="4901" spans="1:2" x14ac:dyDescent="0.3">
      <c r="A4901">
        <v>4893</v>
      </c>
      <c r="B4901" s="9">
        <f t="shared" ca="1" si="76"/>
        <v>1.0259147943082459E-2</v>
      </c>
    </row>
    <row r="4902" spans="1:2" x14ac:dyDescent="0.3">
      <c r="A4902">
        <v>4894</v>
      </c>
      <c r="B4902" s="9">
        <f t="shared" ca="1" si="76"/>
        <v>2.966327413993042E-3</v>
      </c>
    </row>
    <row r="4903" spans="1:2" x14ac:dyDescent="0.3">
      <c r="A4903">
        <v>4895</v>
      </c>
      <c r="B4903" s="9">
        <f t="shared" ca="1" si="76"/>
        <v>9.0390552330401001E-3</v>
      </c>
    </row>
    <row r="4904" spans="1:2" x14ac:dyDescent="0.3">
      <c r="A4904">
        <v>4896</v>
      </c>
      <c r="B4904" s="9">
        <f t="shared" ca="1" si="76"/>
        <v>1.0592792540722189E-2</v>
      </c>
    </row>
    <row r="4905" spans="1:2" x14ac:dyDescent="0.3">
      <c r="A4905">
        <v>4897</v>
      </c>
      <c r="B4905" s="9">
        <f t="shared" ca="1" si="76"/>
        <v>2.0514447308700185E-3</v>
      </c>
    </row>
    <row r="4906" spans="1:2" x14ac:dyDescent="0.3">
      <c r="A4906">
        <v>4898</v>
      </c>
      <c r="B4906" s="9">
        <f t="shared" ca="1" si="76"/>
        <v>2.933843009847802E-3</v>
      </c>
    </row>
    <row r="4907" spans="1:2" x14ac:dyDescent="0.3">
      <c r="A4907">
        <v>4899</v>
      </c>
      <c r="B4907" s="9">
        <f t="shared" ca="1" si="76"/>
        <v>-2.5187070181380304E-3</v>
      </c>
    </row>
    <row r="4908" spans="1:2" x14ac:dyDescent="0.3">
      <c r="A4908">
        <v>4900</v>
      </c>
      <c r="B4908" s="9">
        <f t="shared" ca="1" si="76"/>
        <v>-1.4728056191033571E-2</v>
      </c>
    </row>
    <row r="4909" spans="1:2" x14ac:dyDescent="0.3">
      <c r="A4909">
        <v>4901</v>
      </c>
      <c r="B4909" s="9">
        <f t="shared" ca="1" si="76"/>
        <v>-4.9337887049937046E-3</v>
      </c>
    </row>
    <row r="4910" spans="1:2" x14ac:dyDescent="0.3">
      <c r="A4910">
        <v>4902</v>
      </c>
      <c r="B4910" s="9">
        <f t="shared" ca="1" si="76"/>
        <v>1.6630978249324504E-3</v>
      </c>
    </row>
    <row r="4911" spans="1:2" x14ac:dyDescent="0.3">
      <c r="A4911">
        <v>4903</v>
      </c>
      <c r="B4911" s="9">
        <f t="shared" ca="1" si="76"/>
        <v>8.0752172626015646E-3</v>
      </c>
    </row>
    <row r="4912" spans="1:2" x14ac:dyDescent="0.3">
      <c r="A4912">
        <v>4904</v>
      </c>
      <c r="B4912" s="9">
        <f t="shared" ca="1" si="76"/>
        <v>-3.2846194943402045E-3</v>
      </c>
    </row>
    <row r="4913" spans="1:2" x14ac:dyDescent="0.3">
      <c r="A4913">
        <v>4905</v>
      </c>
      <c r="B4913" s="9">
        <f t="shared" ca="1" si="76"/>
        <v>-9.3005949868614122E-4</v>
      </c>
    </row>
    <row r="4914" spans="1:2" x14ac:dyDescent="0.3">
      <c r="A4914">
        <v>4906</v>
      </c>
      <c r="B4914" s="9">
        <f t="shared" ca="1" si="76"/>
        <v>-1.2056717915451395E-2</v>
      </c>
    </row>
    <row r="4915" spans="1:2" x14ac:dyDescent="0.3">
      <c r="A4915">
        <v>4907</v>
      </c>
      <c r="B4915" s="9">
        <f t="shared" ca="1" si="76"/>
        <v>4.1100643225314652E-3</v>
      </c>
    </row>
    <row r="4916" spans="1:2" x14ac:dyDescent="0.3">
      <c r="A4916">
        <v>4908</v>
      </c>
      <c r="B4916" s="9">
        <f t="shared" ca="1" si="76"/>
        <v>-1.1601778358926854E-3</v>
      </c>
    </row>
    <row r="4917" spans="1:2" x14ac:dyDescent="0.3">
      <c r="A4917">
        <v>4909</v>
      </c>
      <c r="B4917" s="9">
        <f t="shared" ca="1" si="76"/>
        <v>1.7614098003772411E-3</v>
      </c>
    </row>
    <row r="4918" spans="1:2" x14ac:dyDescent="0.3">
      <c r="A4918">
        <v>4910</v>
      </c>
      <c r="B4918" s="9">
        <f t="shared" ca="1" si="76"/>
        <v>-4.0661948113753898E-4</v>
      </c>
    </row>
    <row r="4919" spans="1:2" x14ac:dyDescent="0.3">
      <c r="A4919">
        <v>4911</v>
      </c>
      <c r="B4919" s="9">
        <f t="shared" ca="1" si="76"/>
        <v>-5.2678293723903372E-3</v>
      </c>
    </row>
    <row r="4920" spans="1:2" x14ac:dyDescent="0.3">
      <c r="A4920">
        <v>4912</v>
      </c>
      <c r="B4920" s="9">
        <f t="shared" ca="1" si="76"/>
        <v>1.3257773791527732E-4</v>
      </c>
    </row>
    <row r="4921" spans="1:2" x14ac:dyDescent="0.3">
      <c r="A4921">
        <v>4913</v>
      </c>
      <c r="B4921" s="9">
        <f t="shared" ca="1" si="76"/>
        <v>-1.2689266436887044E-3</v>
      </c>
    </row>
    <row r="4922" spans="1:2" x14ac:dyDescent="0.3">
      <c r="A4922">
        <v>4914</v>
      </c>
      <c r="B4922" s="9">
        <f t="shared" ca="1" si="76"/>
        <v>2.880199372425756E-3</v>
      </c>
    </row>
    <row r="4923" spans="1:2" x14ac:dyDescent="0.3">
      <c r="A4923">
        <v>4915</v>
      </c>
      <c r="B4923" s="9">
        <f t="shared" ca="1" si="76"/>
        <v>-1.4759636923791288E-2</v>
      </c>
    </row>
    <row r="4924" spans="1:2" x14ac:dyDescent="0.3">
      <c r="A4924">
        <v>4916</v>
      </c>
      <c r="B4924" s="9">
        <f t="shared" ca="1" si="76"/>
        <v>3.6577760593151983E-3</v>
      </c>
    </row>
    <row r="4925" spans="1:2" x14ac:dyDescent="0.3">
      <c r="A4925">
        <v>4917</v>
      </c>
      <c r="B4925" s="9">
        <f t="shared" ca="1" si="76"/>
        <v>-6.9210736899753536E-3</v>
      </c>
    </row>
    <row r="4926" spans="1:2" x14ac:dyDescent="0.3">
      <c r="A4926">
        <v>4918</v>
      </c>
      <c r="B4926" s="9">
        <f t="shared" ca="1" si="76"/>
        <v>-1.7310069970853995E-2</v>
      </c>
    </row>
    <row r="4927" spans="1:2" x14ac:dyDescent="0.3">
      <c r="A4927">
        <v>4919</v>
      </c>
      <c r="B4927" s="9">
        <f t="shared" ca="1" si="76"/>
        <v>-3.0061803337502221E-3</v>
      </c>
    </row>
    <row r="4928" spans="1:2" x14ac:dyDescent="0.3">
      <c r="A4928">
        <v>4920</v>
      </c>
      <c r="B4928" s="9">
        <f t="shared" ca="1" si="76"/>
        <v>-7.1852435478990447E-3</v>
      </c>
    </row>
    <row r="4929" spans="1:2" x14ac:dyDescent="0.3">
      <c r="A4929">
        <v>4921</v>
      </c>
      <c r="B4929" s="9">
        <f t="shared" ca="1" si="76"/>
        <v>-1.7312448085801131E-2</v>
      </c>
    </row>
    <row r="4930" spans="1:2" x14ac:dyDescent="0.3">
      <c r="A4930">
        <v>4922</v>
      </c>
      <c r="B4930" s="9">
        <f t="shared" ca="1" si="76"/>
        <v>4.9650326711056115E-3</v>
      </c>
    </row>
    <row r="4931" spans="1:2" x14ac:dyDescent="0.3">
      <c r="A4931">
        <v>4923</v>
      </c>
      <c r="B4931" s="9">
        <f t="shared" ca="1" si="76"/>
        <v>1.4416821347431597E-2</v>
      </c>
    </row>
    <row r="4932" spans="1:2" x14ac:dyDescent="0.3">
      <c r="A4932">
        <v>4924</v>
      </c>
      <c r="B4932" s="9">
        <f t="shared" ca="1" si="76"/>
        <v>-4.5633146255997055E-3</v>
      </c>
    </row>
    <row r="4933" spans="1:2" x14ac:dyDescent="0.3">
      <c r="A4933">
        <v>4925</v>
      </c>
      <c r="B4933" s="9">
        <f t="shared" ca="1" si="76"/>
        <v>1.5441001042360177E-2</v>
      </c>
    </row>
    <row r="4934" spans="1:2" x14ac:dyDescent="0.3">
      <c r="A4934">
        <v>4926</v>
      </c>
      <c r="B4934" s="9">
        <f t="shared" ca="1" si="76"/>
        <v>5.3553369953271103E-3</v>
      </c>
    </row>
    <row r="4935" spans="1:2" x14ac:dyDescent="0.3">
      <c r="A4935">
        <v>4927</v>
      </c>
      <c r="B4935" s="9">
        <f t="shared" ca="1" si="76"/>
        <v>1.9488394371804721E-3</v>
      </c>
    </row>
    <row r="4936" spans="1:2" x14ac:dyDescent="0.3">
      <c r="A4936">
        <v>4928</v>
      </c>
      <c r="B4936" s="9">
        <f t="shared" ca="1" si="76"/>
        <v>1.1511610024526596E-2</v>
      </c>
    </row>
    <row r="4937" spans="1:2" x14ac:dyDescent="0.3">
      <c r="A4937">
        <v>4929</v>
      </c>
      <c r="B4937" s="9">
        <f t="shared" ca="1" si="76"/>
        <v>-2.1650904795994653E-3</v>
      </c>
    </row>
    <row r="4938" spans="1:2" x14ac:dyDescent="0.3">
      <c r="A4938">
        <v>4930</v>
      </c>
      <c r="B4938" s="9">
        <f t="shared" ref="B4938:B5001" ca="1" si="77">_xlfn.NORM.INV(RAND(),$B$3,$B$4)</f>
        <v>1.1035926983453251E-2</v>
      </c>
    </row>
    <row r="4939" spans="1:2" x14ac:dyDescent="0.3">
      <c r="A4939">
        <v>4931</v>
      </c>
      <c r="B4939" s="9">
        <f t="shared" ca="1" si="77"/>
        <v>-1.2965567787856101E-2</v>
      </c>
    </row>
    <row r="4940" spans="1:2" x14ac:dyDescent="0.3">
      <c r="A4940">
        <v>4932</v>
      </c>
      <c r="B4940" s="9">
        <f t="shared" ca="1" si="77"/>
        <v>7.8960956013568312E-3</v>
      </c>
    </row>
    <row r="4941" spans="1:2" x14ac:dyDescent="0.3">
      <c r="A4941">
        <v>4933</v>
      </c>
      <c r="B4941" s="9">
        <f t="shared" ca="1" si="77"/>
        <v>1.1520940347064402E-2</v>
      </c>
    </row>
    <row r="4942" spans="1:2" x14ac:dyDescent="0.3">
      <c r="A4942">
        <v>4934</v>
      </c>
      <c r="B4942" s="9">
        <f t="shared" ca="1" si="77"/>
        <v>1.1536477803062084E-2</v>
      </c>
    </row>
    <row r="4943" spans="1:2" x14ac:dyDescent="0.3">
      <c r="A4943">
        <v>4935</v>
      </c>
      <c r="B4943" s="9">
        <f t="shared" ca="1" si="77"/>
        <v>1.2465777851061795E-2</v>
      </c>
    </row>
    <row r="4944" spans="1:2" x14ac:dyDescent="0.3">
      <c r="A4944">
        <v>4936</v>
      </c>
      <c r="B4944" s="9">
        <f t="shared" ca="1" si="77"/>
        <v>-3.8775558138492636E-4</v>
      </c>
    </row>
    <row r="4945" spans="1:2" x14ac:dyDescent="0.3">
      <c r="A4945">
        <v>4937</v>
      </c>
      <c r="B4945" s="9">
        <f t="shared" ca="1" si="77"/>
        <v>-8.2580270405172088E-3</v>
      </c>
    </row>
    <row r="4946" spans="1:2" x14ac:dyDescent="0.3">
      <c r="A4946">
        <v>4938</v>
      </c>
      <c r="B4946" s="9">
        <f t="shared" ca="1" si="77"/>
        <v>-1.0519252569100917E-2</v>
      </c>
    </row>
    <row r="4947" spans="1:2" x14ac:dyDescent="0.3">
      <c r="A4947">
        <v>4939</v>
      </c>
      <c r="B4947" s="9">
        <f t="shared" ca="1" si="77"/>
        <v>-1.1862093050403599E-2</v>
      </c>
    </row>
    <row r="4948" spans="1:2" x14ac:dyDescent="0.3">
      <c r="A4948">
        <v>4940</v>
      </c>
      <c r="B4948" s="9">
        <f t="shared" ca="1" si="77"/>
        <v>-6.0199153961590967E-3</v>
      </c>
    </row>
    <row r="4949" spans="1:2" x14ac:dyDescent="0.3">
      <c r="A4949">
        <v>4941</v>
      </c>
      <c r="B4949" s="9">
        <f t="shared" ca="1" si="77"/>
        <v>-1.0224175465147707E-2</v>
      </c>
    </row>
    <row r="4950" spans="1:2" x14ac:dyDescent="0.3">
      <c r="A4950">
        <v>4942</v>
      </c>
      <c r="B4950" s="9">
        <f t="shared" ca="1" si="77"/>
        <v>-2.9805717544501764E-3</v>
      </c>
    </row>
    <row r="4951" spans="1:2" x14ac:dyDescent="0.3">
      <c r="A4951">
        <v>4943</v>
      </c>
      <c r="B4951" s="9">
        <f t="shared" ca="1" si="77"/>
        <v>-8.9475965337089455E-3</v>
      </c>
    </row>
    <row r="4952" spans="1:2" x14ac:dyDescent="0.3">
      <c r="A4952">
        <v>4944</v>
      </c>
      <c r="B4952" s="9">
        <f t="shared" ca="1" si="77"/>
        <v>8.4107223672114824E-3</v>
      </c>
    </row>
    <row r="4953" spans="1:2" x14ac:dyDescent="0.3">
      <c r="A4953">
        <v>4945</v>
      </c>
      <c r="B4953" s="9">
        <f t="shared" ca="1" si="77"/>
        <v>2.8110511985869045E-3</v>
      </c>
    </row>
    <row r="4954" spans="1:2" x14ac:dyDescent="0.3">
      <c r="A4954">
        <v>4946</v>
      </c>
      <c r="B4954" s="9">
        <f t="shared" ca="1" si="77"/>
        <v>-2.0173843213435899E-3</v>
      </c>
    </row>
    <row r="4955" spans="1:2" x14ac:dyDescent="0.3">
      <c r="A4955">
        <v>4947</v>
      </c>
      <c r="B4955" s="9">
        <f t="shared" ca="1" si="77"/>
        <v>1.302333987628459E-2</v>
      </c>
    </row>
    <row r="4956" spans="1:2" x14ac:dyDescent="0.3">
      <c r="A4956">
        <v>4948</v>
      </c>
      <c r="B4956" s="9">
        <f t="shared" ca="1" si="77"/>
        <v>4.1800642957519731E-5</v>
      </c>
    </row>
    <row r="4957" spans="1:2" x14ac:dyDescent="0.3">
      <c r="A4957">
        <v>4949</v>
      </c>
      <c r="B4957" s="9">
        <f t="shared" ca="1" si="77"/>
        <v>1.6631148415379841E-3</v>
      </c>
    </row>
    <row r="4958" spans="1:2" x14ac:dyDescent="0.3">
      <c r="A4958">
        <v>4950</v>
      </c>
      <c r="B4958" s="9">
        <f t="shared" ca="1" si="77"/>
        <v>2.4338727773695009E-3</v>
      </c>
    </row>
    <row r="4959" spans="1:2" x14ac:dyDescent="0.3">
      <c r="A4959">
        <v>4951</v>
      </c>
      <c r="B4959" s="9">
        <f t="shared" ca="1" si="77"/>
        <v>8.0931418430578786E-3</v>
      </c>
    </row>
    <row r="4960" spans="1:2" x14ac:dyDescent="0.3">
      <c r="A4960">
        <v>4952</v>
      </c>
      <c r="B4960" s="9">
        <f t="shared" ca="1" si="77"/>
        <v>-1.1600130198148073E-2</v>
      </c>
    </row>
    <row r="4961" spans="1:2" x14ac:dyDescent="0.3">
      <c r="A4961">
        <v>4953</v>
      </c>
      <c r="B4961" s="9">
        <f t="shared" ca="1" si="77"/>
        <v>-7.9260585682614532E-3</v>
      </c>
    </row>
    <row r="4962" spans="1:2" x14ac:dyDescent="0.3">
      <c r="A4962">
        <v>4954</v>
      </c>
      <c r="B4962" s="9">
        <f t="shared" ca="1" si="77"/>
        <v>-5.9398131747608451E-3</v>
      </c>
    </row>
    <row r="4963" spans="1:2" x14ac:dyDescent="0.3">
      <c r="A4963">
        <v>4955</v>
      </c>
      <c r="B4963" s="9">
        <f t="shared" ca="1" si="77"/>
        <v>-4.3262419555537713E-3</v>
      </c>
    </row>
    <row r="4964" spans="1:2" x14ac:dyDescent="0.3">
      <c r="A4964">
        <v>4956</v>
      </c>
      <c r="B4964" s="9">
        <f t="shared" ca="1" si="77"/>
        <v>-4.5707151531126586E-4</v>
      </c>
    </row>
    <row r="4965" spans="1:2" x14ac:dyDescent="0.3">
      <c r="A4965">
        <v>4957</v>
      </c>
      <c r="B4965" s="9">
        <f t="shared" ca="1" si="77"/>
        <v>6.327267198936037E-3</v>
      </c>
    </row>
    <row r="4966" spans="1:2" x14ac:dyDescent="0.3">
      <c r="A4966">
        <v>4958</v>
      </c>
      <c r="B4966" s="9">
        <f t="shared" ca="1" si="77"/>
        <v>-1.141227852633117E-3</v>
      </c>
    </row>
    <row r="4967" spans="1:2" x14ac:dyDescent="0.3">
      <c r="A4967">
        <v>4959</v>
      </c>
      <c r="B4967" s="9">
        <f t="shared" ca="1" si="77"/>
        <v>-4.9307638954815495E-3</v>
      </c>
    </row>
    <row r="4968" spans="1:2" x14ac:dyDescent="0.3">
      <c r="A4968">
        <v>4960</v>
      </c>
      <c r="B4968" s="9">
        <f t="shared" ca="1" si="77"/>
        <v>-5.0764211576196832E-3</v>
      </c>
    </row>
    <row r="4969" spans="1:2" x14ac:dyDescent="0.3">
      <c r="A4969">
        <v>4961</v>
      </c>
      <c r="B4969" s="9">
        <f t="shared" ca="1" si="77"/>
        <v>9.0091785616157869E-4</v>
      </c>
    </row>
    <row r="4970" spans="1:2" x14ac:dyDescent="0.3">
      <c r="A4970">
        <v>4962</v>
      </c>
      <c r="B4970" s="9">
        <f t="shared" ca="1" si="77"/>
        <v>2.40394046496172E-3</v>
      </c>
    </row>
    <row r="4971" spans="1:2" x14ac:dyDescent="0.3">
      <c r="A4971">
        <v>4963</v>
      </c>
      <c r="B4971" s="9">
        <f t="shared" ca="1" si="77"/>
        <v>-9.2910749151573942E-3</v>
      </c>
    </row>
    <row r="4972" spans="1:2" x14ac:dyDescent="0.3">
      <c r="A4972">
        <v>4964</v>
      </c>
      <c r="B4972" s="9">
        <f t="shared" ca="1" si="77"/>
        <v>-1.5875875767763739E-2</v>
      </c>
    </row>
    <row r="4973" spans="1:2" x14ac:dyDescent="0.3">
      <c r="A4973">
        <v>4965</v>
      </c>
      <c r="B4973" s="9">
        <f t="shared" ca="1" si="77"/>
        <v>7.5545530864587875E-3</v>
      </c>
    </row>
    <row r="4974" spans="1:2" x14ac:dyDescent="0.3">
      <c r="A4974">
        <v>4966</v>
      </c>
      <c r="B4974" s="9">
        <f t="shared" ca="1" si="77"/>
        <v>-3.0843686251230146E-3</v>
      </c>
    </row>
    <row r="4975" spans="1:2" x14ac:dyDescent="0.3">
      <c r="A4975">
        <v>4967</v>
      </c>
      <c r="B4975" s="9">
        <f t="shared" ca="1" si="77"/>
        <v>4.9487419284234427E-3</v>
      </c>
    </row>
    <row r="4976" spans="1:2" x14ac:dyDescent="0.3">
      <c r="A4976">
        <v>4968</v>
      </c>
      <c r="B4976" s="9">
        <f t="shared" ca="1" si="77"/>
        <v>-2.3288394565163344E-3</v>
      </c>
    </row>
    <row r="4977" spans="1:2" x14ac:dyDescent="0.3">
      <c r="A4977">
        <v>4969</v>
      </c>
      <c r="B4977" s="9">
        <f t="shared" ca="1" si="77"/>
        <v>-6.9175551637837181E-3</v>
      </c>
    </row>
    <row r="4978" spans="1:2" x14ac:dyDescent="0.3">
      <c r="A4978">
        <v>4970</v>
      </c>
      <c r="B4978" s="9">
        <f t="shared" ca="1" si="77"/>
        <v>8.2018675290684157E-4</v>
      </c>
    </row>
    <row r="4979" spans="1:2" x14ac:dyDescent="0.3">
      <c r="A4979">
        <v>4971</v>
      </c>
      <c r="B4979" s="9">
        <f t="shared" ca="1" si="77"/>
        <v>6.317839495469311E-3</v>
      </c>
    </row>
    <row r="4980" spans="1:2" x14ac:dyDescent="0.3">
      <c r="A4980">
        <v>4972</v>
      </c>
      <c r="B4980" s="9">
        <f t="shared" ca="1" si="77"/>
        <v>6.4952166324894443E-3</v>
      </c>
    </row>
    <row r="4981" spans="1:2" x14ac:dyDescent="0.3">
      <c r="A4981">
        <v>4973</v>
      </c>
      <c r="B4981" s="9">
        <f t="shared" ca="1" si="77"/>
        <v>-1.4225340909412977E-2</v>
      </c>
    </row>
    <row r="4982" spans="1:2" x14ac:dyDescent="0.3">
      <c r="A4982">
        <v>4974</v>
      </c>
      <c r="B4982" s="9">
        <f t="shared" ca="1" si="77"/>
        <v>-1.6907008729829599E-4</v>
      </c>
    </row>
    <row r="4983" spans="1:2" x14ac:dyDescent="0.3">
      <c r="A4983">
        <v>4975</v>
      </c>
      <c r="B4983" s="9">
        <f t="shared" ca="1" si="77"/>
        <v>-1.9027766669278589E-2</v>
      </c>
    </row>
    <row r="4984" spans="1:2" x14ac:dyDescent="0.3">
      <c r="A4984">
        <v>4976</v>
      </c>
      <c r="B4984" s="9">
        <f t="shared" ca="1" si="77"/>
        <v>-2.9978982684489429E-3</v>
      </c>
    </row>
    <row r="4985" spans="1:2" x14ac:dyDescent="0.3">
      <c r="A4985">
        <v>4977</v>
      </c>
      <c r="B4985" s="9">
        <f t="shared" ca="1" si="77"/>
        <v>7.6997294198390756E-3</v>
      </c>
    </row>
    <row r="4986" spans="1:2" x14ac:dyDescent="0.3">
      <c r="A4986">
        <v>4978</v>
      </c>
      <c r="B4986" s="9">
        <f t="shared" ca="1" si="77"/>
        <v>-3.5711981879700734E-3</v>
      </c>
    </row>
    <row r="4987" spans="1:2" x14ac:dyDescent="0.3">
      <c r="A4987">
        <v>4979</v>
      </c>
      <c r="B4987" s="9">
        <f t="shared" ca="1" si="77"/>
        <v>-3.2263957291871139E-3</v>
      </c>
    </row>
    <row r="4988" spans="1:2" x14ac:dyDescent="0.3">
      <c r="A4988">
        <v>4980</v>
      </c>
      <c r="B4988" s="9">
        <f t="shared" ca="1" si="77"/>
        <v>-5.0327773101030227E-3</v>
      </c>
    </row>
    <row r="4989" spans="1:2" x14ac:dyDescent="0.3">
      <c r="A4989">
        <v>4981</v>
      </c>
      <c r="B4989" s="9">
        <f t="shared" ca="1" si="77"/>
        <v>4.4497912535566642E-3</v>
      </c>
    </row>
    <row r="4990" spans="1:2" x14ac:dyDescent="0.3">
      <c r="A4990">
        <v>4982</v>
      </c>
      <c r="B4990" s="9">
        <f t="shared" ca="1" si="77"/>
        <v>-9.4705327076660597E-3</v>
      </c>
    </row>
    <row r="4991" spans="1:2" x14ac:dyDescent="0.3">
      <c r="A4991">
        <v>4983</v>
      </c>
      <c r="B4991" s="9">
        <f t="shared" ca="1" si="77"/>
        <v>-1.1323675137888954E-2</v>
      </c>
    </row>
    <row r="4992" spans="1:2" x14ac:dyDescent="0.3">
      <c r="A4992">
        <v>4984</v>
      </c>
      <c r="B4992" s="9">
        <f t="shared" ca="1" si="77"/>
        <v>-1.3683142257412483E-2</v>
      </c>
    </row>
    <row r="4993" spans="1:2" x14ac:dyDescent="0.3">
      <c r="A4993">
        <v>4985</v>
      </c>
      <c r="B4993" s="9">
        <f t="shared" ca="1" si="77"/>
        <v>-1.0154939588723591E-2</v>
      </c>
    </row>
    <row r="4994" spans="1:2" x14ac:dyDescent="0.3">
      <c r="A4994">
        <v>4986</v>
      </c>
      <c r="B4994" s="9">
        <f t="shared" ca="1" si="77"/>
        <v>1.9496691147120183E-3</v>
      </c>
    </row>
    <row r="4995" spans="1:2" x14ac:dyDescent="0.3">
      <c r="A4995">
        <v>4987</v>
      </c>
      <c r="B4995" s="9">
        <f t="shared" ca="1" si="77"/>
        <v>2.7845490668062887E-3</v>
      </c>
    </row>
    <row r="4996" spans="1:2" x14ac:dyDescent="0.3">
      <c r="A4996">
        <v>4988</v>
      </c>
      <c r="B4996" s="9">
        <f t="shared" ca="1" si="77"/>
        <v>-8.5771536072783115E-3</v>
      </c>
    </row>
    <row r="4997" spans="1:2" x14ac:dyDescent="0.3">
      <c r="A4997">
        <v>4989</v>
      </c>
      <c r="B4997" s="9">
        <f t="shared" ca="1" si="77"/>
        <v>7.0037014530892183E-3</v>
      </c>
    </row>
    <row r="4998" spans="1:2" x14ac:dyDescent="0.3">
      <c r="A4998">
        <v>4990</v>
      </c>
      <c r="B4998" s="9">
        <f t="shared" ca="1" si="77"/>
        <v>3.6286092898946099E-4</v>
      </c>
    </row>
    <row r="4999" spans="1:2" x14ac:dyDescent="0.3">
      <c r="A4999">
        <v>4991</v>
      </c>
      <c r="B4999" s="9">
        <f t="shared" ca="1" si="77"/>
        <v>4.1739484741105809E-3</v>
      </c>
    </row>
    <row r="5000" spans="1:2" x14ac:dyDescent="0.3">
      <c r="A5000">
        <v>4992</v>
      </c>
      <c r="B5000" s="9">
        <f t="shared" ca="1" si="77"/>
        <v>-2.3817998824049596E-2</v>
      </c>
    </row>
    <row r="5001" spans="1:2" x14ac:dyDescent="0.3">
      <c r="A5001">
        <v>4993</v>
      </c>
      <c r="B5001" s="9">
        <f t="shared" ca="1" si="77"/>
        <v>-3.1836811102737058E-3</v>
      </c>
    </row>
    <row r="5002" spans="1:2" x14ac:dyDescent="0.3">
      <c r="A5002">
        <v>4994</v>
      </c>
      <c r="B5002" s="9">
        <f t="shared" ref="B5002:B5065" ca="1" si="78">_xlfn.NORM.INV(RAND(),$B$3,$B$4)</f>
        <v>7.3080444205929958E-3</v>
      </c>
    </row>
    <row r="5003" spans="1:2" x14ac:dyDescent="0.3">
      <c r="A5003">
        <v>4995</v>
      </c>
      <c r="B5003" s="9">
        <f t="shared" ca="1" si="78"/>
        <v>-1.7332235246041723E-2</v>
      </c>
    </row>
    <row r="5004" spans="1:2" x14ac:dyDescent="0.3">
      <c r="A5004">
        <v>4996</v>
      </c>
      <c r="B5004" s="9">
        <f t="shared" ca="1" si="78"/>
        <v>-6.0881424873719531E-3</v>
      </c>
    </row>
    <row r="5005" spans="1:2" x14ac:dyDescent="0.3">
      <c r="A5005">
        <v>4997</v>
      </c>
      <c r="B5005" s="9">
        <f t="shared" ca="1" si="78"/>
        <v>-2.6660755613013057E-3</v>
      </c>
    </row>
    <row r="5006" spans="1:2" x14ac:dyDescent="0.3">
      <c r="A5006">
        <v>4998</v>
      </c>
      <c r="B5006" s="9">
        <f t="shared" ca="1" si="78"/>
        <v>-8.948119272305835E-3</v>
      </c>
    </row>
    <row r="5007" spans="1:2" x14ac:dyDescent="0.3">
      <c r="A5007">
        <v>4999</v>
      </c>
      <c r="B5007" s="9">
        <f t="shared" ca="1" si="78"/>
        <v>-1.3300655699587159E-3</v>
      </c>
    </row>
    <row r="5008" spans="1:2" x14ac:dyDescent="0.3">
      <c r="A5008">
        <v>5000</v>
      </c>
      <c r="B5008" s="9">
        <f t="shared" ca="1" si="78"/>
        <v>1.906806077415291E-4</v>
      </c>
    </row>
    <row r="5009" spans="1:2" x14ac:dyDescent="0.3">
      <c r="A5009">
        <v>5001</v>
      </c>
      <c r="B5009" s="9">
        <f t="shared" ca="1" si="78"/>
        <v>4.0209450381227928E-3</v>
      </c>
    </row>
    <row r="5010" spans="1:2" x14ac:dyDescent="0.3">
      <c r="A5010">
        <v>5002</v>
      </c>
      <c r="B5010" s="9">
        <f t="shared" ca="1" si="78"/>
        <v>9.4172528721746199E-3</v>
      </c>
    </row>
    <row r="5011" spans="1:2" x14ac:dyDescent="0.3">
      <c r="A5011">
        <v>5003</v>
      </c>
      <c r="B5011" s="9">
        <f t="shared" ca="1" si="78"/>
        <v>-2.0745061227457852E-3</v>
      </c>
    </row>
    <row r="5012" spans="1:2" x14ac:dyDescent="0.3">
      <c r="A5012">
        <v>5004</v>
      </c>
      <c r="B5012" s="9">
        <f t="shared" ca="1" si="78"/>
        <v>-1.7508540427631839E-2</v>
      </c>
    </row>
    <row r="5013" spans="1:2" x14ac:dyDescent="0.3">
      <c r="A5013">
        <v>5005</v>
      </c>
      <c r="B5013" s="9">
        <f t="shared" ca="1" si="78"/>
        <v>-1.7048523883894853E-3</v>
      </c>
    </row>
    <row r="5014" spans="1:2" x14ac:dyDescent="0.3">
      <c r="A5014">
        <v>5006</v>
      </c>
      <c r="B5014" s="9">
        <f t="shared" ca="1" si="78"/>
        <v>4.0275122549928771E-3</v>
      </c>
    </row>
    <row r="5015" spans="1:2" x14ac:dyDescent="0.3">
      <c r="A5015">
        <v>5007</v>
      </c>
      <c r="B5015" s="9">
        <f t="shared" ca="1" si="78"/>
        <v>-5.0575384318195058E-3</v>
      </c>
    </row>
    <row r="5016" spans="1:2" x14ac:dyDescent="0.3">
      <c r="A5016">
        <v>5008</v>
      </c>
      <c r="B5016" s="9">
        <f t="shared" ca="1" si="78"/>
        <v>9.1565572549514498E-3</v>
      </c>
    </row>
    <row r="5017" spans="1:2" x14ac:dyDescent="0.3">
      <c r="A5017">
        <v>5009</v>
      </c>
      <c r="B5017" s="9">
        <f t="shared" ca="1" si="78"/>
        <v>5.6761865857469444E-4</v>
      </c>
    </row>
    <row r="5018" spans="1:2" x14ac:dyDescent="0.3">
      <c r="A5018">
        <v>5010</v>
      </c>
      <c r="B5018" s="9">
        <f t="shared" ca="1" si="78"/>
        <v>6.007189910472604E-4</v>
      </c>
    </row>
    <row r="5019" spans="1:2" x14ac:dyDescent="0.3">
      <c r="A5019">
        <v>5011</v>
      </c>
      <c r="B5019" s="9">
        <f t="shared" ca="1" si="78"/>
        <v>4.2661059992965857E-3</v>
      </c>
    </row>
    <row r="5020" spans="1:2" x14ac:dyDescent="0.3">
      <c r="A5020">
        <v>5012</v>
      </c>
      <c r="B5020" s="9">
        <f t="shared" ca="1" si="78"/>
        <v>4.4299753960989384E-3</v>
      </c>
    </row>
    <row r="5021" spans="1:2" x14ac:dyDescent="0.3">
      <c r="A5021">
        <v>5013</v>
      </c>
      <c r="B5021" s="9">
        <f t="shared" ca="1" si="78"/>
        <v>1.5127156890067944E-2</v>
      </c>
    </row>
    <row r="5022" spans="1:2" x14ac:dyDescent="0.3">
      <c r="A5022">
        <v>5014</v>
      </c>
      <c r="B5022" s="9">
        <f t="shared" ca="1" si="78"/>
        <v>-5.3224085266228459E-3</v>
      </c>
    </row>
    <row r="5023" spans="1:2" x14ac:dyDescent="0.3">
      <c r="A5023">
        <v>5015</v>
      </c>
      <c r="B5023" s="9">
        <f t="shared" ca="1" si="78"/>
        <v>-1.6354920013379216E-3</v>
      </c>
    </row>
    <row r="5024" spans="1:2" x14ac:dyDescent="0.3">
      <c r="A5024">
        <v>5016</v>
      </c>
      <c r="B5024" s="9">
        <f t="shared" ca="1" si="78"/>
        <v>-5.8622483637512778E-3</v>
      </c>
    </row>
    <row r="5025" spans="1:2" x14ac:dyDescent="0.3">
      <c r="A5025">
        <v>5017</v>
      </c>
      <c r="B5025" s="9">
        <f t="shared" ca="1" si="78"/>
        <v>3.5206296419904972E-3</v>
      </c>
    </row>
    <row r="5026" spans="1:2" x14ac:dyDescent="0.3">
      <c r="A5026">
        <v>5018</v>
      </c>
      <c r="B5026" s="9">
        <f t="shared" ca="1" si="78"/>
        <v>1.136096823720137E-2</v>
      </c>
    </row>
    <row r="5027" spans="1:2" x14ac:dyDescent="0.3">
      <c r="A5027">
        <v>5019</v>
      </c>
      <c r="B5027" s="9">
        <f t="shared" ca="1" si="78"/>
        <v>3.1326990507589549E-4</v>
      </c>
    </row>
    <row r="5028" spans="1:2" x14ac:dyDescent="0.3">
      <c r="A5028">
        <v>5020</v>
      </c>
      <c r="B5028" s="9">
        <f t="shared" ca="1" si="78"/>
        <v>-3.6316103061621386E-3</v>
      </c>
    </row>
    <row r="5029" spans="1:2" x14ac:dyDescent="0.3">
      <c r="A5029">
        <v>5021</v>
      </c>
      <c r="B5029" s="9">
        <f t="shared" ca="1" si="78"/>
        <v>1.7278628557596391E-3</v>
      </c>
    </row>
    <row r="5030" spans="1:2" x14ac:dyDescent="0.3">
      <c r="A5030">
        <v>5022</v>
      </c>
      <c r="B5030" s="9">
        <f t="shared" ca="1" si="78"/>
        <v>-7.9629139793494508E-3</v>
      </c>
    </row>
    <row r="5031" spans="1:2" x14ac:dyDescent="0.3">
      <c r="A5031">
        <v>5023</v>
      </c>
      <c r="B5031" s="9">
        <f t="shared" ca="1" si="78"/>
        <v>-1.0094516339860443E-2</v>
      </c>
    </row>
    <row r="5032" spans="1:2" x14ac:dyDescent="0.3">
      <c r="A5032">
        <v>5024</v>
      </c>
      <c r="B5032" s="9">
        <f t="shared" ca="1" si="78"/>
        <v>-2.8700254350539872E-3</v>
      </c>
    </row>
    <row r="5033" spans="1:2" x14ac:dyDescent="0.3">
      <c r="A5033">
        <v>5025</v>
      </c>
      <c r="B5033" s="9">
        <f t="shared" ca="1" si="78"/>
        <v>7.1136915669357936E-3</v>
      </c>
    </row>
    <row r="5034" spans="1:2" x14ac:dyDescent="0.3">
      <c r="A5034">
        <v>5026</v>
      </c>
      <c r="B5034" s="9">
        <f t="shared" ca="1" si="78"/>
        <v>1.535638177195861E-2</v>
      </c>
    </row>
    <row r="5035" spans="1:2" x14ac:dyDescent="0.3">
      <c r="A5035">
        <v>5027</v>
      </c>
      <c r="B5035" s="9">
        <f t="shared" ca="1" si="78"/>
        <v>-1.2651779723318643E-2</v>
      </c>
    </row>
    <row r="5036" spans="1:2" x14ac:dyDescent="0.3">
      <c r="A5036">
        <v>5028</v>
      </c>
      <c r="B5036" s="9">
        <f t="shared" ca="1" si="78"/>
        <v>-7.0955195566433831E-3</v>
      </c>
    </row>
    <row r="5037" spans="1:2" x14ac:dyDescent="0.3">
      <c r="A5037">
        <v>5029</v>
      </c>
      <c r="B5037" s="9">
        <f t="shared" ca="1" si="78"/>
        <v>-1.5708521445714423E-2</v>
      </c>
    </row>
    <row r="5038" spans="1:2" x14ac:dyDescent="0.3">
      <c r="A5038">
        <v>5030</v>
      </c>
      <c r="B5038" s="9">
        <f t="shared" ca="1" si="78"/>
        <v>2.1908031956504115E-3</v>
      </c>
    </row>
    <row r="5039" spans="1:2" x14ac:dyDescent="0.3">
      <c r="A5039">
        <v>5031</v>
      </c>
      <c r="B5039" s="9">
        <f t="shared" ca="1" si="78"/>
        <v>-5.3907898343827539E-3</v>
      </c>
    </row>
    <row r="5040" spans="1:2" x14ac:dyDescent="0.3">
      <c r="A5040">
        <v>5032</v>
      </c>
      <c r="B5040" s="9">
        <f t="shared" ca="1" si="78"/>
        <v>-1.2401103480883725E-2</v>
      </c>
    </row>
    <row r="5041" spans="1:2" x14ac:dyDescent="0.3">
      <c r="A5041">
        <v>5033</v>
      </c>
      <c r="B5041" s="9">
        <f t="shared" ca="1" si="78"/>
        <v>1.9214599059943068E-3</v>
      </c>
    </row>
    <row r="5042" spans="1:2" x14ac:dyDescent="0.3">
      <c r="A5042">
        <v>5034</v>
      </c>
      <c r="B5042" s="9">
        <f t="shared" ca="1" si="78"/>
        <v>-1.6320863912562201E-2</v>
      </c>
    </row>
    <row r="5043" spans="1:2" x14ac:dyDescent="0.3">
      <c r="A5043">
        <v>5035</v>
      </c>
      <c r="B5043" s="9">
        <f t="shared" ca="1" si="78"/>
        <v>-1.038173897847426E-2</v>
      </c>
    </row>
    <row r="5044" spans="1:2" x14ac:dyDescent="0.3">
      <c r="A5044">
        <v>5036</v>
      </c>
      <c r="B5044" s="9">
        <f t="shared" ca="1" si="78"/>
        <v>1.0368089802192847E-2</v>
      </c>
    </row>
    <row r="5045" spans="1:2" x14ac:dyDescent="0.3">
      <c r="A5045">
        <v>5037</v>
      </c>
      <c r="B5045" s="9">
        <f t="shared" ca="1" si="78"/>
        <v>-3.2158989879555312E-4</v>
      </c>
    </row>
    <row r="5046" spans="1:2" x14ac:dyDescent="0.3">
      <c r="A5046">
        <v>5038</v>
      </c>
      <c r="B5046" s="9">
        <f t="shared" ca="1" si="78"/>
        <v>9.509262709017181E-3</v>
      </c>
    </row>
    <row r="5047" spans="1:2" x14ac:dyDescent="0.3">
      <c r="A5047">
        <v>5039</v>
      </c>
      <c r="B5047" s="9">
        <f t="shared" ca="1" si="78"/>
        <v>4.5228222330107514E-3</v>
      </c>
    </row>
    <row r="5048" spans="1:2" x14ac:dyDescent="0.3">
      <c r="A5048">
        <v>5040</v>
      </c>
      <c r="B5048" s="9">
        <f t="shared" ca="1" si="78"/>
        <v>5.5298721737274082E-3</v>
      </c>
    </row>
    <row r="5049" spans="1:2" x14ac:dyDescent="0.3">
      <c r="A5049">
        <v>5041</v>
      </c>
      <c r="B5049" s="9">
        <f t="shared" ca="1" si="78"/>
        <v>9.5955237416544895E-3</v>
      </c>
    </row>
    <row r="5050" spans="1:2" x14ac:dyDescent="0.3">
      <c r="A5050">
        <v>5042</v>
      </c>
      <c r="B5050" s="9">
        <f t="shared" ca="1" si="78"/>
        <v>-3.4825952267414553E-3</v>
      </c>
    </row>
    <row r="5051" spans="1:2" x14ac:dyDescent="0.3">
      <c r="A5051">
        <v>5043</v>
      </c>
      <c r="B5051" s="9">
        <f t="shared" ca="1" si="78"/>
        <v>-7.6751463175032432E-3</v>
      </c>
    </row>
    <row r="5052" spans="1:2" x14ac:dyDescent="0.3">
      <c r="A5052">
        <v>5044</v>
      </c>
      <c r="B5052" s="9">
        <f t="shared" ca="1" si="78"/>
        <v>1.5029639656023044E-2</v>
      </c>
    </row>
    <row r="5053" spans="1:2" x14ac:dyDescent="0.3">
      <c r="A5053">
        <v>5045</v>
      </c>
      <c r="B5053" s="9">
        <f t="shared" ca="1" si="78"/>
        <v>-1.7122841582824618E-2</v>
      </c>
    </row>
    <row r="5054" spans="1:2" x14ac:dyDescent="0.3">
      <c r="A5054">
        <v>5046</v>
      </c>
      <c r="B5054" s="9">
        <f t="shared" ca="1" si="78"/>
        <v>-1.105743723676743E-2</v>
      </c>
    </row>
    <row r="5055" spans="1:2" x14ac:dyDescent="0.3">
      <c r="A5055">
        <v>5047</v>
      </c>
      <c r="B5055" s="9">
        <f t="shared" ca="1" si="78"/>
        <v>-4.5147671368464971E-3</v>
      </c>
    </row>
    <row r="5056" spans="1:2" x14ac:dyDescent="0.3">
      <c r="A5056">
        <v>5048</v>
      </c>
      <c r="B5056" s="9">
        <f t="shared" ca="1" si="78"/>
        <v>1.572277795385324E-3</v>
      </c>
    </row>
    <row r="5057" spans="1:2" x14ac:dyDescent="0.3">
      <c r="A5057">
        <v>5049</v>
      </c>
      <c r="B5057" s="9">
        <f t="shared" ca="1" si="78"/>
        <v>-1.7072237071403307E-2</v>
      </c>
    </row>
    <row r="5058" spans="1:2" x14ac:dyDescent="0.3">
      <c r="A5058">
        <v>5050</v>
      </c>
      <c r="B5058" s="9">
        <f t="shared" ca="1" si="78"/>
        <v>-4.3820069821365552E-3</v>
      </c>
    </row>
    <row r="5059" spans="1:2" x14ac:dyDescent="0.3">
      <c r="A5059">
        <v>5051</v>
      </c>
      <c r="B5059" s="9">
        <f t="shared" ca="1" si="78"/>
        <v>-1.1303945880277985E-2</v>
      </c>
    </row>
    <row r="5060" spans="1:2" x14ac:dyDescent="0.3">
      <c r="A5060">
        <v>5052</v>
      </c>
      <c r="B5060" s="9">
        <f t="shared" ca="1" si="78"/>
        <v>-2.5226065363088716E-3</v>
      </c>
    </row>
    <row r="5061" spans="1:2" x14ac:dyDescent="0.3">
      <c r="A5061">
        <v>5053</v>
      </c>
      <c r="B5061" s="9">
        <f t="shared" ca="1" si="78"/>
        <v>7.6880827753000218E-3</v>
      </c>
    </row>
    <row r="5062" spans="1:2" x14ac:dyDescent="0.3">
      <c r="A5062">
        <v>5054</v>
      </c>
      <c r="B5062" s="9">
        <f t="shared" ca="1" si="78"/>
        <v>-3.4916942583358094E-3</v>
      </c>
    </row>
    <row r="5063" spans="1:2" x14ac:dyDescent="0.3">
      <c r="A5063">
        <v>5055</v>
      </c>
      <c r="B5063" s="9">
        <f t="shared" ca="1" si="78"/>
        <v>2.6016305305979473E-3</v>
      </c>
    </row>
    <row r="5064" spans="1:2" x14ac:dyDescent="0.3">
      <c r="A5064">
        <v>5056</v>
      </c>
      <c r="B5064" s="9">
        <f t="shared" ca="1" si="78"/>
        <v>-4.1399524615093313E-3</v>
      </c>
    </row>
    <row r="5065" spans="1:2" x14ac:dyDescent="0.3">
      <c r="A5065">
        <v>5057</v>
      </c>
      <c r="B5065" s="9">
        <f t="shared" ca="1" si="78"/>
        <v>2.0641199006919232E-2</v>
      </c>
    </row>
    <row r="5066" spans="1:2" x14ac:dyDescent="0.3">
      <c r="A5066">
        <v>5058</v>
      </c>
      <c r="B5066" s="9">
        <f t="shared" ref="B5066:B5129" ca="1" si="79">_xlfn.NORM.INV(RAND(),$B$3,$B$4)</f>
        <v>-1.357939976585573E-2</v>
      </c>
    </row>
    <row r="5067" spans="1:2" x14ac:dyDescent="0.3">
      <c r="A5067">
        <v>5059</v>
      </c>
      <c r="B5067" s="9">
        <f t="shared" ca="1" si="79"/>
        <v>6.9665423705219491E-3</v>
      </c>
    </row>
    <row r="5068" spans="1:2" x14ac:dyDescent="0.3">
      <c r="A5068">
        <v>5060</v>
      </c>
      <c r="B5068" s="9">
        <f t="shared" ca="1" si="79"/>
        <v>1.1285503606297809E-2</v>
      </c>
    </row>
    <row r="5069" spans="1:2" x14ac:dyDescent="0.3">
      <c r="A5069">
        <v>5061</v>
      </c>
      <c r="B5069" s="9">
        <f t="shared" ca="1" si="79"/>
        <v>-6.045826128841492E-3</v>
      </c>
    </row>
    <row r="5070" spans="1:2" x14ac:dyDescent="0.3">
      <c r="A5070">
        <v>5062</v>
      </c>
      <c r="B5070" s="9">
        <f t="shared" ca="1" si="79"/>
        <v>8.702882027884053E-3</v>
      </c>
    </row>
    <row r="5071" spans="1:2" x14ac:dyDescent="0.3">
      <c r="A5071">
        <v>5063</v>
      </c>
      <c r="B5071" s="9">
        <f t="shared" ca="1" si="79"/>
        <v>5.5748073543260479E-3</v>
      </c>
    </row>
    <row r="5072" spans="1:2" x14ac:dyDescent="0.3">
      <c r="A5072">
        <v>5064</v>
      </c>
      <c r="B5072" s="9">
        <f t="shared" ca="1" si="79"/>
        <v>1.6630512740089501E-3</v>
      </c>
    </row>
    <row r="5073" spans="1:2" x14ac:dyDescent="0.3">
      <c r="A5073">
        <v>5065</v>
      </c>
      <c r="B5073" s="9">
        <f t="shared" ca="1" si="79"/>
        <v>-9.3470194007548562E-3</v>
      </c>
    </row>
    <row r="5074" spans="1:2" x14ac:dyDescent="0.3">
      <c r="A5074">
        <v>5066</v>
      </c>
      <c r="B5074" s="9">
        <f t="shared" ca="1" si="79"/>
        <v>4.9383677188304575E-4</v>
      </c>
    </row>
    <row r="5075" spans="1:2" x14ac:dyDescent="0.3">
      <c r="A5075">
        <v>5067</v>
      </c>
      <c r="B5075" s="9">
        <f t="shared" ca="1" si="79"/>
        <v>1.1473788220509798E-2</v>
      </c>
    </row>
    <row r="5076" spans="1:2" x14ac:dyDescent="0.3">
      <c r="A5076">
        <v>5068</v>
      </c>
      <c r="B5076" s="9">
        <f t="shared" ca="1" si="79"/>
        <v>-2.7469821134059225E-3</v>
      </c>
    </row>
    <row r="5077" spans="1:2" x14ac:dyDescent="0.3">
      <c r="A5077">
        <v>5069</v>
      </c>
      <c r="B5077" s="9">
        <f t="shared" ca="1" si="79"/>
        <v>-1.8272764897411145E-3</v>
      </c>
    </row>
    <row r="5078" spans="1:2" x14ac:dyDescent="0.3">
      <c r="A5078">
        <v>5070</v>
      </c>
      <c r="B5078" s="9">
        <f t="shared" ca="1" si="79"/>
        <v>-6.2724126478265942E-3</v>
      </c>
    </row>
    <row r="5079" spans="1:2" x14ac:dyDescent="0.3">
      <c r="A5079">
        <v>5071</v>
      </c>
      <c r="B5079" s="9">
        <f t="shared" ca="1" si="79"/>
        <v>-3.813508787618991E-3</v>
      </c>
    </row>
    <row r="5080" spans="1:2" x14ac:dyDescent="0.3">
      <c r="A5080">
        <v>5072</v>
      </c>
      <c r="B5080" s="9">
        <f t="shared" ca="1" si="79"/>
        <v>-1.3041627006771243E-2</v>
      </c>
    </row>
    <row r="5081" spans="1:2" x14ac:dyDescent="0.3">
      <c r="A5081">
        <v>5073</v>
      </c>
      <c r="B5081" s="9">
        <f t="shared" ca="1" si="79"/>
        <v>7.6354136269877072E-4</v>
      </c>
    </row>
    <row r="5082" spans="1:2" x14ac:dyDescent="0.3">
      <c r="A5082">
        <v>5074</v>
      </c>
      <c r="B5082" s="9">
        <f t="shared" ca="1" si="79"/>
        <v>2.0044067058841878E-2</v>
      </c>
    </row>
    <row r="5083" spans="1:2" x14ac:dyDescent="0.3">
      <c r="A5083">
        <v>5075</v>
      </c>
      <c r="B5083" s="9">
        <f t="shared" ca="1" si="79"/>
        <v>-1.0094635725496728E-2</v>
      </c>
    </row>
    <row r="5084" spans="1:2" x14ac:dyDescent="0.3">
      <c r="A5084">
        <v>5076</v>
      </c>
      <c r="B5084" s="9">
        <f t="shared" ca="1" si="79"/>
        <v>6.340008140217436E-3</v>
      </c>
    </row>
    <row r="5085" spans="1:2" x14ac:dyDescent="0.3">
      <c r="A5085">
        <v>5077</v>
      </c>
      <c r="B5085" s="9">
        <f t="shared" ca="1" si="79"/>
        <v>2.2316453464412979E-3</v>
      </c>
    </row>
    <row r="5086" spans="1:2" x14ac:dyDescent="0.3">
      <c r="A5086">
        <v>5078</v>
      </c>
      <c r="B5086" s="9">
        <f t="shared" ca="1" si="79"/>
        <v>-3.0915628698762205E-3</v>
      </c>
    </row>
    <row r="5087" spans="1:2" x14ac:dyDescent="0.3">
      <c r="A5087">
        <v>5079</v>
      </c>
      <c r="B5087" s="9">
        <f t="shared" ca="1" si="79"/>
        <v>3.617773623323483E-3</v>
      </c>
    </row>
    <row r="5088" spans="1:2" x14ac:dyDescent="0.3">
      <c r="A5088">
        <v>5080</v>
      </c>
      <c r="B5088" s="9">
        <f t="shared" ca="1" si="79"/>
        <v>1.4369791932894397E-2</v>
      </c>
    </row>
    <row r="5089" spans="1:2" x14ac:dyDescent="0.3">
      <c r="A5089">
        <v>5081</v>
      </c>
      <c r="B5089" s="9">
        <f t="shared" ca="1" si="79"/>
        <v>1.8206925368866105E-3</v>
      </c>
    </row>
    <row r="5090" spans="1:2" x14ac:dyDescent="0.3">
      <c r="A5090">
        <v>5082</v>
      </c>
      <c r="B5090" s="9">
        <f t="shared" ca="1" si="79"/>
        <v>-1.3308923637336688E-3</v>
      </c>
    </row>
    <row r="5091" spans="1:2" x14ac:dyDescent="0.3">
      <c r="A5091">
        <v>5083</v>
      </c>
      <c r="B5091" s="9">
        <f t="shared" ca="1" si="79"/>
        <v>1.5659213568922649E-3</v>
      </c>
    </row>
    <row r="5092" spans="1:2" x14ac:dyDescent="0.3">
      <c r="A5092">
        <v>5084</v>
      </c>
      <c r="B5092" s="9">
        <f t="shared" ca="1" si="79"/>
        <v>-1.0750981021218362E-3</v>
      </c>
    </row>
    <row r="5093" spans="1:2" x14ac:dyDescent="0.3">
      <c r="A5093">
        <v>5085</v>
      </c>
      <c r="B5093" s="9">
        <f t="shared" ca="1" si="79"/>
        <v>5.9332412350382932E-3</v>
      </c>
    </row>
    <row r="5094" spans="1:2" x14ac:dyDescent="0.3">
      <c r="A5094">
        <v>5086</v>
      </c>
      <c r="B5094" s="9">
        <f t="shared" ca="1" si="79"/>
        <v>1.0738723804462133E-2</v>
      </c>
    </row>
    <row r="5095" spans="1:2" x14ac:dyDescent="0.3">
      <c r="A5095">
        <v>5087</v>
      </c>
      <c r="B5095" s="9">
        <f t="shared" ca="1" si="79"/>
        <v>1.0882617753618819E-2</v>
      </c>
    </row>
    <row r="5096" spans="1:2" x14ac:dyDescent="0.3">
      <c r="A5096">
        <v>5088</v>
      </c>
      <c r="B5096" s="9">
        <f t="shared" ca="1" si="79"/>
        <v>5.7523529212212912E-4</v>
      </c>
    </row>
    <row r="5097" spans="1:2" x14ac:dyDescent="0.3">
      <c r="A5097">
        <v>5089</v>
      </c>
      <c r="B5097" s="9">
        <f t="shared" ca="1" si="79"/>
        <v>-1.7627243088401627E-2</v>
      </c>
    </row>
    <row r="5098" spans="1:2" x14ac:dyDescent="0.3">
      <c r="A5098">
        <v>5090</v>
      </c>
      <c r="B5098" s="9">
        <f t="shared" ca="1" si="79"/>
        <v>4.4990560824145764E-3</v>
      </c>
    </row>
    <row r="5099" spans="1:2" x14ac:dyDescent="0.3">
      <c r="A5099">
        <v>5091</v>
      </c>
      <c r="B5099" s="9">
        <f t="shared" ca="1" si="79"/>
        <v>-1.1220264550415948E-3</v>
      </c>
    </row>
    <row r="5100" spans="1:2" x14ac:dyDescent="0.3">
      <c r="A5100">
        <v>5092</v>
      </c>
      <c r="B5100" s="9">
        <f t="shared" ca="1" si="79"/>
        <v>4.5231416352751186E-3</v>
      </c>
    </row>
    <row r="5101" spans="1:2" x14ac:dyDescent="0.3">
      <c r="A5101">
        <v>5093</v>
      </c>
      <c r="B5101" s="9">
        <f t="shared" ca="1" si="79"/>
        <v>1.1485960990576544E-3</v>
      </c>
    </row>
    <row r="5102" spans="1:2" x14ac:dyDescent="0.3">
      <c r="A5102">
        <v>5094</v>
      </c>
      <c r="B5102" s="9">
        <f t="shared" ca="1" si="79"/>
        <v>-7.414526230679311E-5</v>
      </c>
    </row>
    <row r="5103" spans="1:2" x14ac:dyDescent="0.3">
      <c r="A5103">
        <v>5095</v>
      </c>
      <c r="B5103" s="9">
        <f t="shared" ca="1" si="79"/>
        <v>1.5640985697225447E-2</v>
      </c>
    </row>
    <row r="5104" spans="1:2" x14ac:dyDescent="0.3">
      <c r="A5104">
        <v>5096</v>
      </c>
      <c r="B5104" s="9">
        <f t="shared" ca="1" si="79"/>
        <v>5.6512678042250465E-3</v>
      </c>
    </row>
    <row r="5105" spans="1:2" x14ac:dyDescent="0.3">
      <c r="A5105">
        <v>5097</v>
      </c>
      <c r="B5105" s="9">
        <f t="shared" ca="1" si="79"/>
        <v>2.988369097982814E-3</v>
      </c>
    </row>
    <row r="5106" spans="1:2" x14ac:dyDescent="0.3">
      <c r="A5106">
        <v>5098</v>
      </c>
      <c r="B5106" s="9">
        <f t="shared" ca="1" si="79"/>
        <v>9.8880222274305603E-3</v>
      </c>
    </row>
    <row r="5107" spans="1:2" x14ac:dyDescent="0.3">
      <c r="A5107">
        <v>5099</v>
      </c>
      <c r="B5107" s="9">
        <f t="shared" ca="1" si="79"/>
        <v>1.9662646699012435E-3</v>
      </c>
    </row>
    <row r="5108" spans="1:2" x14ac:dyDescent="0.3">
      <c r="A5108">
        <v>5100</v>
      </c>
      <c r="B5108" s="9">
        <f t="shared" ca="1" si="79"/>
        <v>1.8792481463932021E-2</v>
      </c>
    </row>
    <row r="5109" spans="1:2" x14ac:dyDescent="0.3">
      <c r="A5109">
        <v>5101</v>
      </c>
      <c r="B5109" s="9">
        <f t="shared" ca="1" si="79"/>
        <v>9.8285675025073342E-3</v>
      </c>
    </row>
    <row r="5110" spans="1:2" x14ac:dyDescent="0.3">
      <c r="A5110">
        <v>5102</v>
      </c>
      <c r="B5110" s="9">
        <f t="shared" ca="1" si="79"/>
        <v>2.5592672504836569E-3</v>
      </c>
    </row>
    <row r="5111" spans="1:2" x14ac:dyDescent="0.3">
      <c r="A5111">
        <v>5103</v>
      </c>
      <c r="B5111" s="9">
        <f t="shared" ca="1" si="79"/>
        <v>3.086834286723592E-3</v>
      </c>
    </row>
    <row r="5112" spans="1:2" x14ac:dyDescent="0.3">
      <c r="A5112">
        <v>5104</v>
      </c>
      <c r="B5112" s="9">
        <f t="shared" ca="1" si="79"/>
        <v>-1.1678339769926391E-2</v>
      </c>
    </row>
    <row r="5113" spans="1:2" x14ac:dyDescent="0.3">
      <c r="A5113">
        <v>5105</v>
      </c>
      <c r="B5113" s="9">
        <f t="shared" ca="1" si="79"/>
        <v>-1.5010106788096278E-2</v>
      </c>
    </row>
    <row r="5114" spans="1:2" x14ac:dyDescent="0.3">
      <c r="A5114">
        <v>5106</v>
      </c>
      <c r="B5114" s="9">
        <f t="shared" ca="1" si="79"/>
        <v>-2.3531046011715721E-3</v>
      </c>
    </row>
    <row r="5115" spans="1:2" x14ac:dyDescent="0.3">
      <c r="A5115">
        <v>5107</v>
      </c>
      <c r="B5115" s="9">
        <f t="shared" ca="1" si="79"/>
        <v>1.0455798518916058E-2</v>
      </c>
    </row>
    <row r="5116" spans="1:2" x14ac:dyDescent="0.3">
      <c r="A5116">
        <v>5108</v>
      </c>
      <c r="B5116" s="9">
        <f t="shared" ca="1" si="79"/>
        <v>-5.7333942875407006E-3</v>
      </c>
    </row>
    <row r="5117" spans="1:2" x14ac:dyDescent="0.3">
      <c r="A5117">
        <v>5109</v>
      </c>
      <c r="B5117" s="9">
        <f t="shared" ca="1" si="79"/>
        <v>5.1304586244188969E-3</v>
      </c>
    </row>
    <row r="5118" spans="1:2" x14ac:dyDescent="0.3">
      <c r="A5118">
        <v>5110</v>
      </c>
      <c r="B5118" s="9">
        <f t="shared" ca="1" si="79"/>
        <v>-2.2578447330272198E-3</v>
      </c>
    </row>
    <row r="5119" spans="1:2" x14ac:dyDescent="0.3">
      <c r="A5119">
        <v>5111</v>
      </c>
      <c r="B5119" s="9">
        <f t="shared" ca="1" si="79"/>
        <v>4.4793936235544823E-4</v>
      </c>
    </row>
    <row r="5120" spans="1:2" x14ac:dyDescent="0.3">
      <c r="A5120">
        <v>5112</v>
      </c>
      <c r="B5120" s="9">
        <f t="shared" ca="1" si="79"/>
        <v>-9.9042309017308714E-4</v>
      </c>
    </row>
    <row r="5121" spans="1:2" x14ac:dyDescent="0.3">
      <c r="A5121">
        <v>5113</v>
      </c>
      <c r="B5121" s="9">
        <f t="shared" ca="1" si="79"/>
        <v>3.998626974641999E-3</v>
      </c>
    </row>
    <row r="5122" spans="1:2" x14ac:dyDescent="0.3">
      <c r="A5122">
        <v>5114</v>
      </c>
      <c r="B5122" s="9">
        <f t="shared" ca="1" si="79"/>
        <v>-4.1581476164230273E-3</v>
      </c>
    </row>
    <row r="5123" spans="1:2" x14ac:dyDescent="0.3">
      <c r="A5123">
        <v>5115</v>
      </c>
      <c r="B5123" s="9">
        <f t="shared" ca="1" si="79"/>
        <v>-1.82553896040034E-2</v>
      </c>
    </row>
    <row r="5124" spans="1:2" x14ac:dyDescent="0.3">
      <c r="A5124">
        <v>5116</v>
      </c>
      <c r="B5124" s="9">
        <f t="shared" ca="1" si="79"/>
        <v>-1.0390624710062818E-3</v>
      </c>
    </row>
    <row r="5125" spans="1:2" x14ac:dyDescent="0.3">
      <c r="A5125">
        <v>5117</v>
      </c>
      <c r="B5125" s="9">
        <f t="shared" ca="1" si="79"/>
        <v>-8.2294279160609312E-3</v>
      </c>
    </row>
    <row r="5126" spans="1:2" x14ac:dyDescent="0.3">
      <c r="A5126">
        <v>5118</v>
      </c>
      <c r="B5126" s="9">
        <f t="shared" ca="1" si="79"/>
        <v>-5.5115098543088558E-4</v>
      </c>
    </row>
    <row r="5127" spans="1:2" x14ac:dyDescent="0.3">
      <c r="A5127">
        <v>5119</v>
      </c>
      <c r="B5127" s="9">
        <f t="shared" ca="1" si="79"/>
        <v>4.6689977163600401E-3</v>
      </c>
    </row>
    <row r="5128" spans="1:2" x14ac:dyDescent="0.3">
      <c r="A5128">
        <v>5120</v>
      </c>
      <c r="B5128" s="9">
        <f t="shared" ca="1" si="79"/>
        <v>-1.5254688077312055E-2</v>
      </c>
    </row>
    <row r="5129" spans="1:2" x14ac:dyDescent="0.3">
      <c r="A5129">
        <v>5121</v>
      </c>
      <c r="B5129" s="9">
        <f t="shared" ca="1" si="79"/>
        <v>-2.0726166120076894E-2</v>
      </c>
    </row>
    <row r="5130" spans="1:2" x14ac:dyDescent="0.3">
      <c r="A5130">
        <v>5122</v>
      </c>
      <c r="B5130" s="9">
        <f t="shared" ref="B5130:B5193" ca="1" si="80">_xlfn.NORM.INV(RAND(),$B$3,$B$4)</f>
        <v>-3.4172294114710724E-3</v>
      </c>
    </row>
    <row r="5131" spans="1:2" x14ac:dyDescent="0.3">
      <c r="A5131">
        <v>5123</v>
      </c>
      <c r="B5131" s="9">
        <f t="shared" ca="1" si="80"/>
        <v>-8.6570087938779797E-3</v>
      </c>
    </row>
    <row r="5132" spans="1:2" x14ac:dyDescent="0.3">
      <c r="A5132">
        <v>5124</v>
      </c>
      <c r="B5132" s="9">
        <f t="shared" ca="1" si="80"/>
        <v>-6.2369316728962832E-3</v>
      </c>
    </row>
    <row r="5133" spans="1:2" x14ac:dyDescent="0.3">
      <c r="A5133">
        <v>5125</v>
      </c>
      <c r="B5133" s="9">
        <f t="shared" ca="1" si="80"/>
        <v>-1.5526998266721482E-2</v>
      </c>
    </row>
    <row r="5134" spans="1:2" x14ac:dyDescent="0.3">
      <c r="A5134">
        <v>5126</v>
      </c>
      <c r="B5134" s="9">
        <f t="shared" ca="1" si="80"/>
        <v>-2.8938452901292491E-3</v>
      </c>
    </row>
    <row r="5135" spans="1:2" x14ac:dyDescent="0.3">
      <c r="A5135">
        <v>5127</v>
      </c>
      <c r="B5135" s="9">
        <f t="shared" ca="1" si="80"/>
        <v>2.2118069149099969E-3</v>
      </c>
    </row>
    <row r="5136" spans="1:2" x14ac:dyDescent="0.3">
      <c r="A5136">
        <v>5128</v>
      </c>
      <c r="B5136" s="9">
        <f t="shared" ca="1" si="80"/>
        <v>1.3260060268035291E-4</v>
      </c>
    </row>
    <row r="5137" spans="1:2" x14ac:dyDescent="0.3">
      <c r="A5137">
        <v>5129</v>
      </c>
      <c r="B5137" s="9">
        <f t="shared" ca="1" si="80"/>
        <v>5.8177052702842588E-3</v>
      </c>
    </row>
    <row r="5138" spans="1:2" x14ac:dyDescent="0.3">
      <c r="A5138">
        <v>5130</v>
      </c>
      <c r="B5138" s="9">
        <f t="shared" ca="1" si="80"/>
        <v>-1.5311134365121243E-2</v>
      </c>
    </row>
    <row r="5139" spans="1:2" x14ac:dyDescent="0.3">
      <c r="A5139">
        <v>5131</v>
      </c>
      <c r="B5139" s="9">
        <f t="shared" ca="1" si="80"/>
        <v>-9.001854915575808E-3</v>
      </c>
    </row>
    <row r="5140" spans="1:2" x14ac:dyDescent="0.3">
      <c r="A5140">
        <v>5132</v>
      </c>
      <c r="B5140" s="9">
        <f t="shared" ca="1" si="80"/>
        <v>7.3207292122901765E-3</v>
      </c>
    </row>
    <row r="5141" spans="1:2" x14ac:dyDescent="0.3">
      <c r="A5141">
        <v>5133</v>
      </c>
      <c r="B5141" s="9">
        <f t="shared" ca="1" si="80"/>
        <v>1.3031716414963255E-2</v>
      </c>
    </row>
    <row r="5142" spans="1:2" x14ac:dyDescent="0.3">
      <c r="A5142">
        <v>5134</v>
      </c>
      <c r="B5142" s="9">
        <f t="shared" ca="1" si="80"/>
        <v>8.1050481920707865E-3</v>
      </c>
    </row>
    <row r="5143" spans="1:2" x14ac:dyDescent="0.3">
      <c r="A5143">
        <v>5135</v>
      </c>
      <c r="B5143" s="9">
        <f t="shared" ca="1" si="80"/>
        <v>-1.3305031581503417E-2</v>
      </c>
    </row>
    <row r="5144" spans="1:2" x14ac:dyDescent="0.3">
      <c r="A5144">
        <v>5136</v>
      </c>
      <c r="B5144" s="9">
        <f t="shared" ca="1" si="80"/>
        <v>-8.9187280904047669E-4</v>
      </c>
    </row>
    <row r="5145" spans="1:2" x14ac:dyDescent="0.3">
      <c r="A5145">
        <v>5137</v>
      </c>
      <c r="B5145" s="9">
        <f t="shared" ca="1" si="80"/>
        <v>-9.2811216872251238E-3</v>
      </c>
    </row>
    <row r="5146" spans="1:2" x14ac:dyDescent="0.3">
      <c r="A5146">
        <v>5138</v>
      </c>
      <c r="B5146" s="9">
        <f t="shared" ca="1" si="80"/>
        <v>7.2763551998241407E-3</v>
      </c>
    </row>
    <row r="5147" spans="1:2" x14ac:dyDescent="0.3">
      <c r="A5147">
        <v>5139</v>
      </c>
      <c r="B5147" s="9">
        <f t="shared" ca="1" si="80"/>
        <v>1.7872171209464053E-2</v>
      </c>
    </row>
    <row r="5148" spans="1:2" x14ac:dyDescent="0.3">
      <c r="A5148">
        <v>5140</v>
      </c>
      <c r="B5148" s="9">
        <f t="shared" ca="1" si="80"/>
        <v>-9.7298729613789769E-3</v>
      </c>
    </row>
    <row r="5149" spans="1:2" x14ac:dyDescent="0.3">
      <c r="A5149">
        <v>5141</v>
      </c>
      <c r="B5149" s="9">
        <f t="shared" ca="1" si="80"/>
        <v>2.7548844942405547E-3</v>
      </c>
    </row>
    <row r="5150" spans="1:2" x14ac:dyDescent="0.3">
      <c r="A5150">
        <v>5142</v>
      </c>
      <c r="B5150" s="9">
        <f t="shared" ca="1" si="80"/>
        <v>-1.3775225539674382E-2</v>
      </c>
    </row>
    <row r="5151" spans="1:2" x14ac:dyDescent="0.3">
      <c r="A5151">
        <v>5143</v>
      </c>
      <c r="B5151" s="9">
        <f t="shared" ca="1" si="80"/>
        <v>-1.860692025501284E-2</v>
      </c>
    </row>
    <row r="5152" spans="1:2" x14ac:dyDescent="0.3">
      <c r="A5152">
        <v>5144</v>
      </c>
      <c r="B5152" s="9">
        <f t="shared" ca="1" si="80"/>
        <v>1.2320206704505413E-2</v>
      </c>
    </row>
    <row r="5153" spans="1:2" x14ac:dyDescent="0.3">
      <c r="A5153">
        <v>5145</v>
      </c>
      <c r="B5153" s="9">
        <f t="shared" ca="1" si="80"/>
        <v>-2.1215155886645021E-2</v>
      </c>
    </row>
    <row r="5154" spans="1:2" x14ac:dyDescent="0.3">
      <c r="A5154">
        <v>5146</v>
      </c>
      <c r="B5154" s="9">
        <f t="shared" ca="1" si="80"/>
        <v>1.6338435386879999E-2</v>
      </c>
    </row>
    <row r="5155" spans="1:2" x14ac:dyDescent="0.3">
      <c r="A5155">
        <v>5147</v>
      </c>
      <c r="B5155" s="9">
        <f t="shared" ca="1" si="80"/>
        <v>4.9283319461601062E-3</v>
      </c>
    </row>
    <row r="5156" spans="1:2" x14ac:dyDescent="0.3">
      <c r="A5156">
        <v>5148</v>
      </c>
      <c r="B5156" s="9">
        <f t="shared" ca="1" si="80"/>
        <v>-4.0997570448043719E-3</v>
      </c>
    </row>
    <row r="5157" spans="1:2" x14ac:dyDescent="0.3">
      <c r="A5157">
        <v>5149</v>
      </c>
      <c r="B5157" s="9">
        <f t="shared" ca="1" si="80"/>
        <v>2.0216222542776231E-3</v>
      </c>
    </row>
    <row r="5158" spans="1:2" x14ac:dyDescent="0.3">
      <c r="A5158">
        <v>5150</v>
      </c>
      <c r="B5158" s="9">
        <f t="shared" ca="1" si="80"/>
        <v>-5.876433731720072E-3</v>
      </c>
    </row>
    <row r="5159" spans="1:2" x14ac:dyDescent="0.3">
      <c r="A5159">
        <v>5151</v>
      </c>
      <c r="B5159" s="9">
        <f t="shared" ca="1" si="80"/>
        <v>3.5217517234712404E-3</v>
      </c>
    </row>
    <row r="5160" spans="1:2" x14ac:dyDescent="0.3">
      <c r="A5160">
        <v>5152</v>
      </c>
      <c r="B5160" s="9">
        <f t="shared" ca="1" si="80"/>
        <v>-1.0327087500654104E-2</v>
      </c>
    </row>
    <row r="5161" spans="1:2" x14ac:dyDescent="0.3">
      <c r="A5161">
        <v>5153</v>
      </c>
      <c r="B5161" s="9">
        <f t="shared" ca="1" si="80"/>
        <v>6.8342130123435511E-3</v>
      </c>
    </row>
    <row r="5162" spans="1:2" x14ac:dyDescent="0.3">
      <c r="A5162">
        <v>5154</v>
      </c>
      <c r="B5162" s="9">
        <f t="shared" ca="1" si="80"/>
        <v>1.4788394705350431E-2</v>
      </c>
    </row>
    <row r="5163" spans="1:2" x14ac:dyDescent="0.3">
      <c r="A5163">
        <v>5155</v>
      </c>
      <c r="B5163" s="9">
        <f t="shared" ca="1" si="80"/>
        <v>-5.2364106157068921E-3</v>
      </c>
    </row>
    <row r="5164" spans="1:2" x14ac:dyDescent="0.3">
      <c r="A5164">
        <v>5156</v>
      </c>
      <c r="B5164" s="9">
        <f t="shared" ca="1" si="80"/>
        <v>7.863425390303512E-3</v>
      </c>
    </row>
    <row r="5165" spans="1:2" x14ac:dyDescent="0.3">
      <c r="A5165">
        <v>5157</v>
      </c>
      <c r="B5165" s="9">
        <f t="shared" ca="1" si="80"/>
        <v>-4.8009452643804898E-3</v>
      </c>
    </row>
    <row r="5166" spans="1:2" x14ac:dyDescent="0.3">
      <c r="A5166">
        <v>5158</v>
      </c>
      <c r="B5166" s="9">
        <f t="shared" ca="1" si="80"/>
        <v>5.6035377183402185E-3</v>
      </c>
    </row>
    <row r="5167" spans="1:2" x14ac:dyDescent="0.3">
      <c r="A5167">
        <v>5159</v>
      </c>
      <c r="B5167" s="9">
        <f t="shared" ca="1" si="80"/>
        <v>-4.3321168205207811E-3</v>
      </c>
    </row>
    <row r="5168" spans="1:2" x14ac:dyDescent="0.3">
      <c r="A5168">
        <v>5160</v>
      </c>
      <c r="B5168" s="9">
        <f t="shared" ca="1" si="80"/>
        <v>-2.7088893579842728E-3</v>
      </c>
    </row>
    <row r="5169" spans="1:2" x14ac:dyDescent="0.3">
      <c r="A5169">
        <v>5161</v>
      </c>
      <c r="B5169" s="9">
        <f t="shared" ca="1" si="80"/>
        <v>-5.7924877406999101E-3</v>
      </c>
    </row>
    <row r="5170" spans="1:2" x14ac:dyDescent="0.3">
      <c r="A5170">
        <v>5162</v>
      </c>
      <c r="B5170" s="9">
        <f t="shared" ca="1" si="80"/>
        <v>-5.6877056803573741E-3</v>
      </c>
    </row>
    <row r="5171" spans="1:2" x14ac:dyDescent="0.3">
      <c r="A5171">
        <v>5163</v>
      </c>
      <c r="B5171" s="9">
        <f t="shared" ca="1" si="80"/>
        <v>-7.4809850939361105E-3</v>
      </c>
    </row>
    <row r="5172" spans="1:2" x14ac:dyDescent="0.3">
      <c r="A5172">
        <v>5164</v>
      </c>
      <c r="B5172" s="9">
        <f t="shared" ca="1" si="80"/>
        <v>-5.3172520186616857E-3</v>
      </c>
    </row>
    <row r="5173" spans="1:2" x14ac:dyDescent="0.3">
      <c r="A5173">
        <v>5165</v>
      </c>
      <c r="B5173" s="9">
        <f t="shared" ca="1" si="80"/>
        <v>3.0314038767831836E-3</v>
      </c>
    </row>
    <row r="5174" spans="1:2" x14ac:dyDescent="0.3">
      <c r="A5174">
        <v>5166</v>
      </c>
      <c r="B5174" s="9">
        <f t="shared" ca="1" si="80"/>
        <v>2.3117829046412465E-3</v>
      </c>
    </row>
    <row r="5175" spans="1:2" x14ac:dyDescent="0.3">
      <c r="A5175">
        <v>5167</v>
      </c>
      <c r="B5175" s="9">
        <f t="shared" ca="1" si="80"/>
        <v>-2.3143822547251214E-2</v>
      </c>
    </row>
    <row r="5176" spans="1:2" x14ac:dyDescent="0.3">
      <c r="A5176">
        <v>5168</v>
      </c>
      <c r="B5176" s="9">
        <f t="shared" ca="1" si="80"/>
        <v>2.7346655829355408E-3</v>
      </c>
    </row>
    <row r="5177" spans="1:2" x14ac:dyDescent="0.3">
      <c r="A5177">
        <v>5169</v>
      </c>
      <c r="B5177" s="9">
        <f t="shared" ca="1" si="80"/>
        <v>1.6609780516140524E-2</v>
      </c>
    </row>
    <row r="5178" spans="1:2" x14ac:dyDescent="0.3">
      <c r="A5178">
        <v>5170</v>
      </c>
      <c r="B5178" s="9">
        <f t="shared" ca="1" si="80"/>
        <v>-5.96040807355336E-3</v>
      </c>
    </row>
    <row r="5179" spans="1:2" x14ac:dyDescent="0.3">
      <c r="A5179">
        <v>5171</v>
      </c>
      <c r="B5179" s="9">
        <f t="shared" ca="1" si="80"/>
        <v>-5.7813537780629937E-3</v>
      </c>
    </row>
    <row r="5180" spans="1:2" x14ac:dyDescent="0.3">
      <c r="A5180">
        <v>5172</v>
      </c>
      <c r="B5180" s="9">
        <f t="shared" ca="1" si="80"/>
        <v>-3.0107115552150537E-4</v>
      </c>
    </row>
    <row r="5181" spans="1:2" x14ac:dyDescent="0.3">
      <c r="A5181">
        <v>5173</v>
      </c>
      <c r="B5181" s="9">
        <f t="shared" ca="1" si="80"/>
        <v>1.1140275729895512E-2</v>
      </c>
    </row>
    <row r="5182" spans="1:2" x14ac:dyDescent="0.3">
      <c r="A5182">
        <v>5174</v>
      </c>
      <c r="B5182" s="9">
        <f t="shared" ca="1" si="80"/>
        <v>-1.238139781180231E-2</v>
      </c>
    </row>
    <row r="5183" spans="1:2" x14ac:dyDescent="0.3">
      <c r="A5183">
        <v>5175</v>
      </c>
      <c r="B5183" s="9">
        <f t="shared" ca="1" si="80"/>
        <v>-9.3890988346567693E-3</v>
      </c>
    </row>
    <row r="5184" spans="1:2" x14ac:dyDescent="0.3">
      <c r="A5184">
        <v>5176</v>
      </c>
      <c r="B5184" s="9">
        <f t="shared" ca="1" si="80"/>
        <v>4.3079944382006822E-3</v>
      </c>
    </row>
    <row r="5185" spans="1:2" x14ac:dyDescent="0.3">
      <c r="A5185">
        <v>5177</v>
      </c>
      <c r="B5185" s="9">
        <f t="shared" ca="1" si="80"/>
        <v>6.5148328029858418E-3</v>
      </c>
    </row>
    <row r="5186" spans="1:2" x14ac:dyDescent="0.3">
      <c r="A5186">
        <v>5178</v>
      </c>
      <c r="B5186" s="9">
        <f t="shared" ca="1" si="80"/>
        <v>9.5334243763953944E-3</v>
      </c>
    </row>
    <row r="5187" spans="1:2" x14ac:dyDescent="0.3">
      <c r="A5187">
        <v>5179</v>
      </c>
      <c r="B5187" s="9">
        <f t="shared" ca="1" si="80"/>
        <v>-2.3430452416074612E-3</v>
      </c>
    </row>
    <row r="5188" spans="1:2" x14ac:dyDescent="0.3">
      <c r="A5188">
        <v>5180</v>
      </c>
      <c r="B5188" s="9">
        <f t="shared" ca="1" si="80"/>
        <v>3.781687745085588E-3</v>
      </c>
    </row>
    <row r="5189" spans="1:2" x14ac:dyDescent="0.3">
      <c r="A5189">
        <v>5181</v>
      </c>
      <c r="B5189" s="9">
        <f t="shared" ca="1" si="80"/>
        <v>-7.6975268100947358E-3</v>
      </c>
    </row>
    <row r="5190" spans="1:2" x14ac:dyDescent="0.3">
      <c r="A5190">
        <v>5182</v>
      </c>
      <c r="B5190" s="9">
        <f t="shared" ca="1" si="80"/>
        <v>-1.3394733101810877E-3</v>
      </c>
    </row>
    <row r="5191" spans="1:2" x14ac:dyDescent="0.3">
      <c r="A5191">
        <v>5183</v>
      </c>
      <c r="B5191" s="9">
        <f t="shared" ca="1" si="80"/>
        <v>-1.169520178373307E-2</v>
      </c>
    </row>
    <row r="5192" spans="1:2" x14ac:dyDescent="0.3">
      <c r="A5192">
        <v>5184</v>
      </c>
      <c r="B5192" s="9">
        <f t="shared" ca="1" si="80"/>
        <v>-2.8673334493817663E-3</v>
      </c>
    </row>
    <row r="5193" spans="1:2" x14ac:dyDescent="0.3">
      <c r="A5193">
        <v>5185</v>
      </c>
      <c r="B5193" s="9">
        <f t="shared" ca="1" si="80"/>
        <v>-1.8065150114432216E-2</v>
      </c>
    </row>
    <row r="5194" spans="1:2" x14ac:dyDescent="0.3">
      <c r="A5194">
        <v>5186</v>
      </c>
      <c r="B5194" s="9">
        <f t="shared" ref="B5194:B5257" ca="1" si="81">_xlfn.NORM.INV(RAND(),$B$3,$B$4)</f>
        <v>2.1992025794642048E-3</v>
      </c>
    </row>
    <row r="5195" spans="1:2" x14ac:dyDescent="0.3">
      <c r="A5195">
        <v>5187</v>
      </c>
      <c r="B5195" s="9">
        <f t="shared" ca="1" si="81"/>
        <v>1.6565987066736461E-2</v>
      </c>
    </row>
    <row r="5196" spans="1:2" x14ac:dyDescent="0.3">
      <c r="A5196">
        <v>5188</v>
      </c>
      <c r="B5196" s="9">
        <f t="shared" ca="1" si="81"/>
        <v>9.0074644131396785E-3</v>
      </c>
    </row>
    <row r="5197" spans="1:2" x14ac:dyDescent="0.3">
      <c r="A5197">
        <v>5189</v>
      </c>
      <c r="B5197" s="9">
        <f t="shared" ca="1" si="81"/>
        <v>1.0600214864480619E-3</v>
      </c>
    </row>
    <row r="5198" spans="1:2" x14ac:dyDescent="0.3">
      <c r="A5198">
        <v>5190</v>
      </c>
      <c r="B5198" s="9">
        <f t="shared" ca="1" si="81"/>
        <v>1.1434381210696766E-2</v>
      </c>
    </row>
    <row r="5199" spans="1:2" x14ac:dyDescent="0.3">
      <c r="A5199">
        <v>5191</v>
      </c>
      <c r="B5199" s="9">
        <f t="shared" ca="1" si="81"/>
        <v>5.9164834821280523E-5</v>
      </c>
    </row>
    <row r="5200" spans="1:2" x14ac:dyDescent="0.3">
      <c r="A5200">
        <v>5192</v>
      </c>
      <c r="B5200" s="9">
        <f t="shared" ca="1" si="81"/>
        <v>-2.3649253332081878E-2</v>
      </c>
    </row>
    <row r="5201" spans="1:2" x14ac:dyDescent="0.3">
      <c r="A5201">
        <v>5193</v>
      </c>
      <c r="B5201" s="9">
        <f t="shared" ca="1" si="81"/>
        <v>-1.324796083998371E-3</v>
      </c>
    </row>
    <row r="5202" spans="1:2" x14ac:dyDescent="0.3">
      <c r="A5202">
        <v>5194</v>
      </c>
      <c r="B5202" s="9">
        <f t="shared" ca="1" si="81"/>
        <v>2.2447574448517353E-3</v>
      </c>
    </row>
    <row r="5203" spans="1:2" x14ac:dyDescent="0.3">
      <c r="A5203">
        <v>5195</v>
      </c>
      <c r="B5203" s="9">
        <f t="shared" ca="1" si="81"/>
        <v>-1.2269189897849182E-2</v>
      </c>
    </row>
    <row r="5204" spans="1:2" x14ac:dyDescent="0.3">
      <c r="A5204">
        <v>5196</v>
      </c>
      <c r="B5204" s="9">
        <f t="shared" ca="1" si="81"/>
        <v>1.1396353492004563E-3</v>
      </c>
    </row>
    <row r="5205" spans="1:2" x14ac:dyDescent="0.3">
      <c r="A5205">
        <v>5197</v>
      </c>
      <c r="B5205" s="9">
        <f t="shared" ca="1" si="81"/>
        <v>2.4411639777636752E-3</v>
      </c>
    </row>
    <row r="5206" spans="1:2" x14ac:dyDescent="0.3">
      <c r="A5206">
        <v>5198</v>
      </c>
      <c r="B5206" s="9">
        <f t="shared" ca="1" si="81"/>
        <v>-1.0398102018194915E-2</v>
      </c>
    </row>
    <row r="5207" spans="1:2" x14ac:dyDescent="0.3">
      <c r="A5207">
        <v>5199</v>
      </c>
      <c r="B5207" s="9">
        <f t="shared" ca="1" si="81"/>
        <v>1.7167590112178704E-2</v>
      </c>
    </row>
    <row r="5208" spans="1:2" x14ac:dyDescent="0.3">
      <c r="A5208">
        <v>5200</v>
      </c>
      <c r="B5208" s="9">
        <f t="shared" ca="1" si="81"/>
        <v>-4.5907871773458305E-4</v>
      </c>
    </row>
    <row r="5209" spans="1:2" x14ac:dyDescent="0.3">
      <c r="A5209">
        <v>5201</v>
      </c>
      <c r="B5209" s="9">
        <f t="shared" ca="1" si="81"/>
        <v>-1.1394964620168689E-2</v>
      </c>
    </row>
    <row r="5210" spans="1:2" x14ac:dyDescent="0.3">
      <c r="A5210">
        <v>5202</v>
      </c>
      <c r="B5210" s="9">
        <f t="shared" ca="1" si="81"/>
        <v>-1.5546931788379599E-3</v>
      </c>
    </row>
    <row r="5211" spans="1:2" x14ac:dyDescent="0.3">
      <c r="A5211">
        <v>5203</v>
      </c>
      <c r="B5211" s="9">
        <f t="shared" ca="1" si="81"/>
        <v>-2.195913644423143E-2</v>
      </c>
    </row>
    <row r="5212" spans="1:2" x14ac:dyDescent="0.3">
      <c r="A5212">
        <v>5204</v>
      </c>
      <c r="B5212" s="9">
        <f t="shared" ca="1" si="81"/>
        <v>1.1102957573900812E-2</v>
      </c>
    </row>
    <row r="5213" spans="1:2" x14ac:dyDescent="0.3">
      <c r="A5213">
        <v>5205</v>
      </c>
      <c r="B5213" s="9">
        <f t="shared" ca="1" si="81"/>
        <v>-1.4775242127153501E-3</v>
      </c>
    </row>
    <row r="5214" spans="1:2" x14ac:dyDescent="0.3">
      <c r="A5214">
        <v>5206</v>
      </c>
      <c r="B5214" s="9">
        <f t="shared" ca="1" si="81"/>
        <v>-1.4348518267318668E-2</v>
      </c>
    </row>
    <row r="5215" spans="1:2" x14ac:dyDescent="0.3">
      <c r="A5215">
        <v>5207</v>
      </c>
      <c r="B5215" s="9">
        <f t="shared" ca="1" si="81"/>
        <v>1.9106666652978295E-3</v>
      </c>
    </row>
    <row r="5216" spans="1:2" x14ac:dyDescent="0.3">
      <c r="A5216">
        <v>5208</v>
      </c>
      <c r="B5216" s="9">
        <f t="shared" ca="1" si="81"/>
        <v>7.0228129319453601E-3</v>
      </c>
    </row>
    <row r="5217" spans="1:2" x14ac:dyDescent="0.3">
      <c r="A5217">
        <v>5209</v>
      </c>
      <c r="B5217" s="9">
        <f t="shared" ca="1" si="81"/>
        <v>4.8403532256724793E-3</v>
      </c>
    </row>
    <row r="5218" spans="1:2" x14ac:dyDescent="0.3">
      <c r="A5218">
        <v>5210</v>
      </c>
      <c r="B5218" s="9">
        <f t="shared" ca="1" si="81"/>
        <v>1.2288410931448347E-2</v>
      </c>
    </row>
    <row r="5219" spans="1:2" x14ac:dyDescent="0.3">
      <c r="A5219">
        <v>5211</v>
      </c>
      <c r="B5219" s="9">
        <f t="shared" ca="1" si="81"/>
        <v>1.8214870558578528E-2</v>
      </c>
    </row>
    <row r="5220" spans="1:2" x14ac:dyDescent="0.3">
      <c r="A5220">
        <v>5212</v>
      </c>
      <c r="B5220" s="9">
        <f t="shared" ca="1" si="81"/>
        <v>8.5612308744412483E-4</v>
      </c>
    </row>
    <row r="5221" spans="1:2" x14ac:dyDescent="0.3">
      <c r="A5221">
        <v>5213</v>
      </c>
      <c r="B5221" s="9">
        <f t="shared" ca="1" si="81"/>
        <v>4.6907462493431459E-3</v>
      </c>
    </row>
    <row r="5222" spans="1:2" x14ac:dyDescent="0.3">
      <c r="A5222">
        <v>5214</v>
      </c>
      <c r="B5222" s="9">
        <f t="shared" ca="1" si="81"/>
        <v>-5.2312496005259843E-3</v>
      </c>
    </row>
    <row r="5223" spans="1:2" x14ac:dyDescent="0.3">
      <c r="A5223">
        <v>5215</v>
      </c>
      <c r="B5223" s="9">
        <f t="shared" ca="1" si="81"/>
        <v>-6.3636261858171148E-4</v>
      </c>
    </row>
    <row r="5224" spans="1:2" x14ac:dyDescent="0.3">
      <c r="A5224">
        <v>5216</v>
      </c>
      <c r="B5224" s="9">
        <f t="shared" ca="1" si="81"/>
        <v>5.9439312755656601E-3</v>
      </c>
    </row>
    <row r="5225" spans="1:2" x14ac:dyDescent="0.3">
      <c r="A5225">
        <v>5217</v>
      </c>
      <c r="B5225" s="9">
        <f t="shared" ca="1" si="81"/>
        <v>-3.2747549316590411E-3</v>
      </c>
    </row>
    <row r="5226" spans="1:2" x14ac:dyDescent="0.3">
      <c r="A5226">
        <v>5218</v>
      </c>
      <c r="B5226" s="9">
        <f t="shared" ca="1" si="81"/>
        <v>-8.3076076282607107E-3</v>
      </c>
    </row>
    <row r="5227" spans="1:2" x14ac:dyDescent="0.3">
      <c r="A5227">
        <v>5219</v>
      </c>
      <c r="B5227" s="9">
        <f t="shared" ca="1" si="81"/>
        <v>-1.4199423329488455E-2</v>
      </c>
    </row>
    <row r="5228" spans="1:2" x14ac:dyDescent="0.3">
      <c r="A5228">
        <v>5220</v>
      </c>
      <c r="B5228" s="9">
        <f t="shared" ca="1" si="81"/>
        <v>-1.991955995980195E-2</v>
      </c>
    </row>
    <row r="5229" spans="1:2" x14ac:dyDescent="0.3">
      <c r="A5229">
        <v>5221</v>
      </c>
      <c r="B5229" s="9">
        <f t="shared" ca="1" si="81"/>
        <v>8.6214035793899368E-3</v>
      </c>
    </row>
    <row r="5230" spans="1:2" x14ac:dyDescent="0.3">
      <c r="A5230">
        <v>5222</v>
      </c>
      <c r="B5230" s="9">
        <f t="shared" ca="1" si="81"/>
        <v>1.6356111801919065E-3</v>
      </c>
    </row>
    <row r="5231" spans="1:2" x14ac:dyDescent="0.3">
      <c r="A5231">
        <v>5223</v>
      </c>
      <c r="B5231" s="9">
        <f t="shared" ca="1" si="81"/>
        <v>-1.143578991476259E-2</v>
      </c>
    </row>
    <row r="5232" spans="1:2" x14ac:dyDescent="0.3">
      <c r="A5232">
        <v>5224</v>
      </c>
      <c r="B5232" s="9">
        <f t="shared" ca="1" si="81"/>
        <v>-3.4528315495070783E-3</v>
      </c>
    </row>
    <row r="5233" spans="1:2" x14ac:dyDescent="0.3">
      <c r="A5233">
        <v>5225</v>
      </c>
      <c r="B5233" s="9">
        <f t="shared" ca="1" si="81"/>
        <v>4.481811723221726E-3</v>
      </c>
    </row>
    <row r="5234" spans="1:2" x14ac:dyDescent="0.3">
      <c r="A5234">
        <v>5226</v>
      </c>
      <c r="B5234" s="9">
        <f t="shared" ca="1" si="81"/>
        <v>-3.4037800564623889E-3</v>
      </c>
    </row>
    <row r="5235" spans="1:2" x14ac:dyDescent="0.3">
      <c r="A5235">
        <v>5227</v>
      </c>
      <c r="B5235" s="9">
        <f t="shared" ca="1" si="81"/>
        <v>1.4747141768765525E-2</v>
      </c>
    </row>
    <row r="5236" spans="1:2" x14ac:dyDescent="0.3">
      <c r="A5236">
        <v>5228</v>
      </c>
      <c r="B5236" s="9">
        <f t="shared" ca="1" si="81"/>
        <v>-9.2146723115430536E-4</v>
      </c>
    </row>
    <row r="5237" spans="1:2" x14ac:dyDescent="0.3">
      <c r="A5237">
        <v>5229</v>
      </c>
      <c r="B5237" s="9">
        <f t="shared" ca="1" si="81"/>
        <v>1.0192431374189318E-2</v>
      </c>
    </row>
    <row r="5238" spans="1:2" x14ac:dyDescent="0.3">
      <c r="A5238">
        <v>5230</v>
      </c>
      <c r="B5238" s="9">
        <f t="shared" ca="1" si="81"/>
        <v>5.6546912745390936E-3</v>
      </c>
    </row>
    <row r="5239" spans="1:2" x14ac:dyDescent="0.3">
      <c r="A5239">
        <v>5231</v>
      </c>
      <c r="B5239" s="9">
        <f t="shared" ca="1" si="81"/>
        <v>3.3036865710353732E-3</v>
      </c>
    </row>
    <row r="5240" spans="1:2" x14ac:dyDescent="0.3">
      <c r="A5240">
        <v>5232</v>
      </c>
      <c r="B5240" s="9">
        <f t="shared" ca="1" si="81"/>
        <v>-5.5830997614836264E-3</v>
      </c>
    </row>
    <row r="5241" spans="1:2" x14ac:dyDescent="0.3">
      <c r="A5241">
        <v>5233</v>
      </c>
      <c r="B5241" s="9">
        <f t="shared" ca="1" si="81"/>
        <v>-1.0747759142546914E-2</v>
      </c>
    </row>
    <row r="5242" spans="1:2" x14ac:dyDescent="0.3">
      <c r="A5242">
        <v>5234</v>
      </c>
      <c r="B5242" s="9">
        <f t="shared" ca="1" si="81"/>
        <v>-2.4361276068060101E-3</v>
      </c>
    </row>
    <row r="5243" spans="1:2" x14ac:dyDescent="0.3">
      <c r="A5243">
        <v>5235</v>
      </c>
      <c r="B5243" s="9">
        <f t="shared" ca="1" si="81"/>
        <v>5.1047651929653267E-3</v>
      </c>
    </row>
    <row r="5244" spans="1:2" x14ac:dyDescent="0.3">
      <c r="A5244">
        <v>5236</v>
      </c>
      <c r="B5244" s="9">
        <f t="shared" ca="1" si="81"/>
        <v>1.5402909010914037E-3</v>
      </c>
    </row>
    <row r="5245" spans="1:2" x14ac:dyDescent="0.3">
      <c r="A5245">
        <v>5237</v>
      </c>
      <c r="B5245" s="9">
        <f t="shared" ca="1" si="81"/>
        <v>-2.0580104393322805E-3</v>
      </c>
    </row>
    <row r="5246" spans="1:2" x14ac:dyDescent="0.3">
      <c r="A5246">
        <v>5238</v>
      </c>
      <c r="B5246" s="9">
        <f t="shared" ca="1" si="81"/>
        <v>2.9747426032948192E-4</v>
      </c>
    </row>
    <row r="5247" spans="1:2" x14ac:dyDescent="0.3">
      <c r="A5247">
        <v>5239</v>
      </c>
      <c r="B5247" s="9">
        <f t="shared" ca="1" si="81"/>
        <v>1.0070195358021139E-3</v>
      </c>
    </row>
    <row r="5248" spans="1:2" x14ac:dyDescent="0.3">
      <c r="A5248">
        <v>5240</v>
      </c>
      <c r="B5248" s="9">
        <f t="shared" ca="1" si="81"/>
        <v>5.3938515448977969E-3</v>
      </c>
    </row>
    <row r="5249" spans="1:2" x14ac:dyDescent="0.3">
      <c r="A5249">
        <v>5241</v>
      </c>
      <c r="B5249" s="9">
        <f t="shared" ca="1" si="81"/>
        <v>-2.8415370844144827E-3</v>
      </c>
    </row>
    <row r="5250" spans="1:2" x14ac:dyDescent="0.3">
      <c r="A5250">
        <v>5242</v>
      </c>
      <c r="B5250" s="9">
        <f t="shared" ca="1" si="81"/>
        <v>1.5216637930373519E-3</v>
      </c>
    </row>
    <row r="5251" spans="1:2" x14ac:dyDescent="0.3">
      <c r="A5251">
        <v>5243</v>
      </c>
      <c r="B5251" s="9">
        <f t="shared" ca="1" si="81"/>
        <v>1.6648403630941809E-3</v>
      </c>
    </row>
    <row r="5252" spans="1:2" x14ac:dyDescent="0.3">
      <c r="A5252">
        <v>5244</v>
      </c>
      <c r="B5252" s="9">
        <f t="shared" ca="1" si="81"/>
        <v>-7.2240585394801253E-4</v>
      </c>
    </row>
    <row r="5253" spans="1:2" x14ac:dyDescent="0.3">
      <c r="A5253">
        <v>5245</v>
      </c>
      <c r="B5253" s="9">
        <f t="shared" ca="1" si="81"/>
        <v>-1.1105641632652988E-2</v>
      </c>
    </row>
    <row r="5254" spans="1:2" x14ac:dyDescent="0.3">
      <c r="A5254">
        <v>5246</v>
      </c>
      <c r="B5254" s="9">
        <f t="shared" ca="1" si="81"/>
        <v>5.9017421149263859E-3</v>
      </c>
    </row>
    <row r="5255" spans="1:2" x14ac:dyDescent="0.3">
      <c r="A5255">
        <v>5247</v>
      </c>
      <c r="B5255" s="9">
        <f t="shared" ca="1" si="81"/>
        <v>-1.0857938803742065E-2</v>
      </c>
    </row>
    <row r="5256" spans="1:2" x14ac:dyDescent="0.3">
      <c r="A5256">
        <v>5248</v>
      </c>
      <c r="B5256" s="9">
        <f t="shared" ca="1" si="81"/>
        <v>-3.1565264200682321E-3</v>
      </c>
    </row>
    <row r="5257" spans="1:2" x14ac:dyDescent="0.3">
      <c r="A5257">
        <v>5249</v>
      </c>
      <c r="B5257" s="9">
        <f t="shared" ca="1" si="81"/>
        <v>1.1086969995552854E-2</v>
      </c>
    </row>
    <row r="5258" spans="1:2" x14ac:dyDescent="0.3">
      <c r="A5258">
        <v>5250</v>
      </c>
      <c r="B5258" s="9">
        <f t="shared" ref="B5258:B5321" ca="1" si="82">_xlfn.NORM.INV(RAND(),$B$3,$B$4)</f>
        <v>-9.8848895670484091E-3</v>
      </c>
    </row>
    <row r="5259" spans="1:2" x14ac:dyDescent="0.3">
      <c r="A5259">
        <v>5251</v>
      </c>
      <c r="B5259" s="9">
        <f t="shared" ca="1" si="82"/>
        <v>-4.8214809819014008E-3</v>
      </c>
    </row>
    <row r="5260" spans="1:2" x14ac:dyDescent="0.3">
      <c r="A5260">
        <v>5252</v>
      </c>
      <c r="B5260" s="9">
        <f t="shared" ca="1" si="82"/>
        <v>1.3898050601881024E-3</v>
      </c>
    </row>
    <row r="5261" spans="1:2" x14ac:dyDescent="0.3">
      <c r="A5261">
        <v>5253</v>
      </c>
      <c r="B5261" s="9">
        <f t="shared" ca="1" si="82"/>
        <v>8.7090324078985682E-4</v>
      </c>
    </row>
    <row r="5262" spans="1:2" x14ac:dyDescent="0.3">
      <c r="A5262">
        <v>5254</v>
      </c>
      <c r="B5262" s="9">
        <f t="shared" ca="1" si="82"/>
        <v>9.4701633130177317E-3</v>
      </c>
    </row>
    <row r="5263" spans="1:2" x14ac:dyDescent="0.3">
      <c r="A5263">
        <v>5255</v>
      </c>
      <c r="B5263" s="9">
        <f t="shared" ca="1" si="82"/>
        <v>-1.3167601847331178E-2</v>
      </c>
    </row>
    <row r="5264" spans="1:2" x14ac:dyDescent="0.3">
      <c r="A5264">
        <v>5256</v>
      </c>
      <c r="B5264" s="9">
        <f t="shared" ca="1" si="82"/>
        <v>1.0245666049046849E-2</v>
      </c>
    </row>
    <row r="5265" spans="1:2" x14ac:dyDescent="0.3">
      <c r="A5265">
        <v>5257</v>
      </c>
      <c r="B5265" s="9">
        <f t="shared" ca="1" si="82"/>
        <v>4.4294141643833771E-3</v>
      </c>
    </row>
    <row r="5266" spans="1:2" x14ac:dyDescent="0.3">
      <c r="A5266">
        <v>5258</v>
      </c>
      <c r="B5266" s="9">
        <f t="shared" ca="1" si="82"/>
        <v>3.4592758697716535E-3</v>
      </c>
    </row>
    <row r="5267" spans="1:2" x14ac:dyDescent="0.3">
      <c r="A5267">
        <v>5259</v>
      </c>
      <c r="B5267" s="9">
        <f t="shared" ca="1" si="82"/>
        <v>1.1626110233105112E-2</v>
      </c>
    </row>
    <row r="5268" spans="1:2" x14ac:dyDescent="0.3">
      <c r="A5268">
        <v>5260</v>
      </c>
      <c r="B5268" s="9">
        <f t="shared" ca="1" si="82"/>
        <v>-8.9894728162792197E-3</v>
      </c>
    </row>
    <row r="5269" spans="1:2" x14ac:dyDescent="0.3">
      <c r="A5269">
        <v>5261</v>
      </c>
      <c r="B5269" s="9">
        <f t="shared" ca="1" si="82"/>
        <v>-3.8729818441062798E-3</v>
      </c>
    </row>
    <row r="5270" spans="1:2" x14ac:dyDescent="0.3">
      <c r="A5270">
        <v>5262</v>
      </c>
      <c r="B5270" s="9">
        <f t="shared" ca="1" si="82"/>
        <v>2.2354000378702273E-2</v>
      </c>
    </row>
    <row r="5271" spans="1:2" x14ac:dyDescent="0.3">
      <c r="A5271">
        <v>5263</v>
      </c>
      <c r="B5271" s="9">
        <f t="shared" ca="1" si="82"/>
        <v>7.233020509260701E-3</v>
      </c>
    </row>
    <row r="5272" spans="1:2" x14ac:dyDescent="0.3">
      <c r="A5272">
        <v>5264</v>
      </c>
      <c r="B5272" s="9">
        <f t="shared" ca="1" si="82"/>
        <v>-1.5818313012518023E-3</v>
      </c>
    </row>
    <row r="5273" spans="1:2" x14ac:dyDescent="0.3">
      <c r="A5273">
        <v>5265</v>
      </c>
      <c r="B5273" s="9">
        <f t="shared" ca="1" si="82"/>
        <v>6.2053860298434834E-4</v>
      </c>
    </row>
    <row r="5274" spans="1:2" x14ac:dyDescent="0.3">
      <c r="A5274">
        <v>5266</v>
      </c>
      <c r="B5274" s="9">
        <f t="shared" ca="1" si="82"/>
        <v>1.0677035215878912E-2</v>
      </c>
    </row>
    <row r="5275" spans="1:2" x14ac:dyDescent="0.3">
      <c r="A5275">
        <v>5267</v>
      </c>
      <c r="B5275" s="9">
        <f t="shared" ca="1" si="82"/>
        <v>1.7463222087769605E-2</v>
      </c>
    </row>
    <row r="5276" spans="1:2" x14ac:dyDescent="0.3">
      <c r="A5276">
        <v>5268</v>
      </c>
      <c r="B5276" s="9">
        <f t="shared" ca="1" si="82"/>
        <v>1.0930141023135713E-2</v>
      </c>
    </row>
    <row r="5277" spans="1:2" x14ac:dyDescent="0.3">
      <c r="A5277">
        <v>5269</v>
      </c>
      <c r="B5277" s="9">
        <f t="shared" ca="1" si="82"/>
        <v>-5.6459229683211813E-3</v>
      </c>
    </row>
    <row r="5278" spans="1:2" x14ac:dyDescent="0.3">
      <c r="A5278">
        <v>5270</v>
      </c>
      <c r="B5278" s="9">
        <f t="shared" ca="1" si="82"/>
        <v>3.9229012892436868E-4</v>
      </c>
    </row>
    <row r="5279" spans="1:2" x14ac:dyDescent="0.3">
      <c r="A5279">
        <v>5271</v>
      </c>
      <c r="B5279" s="9">
        <f t="shared" ca="1" si="82"/>
        <v>-1.2384728494688991E-2</v>
      </c>
    </row>
    <row r="5280" spans="1:2" x14ac:dyDescent="0.3">
      <c r="A5280">
        <v>5272</v>
      </c>
      <c r="B5280" s="9">
        <f t="shared" ca="1" si="82"/>
        <v>-4.9065073387363845E-3</v>
      </c>
    </row>
    <row r="5281" spans="1:2" x14ac:dyDescent="0.3">
      <c r="A5281">
        <v>5273</v>
      </c>
      <c r="B5281" s="9">
        <f t="shared" ca="1" si="82"/>
        <v>9.3341421630901474E-3</v>
      </c>
    </row>
    <row r="5282" spans="1:2" x14ac:dyDescent="0.3">
      <c r="A5282">
        <v>5274</v>
      </c>
      <c r="B5282" s="9">
        <f t="shared" ca="1" si="82"/>
        <v>1.0566390811668437E-2</v>
      </c>
    </row>
    <row r="5283" spans="1:2" x14ac:dyDescent="0.3">
      <c r="A5283">
        <v>5275</v>
      </c>
      <c r="B5283" s="9">
        <f t="shared" ca="1" si="82"/>
        <v>-1.8967498676513922E-3</v>
      </c>
    </row>
    <row r="5284" spans="1:2" x14ac:dyDescent="0.3">
      <c r="A5284">
        <v>5276</v>
      </c>
      <c r="B5284" s="9">
        <f t="shared" ca="1" si="82"/>
        <v>2.7186438314911001E-4</v>
      </c>
    </row>
    <row r="5285" spans="1:2" x14ac:dyDescent="0.3">
      <c r="A5285">
        <v>5277</v>
      </c>
      <c r="B5285" s="9">
        <f t="shared" ca="1" si="82"/>
        <v>-5.5781981492791944E-3</v>
      </c>
    </row>
    <row r="5286" spans="1:2" x14ac:dyDescent="0.3">
      <c r="A5286">
        <v>5278</v>
      </c>
      <c r="B5286" s="9">
        <f t="shared" ca="1" si="82"/>
        <v>-1.1833575725183804E-2</v>
      </c>
    </row>
    <row r="5287" spans="1:2" x14ac:dyDescent="0.3">
      <c r="A5287">
        <v>5279</v>
      </c>
      <c r="B5287" s="9">
        <f t="shared" ca="1" si="82"/>
        <v>-5.067299459058705E-3</v>
      </c>
    </row>
    <row r="5288" spans="1:2" x14ac:dyDescent="0.3">
      <c r="A5288">
        <v>5280</v>
      </c>
      <c r="B5288" s="9">
        <f t="shared" ca="1" si="82"/>
        <v>-2.372213372089958E-3</v>
      </c>
    </row>
    <row r="5289" spans="1:2" x14ac:dyDescent="0.3">
      <c r="A5289">
        <v>5281</v>
      </c>
      <c r="B5289" s="9">
        <f t="shared" ca="1" si="82"/>
        <v>3.369051196823211E-3</v>
      </c>
    </row>
    <row r="5290" spans="1:2" x14ac:dyDescent="0.3">
      <c r="A5290">
        <v>5282</v>
      </c>
      <c r="B5290" s="9">
        <f t="shared" ca="1" si="82"/>
        <v>-5.9537678501767584E-3</v>
      </c>
    </row>
    <row r="5291" spans="1:2" x14ac:dyDescent="0.3">
      <c r="A5291">
        <v>5283</v>
      </c>
      <c r="B5291" s="9">
        <f t="shared" ca="1" si="82"/>
        <v>1.0865643816527319E-2</v>
      </c>
    </row>
    <row r="5292" spans="1:2" x14ac:dyDescent="0.3">
      <c r="A5292">
        <v>5284</v>
      </c>
      <c r="B5292" s="9">
        <f t="shared" ca="1" si="82"/>
        <v>-4.7405941051791699E-3</v>
      </c>
    </row>
    <row r="5293" spans="1:2" x14ac:dyDescent="0.3">
      <c r="A5293">
        <v>5285</v>
      </c>
      <c r="B5293" s="9">
        <f t="shared" ca="1" si="82"/>
        <v>-6.3032072269649147E-3</v>
      </c>
    </row>
    <row r="5294" spans="1:2" x14ac:dyDescent="0.3">
      <c r="A5294">
        <v>5286</v>
      </c>
      <c r="B5294" s="9">
        <f t="shared" ca="1" si="82"/>
        <v>4.6909757931517674E-3</v>
      </c>
    </row>
    <row r="5295" spans="1:2" x14ac:dyDescent="0.3">
      <c r="A5295">
        <v>5287</v>
      </c>
      <c r="B5295" s="9">
        <f t="shared" ca="1" si="82"/>
        <v>1.3312139648029946E-2</v>
      </c>
    </row>
    <row r="5296" spans="1:2" x14ac:dyDescent="0.3">
      <c r="A5296">
        <v>5288</v>
      </c>
      <c r="B5296" s="9">
        <f t="shared" ca="1" si="82"/>
        <v>5.8098047115512814E-3</v>
      </c>
    </row>
    <row r="5297" spans="1:2" x14ac:dyDescent="0.3">
      <c r="A5297">
        <v>5289</v>
      </c>
      <c r="B5297" s="9">
        <f t="shared" ca="1" si="82"/>
        <v>-1.0309392616170721E-2</v>
      </c>
    </row>
    <row r="5298" spans="1:2" x14ac:dyDescent="0.3">
      <c r="A5298">
        <v>5290</v>
      </c>
      <c r="B5298" s="9">
        <f t="shared" ca="1" si="82"/>
        <v>-1.5883070527108061E-2</v>
      </c>
    </row>
    <row r="5299" spans="1:2" x14ac:dyDescent="0.3">
      <c r="A5299">
        <v>5291</v>
      </c>
      <c r="B5299" s="9">
        <f t="shared" ca="1" si="82"/>
        <v>-6.6254106685624948E-4</v>
      </c>
    </row>
    <row r="5300" spans="1:2" x14ac:dyDescent="0.3">
      <c r="A5300">
        <v>5292</v>
      </c>
      <c r="B5300" s="9">
        <f t="shared" ca="1" si="82"/>
        <v>6.4398297959867646E-3</v>
      </c>
    </row>
    <row r="5301" spans="1:2" x14ac:dyDescent="0.3">
      <c r="A5301">
        <v>5293</v>
      </c>
      <c r="B5301" s="9">
        <f t="shared" ca="1" si="82"/>
        <v>3.5950495642835803E-3</v>
      </c>
    </row>
    <row r="5302" spans="1:2" x14ac:dyDescent="0.3">
      <c r="A5302">
        <v>5294</v>
      </c>
      <c r="B5302" s="9">
        <f t="shared" ca="1" si="82"/>
        <v>-7.039809609048253E-3</v>
      </c>
    </row>
    <row r="5303" spans="1:2" x14ac:dyDescent="0.3">
      <c r="A5303">
        <v>5295</v>
      </c>
      <c r="B5303" s="9">
        <f t="shared" ca="1" si="82"/>
        <v>-1.4076892619190233E-3</v>
      </c>
    </row>
    <row r="5304" spans="1:2" x14ac:dyDescent="0.3">
      <c r="A5304">
        <v>5296</v>
      </c>
      <c r="B5304" s="9">
        <f t="shared" ca="1" si="82"/>
        <v>-8.7260739344578141E-3</v>
      </c>
    </row>
    <row r="5305" spans="1:2" x14ac:dyDescent="0.3">
      <c r="A5305">
        <v>5297</v>
      </c>
      <c r="B5305" s="9">
        <f t="shared" ca="1" si="82"/>
        <v>3.3284572435954406E-3</v>
      </c>
    </row>
    <row r="5306" spans="1:2" x14ac:dyDescent="0.3">
      <c r="A5306">
        <v>5298</v>
      </c>
      <c r="B5306" s="9">
        <f t="shared" ca="1" si="82"/>
        <v>3.560274420758396E-3</v>
      </c>
    </row>
    <row r="5307" spans="1:2" x14ac:dyDescent="0.3">
      <c r="A5307">
        <v>5299</v>
      </c>
      <c r="B5307" s="9">
        <f t="shared" ca="1" si="82"/>
        <v>-1.3075619344270697E-2</v>
      </c>
    </row>
    <row r="5308" spans="1:2" x14ac:dyDescent="0.3">
      <c r="A5308">
        <v>5300</v>
      </c>
      <c r="B5308" s="9">
        <f t="shared" ca="1" si="82"/>
        <v>2.7014280685902893E-3</v>
      </c>
    </row>
    <row r="5309" spans="1:2" x14ac:dyDescent="0.3">
      <c r="A5309">
        <v>5301</v>
      </c>
      <c r="B5309" s="9">
        <f t="shared" ca="1" si="82"/>
        <v>-2.3067403937127307E-3</v>
      </c>
    </row>
    <row r="5310" spans="1:2" x14ac:dyDescent="0.3">
      <c r="A5310">
        <v>5302</v>
      </c>
      <c r="B5310" s="9">
        <f t="shared" ca="1" si="82"/>
        <v>-1.3130117214309267E-2</v>
      </c>
    </row>
    <row r="5311" spans="1:2" x14ac:dyDescent="0.3">
      <c r="A5311">
        <v>5303</v>
      </c>
      <c r="B5311" s="9">
        <f t="shared" ca="1" si="82"/>
        <v>-1.3124022129390052E-2</v>
      </c>
    </row>
    <row r="5312" spans="1:2" x14ac:dyDescent="0.3">
      <c r="A5312">
        <v>5304</v>
      </c>
      <c r="B5312" s="9">
        <f t="shared" ca="1" si="82"/>
        <v>4.677758874278912E-3</v>
      </c>
    </row>
    <row r="5313" spans="1:2" x14ac:dyDescent="0.3">
      <c r="A5313">
        <v>5305</v>
      </c>
      <c r="B5313" s="9">
        <f t="shared" ca="1" si="82"/>
        <v>5.0474525906336869E-3</v>
      </c>
    </row>
    <row r="5314" spans="1:2" x14ac:dyDescent="0.3">
      <c r="A5314">
        <v>5306</v>
      </c>
      <c r="B5314" s="9">
        <f t="shared" ca="1" si="82"/>
        <v>-1.1042499829586518E-2</v>
      </c>
    </row>
    <row r="5315" spans="1:2" x14ac:dyDescent="0.3">
      <c r="A5315">
        <v>5307</v>
      </c>
      <c r="B5315" s="9">
        <f t="shared" ca="1" si="82"/>
        <v>1.4284895582817112E-3</v>
      </c>
    </row>
    <row r="5316" spans="1:2" x14ac:dyDescent="0.3">
      <c r="A5316">
        <v>5308</v>
      </c>
      <c r="B5316" s="9">
        <f t="shared" ca="1" si="82"/>
        <v>7.2572974915655992E-3</v>
      </c>
    </row>
    <row r="5317" spans="1:2" x14ac:dyDescent="0.3">
      <c r="A5317">
        <v>5309</v>
      </c>
      <c r="B5317" s="9">
        <f t="shared" ca="1" si="82"/>
        <v>-1.2789299351027648E-2</v>
      </c>
    </row>
    <row r="5318" spans="1:2" x14ac:dyDescent="0.3">
      <c r="A5318">
        <v>5310</v>
      </c>
      <c r="B5318" s="9">
        <f t="shared" ca="1" si="82"/>
        <v>7.3702318219573933E-3</v>
      </c>
    </row>
    <row r="5319" spans="1:2" x14ac:dyDescent="0.3">
      <c r="A5319">
        <v>5311</v>
      </c>
      <c r="B5319" s="9">
        <f t="shared" ca="1" si="82"/>
        <v>8.5995215942742537E-3</v>
      </c>
    </row>
    <row r="5320" spans="1:2" x14ac:dyDescent="0.3">
      <c r="A5320">
        <v>5312</v>
      </c>
      <c r="B5320" s="9">
        <f t="shared" ca="1" si="82"/>
        <v>5.5601337700180537E-3</v>
      </c>
    </row>
    <row r="5321" spans="1:2" x14ac:dyDescent="0.3">
      <c r="A5321">
        <v>5313</v>
      </c>
      <c r="B5321" s="9">
        <f t="shared" ca="1" si="82"/>
        <v>1.6037121100233914E-3</v>
      </c>
    </row>
    <row r="5322" spans="1:2" x14ac:dyDescent="0.3">
      <c r="A5322">
        <v>5314</v>
      </c>
      <c r="B5322" s="9">
        <f t="shared" ref="B5322:B5385" ca="1" si="83">_xlfn.NORM.INV(RAND(),$B$3,$B$4)</f>
        <v>7.7140702453224168E-3</v>
      </c>
    </row>
    <row r="5323" spans="1:2" x14ac:dyDescent="0.3">
      <c r="A5323">
        <v>5315</v>
      </c>
      <c r="B5323" s="9">
        <f t="shared" ca="1" si="83"/>
        <v>3.939397822422348E-3</v>
      </c>
    </row>
    <row r="5324" spans="1:2" x14ac:dyDescent="0.3">
      <c r="A5324">
        <v>5316</v>
      </c>
      <c r="B5324" s="9">
        <f t="shared" ca="1" si="83"/>
        <v>-1.0196063184235262E-2</v>
      </c>
    </row>
    <row r="5325" spans="1:2" x14ac:dyDescent="0.3">
      <c r="A5325">
        <v>5317</v>
      </c>
      <c r="B5325" s="9">
        <f t="shared" ca="1" si="83"/>
        <v>5.2266080349104907E-4</v>
      </c>
    </row>
    <row r="5326" spans="1:2" x14ac:dyDescent="0.3">
      <c r="A5326">
        <v>5318</v>
      </c>
      <c r="B5326" s="9">
        <f t="shared" ca="1" si="83"/>
        <v>7.3461215438164404E-3</v>
      </c>
    </row>
    <row r="5327" spans="1:2" x14ac:dyDescent="0.3">
      <c r="A5327">
        <v>5319</v>
      </c>
      <c r="B5327" s="9">
        <f t="shared" ca="1" si="83"/>
        <v>-4.5603076013031639E-3</v>
      </c>
    </row>
    <row r="5328" spans="1:2" x14ac:dyDescent="0.3">
      <c r="A5328">
        <v>5320</v>
      </c>
      <c r="B5328" s="9">
        <f t="shared" ca="1" si="83"/>
        <v>-2.7696411709307845E-3</v>
      </c>
    </row>
    <row r="5329" spans="1:2" x14ac:dyDescent="0.3">
      <c r="A5329">
        <v>5321</v>
      </c>
      <c r="B5329" s="9">
        <f t="shared" ca="1" si="83"/>
        <v>1.660223143590444E-2</v>
      </c>
    </row>
    <row r="5330" spans="1:2" x14ac:dyDescent="0.3">
      <c r="A5330">
        <v>5322</v>
      </c>
      <c r="B5330" s="9">
        <f t="shared" ca="1" si="83"/>
        <v>1.8468686857325896E-3</v>
      </c>
    </row>
    <row r="5331" spans="1:2" x14ac:dyDescent="0.3">
      <c r="A5331">
        <v>5323</v>
      </c>
      <c r="B5331" s="9">
        <f t="shared" ca="1" si="83"/>
        <v>-2.766260041070695E-3</v>
      </c>
    </row>
    <row r="5332" spans="1:2" x14ac:dyDescent="0.3">
      <c r="A5332">
        <v>5324</v>
      </c>
      <c r="B5332" s="9">
        <f t="shared" ca="1" si="83"/>
        <v>-1.9430171325733776E-3</v>
      </c>
    </row>
    <row r="5333" spans="1:2" x14ac:dyDescent="0.3">
      <c r="A5333">
        <v>5325</v>
      </c>
      <c r="B5333" s="9">
        <f t="shared" ca="1" si="83"/>
        <v>-9.1368852222355086E-3</v>
      </c>
    </row>
    <row r="5334" spans="1:2" x14ac:dyDescent="0.3">
      <c r="A5334">
        <v>5326</v>
      </c>
      <c r="B5334" s="9">
        <f t="shared" ca="1" si="83"/>
        <v>-8.1261840213692326E-3</v>
      </c>
    </row>
    <row r="5335" spans="1:2" x14ac:dyDescent="0.3">
      <c r="A5335">
        <v>5327</v>
      </c>
      <c r="B5335" s="9">
        <f t="shared" ca="1" si="83"/>
        <v>-8.9308742852212877E-3</v>
      </c>
    </row>
    <row r="5336" spans="1:2" x14ac:dyDescent="0.3">
      <c r="A5336">
        <v>5328</v>
      </c>
      <c r="B5336" s="9">
        <f t="shared" ca="1" si="83"/>
        <v>1.3543281339671906E-2</v>
      </c>
    </row>
    <row r="5337" spans="1:2" x14ac:dyDescent="0.3">
      <c r="A5337">
        <v>5329</v>
      </c>
      <c r="B5337" s="9">
        <f t="shared" ca="1" si="83"/>
        <v>5.0542119834575457E-3</v>
      </c>
    </row>
    <row r="5338" spans="1:2" x14ac:dyDescent="0.3">
      <c r="A5338">
        <v>5330</v>
      </c>
      <c r="B5338" s="9">
        <f t="shared" ca="1" si="83"/>
        <v>-4.9358176170566153E-3</v>
      </c>
    </row>
    <row r="5339" spans="1:2" x14ac:dyDescent="0.3">
      <c r="A5339">
        <v>5331</v>
      </c>
      <c r="B5339" s="9">
        <f t="shared" ca="1" si="83"/>
        <v>5.7530565854494219E-3</v>
      </c>
    </row>
    <row r="5340" spans="1:2" x14ac:dyDescent="0.3">
      <c r="A5340">
        <v>5332</v>
      </c>
      <c r="B5340" s="9">
        <f t="shared" ca="1" si="83"/>
        <v>-5.5449244968367156E-3</v>
      </c>
    </row>
    <row r="5341" spans="1:2" x14ac:dyDescent="0.3">
      <c r="A5341">
        <v>5333</v>
      </c>
      <c r="B5341" s="9">
        <f t="shared" ca="1" si="83"/>
        <v>-1.522360653794804E-3</v>
      </c>
    </row>
    <row r="5342" spans="1:2" x14ac:dyDescent="0.3">
      <c r="A5342">
        <v>5334</v>
      </c>
      <c r="B5342" s="9">
        <f t="shared" ca="1" si="83"/>
        <v>4.9656501831511803E-3</v>
      </c>
    </row>
    <row r="5343" spans="1:2" x14ac:dyDescent="0.3">
      <c r="A5343">
        <v>5335</v>
      </c>
      <c r="B5343" s="9">
        <f t="shared" ca="1" si="83"/>
        <v>4.1791842195209802E-3</v>
      </c>
    </row>
    <row r="5344" spans="1:2" x14ac:dyDescent="0.3">
      <c r="A5344">
        <v>5336</v>
      </c>
      <c r="B5344" s="9">
        <f t="shared" ca="1" si="83"/>
        <v>-1.991395559416772E-3</v>
      </c>
    </row>
    <row r="5345" spans="1:2" x14ac:dyDescent="0.3">
      <c r="A5345">
        <v>5337</v>
      </c>
      <c r="B5345" s="9">
        <f t="shared" ca="1" si="83"/>
        <v>5.3723204316788475E-4</v>
      </c>
    </row>
    <row r="5346" spans="1:2" x14ac:dyDescent="0.3">
      <c r="A5346">
        <v>5338</v>
      </c>
      <c r="B5346" s="9">
        <f t="shared" ca="1" si="83"/>
        <v>2.839663988398646E-3</v>
      </c>
    </row>
    <row r="5347" spans="1:2" x14ac:dyDescent="0.3">
      <c r="A5347">
        <v>5339</v>
      </c>
      <c r="B5347" s="9">
        <f t="shared" ca="1" si="83"/>
        <v>4.7521648798483978E-3</v>
      </c>
    </row>
    <row r="5348" spans="1:2" x14ac:dyDescent="0.3">
      <c r="A5348">
        <v>5340</v>
      </c>
      <c r="B5348" s="9">
        <f t="shared" ca="1" si="83"/>
        <v>1.8473519382791112E-2</v>
      </c>
    </row>
    <row r="5349" spans="1:2" x14ac:dyDescent="0.3">
      <c r="A5349">
        <v>5341</v>
      </c>
      <c r="B5349" s="9">
        <f t="shared" ca="1" si="83"/>
        <v>2.6672429217066826E-3</v>
      </c>
    </row>
    <row r="5350" spans="1:2" x14ac:dyDescent="0.3">
      <c r="A5350">
        <v>5342</v>
      </c>
      <c r="B5350" s="9">
        <f t="shared" ca="1" si="83"/>
        <v>-5.6229996631480036E-3</v>
      </c>
    </row>
    <row r="5351" spans="1:2" x14ac:dyDescent="0.3">
      <c r="A5351">
        <v>5343</v>
      </c>
      <c r="B5351" s="9">
        <f t="shared" ca="1" si="83"/>
        <v>8.5318690182138585E-3</v>
      </c>
    </row>
    <row r="5352" spans="1:2" x14ac:dyDescent="0.3">
      <c r="A5352">
        <v>5344</v>
      </c>
      <c r="B5352" s="9">
        <f t="shared" ca="1" si="83"/>
        <v>2.8608574740646344E-3</v>
      </c>
    </row>
    <row r="5353" spans="1:2" x14ac:dyDescent="0.3">
      <c r="A5353">
        <v>5345</v>
      </c>
      <c r="B5353" s="9">
        <f t="shared" ca="1" si="83"/>
        <v>-5.2413444338166382E-3</v>
      </c>
    </row>
    <row r="5354" spans="1:2" x14ac:dyDescent="0.3">
      <c r="A5354">
        <v>5346</v>
      </c>
      <c r="B5354" s="9">
        <f t="shared" ca="1" si="83"/>
        <v>-1.3748857095789727E-2</v>
      </c>
    </row>
    <row r="5355" spans="1:2" x14ac:dyDescent="0.3">
      <c r="A5355">
        <v>5347</v>
      </c>
      <c r="B5355" s="9">
        <f t="shared" ca="1" si="83"/>
        <v>-1.2253434660299152E-3</v>
      </c>
    </row>
    <row r="5356" spans="1:2" x14ac:dyDescent="0.3">
      <c r="A5356">
        <v>5348</v>
      </c>
      <c r="B5356" s="9">
        <f t="shared" ca="1" si="83"/>
        <v>1.1979627962044512E-3</v>
      </c>
    </row>
    <row r="5357" spans="1:2" x14ac:dyDescent="0.3">
      <c r="A5357">
        <v>5349</v>
      </c>
      <c r="B5357" s="9">
        <f t="shared" ca="1" si="83"/>
        <v>1.6024873978649091E-2</v>
      </c>
    </row>
    <row r="5358" spans="1:2" x14ac:dyDescent="0.3">
      <c r="A5358">
        <v>5350</v>
      </c>
      <c r="B5358" s="9">
        <f t="shared" ca="1" si="83"/>
        <v>3.2483177246428502E-3</v>
      </c>
    </row>
    <row r="5359" spans="1:2" x14ac:dyDescent="0.3">
      <c r="A5359">
        <v>5351</v>
      </c>
      <c r="B5359" s="9">
        <f t="shared" ca="1" si="83"/>
        <v>-7.1646819058153273E-3</v>
      </c>
    </row>
    <row r="5360" spans="1:2" x14ac:dyDescent="0.3">
      <c r="A5360">
        <v>5352</v>
      </c>
      <c r="B5360" s="9">
        <f t="shared" ca="1" si="83"/>
        <v>4.9459805114006319E-3</v>
      </c>
    </row>
    <row r="5361" spans="1:2" x14ac:dyDescent="0.3">
      <c r="A5361">
        <v>5353</v>
      </c>
      <c r="B5361" s="9">
        <f t="shared" ca="1" si="83"/>
        <v>-3.6384144987133924E-4</v>
      </c>
    </row>
    <row r="5362" spans="1:2" x14ac:dyDescent="0.3">
      <c r="A5362">
        <v>5354</v>
      </c>
      <c r="B5362" s="9">
        <f t="shared" ca="1" si="83"/>
        <v>-1.865530416147284E-3</v>
      </c>
    </row>
    <row r="5363" spans="1:2" x14ac:dyDescent="0.3">
      <c r="A5363">
        <v>5355</v>
      </c>
      <c r="B5363" s="9">
        <f t="shared" ca="1" si="83"/>
        <v>-1.1956737316941031E-2</v>
      </c>
    </row>
    <row r="5364" spans="1:2" x14ac:dyDescent="0.3">
      <c r="A5364">
        <v>5356</v>
      </c>
      <c r="B5364" s="9">
        <f t="shared" ca="1" si="83"/>
        <v>-9.3593341804204164E-4</v>
      </c>
    </row>
    <row r="5365" spans="1:2" x14ac:dyDescent="0.3">
      <c r="A5365">
        <v>5357</v>
      </c>
      <c r="B5365" s="9">
        <f t="shared" ca="1" si="83"/>
        <v>1.1495632037522546E-2</v>
      </c>
    </row>
    <row r="5366" spans="1:2" x14ac:dyDescent="0.3">
      <c r="A5366">
        <v>5358</v>
      </c>
      <c r="B5366" s="9">
        <f t="shared" ca="1" si="83"/>
        <v>1.581064357669161E-2</v>
      </c>
    </row>
    <row r="5367" spans="1:2" x14ac:dyDescent="0.3">
      <c r="A5367">
        <v>5359</v>
      </c>
      <c r="B5367" s="9">
        <f t="shared" ca="1" si="83"/>
        <v>5.5587729841362664E-3</v>
      </c>
    </row>
    <row r="5368" spans="1:2" x14ac:dyDescent="0.3">
      <c r="A5368">
        <v>5360</v>
      </c>
      <c r="B5368" s="9">
        <f t="shared" ca="1" si="83"/>
        <v>7.0396821235055697E-3</v>
      </c>
    </row>
    <row r="5369" spans="1:2" x14ac:dyDescent="0.3">
      <c r="A5369">
        <v>5361</v>
      </c>
      <c r="B5369" s="9">
        <f t="shared" ca="1" si="83"/>
        <v>5.9140467996997136E-3</v>
      </c>
    </row>
    <row r="5370" spans="1:2" x14ac:dyDescent="0.3">
      <c r="A5370">
        <v>5362</v>
      </c>
      <c r="B5370" s="9">
        <f t="shared" ca="1" si="83"/>
        <v>-7.6178267884775119E-3</v>
      </c>
    </row>
    <row r="5371" spans="1:2" x14ac:dyDescent="0.3">
      <c r="A5371">
        <v>5363</v>
      </c>
      <c r="B5371" s="9">
        <f t="shared" ca="1" si="83"/>
        <v>7.4075465347526043E-3</v>
      </c>
    </row>
    <row r="5372" spans="1:2" x14ac:dyDescent="0.3">
      <c r="A5372">
        <v>5364</v>
      </c>
      <c r="B5372" s="9">
        <f t="shared" ca="1" si="83"/>
        <v>1.9454907581233444E-2</v>
      </c>
    </row>
    <row r="5373" spans="1:2" x14ac:dyDescent="0.3">
      <c r="A5373">
        <v>5365</v>
      </c>
      <c r="B5373" s="9">
        <f t="shared" ca="1" si="83"/>
        <v>-8.0488808550966146E-3</v>
      </c>
    </row>
    <row r="5374" spans="1:2" x14ac:dyDescent="0.3">
      <c r="A5374">
        <v>5366</v>
      </c>
      <c r="B5374" s="9">
        <f t="shared" ca="1" si="83"/>
        <v>-4.1276067469017052E-3</v>
      </c>
    </row>
    <row r="5375" spans="1:2" x14ac:dyDescent="0.3">
      <c r="A5375">
        <v>5367</v>
      </c>
      <c r="B5375" s="9">
        <f t="shared" ca="1" si="83"/>
        <v>1.2394924698908768E-2</v>
      </c>
    </row>
    <row r="5376" spans="1:2" x14ac:dyDescent="0.3">
      <c r="A5376">
        <v>5368</v>
      </c>
      <c r="B5376" s="9">
        <f t="shared" ca="1" si="83"/>
        <v>-1.3865076889513226E-2</v>
      </c>
    </row>
    <row r="5377" spans="1:2" x14ac:dyDescent="0.3">
      <c r="A5377">
        <v>5369</v>
      </c>
      <c r="B5377" s="9">
        <f t="shared" ca="1" si="83"/>
        <v>-1.5258401180433404E-2</v>
      </c>
    </row>
    <row r="5378" spans="1:2" x14ac:dyDescent="0.3">
      <c r="A5378">
        <v>5370</v>
      </c>
      <c r="B5378" s="9">
        <f t="shared" ca="1" si="83"/>
        <v>-1.7989242265790614E-2</v>
      </c>
    </row>
    <row r="5379" spans="1:2" x14ac:dyDescent="0.3">
      <c r="A5379">
        <v>5371</v>
      </c>
      <c r="B5379" s="9">
        <f t="shared" ca="1" si="83"/>
        <v>1.9137869000386855E-3</v>
      </c>
    </row>
    <row r="5380" spans="1:2" x14ac:dyDescent="0.3">
      <c r="A5380">
        <v>5372</v>
      </c>
      <c r="B5380" s="9">
        <f t="shared" ca="1" si="83"/>
        <v>-9.4246708791964826E-3</v>
      </c>
    </row>
    <row r="5381" spans="1:2" x14ac:dyDescent="0.3">
      <c r="A5381">
        <v>5373</v>
      </c>
      <c r="B5381" s="9">
        <f t="shared" ca="1" si="83"/>
        <v>-3.0318942121047112E-3</v>
      </c>
    </row>
    <row r="5382" spans="1:2" x14ac:dyDescent="0.3">
      <c r="A5382">
        <v>5374</v>
      </c>
      <c r="B5382" s="9">
        <f t="shared" ca="1" si="83"/>
        <v>-8.650780221642106E-4</v>
      </c>
    </row>
    <row r="5383" spans="1:2" x14ac:dyDescent="0.3">
      <c r="A5383">
        <v>5375</v>
      </c>
      <c r="B5383" s="9">
        <f t="shared" ca="1" si="83"/>
        <v>-5.0099164768315375E-3</v>
      </c>
    </row>
    <row r="5384" spans="1:2" x14ac:dyDescent="0.3">
      <c r="A5384">
        <v>5376</v>
      </c>
      <c r="B5384" s="9">
        <f t="shared" ca="1" si="83"/>
        <v>-9.0371137008393981E-3</v>
      </c>
    </row>
    <row r="5385" spans="1:2" x14ac:dyDescent="0.3">
      <c r="A5385">
        <v>5377</v>
      </c>
      <c r="B5385" s="9">
        <f t="shared" ca="1" si="83"/>
        <v>-2.0514832456189421E-3</v>
      </c>
    </row>
    <row r="5386" spans="1:2" x14ac:dyDescent="0.3">
      <c r="A5386">
        <v>5378</v>
      </c>
      <c r="B5386" s="9">
        <f t="shared" ref="B5386:B5449" ca="1" si="84">_xlfn.NORM.INV(RAND(),$B$3,$B$4)</f>
        <v>4.9649104422686179E-3</v>
      </c>
    </row>
    <row r="5387" spans="1:2" x14ac:dyDescent="0.3">
      <c r="A5387">
        <v>5379</v>
      </c>
      <c r="B5387" s="9">
        <f t="shared" ca="1" si="84"/>
        <v>-4.2611889209449652E-3</v>
      </c>
    </row>
    <row r="5388" spans="1:2" x14ac:dyDescent="0.3">
      <c r="A5388">
        <v>5380</v>
      </c>
      <c r="B5388" s="9">
        <f t="shared" ca="1" si="84"/>
        <v>5.8540606686940102E-3</v>
      </c>
    </row>
    <row r="5389" spans="1:2" x14ac:dyDescent="0.3">
      <c r="A5389">
        <v>5381</v>
      </c>
      <c r="B5389" s="9">
        <f t="shared" ca="1" si="84"/>
        <v>8.7608967221795657E-4</v>
      </c>
    </row>
    <row r="5390" spans="1:2" x14ac:dyDescent="0.3">
      <c r="A5390">
        <v>5382</v>
      </c>
      <c r="B5390" s="9">
        <f t="shared" ca="1" si="84"/>
        <v>3.0877940225425078E-3</v>
      </c>
    </row>
    <row r="5391" spans="1:2" x14ac:dyDescent="0.3">
      <c r="A5391">
        <v>5383</v>
      </c>
      <c r="B5391" s="9">
        <f t="shared" ca="1" si="84"/>
        <v>6.3846737364232616E-4</v>
      </c>
    </row>
    <row r="5392" spans="1:2" x14ac:dyDescent="0.3">
      <c r="A5392">
        <v>5384</v>
      </c>
      <c r="B5392" s="9">
        <f t="shared" ca="1" si="84"/>
        <v>3.8516798970793056E-3</v>
      </c>
    </row>
    <row r="5393" spans="1:2" x14ac:dyDescent="0.3">
      <c r="A5393">
        <v>5385</v>
      </c>
      <c r="B5393" s="9">
        <f t="shared" ca="1" si="84"/>
        <v>-7.0183255977534047E-3</v>
      </c>
    </row>
    <row r="5394" spans="1:2" x14ac:dyDescent="0.3">
      <c r="A5394">
        <v>5386</v>
      </c>
      <c r="B5394" s="9">
        <f t="shared" ca="1" si="84"/>
        <v>-6.5514380083284054E-4</v>
      </c>
    </row>
    <row r="5395" spans="1:2" x14ac:dyDescent="0.3">
      <c r="A5395">
        <v>5387</v>
      </c>
      <c r="B5395" s="9">
        <f t="shared" ca="1" si="84"/>
        <v>1.4948618602536655E-2</v>
      </c>
    </row>
    <row r="5396" spans="1:2" x14ac:dyDescent="0.3">
      <c r="A5396">
        <v>5388</v>
      </c>
      <c r="B5396" s="9">
        <f t="shared" ca="1" si="84"/>
        <v>4.5200095782176632E-3</v>
      </c>
    </row>
    <row r="5397" spans="1:2" x14ac:dyDescent="0.3">
      <c r="A5397">
        <v>5389</v>
      </c>
      <c r="B5397" s="9">
        <f t="shared" ca="1" si="84"/>
        <v>4.043379219524342E-3</v>
      </c>
    </row>
    <row r="5398" spans="1:2" x14ac:dyDescent="0.3">
      <c r="A5398">
        <v>5390</v>
      </c>
      <c r="B5398" s="9">
        <f t="shared" ca="1" si="84"/>
        <v>-3.9414904030279745E-3</v>
      </c>
    </row>
    <row r="5399" spans="1:2" x14ac:dyDescent="0.3">
      <c r="A5399">
        <v>5391</v>
      </c>
      <c r="B5399" s="9">
        <f t="shared" ca="1" si="84"/>
        <v>8.2850067632179152E-3</v>
      </c>
    </row>
    <row r="5400" spans="1:2" x14ac:dyDescent="0.3">
      <c r="A5400">
        <v>5392</v>
      </c>
      <c r="B5400" s="9">
        <f t="shared" ca="1" si="84"/>
        <v>2.887293282055693E-3</v>
      </c>
    </row>
    <row r="5401" spans="1:2" x14ac:dyDescent="0.3">
      <c r="A5401">
        <v>5393</v>
      </c>
      <c r="B5401" s="9">
        <f t="shared" ca="1" si="84"/>
        <v>2.4193005638499564E-3</v>
      </c>
    </row>
    <row r="5402" spans="1:2" x14ac:dyDescent="0.3">
      <c r="A5402">
        <v>5394</v>
      </c>
      <c r="B5402" s="9">
        <f t="shared" ca="1" si="84"/>
        <v>9.3850082519930361E-3</v>
      </c>
    </row>
    <row r="5403" spans="1:2" x14ac:dyDescent="0.3">
      <c r="A5403">
        <v>5395</v>
      </c>
      <c r="B5403" s="9">
        <f t="shared" ca="1" si="84"/>
        <v>4.0509302134295244E-3</v>
      </c>
    </row>
    <row r="5404" spans="1:2" x14ac:dyDescent="0.3">
      <c r="A5404">
        <v>5396</v>
      </c>
      <c r="B5404" s="9">
        <f t="shared" ca="1" si="84"/>
        <v>1.6188469755187482E-3</v>
      </c>
    </row>
    <row r="5405" spans="1:2" x14ac:dyDescent="0.3">
      <c r="A5405">
        <v>5397</v>
      </c>
      <c r="B5405" s="9">
        <f t="shared" ca="1" si="84"/>
        <v>5.6261965448900072E-3</v>
      </c>
    </row>
    <row r="5406" spans="1:2" x14ac:dyDescent="0.3">
      <c r="A5406">
        <v>5398</v>
      </c>
      <c r="B5406" s="9">
        <f t="shared" ca="1" si="84"/>
        <v>1.5594795389480957E-3</v>
      </c>
    </row>
    <row r="5407" spans="1:2" x14ac:dyDescent="0.3">
      <c r="A5407">
        <v>5399</v>
      </c>
      <c r="B5407" s="9">
        <f t="shared" ca="1" si="84"/>
        <v>4.9703016939612737E-3</v>
      </c>
    </row>
    <row r="5408" spans="1:2" x14ac:dyDescent="0.3">
      <c r="A5408">
        <v>5400</v>
      </c>
      <c r="B5408" s="9">
        <f t="shared" ca="1" si="84"/>
        <v>-6.6490485201478261E-3</v>
      </c>
    </row>
    <row r="5409" spans="1:2" x14ac:dyDescent="0.3">
      <c r="A5409">
        <v>5401</v>
      </c>
      <c r="B5409" s="9">
        <f t="shared" ca="1" si="84"/>
        <v>1.4286199468941642E-2</v>
      </c>
    </row>
    <row r="5410" spans="1:2" x14ac:dyDescent="0.3">
      <c r="A5410">
        <v>5402</v>
      </c>
      <c r="B5410" s="9">
        <f t="shared" ca="1" si="84"/>
        <v>7.0117461948975236E-3</v>
      </c>
    </row>
    <row r="5411" spans="1:2" x14ac:dyDescent="0.3">
      <c r="A5411">
        <v>5403</v>
      </c>
      <c r="B5411" s="9">
        <f t="shared" ca="1" si="84"/>
        <v>1.8698984675186662E-2</v>
      </c>
    </row>
    <row r="5412" spans="1:2" x14ac:dyDescent="0.3">
      <c r="A5412">
        <v>5404</v>
      </c>
      <c r="B5412" s="9">
        <f t="shared" ca="1" si="84"/>
        <v>-5.8225008613372936E-3</v>
      </c>
    </row>
    <row r="5413" spans="1:2" x14ac:dyDescent="0.3">
      <c r="A5413">
        <v>5405</v>
      </c>
      <c r="B5413" s="9">
        <f t="shared" ca="1" si="84"/>
        <v>2.7467131426994291E-3</v>
      </c>
    </row>
    <row r="5414" spans="1:2" x14ac:dyDescent="0.3">
      <c r="A5414">
        <v>5406</v>
      </c>
      <c r="B5414" s="9">
        <f t="shared" ca="1" si="84"/>
        <v>1.5896361745992595E-2</v>
      </c>
    </row>
    <row r="5415" spans="1:2" x14ac:dyDescent="0.3">
      <c r="A5415">
        <v>5407</v>
      </c>
      <c r="B5415" s="9">
        <f t="shared" ca="1" si="84"/>
        <v>-1.1051676246822536E-2</v>
      </c>
    </row>
    <row r="5416" spans="1:2" x14ac:dyDescent="0.3">
      <c r="A5416">
        <v>5408</v>
      </c>
      <c r="B5416" s="9">
        <f t="shared" ca="1" si="84"/>
        <v>-3.7149563189943034E-3</v>
      </c>
    </row>
    <row r="5417" spans="1:2" x14ac:dyDescent="0.3">
      <c r="A5417">
        <v>5409</v>
      </c>
      <c r="B5417" s="9">
        <f t="shared" ca="1" si="84"/>
        <v>-1.4207035320922721E-3</v>
      </c>
    </row>
    <row r="5418" spans="1:2" x14ac:dyDescent="0.3">
      <c r="A5418">
        <v>5410</v>
      </c>
      <c r="B5418" s="9">
        <f t="shared" ca="1" si="84"/>
        <v>4.5843039966446571E-3</v>
      </c>
    </row>
    <row r="5419" spans="1:2" x14ac:dyDescent="0.3">
      <c r="A5419">
        <v>5411</v>
      </c>
      <c r="B5419" s="9">
        <f t="shared" ca="1" si="84"/>
        <v>2.2383356751734872E-2</v>
      </c>
    </row>
    <row r="5420" spans="1:2" x14ac:dyDescent="0.3">
      <c r="A5420">
        <v>5412</v>
      </c>
      <c r="B5420" s="9">
        <f t="shared" ca="1" si="84"/>
        <v>-4.8957110787597831E-3</v>
      </c>
    </row>
    <row r="5421" spans="1:2" x14ac:dyDescent="0.3">
      <c r="A5421">
        <v>5413</v>
      </c>
      <c r="B5421" s="9">
        <f t="shared" ca="1" si="84"/>
        <v>-9.2124979067983895E-4</v>
      </c>
    </row>
    <row r="5422" spans="1:2" x14ac:dyDescent="0.3">
      <c r="A5422">
        <v>5414</v>
      </c>
      <c r="B5422" s="9">
        <f t="shared" ca="1" si="84"/>
        <v>-3.5392805315244283E-3</v>
      </c>
    </row>
    <row r="5423" spans="1:2" x14ac:dyDescent="0.3">
      <c r="A5423">
        <v>5415</v>
      </c>
      <c r="B5423" s="9">
        <f t="shared" ca="1" si="84"/>
        <v>9.8170418766248494E-3</v>
      </c>
    </row>
    <row r="5424" spans="1:2" x14ac:dyDescent="0.3">
      <c r="A5424">
        <v>5416</v>
      </c>
      <c r="B5424" s="9">
        <f t="shared" ca="1" si="84"/>
        <v>6.0517937854355853E-3</v>
      </c>
    </row>
    <row r="5425" spans="1:2" x14ac:dyDescent="0.3">
      <c r="A5425">
        <v>5417</v>
      </c>
      <c r="B5425" s="9">
        <f t="shared" ca="1" si="84"/>
        <v>-1.3542143245302882E-2</v>
      </c>
    </row>
    <row r="5426" spans="1:2" x14ac:dyDescent="0.3">
      <c r="A5426">
        <v>5418</v>
      </c>
      <c r="B5426" s="9">
        <f t="shared" ca="1" si="84"/>
        <v>-5.957955967107062E-3</v>
      </c>
    </row>
    <row r="5427" spans="1:2" x14ac:dyDescent="0.3">
      <c r="A5427">
        <v>5419</v>
      </c>
      <c r="B5427" s="9">
        <f t="shared" ca="1" si="84"/>
        <v>8.2863168505742629E-4</v>
      </c>
    </row>
    <row r="5428" spans="1:2" x14ac:dyDescent="0.3">
      <c r="A5428">
        <v>5420</v>
      </c>
      <c r="B5428" s="9">
        <f t="shared" ca="1" si="84"/>
        <v>2.0231062495940852E-3</v>
      </c>
    </row>
    <row r="5429" spans="1:2" x14ac:dyDescent="0.3">
      <c r="A5429">
        <v>5421</v>
      </c>
      <c r="B5429" s="9">
        <f t="shared" ca="1" si="84"/>
        <v>3.942376964267978E-3</v>
      </c>
    </row>
    <row r="5430" spans="1:2" x14ac:dyDescent="0.3">
      <c r="A5430">
        <v>5422</v>
      </c>
      <c r="B5430" s="9">
        <f t="shared" ca="1" si="84"/>
        <v>-5.6969212131802944E-3</v>
      </c>
    </row>
    <row r="5431" spans="1:2" x14ac:dyDescent="0.3">
      <c r="A5431">
        <v>5423</v>
      </c>
      <c r="B5431" s="9">
        <f t="shared" ca="1" si="84"/>
        <v>6.362712637739713E-3</v>
      </c>
    </row>
    <row r="5432" spans="1:2" x14ac:dyDescent="0.3">
      <c r="A5432">
        <v>5424</v>
      </c>
      <c r="B5432" s="9">
        <f t="shared" ca="1" si="84"/>
        <v>-5.5512761927852287E-3</v>
      </c>
    </row>
    <row r="5433" spans="1:2" x14ac:dyDescent="0.3">
      <c r="A5433">
        <v>5425</v>
      </c>
      <c r="B5433" s="9">
        <f t="shared" ca="1" si="84"/>
        <v>-1.0016236592320531E-2</v>
      </c>
    </row>
    <row r="5434" spans="1:2" x14ac:dyDescent="0.3">
      <c r="A5434">
        <v>5426</v>
      </c>
      <c r="B5434" s="9">
        <f t="shared" ca="1" si="84"/>
        <v>1.3757846593840861E-2</v>
      </c>
    </row>
    <row r="5435" spans="1:2" x14ac:dyDescent="0.3">
      <c r="A5435">
        <v>5427</v>
      </c>
      <c r="B5435" s="9">
        <f t="shared" ca="1" si="84"/>
        <v>-1.1557596990092404E-2</v>
      </c>
    </row>
    <row r="5436" spans="1:2" x14ac:dyDescent="0.3">
      <c r="A5436">
        <v>5428</v>
      </c>
      <c r="B5436" s="9">
        <f t="shared" ca="1" si="84"/>
        <v>6.670842706510101E-3</v>
      </c>
    </row>
    <row r="5437" spans="1:2" x14ac:dyDescent="0.3">
      <c r="A5437">
        <v>5429</v>
      </c>
      <c r="B5437" s="9">
        <f t="shared" ca="1" si="84"/>
        <v>-7.4193562609572378E-3</v>
      </c>
    </row>
    <row r="5438" spans="1:2" x14ac:dyDescent="0.3">
      <c r="A5438">
        <v>5430</v>
      </c>
      <c r="B5438" s="9">
        <f t="shared" ca="1" si="84"/>
        <v>-1.1228721881814698E-3</v>
      </c>
    </row>
    <row r="5439" spans="1:2" x14ac:dyDescent="0.3">
      <c r="A5439">
        <v>5431</v>
      </c>
      <c r="B5439" s="9">
        <f t="shared" ca="1" si="84"/>
        <v>7.2882952873527052E-3</v>
      </c>
    </row>
    <row r="5440" spans="1:2" x14ac:dyDescent="0.3">
      <c r="A5440">
        <v>5432</v>
      </c>
      <c r="B5440" s="9">
        <f t="shared" ca="1" si="84"/>
        <v>-6.4278989309854147E-4</v>
      </c>
    </row>
    <row r="5441" spans="1:2" x14ac:dyDescent="0.3">
      <c r="A5441">
        <v>5433</v>
      </c>
      <c r="B5441" s="9">
        <f t="shared" ca="1" si="84"/>
        <v>5.2688840195950163E-3</v>
      </c>
    </row>
    <row r="5442" spans="1:2" x14ac:dyDescent="0.3">
      <c r="A5442">
        <v>5434</v>
      </c>
      <c r="B5442" s="9">
        <f t="shared" ca="1" si="84"/>
        <v>-2.9389902627360879E-3</v>
      </c>
    </row>
    <row r="5443" spans="1:2" x14ac:dyDescent="0.3">
      <c r="A5443">
        <v>5435</v>
      </c>
      <c r="B5443" s="9">
        <f t="shared" ca="1" si="84"/>
        <v>1.292310867528864E-2</v>
      </c>
    </row>
    <row r="5444" spans="1:2" x14ac:dyDescent="0.3">
      <c r="A5444">
        <v>5436</v>
      </c>
      <c r="B5444" s="9">
        <f t="shared" ca="1" si="84"/>
        <v>-4.7826219306130666E-4</v>
      </c>
    </row>
    <row r="5445" spans="1:2" x14ac:dyDescent="0.3">
      <c r="A5445">
        <v>5437</v>
      </c>
      <c r="B5445" s="9">
        <f t="shared" ca="1" si="84"/>
        <v>3.5807850048899499E-3</v>
      </c>
    </row>
    <row r="5446" spans="1:2" x14ac:dyDescent="0.3">
      <c r="A5446">
        <v>5438</v>
      </c>
      <c r="B5446" s="9">
        <f t="shared" ca="1" si="84"/>
        <v>1.3728200799819574E-4</v>
      </c>
    </row>
    <row r="5447" spans="1:2" x14ac:dyDescent="0.3">
      <c r="A5447">
        <v>5439</v>
      </c>
      <c r="B5447" s="9">
        <f t="shared" ca="1" si="84"/>
        <v>1.7313704666008511E-3</v>
      </c>
    </row>
    <row r="5448" spans="1:2" x14ac:dyDescent="0.3">
      <c r="A5448">
        <v>5440</v>
      </c>
      <c r="B5448" s="9">
        <f t="shared" ca="1" si="84"/>
        <v>1.3061902238344657E-2</v>
      </c>
    </row>
    <row r="5449" spans="1:2" x14ac:dyDescent="0.3">
      <c r="A5449">
        <v>5441</v>
      </c>
      <c r="B5449" s="9">
        <f t="shared" ca="1" si="84"/>
        <v>1.7476437042643141E-3</v>
      </c>
    </row>
    <row r="5450" spans="1:2" x14ac:dyDescent="0.3">
      <c r="A5450">
        <v>5442</v>
      </c>
      <c r="B5450" s="9">
        <f t="shared" ref="B5450:B5513" ca="1" si="85">_xlfn.NORM.INV(RAND(),$B$3,$B$4)</f>
        <v>6.341121748415386E-3</v>
      </c>
    </row>
    <row r="5451" spans="1:2" x14ac:dyDescent="0.3">
      <c r="A5451">
        <v>5443</v>
      </c>
      <c r="B5451" s="9">
        <f t="shared" ca="1" si="85"/>
        <v>6.0047176035760222E-3</v>
      </c>
    </row>
    <row r="5452" spans="1:2" x14ac:dyDescent="0.3">
      <c r="A5452">
        <v>5444</v>
      </c>
      <c r="B5452" s="9">
        <f t="shared" ca="1" si="85"/>
        <v>-4.4663996049017121E-4</v>
      </c>
    </row>
    <row r="5453" spans="1:2" x14ac:dyDescent="0.3">
      <c r="A5453">
        <v>5445</v>
      </c>
      <c r="B5453" s="9">
        <f t="shared" ca="1" si="85"/>
        <v>1.5670198776634489E-3</v>
      </c>
    </row>
    <row r="5454" spans="1:2" x14ac:dyDescent="0.3">
      <c r="A5454">
        <v>5446</v>
      </c>
      <c r="B5454" s="9">
        <f t="shared" ca="1" si="85"/>
        <v>-2.2547911076565598E-4</v>
      </c>
    </row>
    <row r="5455" spans="1:2" x14ac:dyDescent="0.3">
      <c r="A5455">
        <v>5447</v>
      </c>
      <c r="B5455" s="9">
        <f t="shared" ca="1" si="85"/>
        <v>1.3776509710285334E-3</v>
      </c>
    </row>
    <row r="5456" spans="1:2" x14ac:dyDescent="0.3">
      <c r="A5456">
        <v>5448</v>
      </c>
      <c r="B5456" s="9">
        <f t="shared" ca="1" si="85"/>
        <v>1.3784365771054357E-2</v>
      </c>
    </row>
    <row r="5457" spans="1:2" x14ac:dyDescent="0.3">
      <c r="A5457">
        <v>5449</v>
      </c>
      <c r="B5457" s="9">
        <f t="shared" ca="1" si="85"/>
        <v>-1.0953338930636105E-3</v>
      </c>
    </row>
    <row r="5458" spans="1:2" x14ac:dyDescent="0.3">
      <c r="A5458">
        <v>5450</v>
      </c>
      <c r="B5458" s="9">
        <f t="shared" ca="1" si="85"/>
        <v>8.9015025896692201E-3</v>
      </c>
    </row>
    <row r="5459" spans="1:2" x14ac:dyDescent="0.3">
      <c r="A5459">
        <v>5451</v>
      </c>
      <c r="B5459" s="9">
        <f t="shared" ca="1" si="85"/>
        <v>-9.9131351338122573E-5</v>
      </c>
    </row>
    <row r="5460" spans="1:2" x14ac:dyDescent="0.3">
      <c r="A5460">
        <v>5452</v>
      </c>
      <c r="B5460" s="9">
        <f t="shared" ca="1" si="85"/>
        <v>-1.1687996533163212E-2</v>
      </c>
    </row>
    <row r="5461" spans="1:2" x14ac:dyDescent="0.3">
      <c r="A5461">
        <v>5453</v>
      </c>
      <c r="B5461" s="9">
        <f t="shared" ca="1" si="85"/>
        <v>-5.0057148130734875E-3</v>
      </c>
    </row>
    <row r="5462" spans="1:2" x14ac:dyDescent="0.3">
      <c r="A5462">
        <v>5454</v>
      </c>
      <c r="B5462" s="9">
        <f t="shared" ca="1" si="85"/>
        <v>9.3379697992226687E-3</v>
      </c>
    </row>
    <row r="5463" spans="1:2" x14ac:dyDescent="0.3">
      <c r="A5463">
        <v>5455</v>
      </c>
      <c r="B5463" s="9">
        <f t="shared" ca="1" si="85"/>
        <v>1.5025642366637215E-3</v>
      </c>
    </row>
    <row r="5464" spans="1:2" x14ac:dyDescent="0.3">
      <c r="A5464">
        <v>5456</v>
      </c>
      <c r="B5464" s="9">
        <f t="shared" ca="1" si="85"/>
        <v>2.5006542256016239E-3</v>
      </c>
    </row>
    <row r="5465" spans="1:2" x14ac:dyDescent="0.3">
      <c r="A5465">
        <v>5457</v>
      </c>
      <c r="B5465" s="9">
        <f t="shared" ca="1" si="85"/>
        <v>-2.1152485905688852E-3</v>
      </c>
    </row>
    <row r="5466" spans="1:2" x14ac:dyDescent="0.3">
      <c r="A5466">
        <v>5458</v>
      </c>
      <c r="B5466" s="9">
        <f t="shared" ca="1" si="85"/>
        <v>2.6603234307423995E-4</v>
      </c>
    </row>
    <row r="5467" spans="1:2" x14ac:dyDescent="0.3">
      <c r="A5467">
        <v>5459</v>
      </c>
      <c r="B5467" s="9">
        <f t="shared" ca="1" si="85"/>
        <v>1.4609126561477673E-2</v>
      </c>
    </row>
    <row r="5468" spans="1:2" x14ac:dyDescent="0.3">
      <c r="A5468">
        <v>5460</v>
      </c>
      <c r="B5468" s="9">
        <f t="shared" ca="1" si="85"/>
        <v>2.5840726050735813E-3</v>
      </c>
    </row>
    <row r="5469" spans="1:2" x14ac:dyDescent="0.3">
      <c r="A5469">
        <v>5461</v>
      </c>
      <c r="B5469" s="9">
        <f t="shared" ca="1" si="85"/>
        <v>-5.8530249859731871E-4</v>
      </c>
    </row>
    <row r="5470" spans="1:2" x14ac:dyDescent="0.3">
      <c r="A5470">
        <v>5462</v>
      </c>
      <c r="B5470" s="9">
        <f t="shared" ca="1" si="85"/>
        <v>1.0511492529118821E-2</v>
      </c>
    </row>
    <row r="5471" spans="1:2" x14ac:dyDescent="0.3">
      <c r="A5471">
        <v>5463</v>
      </c>
      <c r="B5471" s="9">
        <f t="shared" ca="1" si="85"/>
        <v>-5.1004305694953298E-3</v>
      </c>
    </row>
    <row r="5472" spans="1:2" x14ac:dyDescent="0.3">
      <c r="A5472">
        <v>5464</v>
      </c>
      <c r="B5472" s="9">
        <f t="shared" ca="1" si="85"/>
        <v>1.097480476409299E-2</v>
      </c>
    </row>
    <row r="5473" spans="1:2" x14ac:dyDescent="0.3">
      <c r="A5473">
        <v>5465</v>
      </c>
      <c r="B5473" s="9">
        <f t="shared" ca="1" si="85"/>
        <v>-5.7143988060293239E-3</v>
      </c>
    </row>
    <row r="5474" spans="1:2" x14ac:dyDescent="0.3">
      <c r="A5474">
        <v>5466</v>
      </c>
      <c r="B5474" s="9">
        <f t="shared" ca="1" si="85"/>
        <v>1.2641638663292631E-2</v>
      </c>
    </row>
    <row r="5475" spans="1:2" x14ac:dyDescent="0.3">
      <c r="A5475">
        <v>5467</v>
      </c>
      <c r="B5475" s="9">
        <f t="shared" ca="1" si="85"/>
        <v>5.3140584121606606E-3</v>
      </c>
    </row>
    <row r="5476" spans="1:2" x14ac:dyDescent="0.3">
      <c r="A5476">
        <v>5468</v>
      </c>
      <c r="B5476" s="9">
        <f t="shared" ca="1" si="85"/>
        <v>-4.0782177031379284E-4</v>
      </c>
    </row>
    <row r="5477" spans="1:2" x14ac:dyDescent="0.3">
      <c r="A5477">
        <v>5469</v>
      </c>
      <c r="B5477" s="9">
        <f t="shared" ca="1" si="85"/>
        <v>8.3134182830164861E-4</v>
      </c>
    </row>
    <row r="5478" spans="1:2" x14ac:dyDescent="0.3">
      <c r="A5478">
        <v>5470</v>
      </c>
      <c r="B5478" s="9">
        <f t="shared" ca="1" si="85"/>
        <v>-4.6181506793166321E-3</v>
      </c>
    </row>
    <row r="5479" spans="1:2" x14ac:dyDescent="0.3">
      <c r="A5479">
        <v>5471</v>
      </c>
      <c r="B5479" s="9">
        <f t="shared" ca="1" si="85"/>
        <v>1.220634283698176E-2</v>
      </c>
    </row>
    <row r="5480" spans="1:2" x14ac:dyDescent="0.3">
      <c r="A5480">
        <v>5472</v>
      </c>
      <c r="B5480" s="9">
        <f t="shared" ca="1" si="85"/>
        <v>-1.8182195680307729E-2</v>
      </c>
    </row>
    <row r="5481" spans="1:2" x14ac:dyDescent="0.3">
      <c r="A5481">
        <v>5473</v>
      </c>
      <c r="B5481" s="9">
        <f t="shared" ca="1" si="85"/>
        <v>-7.5743754902858843E-3</v>
      </c>
    </row>
    <row r="5482" spans="1:2" x14ac:dyDescent="0.3">
      <c r="A5482">
        <v>5474</v>
      </c>
      <c r="B5482" s="9">
        <f t="shared" ca="1" si="85"/>
        <v>1.2009672096182614E-3</v>
      </c>
    </row>
    <row r="5483" spans="1:2" x14ac:dyDescent="0.3">
      <c r="A5483">
        <v>5475</v>
      </c>
      <c r="B5483" s="9">
        <f t="shared" ca="1" si="85"/>
        <v>4.4426175807335691E-3</v>
      </c>
    </row>
    <row r="5484" spans="1:2" x14ac:dyDescent="0.3">
      <c r="A5484">
        <v>5476</v>
      </c>
      <c r="B5484" s="9">
        <f t="shared" ca="1" si="85"/>
        <v>1.0623812621286616E-2</v>
      </c>
    </row>
    <row r="5485" spans="1:2" x14ac:dyDescent="0.3">
      <c r="A5485">
        <v>5477</v>
      </c>
      <c r="B5485" s="9">
        <f t="shared" ca="1" si="85"/>
        <v>-6.2444028458566577E-4</v>
      </c>
    </row>
    <row r="5486" spans="1:2" x14ac:dyDescent="0.3">
      <c r="A5486">
        <v>5478</v>
      </c>
      <c r="B5486" s="9">
        <f t="shared" ca="1" si="85"/>
        <v>1.4132939730894955E-2</v>
      </c>
    </row>
    <row r="5487" spans="1:2" x14ac:dyDescent="0.3">
      <c r="A5487">
        <v>5479</v>
      </c>
      <c r="B5487" s="9">
        <f t="shared" ca="1" si="85"/>
        <v>3.2426893274924832E-3</v>
      </c>
    </row>
    <row r="5488" spans="1:2" x14ac:dyDescent="0.3">
      <c r="A5488">
        <v>5480</v>
      </c>
      <c r="B5488" s="9">
        <f t="shared" ca="1" si="85"/>
        <v>1.2741001919832854E-2</v>
      </c>
    </row>
    <row r="5489" spans="1:2" x14ac:dyDescent="0.3">
      <c r="A5489">
        <v>5481</v>
      </c>
      <c r="B5489" s="9">
        <f t="shared" ca="1" si="85"/>
        <v>1.1077427871631396E-2</v>
      </c>
    </row>
    <row r="5490" spans="1:2" x14ac:dyDescent="0.3">
      <c r="A5490">
        <v>5482</v>
      </c>
      <c r="B5490" s="9">
        <f t="shared" ca="1" si="85"/>
        <v>-4.3624744180464142E-3</v>
      </c>
    </row>
    <row r="5491" spans="1:2" x14ac:dyDescent="0.3">
      <c r="A5491">
        <v>5483</v>
      </c>
      <c r="B5491" s="9">
        <f t="shared" ca="1" si="85"/>
        <v>2.0901802152536908E-3</v>
      </c>
    </row>
    <row r="5492" spans="1:2" x14ac:dyDescent="0.3">
      <c r="A5492">
        <v>5484</v>
      </c>
      <c r="B5492" s="9">
        <f t="shared" ca="1" si="85"/>
        <v>-1.1616030900070957E-3</v>
      </c>
    </row>
    <row r="5493" spans="1:2" x14ac:dyDescent="0.3">
      <c r="A5493">
        <v>5485</v>
      </c>
      <c r="B5493" s="9">
        <f t="shared" ca="1" si="85"/>
        <v>1.1435137501891878E-3</v>
      </c>
    </row>
    <row r="5494" spans="1:2" x14ac:dyDescent="0.3">
      <c r="A5494">
        <v>5486</v>
      </c>
      <c r="B5494" s="9">
        <f t="shared" ca="1" si="85"/>
        <v>-1.2249904074674077E-2</v>
      </c>
    </row>
    <row r="5495" spans="1:2" x14ac:dyDescent="0.3">
      <c r="A5495">
        <v>5487</v>
      </c>
      <c r="B5495" s="9">
        <f t="shared" ca="1" si="85"/>
        <v>8.3445212598134959E-3</v>
      </c>
    </row>
    <row r="5496" spans="1:2" x14ac:dyDescent="0.3">
      <c r="A5496">
        <v>5488</v>
      </c>
      <c r="B5496" s="9">
        <f t="shared" ca="1" si="85"/>
        <v>5.512846843464138E-3</v>
      </c>
    </row>
    <row r="5497" spans="1:2" x14ac:dyDescent="0.3">
      <c r="A5497">
        <v>5489</v>
      </c>
      <c r="B5497" s="9">
        <f t="shared" ca="1" si="85"/>
        <v>5.5471138966179366E-4</v>
      </c>
    </row>
    <row r="5498" spans="1:2" x14ac:dyDescent="0.3">
      <c r="A5498">
        <v>5490</v>
      </c>
      <c r="B5498" s="9">
        <f t="shared" ca="1" si="85"/>
        <v>-8.4592777570063095E-3</v>
      </c>
    </row>
    <row r="5499" spans="1:2" x14ac:dyDescent="0.3">
      <c r="A5499">
        <v>5491</v>
      </c>
      <c r="B5499" s="9">
        <f t="shared" ca="1" si="85"/>
        <v>4.0189305500658197E-3</v>
      </c>
    </row>
    <row r="5500" spans="1:2" x14ac:dyDescent="0.3">
      <c r="A5500">
        <v>5492</v>
      </c>
      <c r="B5500" s="9">
        <f t="shared" ca="1" si="85"/>
        <v>1.1453084210761201E-2</v>
      </c>
    </row>
    <row r="5501" spans="1:2" x14ac:dyDescent="0.3">
      <c r="A5501">
        <v>5493</v>
      </c>
      <c r="B5501" s="9">
        <f t="shared" ca="1" si="85"/>
        <v>-4.1528127656288404E-3</v>
      </c>
    </row>
    <row r="5502" spans="1:2" x14ac:dyDescent="0.3">
      <c r="A5502">
        <v>5494</v>
      </c>
      <c r="B5502" s="9">
        <f t="shared" ca="1" si="85"/>
        <v>5.0469405817126552E-3</v>
      </c>
    </row>
    <row r="5503" spans="1:2" x14ac:dyDescent="0.3">
      <c r="A5503">
        <v>5495</v>
      </c>
      <c r="B5503" s="9">
        <f t="shared" ca="1" si="85"/>
        <v>-5.0189301278753757E-3</v>
      </c>
    </row>
    <row r="5504" spans="1:2" x14ac:dyDescent="0.3">
      <c r="A5504">
        <v>5496</v>
      </c>
      <c r="B5504" s="9">
        <f t="shared" ca="1" si="85"/>
        <v>-5.0738768565684106E-3</v>
      </c>
    </row>
    <row r="5505" spans="1:2" x14ac:dyDescent="0.3">
      <c r="A5505">
        <v>5497</v>
      </c>
      <c r="B5505" s="9">
        <f t="shared" ca="1" si="85"/>
        <v>4.0441437684327749E-3</v>
      </c>
    </row>
    <row r="5506" spans="1:2" x14ac:dyDescent="0.3">
      <c r="A5506">
        <v>5498</v>
      </c>
      <c r="B5506" s="9">
        <f t="shared" ca="1" si="85"/>
        <v>3.0376947643494825E-4</v>
      </c>
    </row>
    <row r="5507" spans="1:2" x14ac:dyDescent="0.3">
      <c r="A5507">
        <v>5499</v>
      </c>
      <c r="B5507" s="9">
        <f t="shared" ca="1" si="85"/>
        <v>4.4290750991367103E-3</v>
      </c>
    </row>
    <row r="5508" spans="1:2" x14ac:dyDescent="0.3">
      <c r="A5508">
        <v>5500</v>
      </c>
      <c r="B5508" s="9">
        <f t="shared" ca="1" si="85"/>
        <v>-9.989418944997103E-3</v>
      </c>
    </row>
    <row r="5509" spans="1:2" x14ac:dyDescent="0.3">
      <c r="A5509">
        <v>5501</v>
      </c>
      <c r="B5509" s="9">
        <f t="shared" ca="1" si="85"/>
        <v>-3.7037341991918741E-3</v>
      </c>
    </row>
    <row r="5510" spans="1:2" x14ac:dyDescent="0.3">
      <c r="A5510">
        <v>5502</v>
      </c>
      <c r="B5510" s="9">
        <f t="shared" ca="1" si="85"/>
        <v>-1.0009291702662137E-3</v>
      </c>
    </row>
    <row r="5511" spans="1:2" x14ac:dyDescent="0.3">
      <c r="A5511">
        <v>5503</v>
      </c>
      <c r="B5511" s="9">
        <f t="shared" ca="1" si="85"/>
        <v>-3.2157778070144496E-3</v>
      </c>
    </row>
    <row r="5512" spans="1:2" x14ac:dyDescent="0.3">
      <c r="A5512">
        <v>5504</v>
      </c>
      <c r="B5512" s="9">
        <f t="shared" ca="1" si="85"/>
        <v>8.7576300041763717E-3</v>
      </c>
    </row>
    <row r="5513" spans="1:2" x14ac:dyDescent="0.3">
      <c r="A5513">
        <v>5505</v>
      </c>
      <c r="B5513" s="9">
        <f t="shared" ca="1" si="85"/>
        <v>9.5859495588140088E-3</v>
      </c>
    </row>
    <row r="5514" spans="1:2" x14ac:dyDescent="0.3">
      <c r="A5514">
        <v>5506</v>
      </c>
      <c r="B5514" s="9">
        <f t="shared" ref="B5514:B5577" ca="1" si="86">_xlfn.NORM.INV(RAND(),$B$3,$B$4)</f>
        <v>8.5136723578065829E-3</v>
      </c>
    </row>
    <row r="5515" spans="1:2" x14ac:dyDescent="0.3">
      <c r="A5515">
        <v>5507</v>
      </c>
      <c r="B5515" s="9">
        <f t="shared" ca="1" si="86"/>
        <v>9.4340288444717067E-3</v>
      </c>
    </row>
    <row r="5516" spans="1:2" x14ac:dyDescent="0.3">
      <c r="A5516">
        <v>5508</v>
      </c>
      <c r="B5516" s="9">
        <f t="shared" ca="1" si="86"/>
        <v>1.1830771090810462E-2</v>
      </c>
    </row>
    <row r="5517" spans="1:2" x14ac:dyDescent="0.3">
      <c r="A5517">
        <v>5509</v>
      </c>
      <c r="B5517" s="9">
        <f t="shared" ca="1" si="86"/>
        <v>-2.1037862257415533E-3</v>
      </c>
    </row>
    <row r="5518" spans="1:2" x14ac:dyDescent="0.3">
      <c r="A5518">
        <v>5510</v>
      </c>
      <c r="B5518" s="9">
        <f t="shared" ca="1" si="86"/>
        <v>-4.3494157920711237E-3</v>
      </c>
    </row>
    <row r="5519" spans="1:2" x14ac:dyDescent="0.3">
      <c r="A5519">
        <v>5511</v>
      </c>
      <c r="B5519" s="9">
        <f t="shared" ca="1" si="86"/>
        <v>-5.7436712424745046E-3</v>
      </c>
    </row>
    <row r="5520" spans="1:2" x14ac:dyDescent="0.3">
      <c r="A5520">
        <v>5512</v>
      </c>
      <c r="B5520" s="9">
        <f t="shared" ca="1" si="86"/>
        <v>-1.8475987311689646E-3</v>
      </c>
    </row>
    <row r="5521" spans="1:2" x14ac:dyDescent="0.3">
      <c r="A5521">
        <v>5513</v>
      </c>
      <c r="B5521" s="9">
        <f t="shared" ca="1" si="86"/>
        <v>3.3373961458208956E-3</v>
      </c>
    </row>
    <row r="5522" spans="1:2" x14ac:dyDescent="0.3">
      <c r="A5522">
        <v>5514</v>
      </c>
      <c r="B5522" s="9">
        <f t="shared" ca="1" si="86"/>
        <v>1.4007996167772341E-2</v>
      </c>
    </row>
    <row r="5523" spans="1:2" x14ac:dyDescent="0.3">
      <c r="A5523">
        <v>5515</v>
      </c>
      <c r="B5523" s="9">
        <f t="shared" ca="1" si="86"/>
        <v>5.179519926165204E-3</v>
      </c>
    </row>
    <row r="5524" spans="1:2" x14ac:dyDescent="0.3">
      <c r="A5524">
        <v>5516</v>
      </c>
      <c r="B5524" s="9">
        <f t="shared" ca="1" si="86"/>
        <v>-7.5680220835624284E-3</v>
      </c>
    </row>
    <row r="5525" spans="1:2" x14ac:dyDescent="0.3">
      <c r="A5525">
        <v>5517</v>
      </c>
      <c r="B5525" s="9">
        <f t="shared" ca="1" si="86"/>
        <v>-6.7880683949365717E-3</v>
      </c>
    </row>
    <row r="5526" spans="1:2" x14ac:dyDescent="0.3">
      <c r="A5526">
        <v>5518</v>
      </c>
      <c r="B5526" s="9">
        <f t="shared" ca="1" si="86"/>
        <v>-1.5473577155854853E-3</v>
      </c>
    </row>
    <row r="5527" spans="1:2" x14ac:dyDescent="0.3">
      <c r="A5527">
        <v>5519</v>
      </c>
      <c r="B5527" s="9">
        <f t="shared" ca="1" si="86"/>
        <v>-5.8868899446693108E-3</v>
      </c>
    </row>
    <row r="5528" spans="1:2" x14ac:dyDescent="0.3">
      <c r="A5528">
        <v>5520</v>
      </c>
      <c r="B5528" s="9">
        <f t="shared" ca="1" si="86"/>
        <v>-2.5336404006591198E-3</v>
      </c>
    </row>
    <row r="5529" spans="1:2" x14ac:dyDescent="0.3">
      <c r="A5529">
        <v>5521</v>
      </c>
      <c r="B5529" s="9">
        <f t="shared" ca="1" si="86"/>
        <v>7.5151836489098477E-3</v>
      </c>
    </row>
    <row r="5530" spans="1:2" x14ac:dyDescent="0.3">
      <c r="A5530">
        <v>5522</v>
      </c>
      <c r="B5530" s="9">
        <f t="shared" ca="1" si="86"/>
        <v>1.4915138193454767E-2</v>
      </c>
    </row>
    <row r="5531" spans="1:2" x14ac:dyDescent="0.3">
      <c r="A5531">
        <v>5523</v>
      </c>
      <c r="B5531" s="9">
        <f t="shared" ca="1" si="86"/>
        <v>4.5075945102426886E-3</v>
      </c>
    </row>
    <row r="5532" spans="1:2" x14ac:dyDescent="0.3">
      <c r="A5532">
        <v>5524</v>
      </c>
      <c r="B5532" s="9">
        <f t="shared" ca="1" si="86"/>
        <v>9.4491062029367131E-3</v>
      </c>
    </row>
    <row r="5533" spans="1:2" x14ac:dyDescent="0.3">
      <c r="A5533">
        <v>5525</v>
      </c>
      <c r="B5533" s="9">
        <f t="shared" ca="1" si="86"/>
        <v>-7.0302903026472682E-3</v>
      </c>
    </row>
    <row r="5534" spans="1:2" x14ac:dyDescent="0.3">
      <c r="A5534">
        <v>5526</v>
      </c>
      <c r="B5534" s="9">
        <f t="shared" ca="1" si="86"/>
        <v>-1.2433909262421433E-2</v>
      </c>
    </row>
    <row r="5535" spans="1:2" x14ac:dyDescent="0.3">
      <c r="A5535">
        <v>5527</v>
      </c>
      <c r="B5535" s="9">
        <f t="shared" ca="1" si="86"/>
        <v>4.0825572804030632E-4</v>
      </c>
    </row>
    <row r="5536" spans="1:2" x14ac:dyDescent="0.3">
      <c r="A5536">
        <v>5528</v>
      </c>
      <c r="B5536" s="9">
        <f t="shared" ca="1" si="86"/>
        <v>1.1319745987136112E-2</v>
      </c>
    </row>
    <row r="5537" spans="1:2" x14ac:dyDescent="0.3">
      <c r="A5537">
        <v>5529</v>
      </c>
      <c r="B5537" s="9">
        <f t="shared" ca="1" si="86"/>
        <v>-5.7300162416654161E-3</v>
      </c>
    </row>
    <row r="5538" spans="1:2" x14ac:dyDescent="0.3">
      <c r="A5538">
        <v>5530</v>
      </c>
      <c r="B5538" s="9">
        <f t="shared" ca="1" si="86"/>
        <v>1.0544141371699242E-2</v>
      </c>
    </row>
    <row r="5539" spans="1:2" x14ac:dyDescent="0.3">
      <c r="A5539">
        <v>5531</v>
      </c>
      <c r="B5539" s="9">
        <f t="shared" ca="1" si="86"/>
        <v>-8.38195780388139E-4</v>
      </c>
    </row>
    <row r="5540" spans="1:2" x14ac:dyDescent="0.3">
      <c r="A5540">
        <v>5532</v>
      </c>
      <c r="B5540" s="9">
        <f t="shared" ca="1" si="86"/>
        <v>-4.0024688309897314E-3</v>
      </c>
    </row>
    <row r="5541" spans="1:2" x14ac:dyDescent="0.3">
      <c r="A5541">
        <v>5533</v>
      </c>
      <c r="B5541" s="9">
        <f t="shared" ca="1" si="86"/>
        <v>-1.7053692112060418E-3</v>
      </c>
    </row>
    <row r="5542" spans="1:2" x14ac:dyDescent="0.3">
      <c r="A5542">
        <v>5534</v>
      </c>
      <c r="B5542" s="9">
        <f t="shared" ca="1" si="86"/>
        <v>4.9225869103792174E-4</v>
      </c>
    </row>
    <row r="5543" spans="1:2" x14ac:dyDescent="0.3">
      <c r="A5543">
        <v>5535</v>
      </c>
      <c r="B5543" s="9">
        <f t="shared" ca="1" si="86"/>
        <v>3.5543444024421235E-3</v>
      </c>
    </row>
    <row r="5544" spans="1:2" x14ac:dyDescent="0.3">
      <c r="A5544">
        <v>5536</v>
      </c>
      <c r="B5544" s="9">
        <f t="shared" ca="1" si="86"/>
        <v>-1.5289095939373061E-2</v>
      </c>
    </row>
    <row r="5545" spans="1:2" x14ac:dyDescent="0.3">
      <c r="A5545">
        <v>5537</v>
      </c>
      <c r="B5545" s="9">
        <f t="shared" ca="1" si="86"/>
        <v>2.1343060955594608E-3</v>
      </c>
    </row>
    <row r="5546" spans="1:2" x14ac:dyDescent="0.3">
      <c r="A5546">
        <v>5538</v>
      </c>
      <c r="B5546" s="9">
        <f t="shared" ca="1" si="86"/>
        <v>3.3019405642636386E-3</v>
      </c>
    </row>
    <row r="5547" spans="1:2" x14ac:dyDescent="0.3">
      <c r="A5547">
        <v>5539</v>
      </c>
      <c r="B5547" s="9">
        <f t="shared" ca="1" si="86"/>
        <v>-2.1949073595422313E-3</v>
      </c>
    </row>
    <row r="5548" spans="1:2" x14ac:dyDescent="0.3">
      <c r="A5548">
        <v>5540</v>
      </c>
      <c r="B5548" s="9">
        <f t="shared" ca="1" si="86"/>
        <v>6.8628998877847793E-3</v>
      </c>
    </row>
    <row r="5549" spans="1:2" x14ac:dyDescent="0.3">
      <c r="A5549">
        <v>5541</v>
      </c>
      <c r="B5549" s="9">
        <f t="shared" ca="1" si="86"/>
        <v>2.7966871379707138E-3</v>
      </c>
    </row>
    <row r="5550" spans="1:2" x14ac:dyDescent="0.3">
      <c r="A5550">
        <v>5542</v>
      </c>
      <c r="B5550" s="9">
        <f t="shared" ca="1" si="86"/>
        <v>1.1736665899919856E-2</v>
      </c>
    </row>
    <row r="5551" spans="1:2" x14ac:dyDescent="0.3">
      <c r="A5551">
        <v>5543</v>
      </c>
      <c r="B5551" s="9">
        <f t="shared" ca="1" si="86"/>
        <v>4.4481913415767129E-3</v>
      </c>
    </row>
    <row r="5552" spans="1:2" x14ac:dyDescent="0.3">
      <c r="A5552">
        <v>5544</v>
      </c>
      <c r="B5552" s="9">
        <f t="shared" ca="1" si="86"/>
        <v>-8.6486226147993259E-3</v>
      </c>
    </row>
    <row r="5553" spans="1:2" x14ac:dyDescent="0.3">
      <c r="A5553">
        <v>5545</v>
      </c>
      <c r="B5553" s="9">
        <f t="shared" ca="1" si="86"/>
        <v>-1.7436072580949316E-3</v>
      </c>
    </row>
    <row r="5554" spans="1:2" x14ac:dyDescent="0.3">
      <c r="A5554">
        <v>5546</v>
      </c>
      <c r="B5554" s="9">
        <f t="shared" ca="1" si="86"/>
        <v>3.4233888670485045E-3</v>
      </c>
    </row>
    <row r="5555" spans="1:2" x14ac:dyDescent="0.3">
      <c r="A5555">
        <v>5547</v>
      </c>
      <c r="B5555" s="9">
        <f t="shared" ca="1" si="86"/>
        <v>1.5975637534376933E-3</v>
      </c>
    </row>
    <row r="5556" spans="1:2" x14ac:dyDescent="0.3">
      <c r="A5556">
        <v>5548</v>
      </c>
      <c r="B5556" s="9">
        <f t="shared" ca="1" si="86"/>
        <v>-2.9498319466105356E-3</v>
      </c>
    </row>
    <row r="5557" spans="1:2" x14ac:dyDescent="0.3">
      <c r="A5557">
        <v>5549</v>
      </c>
      <c r="B5557" s="9">
        <f t="shared" ca="1" si="86"/>
        <v>1.0079912445065062E-3</v>
      </c>
    </row>
    <row r="5558" spans="1:2" x14ac:dyDescent="0.3">
      <c r="A5558">
        <v>5550</v>
      </c>
      <c r="B5558" s="9">
        <f t="shared" ca="1" si="86"/>
        <v>3.817993202358779E-3</v>
      </c>
    </row>
    <row r="5559" spans="1:2" x14ac:dyDescent="0.3">
      <c r="A5559">
        <v>5551</v>
      </c>
      <c r="B5559" s="9">
        <f t="shared" ca="1" si="86"/>
        <v>5.7647429203963691E-3</v>
      </c>
    </row>
    <row r="5560" spans="1:2" x14ac:dyDescent="0.3">
      <c r="A5560">
        <v>5552</v>
      </c>
      <c r="B5560" s="9">
        <f t="shared" ca="1" si="86"/>
        <v>-6.105453169712202E-4</v>
      </c>
    </row>
    <row r="5561" spans="1:2" x14ac:dyDescent="0.3">
      <c r="A5561">
        <v>5553</v>
      </c>
      <c r="B5561" s="9">
        <f t="shared" ca="1" si="86"/>
        <v>5.4095974272493135E-3</v>
      </c>
    </row>
    <row r="5562" spans="1:2" x14ac:dyDescent="0.3">
      <c r="A5562">
        <v>5554</v>
      </c>
      <c r="B5562" s="9">
        <f t="shared" ca="1" si="86"/>
        <v>7.6327755153659596E-3</v>
      </c>
    </row>
    <row r="5563" spans="1:2" x14ac:dyDescent="0.3">
      <c r="A5563">
        <v>5555</v>
      </c>
      <c r="B5563" s="9">
        <f t="shared" ca="1" si="86"/>
        <v>-8.5560189361219147E-3</v>
      </c>
    </row>
    <row r="5564" spans="1:2" x14ac:dyDescent="0.3">
      <c r="A5564">
        <v>5556</v>
      </c>
      <c r="B5564" s="9">
        <f t="shared" ca="1" si="86"/>
        <v>9.7148316000677006E-3</v>
      </c>
    </row>
    <row r="5565" spans="1:2" x14ac:dyDescent="0.3">
      <c r="A5565">
        <v>5557</v>
      </c>
      <c r="B5565" s="9">
        <f t="shared" ca="1" si="86"/>
        <v>-3.3787611727363652E-4</v>
      </c>
    </row>
    <row r="5566" spans="1:2" x14ac:dyDescent="0.3">
      <c r="A5566">
        <v>5558</v>
      </c>
      <c r="B5566" s="9">
        <f t="shared" ca="1" si="86"/>
        <v>1.3029960836126305E-2</v>
      </c>
    </row>
    <row r="5567" spans="1:2" x14ac:dyDescent="0.3">
      <c r="A5567">
        <v>5559</v>
      </c>
      <c r="B5567" s="9">
        <f t="shared" ca="1" si="86"/>
        <v>-3.1662446223630586E-3</v>
      </c>
    </row>
    <row r="5568" spans="1:2" x14ac:dyDescent="0.3">
      <c r="A5568">
        <v>5560</v>
      </c>
      <c r="B5568" s="9">
        <f t="shared" ca="1" si="86"/>
        <v>1.5103195772026927E-2</v>
      </c>
    </row>
    <row r="5569" spans="1:2" x14ac:dyDescent="0.3">
      <c r="A5569">
        <v>5561</v>
      </c>
      <c r="B5569" s="9">
        <f t="shared" ca="1" si="86"/>
        <v>1.6388220893574126E-2</v>
      </c>
    </row>
    <row r="5570" spans="1:2" x14ac:dyDescent="0.3">
      <c r="A5570">
        <v>5562</v>
      </c>
      <c r="B5570" s="9">
        <f t="shared" ca="1" si="86"/>
        <v>-2.975317071080692E-3</v>
      </c>
    </row>
    <row r="5571" spans="1:2" x14ac:dyDescent="0.3">
      <c r="A5571">
        <v>5563</v>
      </c>
      <c r="B5571" s="9">
        <f t="shared" ca="1" si="86"/>
        <v>8.9716234596824516E-3</v>
      </c>
    </row>
    <row r="5572" spans="1:2" x14ac:dyDescent="0.3">
      <c r="A5572">
        <v>5564</v>
      </c>
      <c r="B5572" s="9">
        <f t="shared" ca="1" si="86"/>
        <v>-4.4601258434878331E-4</v>
      </c>
    </row>
    <row r="5573" spans="1:2" x14ac:dyDescent="0.3">
      <c r="A5573">
        <v>5565</v>
      </c>
      <c r="B5573" s="9">
        <f t="shared" ca="1" si="86"/>
        <v>-5.3965280195003931E-4</v>
      </c>
    </row>
    <row r="5574" spans="1:2" x14ac:dyDescent="0.3">
      <c r="A5574">
        <v>5566</v>
      </c>
      <c r="B5574" s="9">
        <f t="shared" ca="1" si="86"/>
        <v>3.7722708805358967E-3</v>
      </c>
    </row>
    <row r="5575" spans="1:2" x14ac:dyDescent="0.3">
      <c r="A5575">
        <v>5567</v>
      </c>
      <c r="B5575" s="9">
        <f t="shared" ca="1" si="86"/>
        <v>6.1540105847169334E-3</v>
      </c>
    </row>
    <row r="5576" spans="1:2" x14ac:dyDescent="0.3">
      <c r="A5576">
        <v>5568</v>
      </c>
      <c r="B5576" s="9">
        <f t="shared" ca="1" si="86"/>
        <v>8.115553045453857E-3</v>
      </c>
    </row>
    <row r="5577" spans="1:2" x14ac:dyDescent="0.3">
      <c r="A5577">
        <v>5569</v>
      </c>
      <c r="B5577" s="9">
        <f t="shared" ca="1" si="86"/>
        <v>5.3571974020189678E-3</v>
      </c>
    </row>
    <row r="5578" spans="1:2" x14ac:dyDescent="0.3">
      <c r="A5578">
        <v>5570</v>
      </c>
      <c r="B5578" s="9">
        <f t="shared" ref="B5578:B5641" ca="1" si="87">_xlfn.NORM.INV(RAND(),$B$3,$B$4)</f>
        <v>-2.7109101341529491E-3</v>
      </c>
    </row>
    <row r="5579" spans="1:2" x14ac:dyDescent="0.3">
      <c r="A5579">
        <v>5571</v>
      </c>
      <c r="B5579" s="9">
        <f t="shared" ca="1" si="87"/>
        <v>-2.2789549017245194E-3</v>
      </c>
    </row>
    <row r="5580" spans="1:2" x14ac:dyDescent="0.3">
      <c r="A5580">
        <v>5572</v>
      </c>
      <c r="B5580" s="9">
        <f t="shared" ca="1" si="87"/>
        <v>5.9128210373899691E-3</v>
      </c>
    </row>
    <row r="5581" spans="1:2" x14ac:dyDescent="0.3">
      <c r="A5581">
        <v>5573</v>
      </c>
      <c r="B5581" s="9">
        <f t="shared" ca="1" si="87"/>
        <v>-1.3291710509872098E-2</v>
      </c>
    </row>
    <row r="5582" spans="1:2" x14ac:dyDescent="0.3">
      <c r="A5582">
        <v>5574</v>
      </c>
      <c r="B5582" s="9">
        <f t="shared" ca="1" si="87"/>
        <v>4.919424336738986E-3</v>
      </c>
    </row>
    <row r="5583" spans="1:2" x14ac:dyDescent="0.3">
      <c r="A5583">
        <v>5575</v>
      </c>
      <c r="B5583" s="9">
        <f t="shared" ca="1" si="87"/>
        <v>-4.7910978498674978E-3</v>
      </c>
    </row>
    <row r="5584" spans="1:2" x14ac:dyDescent="0.3">
      <c r="A5584">
        <v>5576</v>
      </c>
      <c r="B5584" s="9">
        <f t="shared" ca="1" si="87"/>
        <v>5.5566935067648754E-3</v>
      </c>
    </row>
    <row r="5585" spans="1:2" x14ac:dyDescent="0.3">
      <c r="A5585">
        <v>5577</v>
      </c>
      <c r="B5585" s="9">
        <f t="shared" ca="1" si="87"/>
        <v>-3.0190014772254474E-3</v>
      </c>
    </row>
    <row r="5586" spans="1:2" x14ac:dyDescent="0.3">
      <c r="A5586">
        <v>5578</v>
      </c>
      <c r="B5586" s="9">
        <f t="shared" ca="1" si="87"/>
        <v>-2.1035002210301065E-2</v>
      </c>
    </row>
    <row r="5587" spans="1:2" x14ac:dyDescent="0.3">
      <c r="A5587">
        <v>5579</v>
      </c>
      <c r="B5587" s="9">
        <f t="shared" ca="1" si="87"/>
        <v>-7.7143190376014661E-3</v>
      </c>
    </row>
    <row r="5588" spans="1:2" x14ac:dyDescent="0.3">
      <c r="A5588">
        <v>5580</v>
      </c>
      <c r="B5588" s="9">
        <f t="shared" ca="1" si="87"/>
        <v>1.8250571978890213E-3</v>
      </c>
    </row>
    <row r="5589" spans="1:2" x14ac:dyDescent="0.3">
      <c r="A5589">
        <v>5581</v>
      </c>
      <c r="B5589" s="9">
        <f t="shared" ca="1" si="87"/>
        <v>1.4555645582342644E-2</v>
      </c>
    </row>
    <row r="5590" spans="1:2" x14ac:dyDescent="0.3">
      <c r="A5590">
        <v>5582</v>
      </c>
      <c r="B5590" s="9">
        <f t="shared" ca="1" si="87"/>
        <v>-2.4279480162008853E-3</v>
      </c>
    </row>
    <row r="5591" spans="1:2" x14ac:dyDescent="0.3">
      <c r="A5591">
        <v>5583</v>
      </c>
      <c r="B5591" s="9">
        <f t="shared" ca="1" si="87"/>
        <v>3.6480195284388328E-3</v>
      </c>
    </row>
    <row r="5592" spans="1:2" x14ac:dyDescent="0.3">
      <c r="A5592">
        <v>5584</v>
      </c>
      <c r="B5592" s="9">
        <f t="shared" ca="1" si="87"/>
        <v>2.0577730797774292E-3</v>
      </c>
    </row>
    <row r="5593" spans="1:2" x14ac:dyDescent="0.3">
      <c r="A5593">
        <v>5585</v>
      </c>
      <c r="B5593" s="9">
        <f t="shared" ca="1" si="87"/>
        <v>5.7061696401987608E-3</v>
      </c>
    </row>
    <row r="5594" spans="1:2" x14ac:dyDescent="0.3">
      <c r="A5594">
        <v>5586</v>
      </c>
      <c r="B5594" s="9">
        <f t="shared" ca="1" si="87"/>
        <v>-1.342949678354501E-3</v>
      </c>
    </row>
    <row r="5595" spans="1:2" x14ac:dyDescent="0.3">
      <c r="A5595">
        <v>5587</v>
      </c>
      <c r="B5595" s="9">
        <f t="shared" ca="1" si="87"/>
        <v>6.2144641902738846E-3</v>
      </c>
    </row>
    <row r="5596" spans="1:2" x14ac:dyDescent="0.3">
      <c r="A5596">
        <v>5588</v>
      </c>
      <c r="B5596" s="9">
        <f t="shared" ca="1" si="87"/>
        <v>5.9751196889844954E-7</v>
      </c>
    </row>
    <row r="5597" spans="1:2" x14ac:dyDescent="0.3">
      <c r="A5597">
        <v>5589</v>
      </c>
      <c r="B5597" s="9">
        <f t="shared" ca="1" si="87"/>
        <v>8.895949917051834E-3</v>
      </c>
    </row>
    <row r="5598" spans="1:2" x14ac:dyDescent="0.3">
      <c r="A5598">
        <v>5590</v>
      </c>
      <c r="B5598" s="9">
        <f t="shared" ca="1" si="87"/>
        <v>-4.9064933408604385E-3</v>
      </c>
    </row>
    <row r="5599" spans="1:2" x14ac:dyDescent="0.3">
      <c r="A5599">
        <v>5591</v>
      </c>
      <c r="B5599" s="9">
        <f t="shared" ca="1" si="87"/>
        <v>1.2008972692075176E-3</v>
      </c>
    </row>
    <row r="5600" spans="1:2" x14ac:dyDescent="0.3">
      <c r="A5600">
        <v>5592</v>
      </c>
      <c r="B5600" s="9">
        <f t="shared" ca="1" si="87"/>
        <v>4.1608834621070128E-4</v>
      </c>
    </row>
    <row r="5601" spans="1:2" x14ac:dyDescent="0.3">
      <c r="A5601">
        <v>5593</v>
      </c>
      <c r="B5601" s="9">
        <f t="shared" ca="1" si="87"/>
        <v>-1.8194427591133877E-2</v>
      </c>
    </row>
    <row r="5602" spans="1:2" x14ac:dyDescent="0.3">
      <c r="A5602">
        <v>5594</v>
      </c>
      <c r="B5602" s="9">
        <f t="shared" ca="1" si="87"/>
        <v>-6.6012595948445111E-5</v>
      </c>
    </row>
    <row r="5603" spans="1:2" x14ac:dyDescent="0.3">
      <c r="A5603">
        <v>5595</v>
      </c>
      <c r="B5603" s="9">
        <f t="shared" ca="1" si="87"/>
        <v>1.5529056408653206E-2</v>
      </c>
    </row>
    <row r="5604" spans="1:2" x14ac:dyDescent="0.3">
      <c r="A5604">
        <v>5596</v>
      </c>
      <c r="B5604" s="9">
        <f t="shared" ca="1" si="87"/>
        <v>3.4719375442373783E-3</v>
      </c>
    </row>
    <row r="5605" spans="1:2" x14ac:dyDescent="0.3">
      <c r="A5605">
        <v>5597</v>
      </c>
      <c r="B5605" s="9">
        <f t="shared" ca="1" si="87"/>
        <v>-1.3593370114759504E-2</v>
      </c>
    </row>
    <row r="5606" spans="1:2" x14ac:dyDescent="0.3">
      <c r="A5606">
        <v>5598</v>
      </c>
      <c r="B5606" s="9">
        <f t="shared" ca="1" si="87"/>
        <v>-5.1063261742602785E-3</v>
      </c>
    </row>
    <row r="5607" spans="1:2" x14ac:dyDescent="0.3">
      <c r="A5607">
        <v>5599</v>
      </c>
      <c r="B5607" s="9">
        <f t="shared" ca="1" si="87"/>
        <v>1.1900571274030856E-2</v>
      </c>
    </row>
    <row r="5608" spans="1:2" x14ac:dyDescent="0.3">
      <c r="A5608">
        <v>5600</v>
      </c>
      <c r="B5608" s="9">
        <f t="shared" ca="1" si="87"/>
        <v>-1.5815466934632347E-2</v>
      </c>
    </row>
    <row r="5609" spans="1:2" x14ac:dyDescent="0.3">
      <c r="A5609">
        <v>5601</v>
      </c>
      <c r="B5609" s="9">
        <f t="shared" ca="1" si="87"/>
        <v>-4.9615707864873529E-3</v>
      </c>
    </row>
    <row r="5610" spans="1:2" x14ac:dyDescent="0.3">
      <c r="A5610">
        <v>5602</v>
      </c>
      <c r="B5610" s="9">
        <f t="shared" ca="1" si="87"/>
        <v>2.1443884315079415E-4</v>
      </c>
    </row>
    <row r="5611" spans="1:2" x14ac:dyDescent="0.3">
      <c r="A5611">
        <v>5603</v>
      </c>
      <c r="B5611" s="9">
        <f t="shared" ca="1" si="87"/>
        <v>-5.0201663068000363E-3</v>
      </c>
    </row>
    <row r="5612" spans="1:2" x14ac:dyDescent="0.3">
      <c r="A5612">
        <v>5604</v>
      </c>
      <c r="B5612" s="9">
        <f t="shared" ca="1" si="87"/>
        <v>1.5757277512544229E-2</v>
      </c>
    </row>
    <row r="5613" spans="1:2" x14ac:dyDescent="0.3">
      <c r="A5613">
        <v>5605</v>
      </c>
      <c r="B5613" s="9">
        <f t="shared" ca="1" si="87"/>
        <v>1.2578696201551914E-2</v>
      </c>
    </row>
    <row r="5614" spans="1:2" x14ac:dyDescent="0.3">
      <c r="A5614">
        <v>5606</v>
      </c>
      <c r="B5614" s="9">
        <f t="shared" ca="1" si="87"/>
        <v>-6.3027677020328441E-3</v>
      </c>
    </row>
    <row r="5615" spans="1:2" x14ac:dyDescent="0.3">
      <c r="A5615">
        <v>5607</v>
      </c>
      <c r="B5615" s="9">
        <f t="shared" ca="1" si="87"/>
        <v>-1.337173903091954E-3</v>
      </c>
    </row>
    <row r="5616" spans="1:2" x14ac:dyDescent="0.3">
      <c r="A5616">
        <v>5608</v>
      </c>
      <c r="B5616" s="9">
        <f t="shared" ca="1" si="87"/>
        <v>-4.7973626948199267E-3</v>
      </c>
    </row>
    <row r="5617" spans="1:2" x14ac:dyDescent="0.3">
      <c r="A5617">
        <v>5609</v>
      </c>
      <c r="B5617" s="9">
        <f t="shared" ca="1" si="87"/>
        <v>6.2764984916151918E-4</v>
      </c>
    </row>
    <row r="5618" spans="1:2" x14ac:dyDescent="0.3">
      <c r="A5618">
        <v>5610</v>
      </c>
      <c r="B5618" s="9">
        <f t="shared" ca="1" si="87"/>
        <v>-1.168608548277586E-2</v>
      </c>
    </row>
    <row r="5619" spans="1:2" x14ac:dyDescent="0.3">
      <c r="A5619">
        <v>5611</v>
      </c>
      <c r="B5619" s="9">
        <f t="shared" ca="1" si="87"/>
        <v>-6.0828883795201356E-3</v>
      </c>
    </row>
    <row r="5620" spans="1:2" x14ac:dyDescent="0.3">
      <c r="A5620">
        <v>5612</v>
      </c>
      <c r="B5620" s="9">
        <f t="shared" ca="1" si="87"/>
        <v>8.6835214108943297E-4</v>
      </c>
    </row>
    <row r="5621" spans="1:2" x14ac:dyDescent="0.3">
      <c r="A5621">
        <v>5613</v>
      </c>
      <c r="B5621" s="9">
        <f t="shared" ca="1" si="87"/>
        <v>-4.5814230187527557E-3</v>
      </c>
    </row>
    <row r="5622" spans="1:2" x14ac:dyDescent="0.3">
      <c r="A5622">
        <v>5614</v>
      </c>
      <c r="B5622" s="9">
        <f t="shared" ca="1" si="87"/>
        <v>1.574384517939121E-2</v>
      </c>
    </row>
    <row r="5623" spans="1:2" x14ac:dyDescent="0.3">
      <c r="A5623">
        <v>5615</v>
      </c>
      <c r="B5623" s="9">
        <f t="shared" ca="1" si="87"/>
        <v>-1.8598010543767712E-4</v>
      </c>
    </row>
    <row r="5624" spans="1:2" x14ac:dyDescent="0.3">
      <c r="A5624">
        <v>5616</v>
      </c>
      <c r="B5624" s="9">
        <f t="shared" ca="1" si="87"/>
        <v>-1.3872716117137343E-2</v>
      </c>
    </row>
    <row r="5625" spans="1:2" x14ac:dyDescent="0.3">
      <c r="A5625">
        <v>5617</v>
      </c>
      <c r="B5625" s="9">
        <f t="shared" ca="1" si="87"/>
        <v>1.4569538560299853E-2</v>
      </c>
    </row>
    <row r="5626" spans="1:2" x14ac:dyDescent="0.3">
      <c r="A5626">
        <v>5618</v>
      </c>
      <c r="B5626" s="9">
        <f t="shared" ca="1" si="87"/>
        <v>-5.5753268889099754E-3</v>
      </c>
    </row>
    <row r="5627" spans="1:2" x14ac:dyDescent="0.3">
      <c r="A5627">
        <v>5619</v>
      </c>
      <c r="B5627" s="9">
        <f t="shared" ca="1" si="87"/>
        <v>-7.7145559700670992E-3</v>
      </c>
    </row>
    <row r="5628" spans="1:2" x14ac:dyDescent="0.3">
      <c r="A5628">
        <v>5620</v>
      </c>
      <c r="B5628" s="9">
        <f t="shared" ca="1" si="87"/>
        <v>-2.586398949442978E-3</v>
      </c>
    </row>
    <row r="5629" spans="1:2" x14ac:dyDescent="0.3">
      <c r="A5629">
        <v>5621</v>
      </c>
      <c r="B5629" s="9">
        <f t="shared" ca="1" si="87"/>
        <v>-2.5022030792333644E-3</v>
      </c>
    </row>
    <row r="5630" spans="1:2" x14ac:dyDescent="0.3">
      <c r="A5630">
        <v>5622</v>
      </c>
      <c r="B5630" s="9">
        <f t="shared" ca="1" si="87"/>
        <v>-1.6670076238453368E-3</v>
      </c>
    </row>
    <row r="5631" spans="1:2" x14ac:dyDescent="0.3">
      <c r="A5631">
        <v>5623</v>
      </c>
      <c r="B5631" s="9">
        <f t="shared" ca="1" si="87"/>
        <v>6.0069236304595153E-3</v>
      </c>
    </row>
    <row r="5632" spans="1:2" x14ac:dyDescent="0.3">
      <c r="A5632">
        <v>5624</v>
      </c>
      <c r="B5632" s="9">
        <f t="shared" ca="1" si="87"/>
        <v>-1.1073149429602965E-2</v>
      </c>
    </row>
    <row r="5633" spans="1:2" x14ac:dyDescent="0.3">
      <c r="A5633">
        <v>5625</v>
      </c>
      <c r="B5633" s="9">
        <f t="shared" ca="1" si="87"/>
        <v>1.3212365818054402E-2</v>
      </c>
    </row>
    <row r="5634" spans="1:2" x14ac:dyDescent="0.3">
      <c r="A5634">
        <v>5626</v>
      </c>
      <c r="B5634" s="9">
        <f t="shared" ca="1" si="87"/>
        <v>-9.4527245260240603E-3</v>
      </c>
    </row>
    <row r="5635" spans="1:2" x14ac:dyDescent="0.3">
      <c r="A5635">
        <v>5627</v>
      </c>
      <c r="B5635" s="9">
        <f t="shared" ca="1" si="87"/>
        <v>1.7669362857652374E-2</v>
      </c>
    </row>
    <row r="5636" spans="1:2" x14ac:dyDescent="0.3">
      <c r="A5636">
        <v>5628</v>
      </c>
      <c r="B5636" s="9">
        <f t="shared" ca="1" si="87"/>
        <v>2.8041331114062825E-3</v>
      </c>
    </row>
    <row r="5637" spans="1:2" x14ac:dyDescent="0.3">
      <c r="A5637">
        <v>5629</v>
      </c>
      <c r="B5637" s="9">
        <f t="shared" ca="1" si="87"/>
        <v>1.8384428266146873E-2</v>
      </c>
    </row>
    <row r="5638" spans="1:2" x14ac:dyDescent="0.3">
      <c r="A5638">
        <v>5630</v>
      </c>
      <c r="B5638" s="9">
        <f t="shared" ca="1" si="87"/>
        <v>9.0777412688812578E-3</v>
      </c>
    </row>
    <row r="5639" spans="1:2" x14ac:dyDescent="0.3">
      <c r="A5639">
        <v>5631</v>
      </c>
      <c r="B5639" s="9">
        <f t="shared" ca="1" si="87"/>
        <v>-8.7656292697305595E-3</v>
      </c>
    </row>
    <row r="5640" spans="1:2" x14ac:dyDescent="0.3">
      <c r="A5640">
        <v>5632</v>
      </c>
      <c r="B5640" s="9">
        <f t="shared" ca="1" si="87"/>
        <v>-3.8272364800287495E-4</v>
      </c>
    </row>
    <row r="5641" spans="1:2" x14ac:dyDescent="0.3">
      <c r="A5641">
        <v>5633</v>
      </c>
      <c r="B5641" s="9">
        <f t="shared" ca="1" si="87"/>
        <v>1.8152081086437621E-2</v>
      </c>
    </row>
    <row r="5642" spans="1:2" x14ac:dyDescent="0.3">
      <c r="A5642">
        <v>5634</v>
      </c>
      <c r="B5642" s="9">
        <f t="shared" ref="B5642:B5705" ca="1" si="88">_xlfn.NORM.INV(RAND(),$B$3,$B$4)</f>
        <v>1.2448406659933818E-2</v>
      </c>
    </row>
    <row r="5643" spans="1:2" x14ac:dyDescent="0.3">
      <c r="A5643">
        <v>5635</v>
      </c>
      <c r="B5643" s="9">
        <f t="shared" ca="1" si="88"/>
        <v>-3.7035914413378508E-3</v>
      </c>
    </row>
    <row r="5644" spans="1:2" x14ac:dyDescent="0.3">
      <c r="A5644">
        <v>5636</v>
      </c>
      <c r="B5644" s="9">
        <f t="shared" ca="1" si="88"/>
        <v>-1.6426963026833778E-3</v>
      </c>
    </row>
    <row r="5645" spans="1:2" x14ac:dyDescent="0.3">
      <c r="A5645">
        <v>5637</v>
      </c>
      <c r="B5645" s="9">
        <f t="shared" ca="1" si="88"/>
        <v>1.37419099069778E-2</v>
      </c>
    </row>
    <row r="5646" spans="1:2" x14ac:dyDescent="0.3">
      <c r="A5646">
        <v>5638</v>
      </c>
      <c r="B5646" s="9">
        <f t="shared" ca="1" si="88"/>
        <v>2.2770540616374943E-3</v>
      </c>
    </row>
    <row r="5647" spans="1:2" x14ac:dyDescent="0.3">
      <c r="A5647">
        <v>5639</v>
      </c>
      <c r="B5647" s="9">
        <f t="shared" ca="1" si="88"/>
        <v>1.353292251864415E-3</v>
      </c>
    </row>
    <row r="5648" spans="1:2" x14ac:dyDescent="0.3">
      <c r="A5648">
        <v>5640</v>
      </c>
      <c r="B5648" s="9">
        <f t="shared" ca="1" si="88"/>
        <v>4.8059738872188269E-3</v>
      </c>
    </row>
    <row r="5649" spans="1:2" x14ac:dyDescent="0.3">
      <c r="A5649">
        <v>5641</v>
      </c>
      <c r="B5649" s="9">
        <f t="shared" ca="1" si="88"/>
        <v>1.5291380034444173E-2</v>
      </c>
    </row>
    <row r="5650" spans="1:2" x14ac:dyDescent="0.3">
      <c r="A5650">
        <v>5642</v>
      </c>
      <c r="B5650" s="9">
        <f t="shared" ca="1" si="88"/>
        <v>-8.2918094270491346E-3</v>
      </c>
    </row>
    <row r="5651" spans="1:2" x14ac:dyDescent="0.3">
      <c r="A5651">
        <v>5643</v>
      </c>
      <c r="B5651" s="9">
        <f t="shared" ca="1" si="88"/>
        <v>-4.4148705928748729E-3</v>
      </c>
    </row>
    <row r="5652" spans="1:2" x14ac:dyDescent="0.3">
      <c r="A5652">
        <v>5644</v>
      </c>
      <c r="B5652" s="9">
        <f t="shared" ca="1" si="88"/>
        <v>2.9276399754186058E-3</v>
      </c>
    </row>
    <row r="5653" spans="1:2" x14ac:dyDescent="0.3">
      <c r="A5653">
        <v>5645</v>
      </c>
      <c r="B5653" s="9">
        <f t="shared" ca="1" si="88"/>
        <v>1.5148783219542767E-2</v>
      </c>
    </row>
    <row r="5654" spans="1:2" x14ac:dyDescent="0.3">
      <c r="A5654">
        <v>5646</v>
      </c>
      <c r="B5654" s="9">
        <f t="shared" ca="1" si="88"/>
        <v>-6.5359268463667224E-3</v>
      </c>
    </row>
    <row r="5655" spans="1:2" x14ac:dyDescent="0.3">
      <c r="A5655">
        <v>5647</v>
      </c>
      <c r="B5655" s="9">
        <f t="shared" ca="1" si="88"/>
        <v>2.5011277747663606E-4</v>
      </c>
    </row>
    <row r="5656" spans="1:2" x14ac:dyDescent="0.3">
      <c r="A5656">
        <v>5648</v>
      </c>
      <c r="B5656" s="9">
        <f t="shared" ca="1" si="88"/>
        <v>9.5679860055507271E-3</v>
      </c>
    </row>
    <row r="5657" spans="1:2" x14ac:dyDescent="0.3">
      <c r="A5657">
        <v>5649</v>
      </c>
      <c r="B5657" s="9">
        <f t="shared" ca="1" si="88"/>
        <v>-2.8315982339703069E-3</v>
      </c>
    </row>
    <row r="5658" spans="1:2" x14ac:dyDescent="0.3">
      <c r="A5658">
        <v>5650</v>
      </c>
      <c r="B5658" s="9">
        <f t="shared" ca="1" si="88"/>
        <v>2.5198038259517581E-3</v>
      </c>
    </row>
    <row r="5659" spans="1:2" x14ac:dyDescent="0.3">
      <c r="A5659">
        <v>5651</v>
      </c>
      <c r="B5659" s="9">
        <f t="shared" ca="1" si="88"/>
        <v>1.2329309656479135E-2</v>
      </c>
    </row>
    <row r="5660" spans="1:2" x14ac:dyDescent="0.3">
      <c r="A5660">
        <v>5652</v>
      </c>
      <c r="B5660" s="9">
        <f t="shared" ca="1" si="88"/>
        <v>-6.0893572437154646E-3</v>
      </c>
    </row>
    <row r="5661" spans="1:2" x14ac:dyDescent="0.3">
      <c r="A5661">
        <v>5653</v>
      </c>
      <c r="B5661" s="9">
        <f t="shared" ca="1" si="88"/>
        <v>6.3536389769121488E-5</v>
      </c>
    </row>
    <row r="5662" spans="1:2" x14ac:dyDescent="0.3">
      <c r="A5662">
        <v>5654</v>
      </c>
      <c r="B5662" s="9">
        <f t="shared" ca="1" si="88"/>
        <v>-3.7574741438967116E-3</v>
      </c>
    </row>
    <row r="5663" spans="1:2" x14ac:dyDescent="0.3">
      <c r="A5663">
        <v>5655</v>
      </c>
      <c r="B5663" s="9">
        <f t="shared" ca="1" si="88"/>
        <v>-2.956412372372841E-4</v>
      </c>
    </row>
    <row r="5664" spans="1:2" x14ac:dyDescent="0.3">
      <c r="A5664">
        <v>5656</v>
      </c>
      <c r="B5664" s="9">
        <f t="shared" ca="1" si="88"/>
        <v>-1.0078950016950181E-2</v>
      </c>
    </row>
    <row r="5665" spans="1:2" x14ac:dyDescent="0.3">
      <c r="A5665">
        <v>5657</v>
      </c>
      <c r="B5665" s="9">
        <f t="shared" ca="1" si="88"/>
        <v>1.0561795565805696E-2</v>
      </c>
    </row>
    <row r="5666" spans="1:2" x14ac:dyDescent="0.3">
      <c r="A5666">
        <v>5658</v>
      </c>
      <c r="B5666" s="9">
        <f t="shared" ca="1" si="88"/>
        <v>-6.8777397573808563E-4</v>
      </c>
    </row>
    <row r="5667" spans="1:2" x14ac:dyDescent="0.3">
      <c r="A5667">
        <v>5659</v>
      </c>
      <c r="B5667" s="9">
        <f t="shared" ca="1" si="88"/>
        <v>-1.5093522285261037E-2</v>
      </c>
    </row>
    <row r="5668" spans="1:2" x14ac:dyDescent="0.3">
      <c r="A5668">
        <v>5660</v>
      </c>
      <c r="B5668" s="9">
        <f t="shared" ca="1" si="88"/>
        <v>2.6112295282633862E-3</v>
      </c>
    </row>
    <row r="5669" spans="1:2" x14ac:dyDescent="0.3">
      <c r="A5669">
        <v>5661</v>
      </c>
      <c r="B5669" s="9">
        <f t="shared" ca="1" si="88"/>
        <v>1.5488926544420016E-2</v>
      </c>
    </row>
    <row r="5670" spans="1:2" x14ac:dyDescent="0.3">
      <c r="A5670">
        <v>5662</v>
      </c>
      <c r="B5670" s="9">
        <f t="shared" ca="1" si="88"/>
        <v>8.7400856251072922E-3</v>
      </c>
    </row>
    <row r="5671" spans="1:2" x14ac:dyDescent="0.3">
      <c r="A5671">
        <v>5663</v>
      </c>
      <c r="B5671" s="9">
        <f t="shared" ca="1" si="88"/>
        <v>-9.7164273447451835E-3</v>
      </c>
    </row>
    <row r="5672" spans="1:2" x14ac:dyDescent="0.3">
      <c r="A5672">
        <v>5664</v>
      </c>
      <c r="B5672" s="9">
        <f t="shared" ca="1" si="88"/>
        <v>5.4980148301660902E-3</v>
      </c>
    </row>
    <row r="5673" spans="1:2" x14ac:dyDescent="0.3">
      <c r="A5673">
        <v>5665</v>
      </c>
      <c r="B5673" s="9">
        <f t="shared" ca="1" si="88"/>
        <v>-2.3861939917064544E-3</v>
      </c>
    </row>
    <row r="5674" spans="1:2" x14ac:dyDescent="0.3">
      <c r="A5674">
        <v>5666</v>
      </c>
      <c r="B5674" s="9">
        <f t="shared" ca="1" si="88"/>
        <v>-2.3046996816367672E-2</v>
      </c>
    </row>
    <row r="5675" spans="1:2" x14ac:dyDescent="0.3">
      <c r="A5675">
        <v>5667</v>
      </c>
      <c r="B5675" s="9">
        <f t="shared" ca="1" si="88"/>
        <v>-1.1917975300208026E-2</v>
      </c>
    </row>
    <row r="5676" spans="1:2" x14ac:dyDescent="0.3">
      <c r="A5676">
        <v>5668</v>
      </c>
      <c r="B5676" s="9">
        <f t="shared" ca="1" si="88"/>
        <v>1.1851165953730402E-2</v>
      </c>
    </row>
    <row r="5677" spans="1:2" x14ac:dyDescent="0.3">
      <c r="A5677">
        <v>5669</v>
      </c>
      <c r="B5677" s="9">
        <f t="shared" ca="1" si="88"/>
        <v>4.9859513916374479E-3</v>
      </c>
    </row>
    <row r="5678" spans="1:2" x14ac:dyDescent="0.3">
      <c r="A5678">
        <v>5670</v>
      </c>
      <c r="B5678" s="9">
        <f t="shared" ca="1" si="88"/>
        <v>4.3327961432951534E-3</v>
      </c>
    </row>
    <row r="5679" spans="1:2" x14ac:dyDescent="0.3">
      <c r="A5679">
        <v>5671</v>
      </c>
      <c r="B5679" s="9">
        <f t="shared" ca="1" si="88"/>
        <v>-7.6451024249611487E-3</v>
      </c>
    </row>
    <row r="5680" spans="1:2" x14ac:dyDescent="0.3">
      <c r="A5680">
        <v>5672</v>
      </c>
      <c r="B5680" s="9">
        <f t="shared" ca="1" si="88"/>
        <v>5.4773494119499206E-3</v>
      </c>
    </row>
    <row r="5681" spans="1:2" x14ac:dyDescent="0.3">
      <c r="A5681">
        <v>5673</v>
      </c>
      <c r="B5681" s="9">
        <f t="shared" ca="1" si="88"/>
        <v>5.7186959401758723E-3</v>
      </c>
    </row>
    <row r="5682" spans="1:2" x14ac:dyDescent="0.3">
      <c r="A5682">
        <v>5674</v>
      </c>
      <c r="B5682" s="9">
        <f t="shared" ca="1" si="88"/>
        <v>1.7713286754191895E-2</v>
      </c>
    </row>
    <row r="5683" spans="1:2" x14ac:dyDescent="0.3">
      <c r="A5683">
        <v>5675</v>
      </c>
      <c r="B5683" s="9">
        <f t="shared" ca="1" si="88"/>
        <v>2.968866465321384E-3</v>
      </c>
    </row>
    <row r="5684" spans="1:2" x14ac:dyDescent="0.3">
      <c r="A5684">
        <v>5676</v>
      </c>
      <c r="B5684" s="9">
        <f t="shared" ca="1" si="88"/>
        <v>1.2721965384864283E-2</v>
      </c>
    </row>
    <row r="5685" spans="1:2" x14ac:dyDescent="0.3">
      <c r="A5685">
        <v>5677</v>
      </c>
      <c r="B5685" s="9">
        <f t="shared" ca="1" si="88"/>
        <v>-2.7815474184805246E-3</v>
      </c>
    </row>
    <row r="5686" spans="1:2" x14ac:dyDescent="0.3">
      <c r="A5686">
        <v>5678</v>
      </c>
      <c r="B5686" s="9">
        <f t="shared" ca="1" si="88"/>
        <v>-5.9941873221267406E-4</v>
      </c>
    </row>
    <row r="5687" spans="1:2" x14ac:dyDescent="0.3">
      <c r="A5687">
        <v>5679</v>
      </c>
      <c r="B5687" s="9">
        <f t="shared" ca="1" si="88"/>
        <v>1.236022101429955E-2</v>
      </c>
    </row>
    <row r="5688" spans="1:2" x14ac:dyDescent="0.3">
      <c r="A5688">
        <v>5680</v>
      </c>
      <c r="B5688" s="9">
        <f t="shared" ca="1" si="88"/>
        <v>1.0279562599659836E-2</v>
      </c>
    </row>
    <row r="5689" spans="1:2" x14ac:dyDescent="0.3">
      <c r="A5689">
        <v>5681</v>
      </c>
      <c r="B5689" s="9">
        <f t="shared" ca="1" si="88"/>
        <v>-1.3896092805644833E-3</v>
      </c>
    </row>
    <row r="5690" spans="1:2" x14ac:dyDescent="0.3">
      <c r="A5690">
        <v>5682</v>
      </c>
      <c r="B5690" s="9">
        <f t="shared" ca="1" si="88"/>
        <v>-1.5293161088791798E-2</v>
      </c>
    </row>
    <row r="5691" spans="1:2" x14ac:dyDescent="0.3">
      <c r="A5691">
        <v>5683</v>
      </c>
      <c r="B5691" s="9">
        <f t="shared" ca="1" si="88"/>
        <v>-8.3311407557908283E-3</v>
      </c>
    </row>
    <row r="5692" spans="1:2" x14ac:dyDescent="0.3">
      <c r="A5692">
        <v>5684</v>
      </c>
      <c r="B5692" s="9">
        <f t="shared" ca="1" si="88"/>
        <v>-4.5567115619968767E-3</v>
      </c>
    </row>
    <row r="5693" spans="1:2" x14ac:dyDescent="0.3">
      <c r="A5693">
        <v>5685</v>
      </c>
      <c r="B5693" s="9">
        <f t="shared" ca="1" si="88"/>
        <v>2.0736477659017278E-2</v>
      </c>
    </row>
    <row r="5694" spans="1:2" x14ac:dyDescent="0.3">
      <c r="A5694">
        <v>5686</v>
      </c>
      <c r="B5694" s="9">
        <f t="shared" ca="1" si="88"/>
        <v>-1.3760116177388346E-4</v>
      </c>
    </row>
    <row r="5695" spans="1:2" x14ac:dyDescent="0.3">
      <c r="A5695">
        <v>5687</v>
      </c>
      <c r="B5695" s="9">
        <f t="shared" ca="1" si="88"/>
        <v>6.848466133510631E-4</v>
      </c>
    </row>
    <row r="5696" spans="1:2" x14ac:dyDescent="0.3">
      <c r="A5696">
        <v>5688</v>
      </c>
      <c r="B5696" s="9">
        <f t="shared" ca="1" si="88"/>
        <v>-1.136026725733595E-2</v>
      </c>
    </row>
    <row r="5697" spans="1:2" x14ac:dyDescent="0.3">
      <c r="A5697">
        <v>5689</v>
      </c>
      <c r="B5697" s="9">
        <f t="shared" ca="1" si="88"/>
        <v>-9.5979184361276431E-3</v>
      </c>
    </row>
    <row r="5698" spans="1:2" x14ac:dyDescent="0.3">
      <c r="A5698">
        <v>5690</v>
      </c>
      <c r="B5698" s="9">
        <f t="shared" ca="1" si="88"/>
        <v>6.5609698136944276E-3</v>
      </c>
    </row>
    <row r="5699" spans="1:2" x14ac:dyDescent="0.3">
      <c r="A5699">
        <v>5691</v>
      </c>
      <c r="B5699" s="9">
        <f t="shared" ca="1" si="88"/>
        <v>9.2810104536508254E-4</v>
      </c>
    </row>
    <row r="5700" spans="1:2" x14ac:dyDescent="0.3">
      <c r="A5700">
        <v>5692</v>
      </c>
      <c r="B5700" s="9">
        <f t="shared" ca="1" si="88"/>
        <v>-6.4448363361781277E-3</v>
      </c>
    </row>
    <row r="5701" spans="1:2" x14ac:dyDescent="0.3">
      <c r="A5701">
        <v>5693</v>
      </c>
      <c r="B5701" s="9">
        <f t="shared" ca="1" si="88"/>
        <v>1.8957166036805115E-2</v>
      </c>
    </row>
    <row r="5702" spans="1:2" x14ac:dyDescent="0.3">
      <c r="A5702">
        <v>5694</v>
      </c>
      <c r="B5702" s="9">
        <f t="shared" ca="1" si="88"/>
        <v>-1.3553527922394878E-2</v>
      </c>
    </row>
    <row r="5703" spans="1:2" x14ac:dyDescent="0.3">
      <c r="A5703">
        <v>5695</v>
      </c>
      <c r="B5703" s="9">
        <f t="shared" ca="1" si="88"/>
        <v>7.128593320882094E-4</v>
      </c>
    </row>
    <row r="5704" spans="1:2" x14ac:dyDescent="0.3">
      <c r="A5704">
        <v>5696</v>
      </c>
      <c r="B5704" s="9">
        <f t="shared" ca="1" si="88"/>
        <v>5.7881488861942021E-4</v>
      </c>
    </row>
    <row r="5705" spans="1:2" x14ac:dyDescent="0.3">
      <c r="A5705">
        <v>5697</v>
      </c>
      <c r="B5705" s="9">
        <f t="shared" ca="1" si="88"/>
        <v>-1.1402336313138801E-3</v>
      </c>
    </row>
    <row r="5706" spans="1:2" x14ac:dyDescent="0.3">
      <c r="A5706">
        <v>5698</v>
      </c>
      <c r="B5706" s="9">
        <f t="shared" ref="B5706:B5769" ca="1" si="89">_xlfn.NORM.INV(RAND(),$B$3,$B$4)</f>
        <v>4.4659794173690813E-3</v>
      </c>
    </row>
    <row r="5707" spans="1:2" x14ac:dyDescent="0.3">
      <c r="A5707">
        <v>5699</v>
      </c>
      <c r="B5707" s="9">
        <f t="shared" ca="1" si="89"/>
        <v>8.7210150858385675E-3</v>
      </c>
    </row>
    <row r="5708" spans="1:2" x14ac:dyDescent="0.3">
      <c r="A5708">
        <v>5700</v>
      </c>
      <c r="B5708" s="9">
        <f t="shared" ca="1" si="89"/>
        <v>-7.7643640482308804E-3</v>
      </c>
    </row>
    <row r="5709" spans="1:2" x14ac:dyDescent="0.3">
      <c r="A5709">
        <v>5701</v>
      </c>
      <c r="B5709" s="9">
        <f t="shared" ca="1" si="89"/>
        <v>-1.1197499475584852E-2</v>
      </c>
    </row>
    <row r="5710" spans="1:2" x14ac:dyDescent="0.3">
      <c r="A5710">
        <v>5702</v>
      </c>
      <c r="B5710" s="9">
        <f t="shared" ca="1" si="89"/>
        <v>-1.7876435184782532E-3</v>
      </c>
    </row>
    <row r="5711" spans="1:2" x14ac:dyDescent="0.3">
      <c r="A5711">
        <v>5703</v>
      </c>
      <c r="B5711" s="9">
        <f t="shared" ca="1" si="89"/>
        <v>-9.3730864735331113E-3</v>
      </c>
    </row>
    <row r="5712" spans="1:2" x14ac:dyDescent="0.3">
      <c r="A5712">
        <v>5704</v>
      </c>
      <c r="B5712" s="9">
        <f t="shared" ca="1" si="89"/>
        <v>2.0013013970052972E-3</v>
      </c>
    </row>
    <row r="5713" spans="1:2" x14ac:dyDescent="0.3">
      <c r="A5713">
        <v>5705</v>
      </c>
      <c r="B5713" s="9">
        <f t="shared" ca="1" si="89"/>
        <v>-1.418757234387346E-2</v>
      </c>
    </row>
    <row r="5714" spans="1:2" x14ac:dyDescent="0.3">
      <c r="A5714">
        <v>5706</v>
      </c>
      <c r="B5714" s="9">
        <f t="shared" ca="1" si="89"/>
        <v>9.1208581492305159E-3</v>
      </c>
    </row>
    <row r="5715" spans="1:2" x14ac:dyDescent="0.3">
      <c r="A5715">
        <v>5707</v>
      </c>
      <c r="B5715" s="9">
        <f t="shared" ca="1" si="89"/>
        <v>-2.9846728421429936E-3</v>
      </c>
    </row>
    <row r="5716" spans="1:2" x14ac:dyDescent="0.3">
      <c r="A5716">
        <v>5708</v>
      </c>
      <c r="B5716" s="9">
        <f t="shared" ca="1" si="89"/>
        <v>7.1089294970407078E-5</v>
      </c>
    </row>
    <row r="5717" spans="1:2" x14ac:dyDescent="0.3">
      <c r="A5717">
        <v>5709</v>
      </c>
      <c r="B5717" s="9">
        <f t="shared" ca="1" si="89"/>
        <v>3.6362243475449046E-4</v>
      </c>
    </row>
    <row r="5718" spans="1:2" x14ac:dyDescent="0.3">
      <c r="A5718">
        <v>5710</v>
      </c>
      <c r="B5718" s="9">
        <f t="shared" ca="1" si="89"/>
        <v>-1.4203308039277095E-2</v>
      </c>
    </row>
    <row r="5719" spans="1:2" x14ac:dyDescent="0.3">
      <c r="A5719">
        <v>5711</v>
      </c>
      <c r="B5719" s="9">
        <f t="shared" ca="1" si="89"/>
        <v>-1.1390695006996196E-2</v>
      </c>
    </row>
    <row r="5720" spans="1:2" x14ac:dyDescent="0.3">
      <c r="A5720">
        <v>5712</v>
      </c>
      <c r="B5720" s="9">
        <f t="shared" ca="1" si="89"/>
        <v>3.6268347241920091E-3</v>
      </c>
    </row>
    <row r="5721" spans="1:2" x14ac:dyDescent="0.3">
      <c r="A5721">
        <v>5713</v>
      </c>
      <c r="B5721" s="9">
        <f t="shared" ca="1" si="89"/>
        <v>1.2405670025508074E-3</v>
      </c>
    </row>
    <row r="5722" spans="1:2" x14ac:dyDescent="0.3">
      <c r="A5722">
        <v>5714</v>
      </c>
      <c r="B5722" s="9">
        <f t="shared" ca="1" si="89"/>
        <v>-1.9570935724700308E-2</v>
      </c>
    </row>
    <row r="5723" spans="1:2" x14ac:dyDescent="0.3">
      <c r="A5723">
        <v>5715</v>
      </c>
      <c r="B5723" s="9">
        <f t="shared" ca="1" si="89"/>
        <v>-9.8850696147830003E-3</v>
      </c>
    </row>
    <row r="5724" spans="1:2" x14ac:dyDescent="0.3">
      <c r="A5724">
        <v>5716</v>
      </c>
      <c r="B5724" s="9">
        <f t="shared" ca="1" si="89"/>
        <v>7.7593166560611763E-3</v>
      </c>
    </row>
    <row r="5725" spans="1:2" x14ac:dyDescent="0.3">
      <c r="A5725">
        <v>5717</v>
      </c>
      <c r="B5725" s="9">
        <f t="shared" ca="1" si="89"/>
        <v>-2.4431595352938308E-3</v>
      </c>
    </row>
    <row r="5726" spans="1:2" x14ac:dyDescent="0.3">
      <c r="A5726">
        <v>5718</v>
      </c>
      <c r="B5726" s="9">
        <f t="shared" ca="1" si="89"/>
        <v>-3.100810473262629E-3</v>
      </c>
    </row>
    <row r="5727" spans="1:2" x14ac:dyDescent="0.3">
      <c r="A5727">
        <v>5719</v>
      </c>
      <c r="B5727" s="9">
        <f t="shared" ca="1" si="89"/>
        <v>5.511631276408858E-3</v>
      </c>
    </row>
    <row r="5728" spans="1:2" x14ac:dyDescent="0.3">
      <c r="A5728">
        <v>5720</v>
      </c>
      <c r="B5728" s="9">
        <f t="shared" ca="1" si="89"/>
        <v>4.6228177191238911E-3</v>
      </c>
    </row>
    <row r="5729" spans="1:2" x14ac:dyDescent="0.3">
      <c r="A5729">
        <v>5721</v>
      </c>
      <c r="B5729" s="9">
        <f t="shared" ca="1" si="89"/>
        <v>-7.2422743502806091E-3</v>
      </c>
    </row>
    <row r="5730" spans="1:2" x14ac:dyDescent="0.3">
      <c r="A5730">
        <v>5722</v>
      </c>
      <c r="B5730" s="9">
        <f t="shared" ca="1" si="89"/>
        <v>9.0413084311041555E-3</v>
      </c>
    </row>
    <row r="5731" spans="1:2" x14ac:dyDescent="0.3">
      <c r="A5731">
        <v>5723</v>
      </c>
      <c r="B5731" s="9">
        <f t="shared" ca="1" si="89"/>
        <v>5.3805687305026285E-3</v>
      </c>
    </row>
    <row r="5732" spans="1:2" x14ac:dyDescent="0.3">
      <c r="A5732">
        <v>5724</v>
      </c>
      <c r="B5732" s="9">
        <f t="shared" ca="1" si="89"/>
        <v>-1.3944842000263523E-2</v>
      </c>
    </row>
    <row r="5733" spans="1:2" x14ac:dyDescent="0.3">
      <c r="A5733">
        <v>5725</v>
      </c>
      <c r="B5733" s="9">
        <f t="shared" ca="1" si="89"/>
        <v>3.6174531550169043E-5</v>
      </c>
    </row>
    <row r="5734" spans="1:2" x14ac:dyDescent="0.3">
      <c r="A5734">
        <v>5726</v>
      </c>
      <c r="B5734" s="9">
        <f t="shared" ca="1" si="89"/>
        <v>-5.3574322515934289E-3</v>
      </c>
    </row>
    <row r="5735" spans="1:2" x14ac:dyDescent="0.3">
      <c r="A5735">
        <v>5727</v>
      </c>
      <c r="B5735" s="9">
        <f t="shared" ca="1" si="89"/>
        <v>-1.5550319423985463E-3</v>
      </c>
    </row>
    <row r="5736" spans="1:2" x14ac:dyDescent="0.3">
      <c r="A5736">
        <v>5728</v>
      </c>
      <c r="B5736" s="9">
        <f t="shared" ca="1" si="89"/>
        <v>-1.0866686766232368E-2</v>
      </c>
    </row>
    <row r="5737" spans="1:2" x14ac:dyDescent="0.3">
      <c r="A5737">
        <v>5729</v>
      </c>
      <c r="B5737" s="9">
        <f t="shared" ca="1" si="89"/>
        <v>-6.840872256996049E-3</v>
      </c>
    </row>
    <row r="5738" spans="1:2" x14ac:dyDescent="0.3">
      <c r="A5738">
        <v>5730</v>
      </c>
      <c r="B5738" s="9">
        <f t="shared" ca="1" si="89"/>
        <v>-2.216813259084473E-4</v>
      </c>
    </row>
    <row r="5739" spans="1:2" x14ac:dyDescent="0.3">
      <c r="A5739">
        <v>5731</v>
      </c>
      <c r="B5739" s="9">
        <f t="shared" ca="1" si="89"/>
        <v>-2.2506193347109505E-4</v>
      </c>
    </row>
    <row r="5740" spans="1:2" x14ac:dyDescent="0.3">
      <c r="A5740">
        <v>5732</v>
      </c>
      <c r="B5740" s="9">
        <f t="shared" ca="1" si="89"/>
        <v>-5.5580114082274283E-3</v>
      </c>
    </row>
    <row r="5741" spans="1:2" x14ac:dyDescent="0.3">
      <c r="A5741">
        <v>5733</v>
      </c>
      <c r="B5741" s="9">
        <f t="shared" ca="1" si="89"/>
        <v>7.1448256978022201E-3</v>
      </c>
    </row>
    <row r="5742" spans="1:2" x14ac:dyDescent="0.3">
      <c r="A5742">
        <v>5734</v>
      </c>
      <c r="B5742" s="9">
        <f t="shared" ca="1" si="89"/>
        <v>2.682899044342464E-3</v>
      </c>
    </row>
    <row r="5743" spans="1:2" x14ac:dyDescent="0.3">
      <c r="A5743">
        <v>5735</v>
      </c>
      <c r="B5743" s="9">
        <f t="shared" ca="1" si="89"/>
        <v>-7.3558939443386356E-3</v>
      </c>
    </row>
    <row r="5744" spans="1:2" x14ac:dyDescent="0.3">
      <c r="A5744">
        <v>5736</v>
      </c>
      <c r="B5744" s="9">
        <f t="shared" ca="1" si="89"/>
        <v>-3.2796941672363516E-3</v>
      </c>
    </row>
    <row r="5745" spans="1:2" x14ac:dyDescent="0.3">
      <c r="A5745">
        <v>5737</v>
      </c>
      <c r="B5745" s="9">
        <f t="shared" ca="1" si="89"/>
        <v>-1.4390089815905205E-2</v>
      </c>
    </row>
    <row r="5746" spans="1:2" x14ac:dyDescent="0.3">
      <c r="A5746">
        <v>5738</v>
      </c>
      <c r="B5746" s="9">
        <f t="shared" ca="1" si="89"/>
        <v>5.2827255855475224E-4</v>
      </c>
    </row>
    <row r="5747" spans="1:2" x14ac:dyDescent="0.3">
      <c r="A5747">
        <v>5739</v>
      </c>
      <c r="B5747" s="9">
        <f t="shared" ca="1" si="89"/>
        <v>-9.3695415761048178E-5</v>
      </c>
    </row>
    <row r="5748" spans="1:2" x14ac:dyDescent="0.3">
      <c r="A5748">
        <v>5740</v>
      </c>
      <c r="B5748" s="9">
        <f t="shared" ca="1" si="89"/>
        <v>-2.783522739444981E-3</v>
      </c>
    </row>
    <row r="5749" spans="1:2" x14ac:dyDescent="0.3">
      <c r="A5749">
        <v>5741</v>
      </c>
      <c r="B5749" s="9">
        <f t="shared" ca="1" si="89"/>
        <v>4.8191767410137379E-3</v>
      </c>
    </row>
    <row r="5750" spans="1:2" x14ac:dyDescent="0.3">
      <c r="A5750">
        <v>5742</v>
      </c>
      <c r="B5750" s="9">
        <f t="shared" ca="1" si="89"/>
        <v>3.2332807063752394E-3</v>
      </c>
    </row>
    <row r="5751" spans="1:2" x14ac:dyDescent="0.3">
      <c r="A5751">
        <v>5743</v>
      </c>
      <c r="B5751" s="9">
        <f t="shared" ca="1" si="89"/>
        <v>-1.3931260616812347E-2</v>
      </c>
    </row>
    <row r="5752" spans="1:2" x14ac:dyDescent="0.3">
      <c r="A5752">
        <v>5744</v>
      </c>
      <c r="B5752" s="9">
        <f t="shared" ca="1" si="89"/>
        <v>-5.6758336241428909E-3</v>
      </c>
    </row>
    <row r="5753" spans="1:2" x14ac:dyDescent="0.3">
      <c r="A5753">
        <v>5745</v>
      </c>
      <c r="B5753" s="9">
        <f t="shared" ca="1" si="89"/>
        <v>4.3262917348660928E-3</v>
      </c>
    </row>
    <row r="5754" spans="1:2" x14ac:dyDescent="0.3">
      <c r="A5754">
        <v>5746</v>
      </c>
      <c r="B5754" s="9">
        <f t="shared" ca="1" si="89"/>
        <v>1.0654897924496129E-2</v>
      </c>
    </row>
    <row r="5755" spans="1:2" x14ac:dyDescent="0.3">
      <c r="A5755">
        <v>5747</v>
      </c>
      <c r="B5755" s="9">
        <f t="shared" ca="1" si="89"/>
        <v>5.7104950155518154E-3</v>
      </c>
    </row>
    <row r="5756" spans="1:2" x14ac:dyDescent="0.3">
      <c r="A5756">
        <v>5748</v>
      </c>
      <c r="B5756" s="9">
        <f t="shared" ca="1" si="89"/>
        <v>-2.9647812422357203E-3</v>
      </c>
    </row>
    <row r="5757" spans="1:2" x14ac:dyDescent="0.3">
      <c r="A5757">
        <v>5749</v>
      </c>
      <c r="B5757" s="9">
        <f t="shared" ca="1" si="89"/>
        <v>4.105078358845049E-3</v>
      </c>
    </row>
    <row r="5758" spans="1:2" x14ac:dyDescent="0.3">
      <c r="A5758">
        <v>5750</v>
      </c>
      <c r="B5758" s="9">
        <f t="shared" ca="1" si="89"/>
        <v>1.2331010962620204E-2</v>
      </c>
    </row>
    <row r="5759" spans="1:2" x14ac:dyDescent="0.3">
      <c r="A5759">
        <v>5751</v>
      </c>
      <c r="B5759" s="9">
        <f t="shared" ca="1" si="89"/>
        <v>-4.3187170019680903E-3</v>
      </c>
    </row>
    <row r="5760" spans="1:2" x14ac:dyDescent="0.3">
      <c r="A5760">
        <v>5752</v>
      </c>
      <c r="B5760" s="9">
        <f t="shared" ca="1" si="89"/>
        <v>-2.0051925676952127E-3</v>
      </c>
    </row>
    <row r="5761" spans="1:2" x14ac:dyDescent="0.3">
      <c r="A5761">
        <v>5753</v>
      </c>
      <c r="B5761" s="9">
        <f t="shared" ca="1" si="89"/>
        <v>-2.8368139975796509E-3</v>
      </c>
    </row>
    <row r="5762" spans="1:2" x14ac:dyDescent="0.3">
      <c r="A5762">
        <v>5754</v>
      </c>
      <c r="B5762" s="9">
        <f t="shared" ca="1" si="89"/>
        <v>-1.1364818076134917E-2</v>
      </c>
    </row>
    <row r="5763" spans="1:2" x14ac:dyDescent="0.3">
      <c r="A5763">
        <v>5755</v>
      </c>
      <c r="B5763" s="9">
        <f t="shared" ca="1" si="89"/>
        <v>1.0368553383538063E-2</v>
      </c>
    </row>
    <row r="5764" spans="1:2" x14ac:dyDescent="0.3">
      <c r="A5764">
        <v>5756</v>
      </c>
      <c r="B5764" s="9">
        <f t="shared" ca="1" si="89"/>
        <v>-8.5632031273949298E-4</v>
      </c>
    </row>
    <row r="5765" spans="1:2" x14ac:dyDescent="0.3">
      <c r="A5765">
        <v>5757</v>
      </c>
      <c r="B5765" s="9">
        <f t="shared" ca="1" si="89"/>
        <v>-1.4565336367017817E-3</v>
      </c>
    </row>
    <row r="5766" spans="1:2" x14ac:dyDescent="0.3">
      <c r="A5766">
        <v>5758</v>
      </c>
      <c r="B5766" s="9">
        <f t="shared" ca="1" si="89"/>
        <v>7.079244056111501E-4</v>
      </c>
    </row>
    <row r="5767" spans="1:2" x14ac:dyDescent="0.3">
      <c r="A5767">
        <v>5759</v>
      </c>
      <c r="B5767" s="9">
        <f t="shared" ca="1" si="89"/>
        <v>-1.5568185692781979E-2</v>
      </c>
    </row>
    <row r="5768" spans="1:2" x14ac:dyDescent="0.3">
      <c r="A5768">
        <v>5760</v>
      </c>
      <c r="B5768" s="9">
        <f t="shared" ca="1" si="89"/>
        <v>-1.2185161144922128E-3</v>
      </c>
    </row>
    <row r="5769" spans="1:2" x14ac:dyDescent="0.3">
      <c r="A5769">
        <v>5761</v>
      </c>
      <c r="B5769" s="9">
        <f t="shared" ca="1" si="89"/>
        <v>-1.993966713150306E-2</v>
      </c>
    </row>
    <row r="5770" spans="1:2" x14ac:dyDescent="0.3">
      <c r="A5770">
        <v>5762</v>
      </c>
      <c r="B5770" s="9">
        <f t="shared" ref="B5770:B5833" ca="1" si="90">_xlfn.NORM.INV(RAND(),$B$3,$B$4)</f>
        <v>-5.9840886842724133E-3</v>
      </c>
    </row>
    <row r="5771" spans="1:2" x14ac:dyDescent="0.3">
      <c r="A5771">
        <v>5763</v>
      </c>
      <c r="B5771" s="9">
        <f t="shared" ca="1" si="90"/>
        <v>-1.1830782601630714E-3</v>
      </c>
    </row>
    <row r="5772" spans="1:2" x14ac:dyDescent="0.3">
      <c r="A5772">
        <v>5764</v>
      </c>
      <c r="B5772" s="9">
        <f t="shared" ca="1" si="90"/>
        <v>3.5246532475660805E-3</v>
      </c>
    </row>
    <row r="5773" spans="1:2" x14ac:dyDescent="0.3">
      <c r="A5773">
        <v>5765</v>
      </c>
      <c r="B5773" s="9">
        <f t="shared" ca="1" si="90"/>
        <v>1.2179864401850921E-2</v>
      </c>
    </row>
    <row r="5774" spans="1:2" x14ac:dyDescent="0.3">
      <c r="A5774">
        <v>5766</v>
      </c>
      <c r="B5774" s="9">
        <f t="shared" ca="1" si="90"/>
        <v>2.2458311861274171E-3</v>
      </c>
    </row>
    <row r="5775" spans="1:2" x14ac:dyDescent="0.3">
      <c r="A5775">
        <v>5767</v>
      </c>
      <c r="B5775" s="9">
        <f t="shared" ca="1" si="90"/>
        <v>-1.4886698582031486E-2</v>
      </c>
    </row>
    <row r="5776" spans="1:2" x14ac:dyDescent="0.3">
      <c r="A5776">
        <v>5768</v>
      </c>
      <c r="B5776" s="9">
        <f t="shared" ca="1" si="90"/>
        <v>1.3817873866298134E-2</v>
      </c>
    </row>
    <row r="5777" spans="1:2" x14ac:dyDescent="0.3">
      <c r="A5777">
        <v>5769</v>
      </c>
      <c r="B5777" s="9">
        <f t="shared" ca="1" si="90"/>
        <v>9.8578239272726284E-3</v>
      </c>
    </row>
    <row r="5778" spans="1:2" x14ac:dyDescent="0.3">
      <c r="A5778">
        <v>5770</v>
      </c>
      <c r="B5778" s="9">
        <f t="shared" ca="1" si="90"/>
        <v>1.3938082962790227E-2</v>
      </c>
    </row>
    <row r="5779" spans="1:2" x14ac:dyDescent="0.3">
      <c r="A5779">
        <v>5771</v>
      </c>
      <c r="B5779" s="9">
        <f t="shared" ca="1" si="90"/>
        <v>3.2069774762368886E-4</v>
      </c>
    </row>
    <row r="5780" spans="1:2" x14ac:dyDescent="0.3">
      <c r="A5780">
        <v>5772</v>
      </c>
      <c r="B5780" s="9">
        <f t="shared" ca="1" si="90"/>
        <v>7.381572674267819E-3</v>
      </c>
    </row>
    <row r="5781" spans="1:2" x14ac:dyDescent="0.3">
      <c r="A5781">
        <v>5773</v>
      </c>
      <c r="B5781" s="9">
        <f t="shared" ca="1" si="90"/>
        <v>2.5568976775775776E-3</v>
      </c>
    </row>
    <row r="5782" spans="1:2" x14ac:dyDescent="0.3">
      <c r="A5782">
        <v>5774</v>
      </c>
      <c r="B5782" s="9">
        <f t="shared" ca="1" si="90"/>
        <v>-8.7489812538266466E-3</v>
      </c>
    </row>
    <row r="5783" spans="1:2" x14ac:dyDescent="0.3">
      <c r="A5783">
        <v>5775</v>
      </c>
      <c r="B5783" s="9">
        <f t="shared" ca="1" si="90"/>
        <v>-4.1338480730233329E-3</v>
      </c>
    </row>
    <row r="5784" spans="1:2" x14ac:dyDescent="0.3">
      <c r="A5784">
        <v>5776</v>
      </c>
      <c r="B5784" s="9">
        <f t="shared" ca="1" si="90"/>
        <v>8.3647462403334833E-3</v>
      </c>
    </row>
    <row r="5785" spans="1:2" x14ac:dyDescent="0.3">
      <c r="A5785">
        <v>5777</v>
      </c>
      <c r="B5785" s="9">
        <f t="shared" ca="1" si="90"/>
        <v>3.5277688887218042E-3</v>
      </c>
    </row>
    <row r="5786" spans="1:2" x14ac:dyDescent="0.3">
      <c r="A5786">
        <v>5778</v>
      </c>
      <c r="B5786" s="9">
        <f t="shared" ca="1" si="90"/>
        <v>-2.3510951965703087E-3</v>
      </c>
    </row>
    <row r="5787" spans="1:2" x14ac:dyDescent="0.3">
      <c r="A5787">
        <v>5779</v>
      </c>
      <c r="B5787" s="9">
        <f t="shared" ca="1" si="90"/>
        <v>6.2577454411899564E-3</v>
      </c>
    </row>
    <row r="5788" spans="1:2" x14ac:dyDescent="0.3">
      <c r="A5788">
        <v>5780</v>
      </c>
      <c r="B5788" s="9">
        <f t="shared" ca="1" si="90"/>
        <v>3.2872554332070199E-4</v>
      </c>
    </row>
    <row r="5789" spans="1:2" x14ac:dyDescent="0.3">
      <c r="A5789">
        <v>5781</v>
      </c>
      <c r="B5789" s="9">
        <f t="shared" ca="1" si="90"/>
        <v>1.0093860016320894E-2</v>
      </c>
    </row>
    <row r="5790" spans="1:2" x14ac:dyDescent="0.3">
      <c r="A5790">
        <v>5782</v>
      </c>
      <c r="B5790" s="9">
        <f t="shared" ca="1" si="90"/>
        <v>8.8015745390590669E-4</v>
      </c>
    </row>
    <row r="5791" spans="1:2" x14ac:dyDescent="0.3">
      <c r="A5791">
        <v>5783</v>
      </c>
      <c r="B5791" s="9">
        <f t="shared" ca="1" si="90"/>
        <v>-7.3730454693399271E-3</v>
      </c>
    </row>
    <row r="5792" spans="1:2" x14ac:dyDescent="0.3">
      <c r="A5792">
        <v>5784</v>
      </c>
      <c r="B5792" s="9">
        <f t="shared" ca="1" si="90"/>
        <v>-7.075630046368118E-4</v>
      </c>
    </row>
    <row r="5793" spans="1:2" x14ac:dyDescent="0.3">
      <c r="A5793">
        <v>5785</v>
      </c>
      <c r="B5793" s="9">
        <f t="shared" ca="1" si="90"/>
        <v>-1.044223376827084E-2</v>
      </c>
    </row>
    <row r="5794" spans="1:2" x14ac:dyDescent="0.3">
      <c r="A5794">
        <v>5786</v>
      </c>
      <c r="B5794" s="9">
        <f t="shared" ca="1" si="90"/>
        <v>9.5981456122178864E-3</v>
      </c>
    </row>
    <row r="5795" spans="1:2" x14ac:dyDescent="0.3">
      <c r="A5795">
        <v>5787</v>
      </c>
      <c r="B5795" s="9">
        <f t="shared" ca="1" si="90"/>
        <v>-3.7993485176463079E-4</v>
      </c>
    </row>
    <row r="5796" spans="1:2" x14ac:dyDescent="0.3">
      <c r="A5796">
        <v>5788</v>
      </c>
      <c r="B5796" s="9">
        <f t="shared" ca="1" si="90"/>
        <v>6.6117614025587006E-3</v>
      </c>
    </row>
    <row r="5797" spans="1:2" x14ac:dyDescent="0.3">
      <c r="A5797">
        <v>5789</v>
      </c>
      <c r="B5797" s="9">
        <f t="shared" ca="1" si="90"/>
        <v>6.9125143081757894E-3</v>
      </c>
    </row>
    <row r="5798" spans="1:2" x14ac:dyDescent="0.3">
      <c r="A5798">
        <v>5790</v>
      </c>
      <c r="B5798" s="9">
        <f t="shared" ca="1" si="90"/>
        <v>-6.3408245046683792E-3</v>
      </c>
    </row>
    <row r="5799" spans="1:2" x14ac:dyDescent="0.3">
      <c r="A5799">
        <v>5791</v>
      </c>
      <c r="B5799" s="9">
        <f t="shared" ca="1" si="90"/>
        <v>1.3667176775088617E-3</v>
      </c>
    </row>
    <row r="5800" spans="1:2" x14ac:dyDescent="0.3">
      <c r="A5800">
        <v>5792</v>
      </c>
      <c r="B5800" s="9">
        <f t="shared" ca="1" si="90"/>
        <v>-3.2533737433234743E-3</v>
      </c>
    </row>
    <row r="5801" spans="1:2" x14ac:dyDescent="0.3">
      <c r="A5801">
        <v>5793</v>
      </c>
      <c r="B5801" s="9">
        <f t="shared" ca="1" si="90"/>
        <v>2.6470348444099174E-3</v>
      </c>
    </row>
    <row r="5802" spans="1:2" x14ac:dyDescent="0.3">
      <c r="A5802">
        <v>5794</v>
      </c>
      <c r="B5802" s="9">
        <f t="shared" ca="1" si="90"/>
        <v>-3.3327200916400544E-3</v>
      </c>
    </row>
    <row r="5803" spans="1:2" x14ac:dyDescent="0.3">
      <c r="A5803">
        <v>5795</v>
      </c>
      <c r="B5803" s="9">
        <f t="shared" ca="1" si="90"/>
        <v>3.9436807393591466E-3</v>
      </c>
    </row>
    <row r="5804" spans="1:2" x14ac:dyDescent="0.3">
      <c r="A5804">
        <v>5796</v>
      </c>
      <c r="B5804" s="9">
        <f t="shared" ca="1" si="90"/>
        <v>1.4376867405470775E-3</v>
      </c>
    </row>
    <row r="5805" spans="1:2" x14ac:dyDescent="0.3">
      <c r="A5805">
        <v>5797</v>
      </c>
      <c r="B5805" s="9">
        <f t="shared" ca="1" si="90"/>
        <v>8.9118403339384627E-3</v>
      </c>
    </row>
    <row r="5806" spans="1:2" x14ac:dyDescent="0.3">
      <c r="A5806">
        <v>5798</v>
      </c>
      <c r="B5806" s="9">
        <f t="shared" ca="1" si="90"/>
        <v>8.2421411273215211E-3</v>
      </c>
    </row>
    <row r="5807" spans="1:2" x14ac:dyDescent="0.3">
      <c r="A5807">
        <v>5799</v>
      </c>
      <c r="B5807" s="9">
        <f t="shared" ca="1" si="90"/>
        <v>9.2130369455523976E-3</v>
      </c>
    </row>
    <row r="5808" spans="1:2" x14ac:dyDescent="0.3">
      <c r="A5808">
        <v>5800</v>
      </c>
      <c r="B5808" s="9">
        <f t="shared" ca="1" si="90"/>
        <v>-1.2743791570337394E-2</v>
      </c>
    </row>
    <row r="5809" spans="1:2" x14ac:dyDescent="0.3">
      <c r="A5809">
        <v>5801</v>
      </c>
      <c r="B5809" s="9">
        <f t="shared" ca="1" si="90"/>
        <v>2.3111600954513973E-3</v>
      </c>
    </row>
    <row r="5810" spans="1:2" x14ac:dyDescent="0.3">
      <c r="A5810">
        <v>5802</v>
      </c>
      <c r="B5810" s="9">
        <f t="shared" ca="1" si="90"/>
        <v>-4.1124168936749299E-3</v>
      </c>
    </row>
    <row r="5811" spans="1:2" x14ac:dyDescent="0.3">
      <c r="A5811">
        <v>5803</v>
      </c>
      <c r="B5811" s="9">
        <f t="shared" ca="1" si="90"/>
        <v>-2.5428624233111931E-4</v>
      </c>
    </row>
    <row r="5812" spans="1:2" x14ac:dyDescent="0.3">
      <c r="A5812">
        <v>5804</v>
      </c>
      <c r="B5812" s="9">
        <f t="shared" ca="1" si="90"/>
        <v>1.8180765386800882E-3</v>
      </c>
    </row>
    <row r="5813" spans="1:2" x14ac:dyDescent="0.3">
      <c r="A5813">
        <v>5805</v>
      </c>
      <c r="B5813" s="9">
        <f t="shared" ca="1" si="90"/>
        <v>-1.1276220814366309E-2</v>
      </c>
    </row>
    <row r="5814" spans="1:2" x14ac:dyDescent="0.3">
      <c r="A5814">
        <v>5806</v>
      </c>
      <c r="B5814" s="9">
        <f t="shared" ca="1" si="90"/>
        <v>-9.5433953006758658E-3</v>
      </c>
    </row>
    <row r="5815" spans="1:2" x14ac:dyDescent="0.3">
      <c r="A5815">
        <v>5807</v>
      </c>
      <c r="B5815" s="9">
        <f t="shared" ca="1" si="90"/>
        <v>-2.2431087058608465E-3</v>
      </c>
    </row>
    <row r="5816" spans="1:2" x14ac:dyDescent="0.3">
      <c r="A5816">
        <v>5808</v>
      </c>
      <c r="B5816" s="9">
        <f t="shared" ca="1" si="90"/>
        <v>-2.2742694994138096E-4</v>
      </c>
    </row>
    <row r="5817" spans="1:2" x14ac:dyDescent="0.3">
      <c r="A5817">
        <v>5809</v>
      </c>
      <c r="B5817" s="9">
        <f t="shared" ca="1" si="90"/>
        <v>-4.801577502221363E-3</v>
      </c>
    </row>
    <row r="5818" spans="1:2" x14ac:dyDescent="0.3">
      <c r="A5818">
        <v>5810</v>
      </c>
      <c r="B5818" s="9">
        <f t="shared" ca="1" si="90"/>
        <v>8.7806354699870148E-3</v>
      </c>
    </row>
    <row r="5819" spans="1:2" x14ac:dyDescent="0.3">
      <c r="A5819">
        <v>5811</v>
      </c>
      <c r="B5819" s="9">
        <f t="shared" ca="1" si="90"/>
        <v>5.1267346418192236E-3</v>
      </c>
    </row>
    <row r="5820" spans="1:2" x14ac:dyDescent="0.3">
      <c r="A5820">
        <v>5812</v>
      </c>
      <c r="B5820" s="9">
        <f t="shared" ca="1" si="90"/>
        <v>-1.1555272978087075E-3</v>
      </c>
    </row>
    <row r="5821" spans="1:2" x14ac:dyDescent="0.3">
      <c r="A5821">
        <v>5813</v>
      </c>
      <c r="B5821" s="9">
        <f t="shared" ca="1" si="90"/>
        <v>1.9541078786572276E-2</v>
      </c>
    </row>
    <row r="5822" spans="1:2" x14ac:dyDescent="0.3">
      <c r="A5822">
        <v>5814</v>
      </c>
      <c r="B5822" s="9">
        <f t="shared" ca="1" si="90"/>
        <v>-1.3637603334935203E-2</v>
      </c>
    </row>
    <row r="5823" spans="1:2" x14ac:dyDescent="0.3">
      <c r="A5823">
        <v>5815</v>
      </c>
      <c r="B5823" s="9">
        <f t="shared" ca="1" si="90"/>
        <v>6.6068695272621753E-4</v>
      </c>
    </row>
    <row r="5824" spans="1:2" x14ac:dyDescent="0.3">
      <c r="A5824">
        <v>5816</v>
      </c>
      <c r="B5824" s="9">
        <f t="shared" ca="1" si="90"/>
        <v>-8.5565750444920345E-4</v>
      </c>
    </row>
    <row r="5825" spans="1:2" x14ac:dyDescent="0.3">
      <c r="A5825">
        <v>5817</v>
      </c>
      <c r="B5825" s="9">
        <f t="shared" ca="1" si="90"/>
        <v>1.6891474506282193E-2</v>
      </c>
    </row>
    <row r="5826" spans="1:2" x14ac:dyDescent="0.3">
      <c r="A5826">
        <v>5818</v>
      </c>
      <c r="B5826" s="9">
        <f t="shared" ca="1" si="90"/>
        <v>-7.9690051282386258E-3</v>
      </c>
    </row>
    <row r="5827" spans="1:2" x14ac:dyDescent="0.3">
      <c r="A5827">
        <v>5819</v>
      </c>
      <c r="B5827" s="9">
        <f t="shared" ca="1" si="90"/>
        <v>-2.5345652765430523E-3</v>
      </c>
    </row>
    <row r="5828" spans="1:2" x14ac:dyDescent="0.3">
      <c r="A5828">
        <v>5820</v>
      </c>
      <c r="B5828" s="9">
        <f t="shared" ca="1" si="90"/>
        <v>1.0728110517276167E-2</v>
      </c>
    </row>
    <row r="5829" spans="1:2" x14ac:dyDescent="0.3">
      <c r="A5829">
        <v>5821</v>
      </c>
      <c r="B5829" s="9">
        <f t="shared" ca="1" si="90"/>
        <v>1.0251782473602722E-2</v>
      </c>
    </row>
    <row r="5830" spans="1:2" x14ac:dyDescent="0.3">
      <c r="A5830">
        <v>5822</v>
      </c>
      <c r="B5830" s="9">
        <f t="shared" ca="1" si="90"/>
        <v>-4.9065820758148601E-3</v>
      </c>
    </row>
    <row r="5831" spans="1:2" x14ac:dyDescent="0.3">
      <c r="A5831">
        <v>5823</v>
      </c>
      <c r="B5831" s="9">
        <f t="shared" ca="1" si="90"/>
        <v>-6.2320158943059154E-3</v>
      </c>
    </row>
    <row r="5832" spans="1:2" x14ac:dyDescent="0.3">
      <c r="A5832">
        <v>5824</v>
      </c>
      <c r="B5832" s="9">
        <f t="shared" ca="1" si="90"/>
        <v>5.4815173929860786E-3</v>
      </c>
    </row>
    <row r="5833" spans="1:2" x14ac:dyDescent="0.3">
      <c r="A5833">
        <v>5825</v>
      </c>
      <c r="B5833" s="9">
        <f t="shared" ca="1" si="90"/>
        <v>1.7682249647534936E-2</v>
      </c>
    </row>
    <row r="5834" spans="1:2" x14ac:dyDescent="0.3">
      <c r="A5834">
        <v>5826</v>
      </c>
      <c r="B5834" s="9">
        <f t="shared" ref="B5834:B5897" ca="1" si="91">_xlfn.NORM.INV(RAND(),$B$3,$B$4)</f>
        <v>3.4600103929818024E-4</v>
      </c>
    </row>
    <row r="5835" spans="1:2" x14ac:dyDescent="0.3">
      <c r="A5835">
        <v>5827</v>
      </c>
      <c r="B5835" s="9">
        <f t="shared" ca="1" si="91"/>
        <v>2.4403866842746189E-3</v>
      </c>
    </row>
    <row r="5836" spans="1:2" x14ac:dyDescent="0.3">
      <c r="A5836">
        <v>5828</v>
      </c>
      <c r="B5836" s="9">
        <f t="shared" ca="1" si="91"/>
        <v>2.8455170123012738E-3</v>
      </c>
    </row>
    <row r="5837" spans="1:2" x14ac:dyDescent="0.3">
      <c r="A5837">
        <v>5829</v>
      </c>
      <c r="B5837" s="9">
        <f t="shared" ca="1" si="91"/>
        <v>-1.4171276209982823E-2</v>
      </c>
    </row>
    <row r="5838" spans="1:2" x14ac:dyDescent="0.3">
      <c r="A5838">
        <v>5830</v>
      </c>
      <c r="B5838" s="9">
        <f t="shared" ca="1" si="91"/>
        <v>1.7123590490534691E-3</v>
      </c>
    </row>
    <row r="5839" spans="1:2" x14ac:dyDescent="0.3">
      <c r="A5839">
        <v>5831</v>
      </c>
      <c r="B5839" s="9">
        <f t="shared" ca="1" si="91"/>
        <v>1.3362556309144739E-2</v>
      </c>
    </row>
    <row r="5840" spans="1:2" x14ac:dyDescent="0.3">
      <c r="A5840">
        <v>5832</v>
      </c>
      <c r="B5840" s="9">
        <f t="shared" ca="1" si="91"/>
        <v>-4.1662442136294244E-3</v>
      </c>
    </row>
    <row r="5841" spans="1:2" x14ac:dyDescent="0.3">
      <c r="A5841">
        <v>5833</v>
      </c>
      <c r="B5841" s="9">
        <f t="shared" ca="1" si="91"/>
        <v>-7.7528566579275222E-4</v>
      </c>
    </row>
    <row r="5842" spans="1:2" x14ac:dyDescent="0.3">
      <c r="A5842">
        <v>5834</v>
      </c>
      <c r="B5842" s="9">
        <f t="shared" ca="1" si="91"/>
        <v>-1.6296679467308092E-3</v>
      </c>
    </row>
    <row r="5843" spans="1:2" x14ac:dyDescent="0.3">
      <c r="A5843">
        <v>5835</v>
      </c>
      <c r="B5843" s="9">
        <f t="shared" ca="1" si="91"/>
        <v>-1.5119577059016372E-2</v>
      </c>
    </row>
    <row r="5844" spans="1:2" x14ac:dyDescent="0.3">
      <c r="A5844">
        <v>5836</v>
      </c>
      <c r="B5844" s="9">
        <f t="shared" ca="1" si="91"/>
        <v>9.0384467561063471E-4</v>
      </c>
    </row>
    <row r="5845" spans="1:2" x14ac:dyDescent="0.3">
      <c r="A5845">
        <v>5837</v>
      </c>
      <c r="B5845" s="9">
        <f t="shared" ca="1" si="91"/>
        <v>8.5470903762738977E-3</v>
      </c>
    </row>
    <row r="5846" spans="1:2" x14ac:dyDescent="0.3">
      <c r="A5846">
        <v>5838</v>
      </c>
      <c r="B5846" s="9">
        <f t="shared" ca="1" si="91"/>
        <v>-8.2173814306514027E-3</v>
      </c>
    </row>
    <row r="5847" spans="1:2" x14ac:dyDescent="0.3">
      <c r="A5847">
        <v>5839</v>
      </c>
      <c r="B5847" s="9">
        <f t="shared" ca="1" si="91"/>
        <v>2.1351873875051367E-3</v>
      </c>
    </row>
    <row r="5848" spans="1:2" x14ac:dyDescent="0.3">
      <c r="A5848">
        <v>5840</v>
      </c>
      <c r="B5848" s="9">
        <f t="shared" ca="1" si="91"/>
        <v>-8.0365948687948392E-3</v>
      </c>
    </row>
    <row r="5849" spans="1:2" x14ac:dyDescent="0.3">
      <c r="A5849">
        <v>5841</v>
      </c>
      <c r="B5849" s="9">
        <f t="shared" ca="1" si="91"/>
        <v>-4.6807782006047941E-3</v>
      </c>
    </row>
    <row r="5850" spans="1:2" x14ac:dyDescent="0.3">
      <c r="A5850">
        <v>5842</v>
      </c>
      <c r="B5850" s="9">
        <f t="shared" ca="1" si="91"/>
        <v>-4.2028930933598043E-3</v>
      </c>
    </row>
    <row r="5851" spans="1:2" x14ac:dyDescent="0.3">
      <c r="A5851">
        <v>5843</v>
      </c>
      <c r="B5851" s="9">
        <f t="shared" ca="1" si="91"/>
        <v>-1.1523549736155341E-2</v>
      </c>
    </row>
    <row r="5852" spans="1:2" x14ac:dyDescent="0.3">
      <c r="A5852">
        <v>5844</v>
      </c>
      <c r="B5852" s="9">
        <f t="shared" ca="1" si="91"/>
        <v>5.4765867180069615E-3</v>
      </c>
    </row>
    <row r="5853" spans="1:2" x14ac:dyDescent="0.3">
      <c r="A5853">
        <v>5845</v>
      </c>
      <c r="B5853" s="9">
        <f t="shared" ca="1" si="91"/>
        <v>1.1190886317053398E-3</v>
      </c>
    </row>
    <row r="5854" spans="1:2" x14ac:dyDescent="0.3">
      <c r="A5854">
        <v>5846</v>
      </c>
      <c r="B5854" s="9">
        <f t="shared" ca="1" si="91"/>
        <v>-2.488897086118433E-3</v>
      </c>
    </row>
    <row r="5855" spans="1:2" x14ac:dyDescent="0.3">
      <c r="A5855">
        <v>5847</v>
      </c>
      <c r="B5855" s="9">
        <f t="shared" ca="1" si="91"/>
        <v>8.1874613271334384E-3</v>
      </c>
    </row>
    <row r="5856" spans="1:2" x14ac:dyDescent="0.3">
      <c r="A5856">
        <v>5848</v>
      </c>
      <c r="B5856" s="9">
        <f t="shared" ca="1" si="91"/>
        <v>7.9231369139938189E-3</v>
      </c>
    </row>
    <row r="5857" spans="1:2" x14ac:dyDescent="0.3">
      <c r="A5857">
        <v>5849</v>
      </c>
      <c r="B5857" s="9">
        <f t="shared" ca="1" si="91"/>
        <v>2.7721355894861476E-3</v>
      </c>
    </row>
    <row r="5858" spans="1:2" x14ac:dyDescent="0.3">
      <c r="A5858">
        <v>5850</v>
      </c>
      <c r="B5858" s="9">
        <f t="shared" ca="1" si="91"/>
        <v>6.2759944031607062E-3</v>
      </c>
    </row>
    <row r="5859" spans="1:2" x14ac:dyDescent="0.3">
      <c r="A5859">
        <v>5851</v>
      </c>
      <c r="B5859" s="9">
        <f t="shared" ca="1" si="91"/>
        <v>-4.9584634380078207E-3</v>
      </c>
    </row>
    <row r="5860" spans="1:2" x14ac:dyDescent="0.3">
      <c r="A5860">
        <v>5852</v>
      </c>
      <c r="B5860" s="9">
        <f t="shared" ca="1" si="91"/>
        <v>1.07757962789114E-2</v>
      </c>
    </row>
    <row r="5861" spans="1:2" x14ac:dyDescent="0.3">
      <c r="A5861">
        <v>5853</v>
      </c>
      <c r="B5861" s="9">
        <f t="shared" ca="1" si="91"/>
        <v>-8.3997353993456453E-3</v>
      </c>
    </row>
    <row r="5862" spans="1:2" x14ac:dyDescent="0.3">
      <c r="A5862">
        <v>5854</v>
      </c>
      <c r="B5862" s="9">
        <f t="shared" ca="1" si="91"/>
        <v>7.1240800616784493E-3</v>
      </c>
    </row>
    <row r="5863" spans="1:2" x14ac:dyDescent="0.3">
      <c r="A5863">
        <v>5855</v>
      </c>
      <c r="B5863" s="9">
        <f t="shared" ca="1" si="91"/>
        <v>-7.8174699621273366E-3</v>
      </c>
    </row>
    <row r="5864" spans="1:2" x14ac:dyDescent="0.3">
      <c r="A5864">
        <v>5856</v>
      </c>
      <c r="B5864" s="9">
        <f t="shared" ca="1" si="91"/>
        <v>-3.1396248680180205E-3</v>
      </c>
    </row>
    <row r="5865" spans="1:2" x14ac:dyDescent="0.3">
      <c r="A5865">
        <v>5857</v>
      </c>
      <c r="B5865" s="9">
        <f t="shared" ca="1" si="91"/>
        <v>-2.1136617366062415E-3</v>
      </c>
    </row>
    <row r="5866" spans="1:2" x14ac:dyDescent="0.3">
      <c r="A5866">
        <v>5858</v>
      </c>
      <c r="B5866" s="9">
        <f t="shared" ca="1" si="91"/>
        <v>-9.7218670158766007E-3</v>
      </c>
    </row>
    <row r="5867" spans="1:2" x14ac:dyDescent="0.3">
      <c r="A5867">
        <v>5859</v>
      </c>
      <c r="B5867" s="9">
        <f t="shared" ca="1" si="91"/>
        <v>3.6132370835338754E-5</v>
      </c>
    </row>
    <row r="5868" spans="1:2" x14ac:dyDescent="0.3">
      <c r="A5868">
        <v>5860</v>
      </c>
      <c r="B5868" s="9">
        <f t="shared" ca="1" si="91"/>
        <v>7.0573325867733412E-3</v>
      </c>
    </row>
    <row r="5869" spans="1:2" x14ac:dyDescent="0.3">
      <c r="A5869">
        <v>5861</v>
      </c>
      <c r="B5869" s="9">
        <f t="shared" ca="1" si="91"/>
        <v>1.3265496872560073E-2</v>
      </c>
    </row>
    <row r="5870" spans="1:2" x14ac:dyDescent="0.3">
      <c r="A5870">
        <v>5862</v>
      </c>
      <c r="B5870" s="9">
        <f t="shared" ca="1" si="91"/>
        <v>1.180343198042225E-2</v>
      </c>
    </row>
    <row r="5871" spans="1:2" x14ac:dyDescent="0.3">
      <c r="A5871">
        <v>5863</v>
      </c>
      <c r="B5871" s="9">
        <f t="shared" ca="1" si="91"/>
        <v>-3.5481450694382064E-4</v>
      </c>
    </row>
    <row r="5872" spans="1:2" x14ac:dyDescent="0.3">
      <c r="A5872">
        <v>5864</v>
      </c>
      <c r="B5872" s="9">
        <f t="shared" ca="1" si="91"/>
        <v>1.1879589106206088E-2</v>
      </c>
    </row>
    <row r="5873" spans="1:2" x14ac:dyDescent="0.3">
      <c r="A5873">
        <v>5865</v>
      </c>
      <c r="B5873" s="9">
        <f t="shared" ca="1" si="91"/>
        <v>-3.0742150539190445E-3</v>
      </c>
    </row>
    <row r="5874" spans="1:2" x14ac:dyDescent="0.3">
      <c r="A5874">
        <v>5866</v>
      </c>
      <c r="B5874" s="9">
        <f t="shared" ca="1" si="91"/>
        <v>4.8515550945108449E-3</v>
      </c>
    </row>
    <row r="5875" spans="1:2" x14ac:dyDescent="0.3">
      <c r="A5875">
        <v>5867</v>
      </c>
      <c r="B5875" s="9">
        <f t="shared" ca="1" si="91"/>
        <v>1.098305926243015E-2</v>
      </c>
    </row>
    <row r="5876" spans="1:2" x14ac:dyDescent="0.3">
      <c r="A5876">
        <v>5868</v>
      </c>
      <c r="B5876" s="9">
        <f t="shared" ca="1" si="91"/>
        <v>5.5881892593866362E-4</v>
      </c>
    </row>
    <row r="5877" spans="1:2" x14ac:dyDescent="0.3">
      <c r="A5877">
        <v>5869</v>
      </c>
      <c r="B5877" s="9">
        <f t="shared" ca="1" si="91"/>
        <v>-1.1521386253056331E-2</v>
      </c>
    </row>
    <row r="5878" spans="1:2" x14ac:dyDescent="0.3">
      <c r="A5878">
        <v>5870</v>
      </c>
      <c r="B5878" s="9">
        <f t="shared" ca="1" si="91"/>
        <v>-9.5066218555064363E-3</v>
      </c>
    </row>
    <row r="5879" spans="1:2" x14ac:dyDescent="0.3">
      <c r="A5879">
        <v>5871</v>
      </c>
      <c r="B5879" s="9">
        <f t="shared" ca="1" si="91"/>
        <v>-9.317628826291632E-3</v>
      </c>
    </row>
    <row r="5880" spans="1:2" x14ac:dyDescent="0.3">
      <c r="A5880">
        <v>5872</v>
      </c>
      <c r="B5880" s="9">
        <f t="shared" ca="1" si="91"/>
        <v>-7.517697719543753E-3</v>
      </c>
    </row>
    <row r="5881" spans="1:2" x14ac:dyDescent="0.3">
      <c r="A5881">
        <v>5873</v>
      </c>
      <c r="B5881" s="9">
        <f t="shared" ca="1" si="91"/>
        <v>1.4000251270381504E-2</v>
      </c>
    </row>
    <row r="5882" spans="1:2" x14ac:dyDescent="0.3">
      <c r="A5882">
        <v>5874</v>
      </c>
      <c r="B5882" s="9">
        <f t="shared" ca="1" si="91"/>
        <v>1.6270044948389162E-3</v>
      </c>
    </row>
    <row r="5883" spans="1:2" x14ac:dyDescent="0.3">
      <c r="A5883">
        <v>5875</v>
      </c>
      <c r="B5883" s="9">
        <f t="shared" ca="1" si="91"/>
        <v>-1.2684249452264332E-2</v>
      </c>
    </row>
    <row r="5884" spans="1:2" x14ac:dyDescent="0.3">
      <c r="A5884">
        <v>5876</v>
      </c>
      <c r="B5884" s="9">
        <f t="shared" ca="1" si="91"/>
        <v>1.2735182432257901E-2</v>
      </c>
    </row>
    <row r="5885" spans="1:2" x14ac:dyDescent="0.3">
      <c r="A5885">
        <v>5877</v>
      </c>
      <c r="B5885" s="9">
        <f t="shared" ca="1" si="91"/>
        <v>4.8652403453014609E-3</v>
      </c>
    </row>
    <row r="5886" spans="1:2" x14ac:dyDescent="0.3">
      <c r="A5886">
        <v>5878</v>
      </c>
      <c r="B5886" s="9">
        <f t="shared" ca="1" si="91"/>
        <v>1.6974105611356143E-2</v>
      </c>
    </row>
    <row r="5887" spans="1:2" x14ac:dyDescent="0.3">
      <c r="A5887">
        <v>5879</v>
      </c>
      <c r="B5887" s="9">
        <f t="shared" ca="1" si="91"/>
        <v>3.3035079233015409E-3</v>
      </c>
    </row>
    <row r="5888" spans="1:2" x14ac:dyDescent="0.3">
      <c r="A5888">
        <v>5880</v>
      </c>
      <c r="B5888" s="9">
        <f t="shared" ca="1" si="91"/>
        <v>-7.6844359620608206E-5</v>
      </c>
    </row>
    <row r="5889" spans="1:2" x14ac:dyDescent="0.3">
      <c r="A5889">
        <v>5881</v>
      </c>
      <c r="B5889" s="9">
        <f t="shared" ca="1" si="91"/>
        <v>-8.730052190948653E-3</v>
      </c>
    </row>
    <row r="5890" spans="1:2" x14ac:dyDescent="0.3">
      <c r="A5890">
        <v>5882</v>
      </c>
      <c r="B5890" s="9">
        <f t="shared" ca="1" si="91"/>
        <v>-6.4378499782696812E-3</v>
      </c>
    </row>
    <row r="5891" spans="1:2" x14ac:dyDescent="0.3">
      <c r="A5891">
        <v>5883</v>
      </c>
      <c r="B5891" s="9">
        <f t="shared" ca="1" si="91"/>
        <v>5.540024400236104E-3</v>
      </c>
    </row>
    <row r="5892" spans="1:2" x14ac:dyDescent="0.3">
      <c r="A5892">
        <v>5884</v>
      </c>
      <c r="B5892" s="9">
        <f t="shared" ca="1" si="91"/>
        <v>2.1179869408076558E-3</v>
      </c>
    </row>
    <row r="5893" spans="1:2" x14ac:dyDescent="0.3">
      <c r="A5893">
        <v>5885</v>
      </c>
      <c r="B5893" s="9">
        <f t="shared" ca="1" si="91"/>
        <v>-7.0671549947227824E-3</v>
      </c>
    </row>
    <row r="5894" spans="1:2" x14ac:dyDescent="0.3">
      <c r="A5894">
        <v>5886</v>
      </c>
      <c r="B5894" s="9">
        <f t="shared" ca="1" si="91"/>
        <v>-8.6306397446451744E-3</v>
      </c>
    </row>
    <row r="5895" spans="1:2" x14ac:dyDescent="0.3">
      <c r="A5895">
        <v>5887</v>
      </c>
      <c r="B5895" s="9">
        <f t="shared" ca="1" si="91"/>
        <v>5.1915782055250584E-3</v>
      </c>
    </row>
    <row r="5896" spans="1:2" x14ac:dyDescent="0.3">
      <c r="A5896">
        <v>5888</v>
      </c>
      <c r="B5896" s="9">
        <f t="shared" ca="1" si="91"/>
        <v>-2.0047068281010733E-2</v>
      </c>
    </row>
    <row r="5897" spans="1:2" x14ac:dyDescent="0.3">
      <c r="A5897">
        <v>5889</v>
      </c>
      <c r="B5897" s="9">
        <f t="shared" ca="1" si="91"/>
        <v>3.1804573624872037E-3</v>
      </c>
    </row>
    <row r="5898" spans="1:2" x14ac:dyDescent="0.3">
      <c r="A5898">
        <v>5890</v>
      </c>
      <c r="B5898" s="9">
        <f t="shared" ref="B5898:B5961" ca="1" si="92">_xlfn.NORM.INV(RAND(),$B$3,$B$4)</f>
        <v>-1.1436233192301765E-2</v>
      </c>
    </row>
    <row r="5899" spans="1:2" x14ac:dyDescent="0.3">
      <c r="A5899">
        <v>5891</v>
      </c>
      <c r="B5899" s="9">
        <f t="shared" ca="1" si="92"/>
        <v>3.8191756963209338E-3</v>
      </c>
    </row>
    <row r="5900" spans="1:2" x14ac:dyDescent="0.3">
      <c r="A5900">
        <v>5892</v>
      </c>
      <c r="B5900" s="9">
        <f t="shared" ca="1" si="92"/>
        <v>8.7210462279449057E-3</v>
      </c>
    </row>
    <row r="5901" spans="1:2" x14ac:dyDescent="0.3">
      <c r="A5901">
        <v>5893</v>
      </c>
      <c r="B5901" s="9">
        <f t="shared" ca="1" si="92"/>
        <v>7.1688046903577727E-3</v>
      </c>
    </row>
    <row r="5902" spans="1:2" x14ac:dyDescent="0.3">
      <c r="A5902">
        <v>5894</v>
      </c>
      <c r="B5902" s="9">
        <f t="shared" ca="1" si="92"/>
        <v>1.8986134840668224E-2</v>
      </c>
    </row>
    <row r="5903" spans="1:2" x14ac:dyDescent="0.3">
      <c r="A5903">
        <v>5895</v>
      </c>
      <c r="B5903" s="9">
        <f t="shared" ca="1" si="92"/>
        <v>-2.4730662865201495E-3</v>
      </c>
    </row>
    <row r="5904" spans="1:2" x14ac:dyDescent="0.3">
      <c r="A5904">
        <v>5896</v>
      </c>
      <c r="B5904" s="9">
        <f t="shared" ca="1" si="92"/>
        <v>-3.3481232928035841E-3</v>
      </c>
    </row>
    <row r="5905" spans="1:2" x14ac:dyDescent="0.3">
      <c r="A5905">
        <v>5897</v>
      </c>
      <c r="B5905" s="9">
        <f t="shared" ca="1" si="92"/>
        <v>7.6294929215227859E-3</v>
      </c>
    </row>
    <row r="5906" spans="1:2" x14ac:dyDescent="0.3">
      <c r="A5906">
        <v>5898</v>
      </c>
      <c r="B5906" s="9">
        <f t="shared" ca="1" si="92"/>
        <v>-2.63810042795535E-3</v>
      </c>
    </row>
    <row r="5907" spans="1:2" x14ac:dyDescent="0.3">
      <c r="A5907">
        <v>5899</v>
      </c>
      <c r="B5907" s="9">
        <f t="shared" ca="1" si="92"/>
        <v>-1.7538533211258305E-2</v>
      </c>
    </row>
    <row r="5908" spans="1:2" x14ac:dyDescent="0.3">
      <c r="A5908">
        <v>5900</v>
      </c>
      <c r="B5908" s="9">
        <f t="shared" ca="1" si="92"/>
        <v>-3.4899933832130618E-3</v>
      </c>
    </row>
    <row r="5909" spans="1:2" x14ac:dyDescent="0.3">
      <c r="A5909">
        <v>5901</v>
      </c>
      <c r="B5909" s="9">
        <f t="shared" ca="1" si="92"/>
        <v>5.4508640943934528E-3</v>
      </c>
    </row>
    <row r="5910" spans="1:2" x14ac:dyDescent="0.3">
      <c r="A5910">
        <v>5902</v>
      </c>
      <c r="B5910" s="9">
        <f t="shared" ca="1" si="92"/>
        <v>-7.9486553139172817E-3</v>
      </c>
    </row>
    <row r="5911" spans="1:2" x14ac:dyDescent="0.3">
      <c r="A5911">
        <v>5903</v>
      </c>
      <c r="B5911" s="9">
        <f t="shared" ca="1" si="92"/>
        <v>-6.8759080566733639E-3</v>
      </c>
    </row>
    <row r="5912" spans="1:2" x14ac:dyDescent="0.3">
      <c r="A5912">
        <v>5904</v>
      </c>
      <c r="B5912" s="9">
        <f t="shared" ca="1" si="92"/>
        <v>1.4497455634972187E-2</v>
      </c>
    </row>
    <row r="5913" spans="1:2" x14ac:dyDescent="0.3">
      <c r="A5913">
        <v>5905</v>
      </c>
      <c r="B5913" s="9">
        <f t="shared" ca="1" si="92"/>
        <v>-8.6918701402305502E-3</v>
      </c>
    </row>
    <row r="5914" spans="1:2" x14ac:dyDescent="0.3">
      <c r="A5914">
        <v>5906</v>
      </c>
      <c r="B5914" s="9">
        <f t="shared" ca="1" si="92"/>
        <v>4.6095033316793238E-6</v>
      </c>
    </row>
    <row r="5915" spans="1:2" x14ac:dyDescent="0.3">
      <c r="A5915">
        <v>5907</v>
      </c>
      <c r="B5915" s="9">
        <f t="shared" ca="1" si="92"/>
        <v>1.5970356160512895E-3</v>
      </c>
    </row>
    <row r="5916" spans="1:2" x14ac:dyDescent="0.3">
      <c r="A5916">
        <v>5908</v>
      </c>
      <c r="B5916" s="9">
        <f t="shared" ca="1" si="92"/>
        <v>-9.5843957470797773E-3</v>
      </c>
    </row>
    <row r="5917" spans="1:2" x14ac:dyDescent="0.3">
      <c r="A5917">
        <v>5909</v>
      </c>
      <c r="B5917" s="9">
        <f t="shared" ca="1" si="92"/>
        <v>-4.2154746671980315E-3</v>
      </c>
    </row>
    <row r="5918" spans="1:2" x14ac:dyDescent="0.3">
      <c r="A5918">
        <v>5910</v>
      </c>
      <c r="B5918" s="9">
        <f t="shared" ca="1" si="92"/>
        <v>-8.9878675948146976E-3</v>
      </c>
    </row>
    <row r="5919" spans="1:2" x14ac:dyDescent="0.3">
      <c r="A5919">
        <v>5911</v>
      </c>
      <c r="B5919" s="9">
        <f t="shared" ca="1" si="92"/>
        <v>-1.7129214295116137E-2</v>
      </c>
    </row>
    <row r="5920" spans="1:2" x14ac:dyDescent="0.3">
      <c r="A5920">
        <v>5912</v>
      </c>
      <c r="B5920" s="9">
        <f t="shared" ca="1" si="92"/>
        <v>-3.5852615127061503E-3</v>
      </c>
    </row>
    <row r="5921" spans="1:2" x14ac:dyDescent="0.3">
      <c r="A5921">
        <v>5913</v>
      </c>
      <c r="B5921" s="9">
        <f t="shared" ca="1" si="92"/>
        <v>1.3303895135425821E-2</v>
      </c>
    </row>
    <row r="5922" spans="1:2" x14ac:dyDescent="0.3">
      <c r="A5922">
        <v>5914</v>
      </c>
      <c r="B5922" s="9">
        <f t="shared" ca="1" si="92"/>
        <v>1.7823413951422572E-3</v>
      </c>
    </row>
    <row r="5923" spans="1:2" x14ac:dyDescent="0.3">
      <c r="A5923">
        <v>5915</v>
      </c>
      <c r="B5923" s="9">
        <f t="shared" ca="1" si="92"/>
        <v>1.6632108731273066E-2</v>
      </c>
    </row>
    <row r="5924" spans="1:2" x14ac:dyDescent="0.3">
      <c r="A5924">
        <v>5916</v>
      </c>
      <c r="B5924" s="9">
        <f t="shared" ca="1" si="92"/>
        <v>-3.1063255331051972E-3</v>
      </c>
    </row>
    <row r="5925" spans="1:2" x14ac:dyDescent="0.3">
      <c r="A5925">
        <v>5917</v>
      </c>
      <c r="B5925" s="9">
        <f t="shared" ca="1" si="92"/>
        <v>-6.0590157051073649E-3</v>
      </c>
    </row>
    <row r="5926" spans="1:2" x14ac:dyDescent="0.3">
      <c r="A5926">
        <v>5918</v>
      </c>
      <c r="B5926" s="9">
        <f t="shared" ca="1" si="92"/>
        <v>-9.7928681481790226E-3</v>
      </c>
    </row>
    <row r="5927" spans="1:2" x14ac:dyDescent="0.3">
      <c r="A5927">
        <v>5919</v>
      </c>
      <c r="B5927" s="9">
        <f t="shared" ca="1" si="92"/>
        <v>8.8153680620009604E-3</v>
      </c>
    </row>
    <row r="5928" spans="1:2" x14ac:dyDescent="0.3">
      <c r="A5928">
        <v>5920</v>
      </c>
      <c r="B5928" s="9">
        <f t="shared" ca="1" si="92"/>
        <v>1.0044767778426625E-2</v>
      </c>
    </row>
    <row r="5929" spans="1:2" x14ac:dyDescent="0.3">
      <c r="A5929">
        <v>5921</v>
      </c>
      <c r="B5929" s="9">
        <f t="shared" ca="1" si="92"/>
        <v>3.5529916320755769E-3</v>
      </c>
    </row>
    <row r="5930" spans="1:2" x14ac:dyDescent="0.3">
      <c r="A5930">
        <v>5922</v>
      </c>
      <c r="B5930" s="9">
        <f t="shared" ca="1" si="92"/>
        <v>1.1018139686950819E-2</v>
      </c>
    </row>
    <row r="5931" spans="1:2" x14ac:dyDescent="0.3">
      <c r="A5931">
        <v>5923</v>
      </c>
      <c r="B5931" s="9">
        <f t="shared" ca="1" si="92"/>
        <v>-3.4751557648748216E-4</v>
      </c>
    </row>
    <row r="5932" spans="1:2" x14ac:dyDescent="0.3">
      <c r="A5932">
        <v>5924</v>
      </c>
      <c r="B5932" s="9">
        <f t="shared" ca="1" si="92"/>
        <v>1.5234318428550232E-2</v>
      </c>
    </row>
    <row r="5933" spans="1:2" x14ac:dyDescent="0.3">
      <c r="A5933">
        <v>5925</v>
      </c>
      <c r="B5933" s="9">
        <f t="shared" ca="1" si="92"/>
        <v>8.2583837451054923E-3</v>
      </c>
    </row>
    <row r="5934" spans="1:2" x14ac:dyDescent="0.3">
      <c r="A5934">
        <v>5926</v>
      </c>
      <c r="B5934" s="9">
        <f t="shared" ca="1" si="92"/>
        <v>-7.5904287735580819E-3</v>
      </c>
    </row>
    <row r="5935" spans="1:2" x14ac:dyDescent="0.3">
      <c r="A5935">
        <v>5927</v>
      </c>
      <c r="B5935" s="9">
        <f t="shared" ca="1" si="92"/>
        <v>1.6084202630172392E-2</v>
      </c>
    </row>
    <row r="5936" spans="1:2" x14ac:dyDescent="0.3">
      <c r="A5936">
        <v>5928</v>
      </c>
      <c r="B5936" s="9">
        <f t="shared" ca="1" si="92"/>
        <v>-3.1029980768820051E-3</v>
      </c>
    </row>
    <row r="5937" spans="1:2" x14ac:dyDescent="0.3">
      <c r="A5937">
        <v>5929</v>
      </c>
      <c r="B5937" s="9">
        <f t="shared" ca="1" si="92"/>
        <v>-8.6863235459401309E-3</v>
      </c>
    </row>
    <row r="5938" spans="1:2" x14ac:dyDescent="0.3">
      <c r="A5938">
        <v>5930</v>
      </c>
      <c r="B5938" s="9">
        <f t="shared" ca="1" si="92"/>
        <v>-4.9236790453163664E-3</v>
      </c>
    </row>
    <row r="5939" spans="1:2" x14ac:dyDescent="0.3">
      <c r="A5939">
        <v>5931</v>
      </c>
      <c r="B5939" s="9">
        <f t="shared" ca="1" si="92"/>
        <v>-1.3616797204745578E-2</v>
      </c>
    </row>
    <row r="5940" spans="1:2" x14ac:dyDescent="0.3">
      <c r="A5940">
        <v>5932</v>
      </c>
      <c r="B5940" s="9">
        <f t="shared" ca="1" si="92"/>
        <v>1.5199792004137479E-2</v>
      </c>
    </row>
    <row r="5941" spans="1:2" x14ac:dyDescent="0.3">
      <c r="A5941">
        <v>5933</v>
      </c>
      <c r="B5941" s="9">
        <f t="shared" ca="1" si="92"/>
        <v>1.0795268562541588E-2</v>
      </c>
    </row>
    <row r="5942" spans="1:2" x14ac:dyDescent="0.3">
      <c r="A5942">
        <v>5934</v>
      </c>
      <c r="B5942" s="9">
        <f t="shared" ca="1" si="92"/>
        <v>-3.5289403182217436E-3</v>
      </c>
    </row>
    <row r="5943" spans="1:2" x14ac:dyDescent="0.3">
      <c r="A5943">
        <v>5935</v>
      </c>
      <c r="B5943" s="9">
        <f t="shared" ca="1" si="92"/>
        <v>-1.7155265498915988E-2</v>
      </c>
    </row>
    <row r="5944" spans="1:2" x14ac:dyDescent="0.3">
      <c r="A5944">
        <v>5936</v>
      </c>
      <c r="B5944" s="9">
        <f t="shared" ca="1" si="92"/>
        <v>7.4693978557498642E-3</v>
      </c>
    </row>
    <row r="5945" spans="1:2" x14ac:dyDescent="0.3">
      <c r="A5945">
        <v>5937</v>
      </c>
      <c r="B5945" s="9">
        <f t="shared" ca="1" si="92"/>
        <v>-1.496336452163359E-2</v>
      </c>
    </row>
    <row r="5946" spans="1:2" x14ac:dyDescent="0.3">
      <c r="A5946">
        <v>5938</v>
      </c>
      <c r="B5946" s="9">
        <f t="shared" ca="1" si="92"/>
        <v>-2.2525879587074666E-3</v>
      </c>
    </row>
    <row r="5947" spans="1:2" x14ac:dyDescent="0.3">
      <c r="A5947">
        <v>5939</v>
      </c>
      <c r="B5947" s="9">
        <f t="shared" ca="1" si="92"/>
        <v>3.8117556827225113E-3</v>
      </c>
    </row>
    <row r="5948" spans="1:2" x14ac:dyDescent="0.3">
      <c r="A5948">
        <v>5940</v>
      </c>
      <c r="B5948" s="9">
        <f t="shared" ca="1" si="92"/>
        <v>6.1139927877776308E-3</v>
      </c>
    </row>
    <row r="5949" spans="1:2" x14ac:dyDescent="0.3">
      <c r="A5949">
        <v>5941</v>
      </c>
      <c r="B5949" s="9">
        <f t="shared" ca="1" si="92"/>
        <v>-7.3709171143500844E-3</v>
      </c>
    </row>
    <row r="5950" spans="1:2" x14ac:dyDescent="0.3">
      <c r="A5950">
        <v>5942</v>
      </c>
      <c r="B5950" s="9">
        <f t="shared" ca="1" si="92"/>
        <v>-7.918526754584574E-4</v>
      </c>
    </row>
    <row r="5951" spans="1:2" x14ac:dyDescent="0.3">
      <c r="A5951">
        <v>5943</v>
      </c>
      <c r="B5951" s="9">
        <f t="shared" ca="1" si="92"/>
        <v>8.4527331857563795E-3</v>
      </c>
    </row>
    <row r="5952" spans="1:2" x14ac:dyDescent="0.3">
      <c r="A5952">
        <v>5944</v>
      </c>
      <c r="B5952" s="9">
        <f t="shared" ca="1" si="92"/>
        <v>1.8513842012660112E-2</v>
      </c>
    </row>
    <row r="5953" spans="1:2" x14ac:dyDescent="0.3">
      <c r="A5953">
        <v>5945</v>
      </c>
      <c r="B5953" s="9">
        <f t="shared" ca="1" si="92"/>
        <v>6.3368599168409914E-3</v>
      </c>
    </row>
    <row r="5954" spans="1:2" x14ac:dyDescent="0.3">
      <c r="A5954">
        <v>5946</v>
      </c>
      <c r="B5954" s="9">
        <f t="shared" ca="1" si="92"/>
        <v>-1.9633967553003485E-2</v>
      </c>
    </row>
    <row r="5955" spans="1:2" x14ac:dyDescent="0.3">
      <c r="A5955">
        <v>5947</v>
      </c>
      <c r="B5955" s="9">
        <f t="shared" ca="1" si="92"/>
        <v>-4.0670898594022935E-3</v>
      </c>
    </row>
    <row r="5956" spans="1:2" x14ac:dyDescent="0.3">
      <c r="A5956">
        <v>5948</v>
      </c>
      <c r="B5956" s="9">
        <f t="shared" ca="1" si="92"/>
        <v>8.057439339106659E-3</v>
      </c>
    </row>
    <row r="5957" spans="1:2" x14ac:dyDescent="0.3">
      <c r="A5957">
        <v>5949</v>
      </c>
      <c r="B5957" s="9">
        <f t="shared" ca="1" si="92"/>
        <v>-1.827229147545855E-3</v>
      </c>
    </row>
    <row r="5958" spans="1:2" x14ac:dyDescent="0.3">
      <c r="A5958">
        <v>5950</v>
      </c>
      <c r="B5958" s="9">
        <f t="shared" ca="1" si="92"/>
        <v>-1.4778141496663618E-3</v>
      </c>
    </row>
    <row r="5959" spans="1:2" x14ac:dyDescent="0.3">
      <c r="A5959">
        <v>5951</v>
      </c>
      <c r="B5959" s="9">
        <f t="shared" ca="1" si="92"/>
        <v>1.3240465335885271E-2</v>
      </c>
    </row>
    <row r="5960" spans="1:2" x14ac:dyDescent="0.3">
      <c r="A5960">
        <v>5952</v>
      </c>
      <c r="B5960" s="9">
        <f t="shared" ca="1" si="92"/>
        <v>9.7619875322945086E-3</v>
      </c>
    </row>
    <row r="5961" spans="1:2" x14ac:dyDescent="0.3">
      <c r="A5961">
        <v>5953</v>
      </c>
      <c r="B5961" s="9">
        <f t="shared" ca="1" si="92"/>
        <v>3.2128375877719531E-3</v>
      </c>
    </row>
    <row r="5962" spans="1:2" x14ac:dyDescent="0.3">
      <c r="A5962">
        <v>5954</v>
      </c>
      <c r="B5962" s="9">
        <f t="shared" ref="B5962:B6025" ca="1" si="93">_xlfn.NORM.INV(RAND(),$B$3,$B$4)</f>
        <v>7.0696951540842124E-3</v>
      </c>
    </row>
    <row r="5963" spans="1:2" x14ac:dyDescent="0.3">
      <c r="A5963">
        <v>5955</v>
      </c>
      <c r="B5963" s="9">
        <f t="shared" ca="1" si="93"/>
        <v>6.4542691340397735E-3</v>
      </c>
    </row>
    <row r="5964" spans="1:2" x14ac:dyDescent="0.3">
      <c r="A5964">
        <v>5956</v>
      </c>
      <c r="B5964" s="9">
        <f t="shared" ca="1" si="93"/>
        <v>3.9773031732779247E-3</v>
      </c>
    </row>
    <row r="5965" spans="1:2" x14ac:dyDescent="0.3">
      <c r="A5965">
        <v>5957</v>
      </c>
      <c r="B5965" s="9">
        <f t="shared" ca="1" si="93"/>
        <v>-9.7111203624600795E-3</v>
      </c>
    </row>
    <row r="5966" spans="1:2" x14ac:dyDescent="0.3">
      <c r="A5966">
        <v>5958</v>
      </c>
      <c r="B5966" s="9">
        <f t="shared" ca="1" si="93"/>
        <v>1.3358329575004846E-2</v>
      </c>
    </row>
    <row r="5967" spans="1:2" x14ac:dyDescent="0.3">
      <c r="A5967">
        <v>5959</v>
      </c>
      <c r="B5967" s="9">
        <f t="shared" ca="1" si="93"/>
        <v>-8.9003357406014349E-3</v>
      </c>
    </row>
    <row r="5968" spans="1:2" x14ac:dyDescent="0.3">
      <c r="A5968">
        <v>5960</v>
      </c>
      <c r="B5968" s="9">
        <f t="shared" ca="1" si="93"/>
        <v>9.1421275690557417E-3</v>
      </c>
    </row>
    <row r="5969" spans="1:2" x14ac:dyDescent="0.3">
      <c r="A5969">
        <v>5961</v>
      </c>
      <c r="B5969" s="9">
        <f t="shared" ca="1" si="93"/>
        <v>9.6393112714649402E-3</v>
      </c>
    </row>
    <row r="5970" spans="1:2" x14ac:dyDescent="0.3">
      <c r="A5970">
        <v>5962</v>
      </c>
      <c r="B5970" s="9">
        <f t="shared" ca="1" si="93"/>
        <v>-7.6851853664087946E-3</v>
      </c>
    </row>
    <row r="5971" spans="1:2" x14ac:dyDescent="0.3">
      <c r="A5971">
        <v>5963</v>
      </c>
      <c r="B5971" s="9">
        <f t="shared" ca="1" si="93"/>
        <v>-2.2660904594372908E-3</v>
      </c>
    </row>
    <row r="5972" spans="1:2" x14ac:dyDescent="0.3">
      <c r="A5972">
        <v>5964</v>
      </c>
      <c r="B5972" s="9">
        <f t="shared" ca="1" si="93"/>
        <v>1.7533268591315786E-2</v>
      </c>
    </row>
    <row r="5973" spans="1:2" x14ac:dyDescent="0.3">
      <c r="A5973">
        <v>5965</v>
      </c>
      <c r="B5973" s="9">
        <f t="shared" ca="1" si="93"/>
        <v>7.7111488016934305E-4</v>
      </c>
    </row>
    <row r="5974" spans="1:2" x14ac:dyDescent="0.3">
      <c r="A5974">
        <v>5966</v>
      </c>
      <c r="B5974" s="9">
        <f t="shared" ca="1" si="93"/>
        <v>-6.2944607457534364E-3</v>
      </c>
    </row>
    <row r="5975" spans="1:2" x14ac:dyDescent="0.3">
      <c r="A5975">
        <v>5967</v>
      </c>
      <c r="B5975" s="9">
        <f t="shared" ca="1" si="93"/>
        <v>9.9703421738130682E-3</v>
      </c>
    </row>
    <row r="5976" spans="1:2" x14ac:dyDescent="0.3">
      <c r="A5976">
        <v>5968</v>
      </c>
      <c r="B5976" s="9">
        <f t="shared" ca="1" si="93"/>
        <v>3.980540082197029E-3</v>
      </c>
    </row>
    <row r="5977" spans="1:2" x14ac:dyDescent="0.3">
      <c r="A5977">
        <v>5969</v>
      </c>
      <c r="B5977" s="9">
        <f t="shared" ca="1" si="93"/>
        <v>1.3598962097765045E-2</v>
      </c>
    </row>
    <row r="5978" spans="1:2" x14ac:dyDescent="0.3">
      <c r="A5978">
        <v>5970</v>
      </c>
      <c r="B5978" s="9">
        <f t="shared" ca="1" si="93"/>
        <v>-1.3013147800667884E-2</v>
      </c>
    </row>
    <row r="5979" spans="1:2" x14ac:dyDescent="0.3">
      <c r="A5979">
        <v>5971</v>
      </c>
      <c r="B5979" s="9">
        <f t="shared" ca="1" si="93"/>
        <v>5.4469366509052285E-3</v>
      </c>
    </row>
    <row r="5980" spans="1:2" x14ac:dyDescent="0.3">
      <c r="A5980">
        <v>5972</v>
      </c>
      <c r="B5980" s="9">
        <f t="shared" ca="1" si="93"/>
        <v>-1.9050218557505245E-3</v>
      </c>
    </row>
    <row r="5981" spans="1:2" x14ac:dyDescent="0.3">
      <c r="A5981">
        <v>5973</v>
      </c>
      <c r="B5981" s="9">
        <f t="shared" ca="1" si="93"/>
        <v>1.212667948005269E-2</v>
      </c>
    </row>
    <row r="5982" spans="1:2" x14ac:dyDescent="0.3">
      <c r="A5982">
        <v>5974</v>
      </c>
      <c r="B5982" s="9">
        <f t="shared" ca="1" si="93"/>
        <v>1.3240876657322757E-2</v>
      </c>
    </row>
    <row r="5983" spans="1:2" x14ac:dyDescent="0.3">
      <c r="A5983">
        <v>5975</v>
      </c>
      <c r="B5983" s="9">
        <f t="shared" ca="1" si="93"/>
        <v>3.2598934434620473E-3</v>
      </c>
    </row>
    <row r="5984" spans="1:2" x14ac:dyDescent="0.3">
      <c r="A5984">
        <v>5976</v>
      </c>
      <c r="B5984" s="9">
        <f t="shared" ca="1" si="93"/>
        <v>-1.2388306867135041E-2</v>
      </c>
    </row>
    <row r="5985" spans="1:2" x14ac:dyDescent="0.3">
      <c r="A5985">
        <v>5977</v>
      </c>
      <c r="B5985" s="9">
        <f t="shared" ca="1" si="93"/>
        <v>-3.7648260795205514E-3</v>
      </c>
    </row>
    <row r="5986" spans="1:2" x14ac:dyDescent="0.3">
      <c r="A5986">
        <v>5978</v>
      </c>
      <c r="B5986" s="9">
        <f t="shared" ca="1" si="93"/>
        <v>1.7983412060519281E-2</v>
      </c>
    </row>
    <row r="5987" spans="1:2" x14ac:dyDescent="0.3">
      <c r="A5987">
        <v>5979</v>
      </c>
      <c r="B5987" s="9">
        <f t="shared" ca="1" si="93"/>
        <v>2.4286695283961988E-3</v>
      </c>
    </row>
    <row r="5988" spans="1:2" x14ac:dyDescent="0.3">
      <c r="A5988">
        <v>5980</v>
      </c>
      <c r="B5988" s="9">
        <f t="shared" ca="1" si="93"/>
        <v>-5.1989132395391466E-3</v>
      </c>
    </row>
    <row r="5989" spans="1:2" x14ac:dyDescent="0.3">
      <c r="A5989">
        <v>5981</v>
      </c>
      <c r="B5989" s="9">
        <f t="shared" ca="1" si="93"/>
        <v>-5.7961700125926455E-3</v>
      </c>
    </row>
    <row r="5990" spans="1:2" x14ac:dyDescent="0.3">
      <c r="A5990">
        <v>5982</v>
      </c>
      <c r="B5990" s="9">
        <f t="shared" ca="1" si="93"/>
        <v>2.3737591214140026E-3</v>
      </c>
    </row>
    <row r="5991" spans="1:2" x14ac:dyDescent="0.3">
      <c r="A5991">
        <v>5983</v>
      </c>
      <c r="B5991" s="9">
        <f t="shared" ca="1" si="93"/>
        <v>-8.9539736740919251E-3</v>
      </c>
    </row>
    <row r="5992" spans="1:2" x14ac:dyDescent="0.3">
      <c r="A5992">
        <v>5984</v>
      </c>
      <c r="B5992" s="9">
        <f t="shared" ca="1" si="93"/>
        <v>6.8165768112967472E-3</v>
      </c>
    </row>
    <row r="5993" spans="1:2" x14ac:dyDescent="0.3">
      <c r="A5993">
        <v>5985</v>
      </c>
      <c r="B5993" s="9">
        <f t="shared" ca="1" si="93"/>
        <v>-1.9000315175220057E-3</v>
      </c>
    </row>
    <row r="5994" spans="1:2" x14ac:dyDescent="0.3">
      <c r="A5994">
        <v>5986</v>
      </c>
      <c r="B5994" s="9">
        <f t="shared" ca="1" si="93"/>
        <v>-1.2555659468060617E-2</v>
      </c>
    </row>
    <row r="5995" spans="1:2" x14ac:dyDescent="0.3">
      <c r="A5995">
        <v>5987</v>
      </c>
      <c r="B5995" s="9">
        <f t="shared" ca="1" si="93"/>
        <v>2.8377000180145259E-3</v>
      </c>
    </row>
    <row r="5996" spans="1:2" x14ac:dyDescent="0.3">
      <c r="A5996">
        <v>5988</v>
      </c>
      <c r="B5996" s="9">
        <f t="shared" ca="1" si="93"/>
        <v>5.0895286728957117E-3</v>
      </c>
    </row>
    <row r="5997" spans="1:2" x14ac:dyDescent="0.3">
      <c r="A5997">
        <v>5989</v>
      </c>
      <c r="B5997" s="9">
        <f t="shared" ca="1" si="93"/>
        <v>1.5523106189024877E-2</v>
      </c>
    </row>
    <row r="5998" spans="1:2" x14ac:dyDescent="0.3">
      <c r="A5998">
        <v>5990</v>
      </c>
      <c r="B5998" s="9">
        <f t="shared" ca="1" si="93"/>
        <v>-1.7771322221335085E-3</v>
      </c>
    </row>
    <row r="5999" spans="1:2" x14ac:dyDescent="0.3">
      <c r="A5999">
        <v>5991</v>
      </c>
      <c r="B5999" s="9">
        <f t="shared" ca="1" si="93"/>
        <v>3.9056040899217723E-3</v>
      </c>
    </row>
    <row r="6000" spans="1:2" x14ac:dyDescent="0.3">
      <c r="A6000">
        <v>5992</v>
      </c>
      <c r="B6000" s="9">
        <f t="shared" ca="1" si="93"/>
        <v>9.564306305639823E-4</v>
      </c>
    </row>
    <row r="6001" spans="1:2" x14ac:dyDescent="0.3">
      <c r="A6001">
        <v>5993</v>
      </c>
      <c r="B6001" s="9">
        <f t="shared" ca="1" si="93"/>
        <v>8.7241912219176345E-3</v>
      </c>
    </row>
    <row r="6002" spans="1:2" x14ac:dyDescent="0.3">
      <c r="A6002">
        <v>5994</v>
      </c>
      <c r="B6002" s="9">
        <f t="shared" ca="1" si="93"/>
        <v>7.625355562888683E-3</v>
      </c>
    </row>
    <row r="6003" spans="1:2" x14ac:dyDescent="0.3">
      <c r="A6003">
        <v>5995</v>
      </c>
      <c r="B6003" s="9">
        <f t="shared" ca="1" si="93"/>
        <v>1.9557485208157137E-3</v>
      </c>
    </row>
    <row r="6004" spans="1:2" x14ac:dyDescent="0.3">
      <c r="A6004">
        <v>5996</v>
      </c>
      <c r="B6004" s="9">
        <f t="shared" ca="1" si="93"/>
        <v>-7.3919138310725319E-3</v>
      </c>
    </row>
    <row r="6005" spans="1:2" x14ac:dyDescent="0.3">
      <c r="A6005">
        <v>5997</v>
      </c>
      <c r="B6005" s="9">
        <f t="shared" ca="1" si="93"/>
        <v>1.8118865269019256E-2</v>
      </c>
    </row>
    <row r="6006" spans="1:2" x14ac:dyDescent="0.3">
      <c r="A6006">
        <v>5998</v>
      </c>
      <c r="B6006" s="9">
        <f t="shared" ca="1" si="93"/>
        <v>1.7468584977598185E-2</v>
      </c>
    </row>
    <row r="6007" spans="1:2" x14ac:dyDescent="0.3">
      <c r="A6007">
        <v>5999</v>
      </c>
      <c r="B6007" s="9">
        <f t="shared" ca="1" si="93"/>
        <v>-6.9700159530173469E-3</v>
      </c>
    </row>
    <row r="6008" spans="1:2" x14ac:dyDescent="0.3">
      <c r="A6008">
        <v>6000</v>
      </c>
      <c r="B6008" s="9">
        <f t="shared" ca="1" si="93"/>
        <v>-9.9412872791110867E-3</v>
      </c>
    </row>
    <row r="6009" spans="1:2" x14ac:dyDescent="0.3">
      <c r="A6009">
        <v>6001</v>
      </c>
      <c r="B6009" s="9">
        <f t="shared" ca="1" si="93"/>
        <v>3.2576744914851997E-3</v>
      </c>
    </row>
    <row r="6010" spans="1:2" x14ac:dyDescent="0.3">
      <c r="A6010">
        <v>6002</v>
      </c>
      <c r="B6010" s="9">
        <f t="shared" ca="1" si="93"/>
        <v>2.1274454032721825E-3</v>
      </c>
    </row>
    <row r="6011" spans="1:2" x14ac:dyDescent="0.3">
      <c r="A6011">
        <v>6003</v>
      </c>
      <c r="B6011" s="9">
        <f t="shared" ca="1" si="93"/>
        <v>-3.6154083177091642E-3</v>
      </c>
    </row>
    <row r="6012" spans="1:2" x14ac:dyDescent="0.3">
      <c r="A6012">
        <v>6004</v>
      </c>
      <c r="B6012" s="9">
        <f t="shared" ca="1" si="93"/>
        <v>1.3880192375815281E-3</v>
      </c>
    </row>
    <row r="6013" spans="1:2" x14ac:dyDescent="0.3">
      <c r="A6013">
        <v>6005</v>
      </c>
      <c r="B6013" s="9">
        <f t="shared" ca="1" si="93"/>
        <v>-2.0437113885950408E-3</v>
      </c>
    </row>
    <row r="6014" spans="1:2" x14ac:dyDescent="0.3">
      <c r="A6014">
        <v>6006</v>
      </c>
      <c r="B6014" s="9">
        <f t="shared" ca="1" si="93"/>
        <v>6.9717997081701162E-3</v>
      </c>
    </row>
    <row r="6015" spans="1:2" x14ac:dyDescent="0.3">
      <c r="A6015">
        <v>6007</v>
      </c>
      <c r="B6015" s="9">
        <f t="shared" ca="1" si="93"/>
        <v>-1.5586197682883581E-3</v>
      </c>
    </row>
    <row r="6016" spans="1:2" x14ac:dyDescent="0.3">
      <c r="A6016">
        <v>6008</v>
      </c>
      <c r="B6016" s="9">
        <f t="shared" ca="1" si="93"/>
        <v>4.4774488392641055E-3</v>
      </c>
    </row>
    <row r="6017" spans="1:2" x14ac:dyDescent="0.3">
      <c r="A6017">
        <v>6009</v>
      </c>
      <c r="B6017" s="9">
        <f t="shared" ca="1" si="93"/>
        <v>2.2603535536028087E-2</v>
      </c>
    </row>
    <row r="6018" spans="1:2" x14ac:dyDescent="0.3">
      <c r="A6018">
        <v>6010</v>
      </c>
      <c r="B6018" s="9">
        <f t="shared" ca="1" si="93"/>
        <v>1.0548817389441691E-2</v>
      </c>
    </row>
    <row r="6019" spans="1:2" x14ac:dyDescent="0.3">
      <c r="A6019">
        <v>6011</v>
      </c>
      <c r="B6019" s="9">
        <f t="shared" ca="1" si="93"/>
        <v>-1.2663951006951992E-2</v>
      </c>
    </row>
    <row r="6020" spans="1:2" x14ac:dyDescent="0.3">
      <c r="A6020">
        <v>6012</v>
      </c>
      <c r="B6020" s="9">
        <f t="shared" ca="1" si="93"/>
        <v>-8.0089058877385322E-3</v>
      </c>
    </row>
    <row r="6021" spans="1:2" x14ac:dyDescent="0.3">
      <c r="A6021">
        <v>6013</v>
      </c>
      <c r="B6021" s="9">
        <f t="shared" ca="1" si="93"/>
        <v>1.271269747500689E-2</v>
      </c>
    </row>
    <row r="6022" spans="1:2" x14ac:dyDescent="0.3">
      <c r="A6022">
        <v>6014</v>
      </c>
      <c r="B6022" s="9">
        <f t="shared" ca="1" si="93"/>
        <v>-7.6548726585110617E-3</v>
      </c>
    </row>
    <row r="6023" spans="1:2" x14ac:dyDescent="0.3">
      <c r="A6023">
        <v>6015</v>
      </c>
      <c r="B6023" s="9">
        <f t="shared" ca="1" si="93"/>
        <v>1.1409554983218427E-2</v>
      </c>
    </row>
    <row r="6024" spans="1:2" x14ac:dyDescent="0.3">
      <c r="A6024">
        <v>6016</v>
      </c>
      <c r="B6024" s="9">
        <f t="shared" ca="1" si="93"/>
        <v>5.1246067854489085E-3</v>
      </c>
    </row>
    <row r="6025" spans="1:2" x14ac:dyDescent="0.3">
      <c r="A6025">
        <v>6017</v>
      </c>
      <c r="B6025" s="9">
        <f t="shared" ca="1" si="93"/>
        <v>-9.9851010027310755E-3</v>
      </c>
    </row>
    <row r="6026" spans="1:2" x14ac:dyDescent="0.3">
      <c r="A6026">
        <v>6018</v>
      </c>
      <c r="B6026" s="9">
        <f t="shared" ref="B6026:B6089" ca="1" si="94">_xlfn.NORM.INV(RAND(),$B$3,$B$4)</f>
        <v>-5.8092127931139168E-3</v>
      </c>
    </row>
    <row r="6027" spans="1:2" x14ac:dyDescent="0.3">
      <c r="A6027">
        <v>6019</v>
      </c>
      <c r="B6027" s="9">
        <f t="shared" ca="1" si="94"/>
        <v>-1.699919649910157E-2</v>
      </c>
    </row>
    <row r="6028" spans="1:2" x14ac:dyDescent="0.3">
      <c r="A6028">
        <v>6020</v>
      </c>
      <c r="B6028" s="9">
        <f t="shared" ca="1" si="94"/>
        <v>6.2343286611565973E-3</v>
      </c>
    </row>
    <row r="6029" spans="1:2" x14ac:dyDescent="0.3">
      <c r="A6029">
        <v>6021</v>
      </c>
      <c r="B6029" s="9">
        <f t="shared" ca="1" si="94"/>
        <v>-2.9768694447912286E-3</v>
      </c>
    </row>
    <row r="6030" spans="1:2" x14ac:dyDescent="0.3">
      <c r="A6030">
        <v>6022</v>
      </c>
      <c r="B6030" s="9">
        <f t="shared" ca="1" si="94"/>
        <v>-1.792626277306876E-2</v>
      </c>
    </row>
    <row r="6031" spans="1:2" x14ac:dyDescent="0.3">
      <c r="A6031">
        <v>6023</v>
      </c>
      <c r="B6031" s="9">
        <f t="shared" ca="1" si="94"/>
        <v>-1.3779056930520577E-2</v>
      </c>
    </row>
    <row r="6032" spans="1:2" x14ac:dyDescent="0.3">
      <c r="A6032">
        <v>6024</v>
      </c>
      <c r="B6032" s="9">
        <f t="shared" ca="1" si="94"/>
        <v>5.166029971121827E-3</v>
      </c>
    </row>
    <row r="6033" spans="1:2" x14ac:dyDescent="0.3">
      <c r="A6033">
        <v>6025</v>
      </c>
      <c r="B6033" s="9">
        <f t="shared" ca="1" si="94"/>
        <v>5.4914584244061026E-3</v>
      </c>
    </row>
    <row r="6034" spans="1:2" x14ac:dyDescent="0.3">
      <c r="A6034">
        <v>6026</v>
      </c>
      <c r="B6034" s="9">
        <f t="shared" ca="1" si="94"/>
        <v>-6.3711262925489221E-3</v>
      </c>
    </row>
    <row r="6035" spans="1:2" x14ac:dyDescent="0.3">
      <c r="A6035">
        <v>6027</v>
      </c>
      <c r="B6035" s="9">
        <f t="shared" ca="1" si="94"/>
        <v>-1.4887255885426429E-2</v>
      </c>
    </row>
    <row r="6036" spans="1:2" x14ac:dyDescent="0.3">
      <c r="A6036">
        <v>6028</v>
      </c>
      <c r="B6036" s="9">
        <f t="shared" ca="1" si="94"/>
        <v>4.9204021629631152E-3</v>
      </c>
    </row>
    <row r="6037" spans="1:2" x14ac:dyDescent="0.3">
      <c r="A6037">
        <v>6029</v>
      </c>
      <c r="B6037" s="9">
        <f t="shared" ca="1" si="94"/>
        <v>8.8902033483607597E-3</v>
      </c>
    </row>
    <row r="6038" spans="1:2" x14ac:dyDescent="0.3">
      <c r="A6038">
        <v>6030</v>
      </c>
      <c r="B6038" s="9">
        <f t="shared" ca="1" si="94"/>
        <v>7.197410304793944E-3</v>
      </c>
    </row>
    <row r="6039" spans="1:2" x14ac:dyDescent="0.3">
      <c r="A6039">
        <v>6031</v>
      </c>
      <c r="B6039" s="9">
        <f t="shared" ca="1" si="94"/>
        <v>5.7841086334641054E-3</v>
      </c>
    </row>
    <row r="6040" spans="1:2" x14ac:dyDescent="0.3">
      <c r="A6040">
        <v>6032</v>
      </c>
      <c r="B6040" s="9">
        <f t="shared" ca="1" si="94"/>
        <v>-1.4216059523324064E-2</v>
      </c>
    </row>
    <row r="6041" spans="1:2" x14ac:dyDescent="0.3">
      <c r="A6041">
        <v>6033</v>
      </c>
      <c r="B6041" s="9">
        <f t="shared" ca="1" si="94"/>
        <v>-3.1001140003647605E-3</v>
      </c>
    </row>
    <row r="6042" spans="1:2" x14ac:dyDescent="0.3">
      <c r="A6042">
        <v>6034</v>
      </c>
      <c r="B6042" s="9">
        <f t="shared" ca="1" si="94"/>
        <v>-1.419230864341226E-3</v>
      </c>
    </row>
    <row r="6043" spans="1:2" x14ac:dyDescent="0.3">
      <c r="A6043">
        <v>6035</v>
      </c>
      <c r="B6043" s="9">
        <f t="shared" ca="1" si="94"/>
        <v>-2.2791960994600268E-3</v>
      </c>
    </row>
    <row r="6044" spans="1:2" x14ac:dyDescent="0.3">
      <c r="A6044">
        <v>6036</v>
      </c>
      <c r="B6044" s="9">
        <f t="shared" ca="1" si="94"/>
        <v>-1.1018979977837616E-2</v>
      </c>
    </row>
    <row r="6045" spans="1:2" x14ac:dyDescent="0.3">
      <c r="A6045">
        <v>6037</v>
      </c>
      <c r="B6045" s="9">
        <f t="shared" ca="1" si="94"/>
        <v>-1.1305170418544641E-3</v>
      </c>
    </row>
    <row r="6046" spans="1:2" x14ac:dyDescent="0.3">
      <c r="A6046">
        <v>6038</v>
      </c>
      <c r="B6046" s="9">
        <f t="shared" ca="1" si="94"/>
        <v>4.6415366985708322E-3</v>
      </c>
    </row>
    <row r="6047" spans="1:2" x14ac:dyDescent="0.3">
      <c r="A6047">
        <v>6039</v>
      </c>
      <c r="B6047" s="9">
        <f t="shared" ca="1" si="94"/>
        <v>1.4587356362777665E-2</v>
      </c>
    </row>
    <row r="6048" spans="1:2" x14ac:dyDescent="0.3">
      <c r="A6048">
        <v>6040</v>
      </c>
      <c r="B6048" s="9">
        <f t="shared" ca="1" si="94"/>
        <v>-7.0184232200182044E-4</v>
      </c>
    </row>
    <row r="6049" spans="1:2" x14ac:dyDescent="0.3">
      <c r="A6049">
        <v>6041</v>
      </c>
      <c r="B6049" s="9">
        <f t="shared" ca="1" si="94"/>
        <v>-1.8111106221003089E-2</v>
      </c>
    </row>
    <row r="6050" spans="1:2" x14ac:dyDescent="0.3">
      <c r="A6050">
        <v>6042</v>
      </c>
      <c r="B6050" s="9">
        <f t="shared" ca="1" si="94"/>
        <v>7.6010779726339989E-3</v>
      </c>
    </row>
    <row r="6051" spans="1:2" x14ac:dyDescent="0.3">
      <c r="A6051">
        <v>6043</v>
      </c>
      <c r="B6051" s="9">
        <f t="shared" ca="1" si="94"/>
        <v>4.0650576760908764E-3</v>
      </c>
    </row>
    <row r="6052" spans="1:2" x14ac:dyDescent="0.3">
      <c r="A6052">
        <v>6044</v>
      </c>
      <c r="B6052" s="9">
        <f t="shared" ca="1" si="94"/>
        <v>8.0210417567006045E-3</v>
      </c>
    </row>
    <row r="6053" spans="1:2" x14ac:dyDescent="0.3">
      <c r="A6053">
        <v>6045</v>
      </c>
      <c r="B6053" s="9">
        <f t="shared" ca="1" si="94"/>
        <v>7.1501955376605981E-3</v>
      </c>
    </row>
    <row r="6054" spans="1:2" x14ac:dyDescent="0.3">
      <c r="A6054">
        <v>6046</v>
      </c>
      <c r="B6054" s="9">
        <f t="shared" ca="1" si="94"/>
        <v>9.3743246871637008E-3</v>
      </c>
    </row>
    <row r="6055" spans="1:2" x14ac:dyDescent="0.3">
      <c r="A6055">
        <v>6047</v>
      </c>
      <c r="B6055" s="9">
        <f t="shared" ca="1" si="94"/>
        <v>-3.7039472886830124E-3</v>
      </c>
    </row>
    <row r="6056" spans="1:2" x14ac:dyDescent="0.3">
      <c r="A6056">
        <v>6048</v>
      </c>
      <c r="B6056" s="9">
        <f t="shared" ca="1" si="94"/>
        <v>-8.928181216739478E-5</v>
      </c>
    </row>
    <row r="6057" spans="1:2" x14ac:dyDescent="0.3">
      <c r="A6057">
        <v>6049</v>
      </c>
      <c r="B6057" s="9">
        <f t="shared" ca="1" si="94"/>
        <v>-7.4285563275524871E-3</v>
      </c>
    </row>
    <row r="6058" spans="1:2" x14ac:dyDescent="0.3">
      <c r="A6058">
        <v>6050</v>
      </c>
      <c r="B6058" s="9">
        <f t="shared" ca="1" si="94"/>
        <v>-9.2777097810504937E-3</v>
      </c>
    </row>
    <row r="6059" spans="1:2" x14ac:dyDescent="0.3">
      <c r="A6059">
        <v>6051</v>
      </c>
      <c r="B6059" s="9">
        <f t="shared" ca="1" si="94"/>
        <v>7.2186558956726439E-4</v>
      </c>
    </row>
    <row r="6060" spans="1:2" x14ac:dyDescent="0.3">
      <c r="A6060">
        <v>6052</v>
      </c>
      <c r="B6060" s="9">
        <f t="shared" ca="1" si="94"/>
        <v>-1.5874975577605071E-2</v>
      </c>
    </row>
    <row r="6061" spans="1:2" x14ac:dyDescent="0.3">
      <c r="A6061">
        <v>6053</v>
      </c>
      <c r="B6061" s="9">
        <f t="shared" ca="1" si="94"/>
        <v>7.7807398986277148E-3</v>
      </c>
    </row>
    <row r="6062" spans="1:2" x14ac:dyDescent="0.3">
      <c r="A6062">
        <v>6054</v>
      </c>
      <c r="B6062" s="9">
        <f t="shared" ca="1" si="94"/>
        <v>-4.9895288697684786E-4</v>
      </c>
    </row>
    <row r="6063" spans="1:2" x14ac:dyDescent="0.3">
      <c r="A6063">
        <v>6055</v>
      </c>
      <c r="B6063" s="9">
        <f t="shared" ca="1" si="94"/>
        <v>-2.3142139281108389E-3</v>
      </c>
    </row>
    <row r="6064" spans="1:2" x14ac:dyDescent="0.3">
      <c r="A6064">
        <v>6056</v>
      </c>
      <c r="B6064" s="9">
        <f t="shared" ca="1" si="94"/>
        <v>-1.2216816667195735E-2</v>
      </c>
    </row>
    <row r="6065" spans="1:2" x14ac:dyDescent="0.3">
      <c r="A6065">
        <v>6057</v>
      </c>
      <c r="B6065" s="9">
        <f t="shared" ca="1" si="94"/>
        <v>-3.1749252917633235E-3</v>
      </c>
    </row>
    <row r="6066" spans="1:2" x14ac:dyDescent="0.3">
      <c r="A6066">
        <v>6058</v>
      </c>
      <c r="B6066" s="9">
        <f t="shared" ca="1" si="94"/>
        <v>8.6697885171592385E-3</v>
      </c>
    </row>
    <row r="6067" spans="1:2" x14ac:dyDescent="0.3">
      <c r="A6067">
        <v>6059</v>
      </c>
      <c r="B6067" s="9">
        <f t="shared" ca="1" si="94"/>
        <v>-1.0730868275031075E-2</v>
      </c>
    </row>
    <row r="6068" spans="1:2" x14ac:dyDescent="0.3">
      <c r="A6068">
        <v>6060</v>
      </c>
      <c r="B6068" s="9">
        <f t="shared" ca="1" si="94"/>
        <v>-1.0941999461473603E-2</v>
      </c>
    </row>
    <row r="6069" spans="1:2" x14ac:dyDescent="0.3">
      <c r="A6069">
        <v>6061</v>
      </c>
      <c r="B6069" s="9">
        <f t="shared" ca="1" si="94"/>
        <v>6.4855498794891822E-3</v>
      </c>
    </row>
    <row r="6070" spans="1:2" x14ac:dyDescent="0.3">
      <c r="A6070">
        <v>6062</v>
      </c>
      <c r="B6070" s="9">
        <f t="shared" ca="1" si="94"/>
        <v>2.6167907814997776E-3</v>
      </c>
    </row>
    <row r="6071" spans="1:2" x14ac:dyDescent="0.3">
      <c r="A6071">
        <v>6063</v>
      </c>
      <c r="B6071" s="9">
        <f t="shared" ca="1" si="94"/>
        <v>-6.8056132372742318E-3</v>
      </c>
    </row>
    <row r="6072" spans="1:2" x14ac:dyDescent="0.3">
      <c r="A6072">
        <v>6064</v>
      </c>
      <c r="B6072" s="9">
        <f t="shared" ca="1" si="94"/>
        <v>2.4554827241915858E-3</v>
      </c>
    </row>
    <row r="6073" spans="1:2" x14ac:dyDescent="0.3">
      <c r="A6073">
        <v>6065</v>
      </c>
      <c r="B6073" s="9">
        <f t="shared" ca="1" si="94"/>
        <v>-1.2581351407104266E-2</v>
      </c>
    </row>
    <row r="6074" spans="1:2" x14ac:dyDescent="0.3">
      <c r="A6074">
        <v>6066</v>
      </c>
      <c r="B6074" s="9">
        <f t="shared" ca="1" si="94"/>
        <v>-6.056075784733753E-3</v>
      </c>
    </row>
    <row r="6075" spans="1:2" x14ac:dyDescent="0.3">
      <c r="A6075">
        <v>6067</v>
      </c>
      <c r="B6075" s="9">
        <f t="shared" ca="1" si="94"/>
        <v>7.0487631507920893E-3</v>
      </c>
    </row>
    <row r="6076" spans="1:2" x14ac:dyDescent="0.3">
      <c r="A6076">
        <v>6068</v>
      </c>
      <c r="B6076" s="9">
        <f t="shared" ca="1" si="94"/>
        <v>6.9944554824381304E-3</v>
      </c>
    </row>
    <row r="6077" spans="1:2" x14ac:dyDescent="0.3">
      <c r="A6077">
        <v>6069</v>
      </c>
      <c r="B6077" s="9">
        <f t="shared" ca="1" si="94"/>
        <v>1.3761647488671045E-2</v>
      </c>
    </row>
    <row r="6078" spans="1:2" x14ac:dyDescent="0.3">
      <c r="A6078">
        <v>6070</v>
      </c>
      <c r="B6078" s="9">
        <f t="shared" ca="1" si="94"/>
        <v>-9.0299698042592413E-3</v>
      </c>
    </row>
    <row r="6079" spans="1:2" x14ac:dyDescent="0.3">
      <c r="A6079">
        <v>6071</v>
      </c>
      <c r="B6079" s="9">
        <f t="shared" ca="1" si="94"/>
        <v>1.165325563979636E-3</v>
      </c>
    </row>
    <row r="6080" spans="1:2" x14ac:dyDescent="0.3">
      <c r="A6080">
        <v>6072</v>
      </c>
      <c r="B6080" s="9">
        <f t="shared" ca="1" si="94"/>
        <v>1.6505843667450219E-2</v>
      </c>
    </row>
    <row r="6081" spans="1:2" x14ac:dyDescent="0.3">
      <c r="A6081">
        <v>6073</v>
      </c>
      <c r="B6081" s="9">
        <f t="shared" ca="1" si="94"/>
        <v>9.6211551077135388E-3</v>
      </c>
    </row>
    <row r="6082" spans="1:2" x14ac:dyDescent="0.3">
      <c r="A6082">
        <v>6074</v>
      </c>
      <c r="B6082" s="9">
        <f t="shared" ca="1" si="94"/>
        <v>-5.550181121531465E-3</v>
      </c>
    </row>
    <row r="6083" spans="1:2" x14ac:dyDescent="0.3">
      <c r="A6083">
        <v>6075</v>
      </c>
      <c r="B6083" s="9">
        <f t="shared" ca="1" si="94"/>
        <v>-2.3521325344553873E-3</v>
      </c>
    </row>
    <row r="6084" spans="1:2" x14ac:dyDescent="0.3">
      <c r="A6084">
        <v>6076</v>
      </c>
      <c r="B6084" s="9">
        <f t="shared" ca="1" si="94"/>
        <v>1.1021000485631264E-2</v>
      </c>
    </row>
    <row r="6085" spans="1:2" x14ac:dyDescent="0.3">
      <c r="A6085">
        <v>6077</v>
      </c>
      <c r="B6085" s="9">
        <f t="shared" ca="1" si="94"/>
        <v>1.5473193424105761E-2</v>
      </c>
    </row>
    <row r="6086" spans="1:2" x14ac:dyDescent="0.3">
      <c r="A6086">
        <v>6078</v>
      </c>
      <c r="B6086" s="9">
        <f t="shared" ca="1" si="94"/>
        <v>8.2324710017670499E-3</v>
      </c>
    </row>
    <row r="6087" spans="1:2" x14ac:dyDescent="0.3">
      <c r="A6087">
        <v>6079</v>
      </c>
      <c r="B6087" s="9">
        <f t="shared" ca="1" si="94"/>
        <v>4.4248556858971833E-4</v>
      </c>
    </row>
    <row r="6088" spans="1:2" x14ac:dyDescent="0.3">
      <c r="A6088">
        <v>6080</v>
      </c>
      <c r="B6088" s="9">
        <f t="shared" ca="1" si="94"/>
        <v>-3.4848691346804407E-3</v>
      </c>
    </row>
    <row r="6089" spans="1:2" x14ac:dyDescent="0.3">
      <c r="A6089">
        <v>6081</v>
      </c>
      <c r="B6089" s="9">
        <f t="shared" ca="1" si="94"/>
        <v>1.7694263095857927E-3</v>
      </c>
    </row>
    <row r="6090" spans="1:2" x14ac:dyDescent="0.3">
      <c r="A6090">
        <v>6082</v>
      </c>
      <c r="B6090" s="9">
        <f t="shared" ref="B6090:B6153" ca="1" si="95">_xlfn.NORM.INV(RAND(),$B$3,$B$4)</f>
        <v>3.5609379132199152E-3</v>
      </c>
    </row>
    <row r="6091" spans="1:2" x14ac:dyDescent="0.3">
      <c r="A6091">
        <v>6083</v>
      </c>
      <c r="B6091" s="9">
        <f t="shared" ca="1" si="95"/>
        <v>7.1801537537422985E-3</v>
      </c>
    </row>
    <row r="6092" spans="1:2" x14ac:dyDescent="0.3">
      <c r="A6092">
        <v>6084</v>
      </c>
      <c r="B6092" s="9">
        <f t="shared" ca="1" si="95"/>
        <v>1.1389183655459522E-2</v>
      </c>
    </row>
    <row r="6093" spans="1:2" x14ac:dyDescent="0.3">
      <c r="A6093">
        <v>6085</v>
      </c>
      <c r="B6093" s="9">
        <f t="shared" ca="1" si="95"/>
        <v>1.111204893226116E-2</v>
      </c>
    </row>
    <row r="6094" spans="1:2" x14ac:dyDescent="0.3">
      <c r="A6094">
        <v>6086</v>
      </c>
      <c r="B6094" s="9">
        <f t="shared" ca="1" si="95"/>
        <v>1.4179037996876552E-2</v>
      </c>
    </row>
    <row r="6095" spans="1:2" x14ac:dyDescent="0.3">
      <c r="A6095">
        <v>6087</v>
      </c>
      <c r="B6095" s="9">
        <f t="shared" ca="1" si="95"/>
        <v>7.8216637784430769E-3</v>
      </c>
    </row>
    <row r="6096" spans="1:2" x14ac:dyDescent="0.3">
      <c r="A6096">
        <v>6088</v>
      </c>
      <c r="B6096" s="9">
        <f t="shared" ca="1" si="95"/>
        <v>6.3820781751923921E-3</v>
      </c>
    </row>
    <row r="6097" spans="1:2" x14ac:dyDescent="0.3">
      <c r="A6097">
        <v>6089</v>
      </c>
      <c r="B6097" s="9">
        <f t="shared" ca="1" si="95"/>
        <v>1.2089952014150451E-2</v>
      </c>
    </row>
    <row r="6098" spans="1:2" x14ac:dyDescent="0.3">
      <c r="A6098">
        <v>6090</v>
      </c>
      <c r="B6098" s="9">
        <f t="shared" ca="1" si="95"/>
        <v>-1.4576782959538114E-3</v>
      </c>
    </row>
    <row r="6099" spans="1:2" x14ac:dyDescent="0.3">
      <c r="A6099">
        <v>6091</v>
      </c>
      <c r="B6099" s="9">
        <f t="shared" ca="1" si="95"/>
        <v>-1.7418370322057116E-3</v>
      </c>
    </row>
    <row r="6100" spans="1:2" x14ac:dyDescent="0.3">
      <c r="A6100">
        <v>6092</v>
      </c>
      <c r="B6100" s="9">
        <f t="shared" ca="1" si="95"/>
        <v>3.6668180607895328E-3</v>
      </c>
    </row>
    <row r="6101" spans="1:2" x14ac:dyDescent="0.3">
      <c r="A6101">
        <v>6093</v>
      </c>
      <c r="B6101" s="9">
        <f t="shared" ca="1" si="95"/>
        <v>8.8901590450563457E-3</v>
      </c>
    </row>
    <row r="6102" spans="1:2" x14ac:dyDescent="0.3">
      <c r="A6102">
        <v>6094</v>
      </c>
      <c r="B6102" s="9">
        <f t="shared" ca="1" si="95"/>
        <v>-5.2402414721388754E-3</v>
      </c>
    </row>
    <row r="6103" spans="1:2" x14ac:dyDescent="0.3">
      <c r="A6103">
        <v>6095</v>
      </c>
      <c r="B6103" s="9">
        <f t="shared" ca="1" si="95"/>
        <v>1.7574533722089409E-2</v>
      </c>
    </row>
    <row r="6104" spans="1:2" x14ac:dyDescent="0.3">
      <c r="A6104">
        <v>6096</v>
      </c>
      <c r="B6104" s="9">
        <f t="shared" ca="1" si="95"/>
        <v>-7.0674891574944321E-3</v>
      </c>
    </row>
    <row r="6105" spans="1:2" x14ac:dyDescent="0.3">
      <c r="A6105">
        <v>6097</v>
      </c>
      <c r="B6105" s="9">
        <f t="shared" ca="1" si="95"/>
        <v>-1.8488411905255089E-2</v>
      </c>
    </row>
    <row r="6106" spans="1:2" x14ac:dyDescent="0.3">
      <c r="A6106">
        <v>6098</v>
      </c>
      <c r="B6106" s="9">
        <f t="shared" ca="1" si="95"/>
        <v>-2.8746730588726514E-3</v>
      </c>
    </row>
    <row r="6107" spans="1:2" x14ac:dyDescent="0.3">
      <c r="A6107">
        <v>6099</v>
      </c>
      <c r="B6107" s="9">
        <f t="shared" ca="1" si="95"/>
        <v>-1.3824168550499458E-3</v>
      </c>
    </row>
    <row r="6108" spans="1:2" x14ac:dyDescent="0.3">
      <c r="A6108">
        <v>6100</v>
      </c>
      <c r="B6108" s="9">
        <f t="shared" ca="1" si="95"/>
        <v>1.1209702661972805E-2</v>
      </c>
    </row>
    <row r="6109" spans="1:2" x14ac:dyDescent="0.3">
      <c r="A6109">
        <v>6101</v>
      </c>
      <c r="B6109" s="9">
        <f t="shared" ca="1" si="95"/>
        <v>-8.1393720156078459E-4</v>
      </c>
    </row>
    <row r="6110" spans="1:2" x14ac:dyDescent="0.3">
      <c r="A6110">
        <v>6102</v>
      </c>
      <c r="B6110" s="9">
        <f t="shared" ca="1" si="95"/>
        <v>-8.3637525299710205E-3</v>
      </c>
    </row>
    <row r="6111" spans="1:2" x14ac:dyDescent="0.3">
      <c r="A6111">
        <v>6103</v>
      </c>
      <c r="B6111" s="9">
        <f t="shared" ca="1" si="95"/>
        <v>1.156484755211852E-3</v>
      </c>
    </row>
    <row r="6112" spans="1:2" x14ac:dyDescent="0.3">
      <c r="A6112">
        <v>6104</v>
      </c>
      <c r="B6112" s="9">
        <f t="shared" ca="1" si="95"/>
        <v>5.1730551168661766E-3</v>
      </c>
    </row>
    <row r="6113" spans="1:2" x14ac:dyDescent="0.3">
      <c r="A6113">
        <v>6105</v>
      </c>
      <c r="B6113" s="9">
        <f t="shared" ca="1" si="95"/>
        <v>9.9225501871115715E-3</v>
      </c>
    </row>
    <row r="6114" spans="1:2" x14ac:dyDescent="0.3">
      <c r="A6114">
        <v>6106</v>
      </c>
      <c r="B6114" s="9">
        <f t="shared" ca="1" si="95"/>
        <v>3.3671323440685945E-3</v>
      </c>
    </row>
    <row r="6115" spans="1:2" x14ac:dyDescent="0.3">
      <c r="A6115">
        <v>6107</v>
      </c>
      <c r="B6115" s="9">
        <f t="shared" ca="1" si="95"/>
        <v>9.392119245252982E-3</v>
      </c>
    </row>
    <row r="6116" spans="1:2" x14ac:dyDescent="0.3">
      <c r="A6116">
        <v>6108</v>
      </c>
      <c r="B6116" s="9">
        <f t="shared" ca="1" si="95"/>
        <v>2.3282138777636109E-3</v>
      </c>
    </row>
    <row r="6117" spans="1:2" x14ac:dyDescent="0.3">
      <c r="A6117">
        <v>6109</v>
      </c>
      <c r="B6117" s="9">
        <f t="shared" ca="1" si="95"/>
        <v>-1.5478822036843254E-2</v>
      </c>
    </row>
    <row r="6118" spans="1:2" x14ac:dyDescent="0.3">
      <c r="A6118">
        <v>6110</v>
      </c>
      <c r="B6118" s="9">
        <f t="shared" ca="1" si="95"/>
        <v>-4.7757164012140066E-3</v>
      </c>
    </row>
    <row r="6119" spans="1:2" x14ac:dyDescent="0.3">
      <c r="A6119">
        <v>6111</v>
      </c>
      <c r="B6119" s="9">
        <f t="shared" ca="1" si="95"/>
        <v>1.124749340413137E-2</v>
      </c>
    </row>
    <row r="6120" spans="1:2" x14ac:dyDescent="0.3">
      <c r="A6120">
        <v>6112</v>
      </c>
      <c r="B6120" s="9">
        <f t="shared" ca="1" si="95"/>
        <v>7.226020515617838E-3</v>
      </c>
    </row>
    <row r="6121" spans="1:2" x14ac:dyDescent="0.3">
      <c r="A6121">
        <v>6113</v>
      </c>
      <c r="B6121" s="9">
        <f t="shared" ca="1" si="95"/>
        <v>7.3195364982981724E-3</v>
      </c>
    </row>
    <row r="6122" spans="1:2" x14ac:dyDescent="0.3">
      <c r="A6122">
        <v>6114</v>
      </c>
      <c r="B6122" s="9">
        <f t="shared" ca="1" si="95"/>
        <v>1.3366087399629677E-2</v>
      </c>
    </row>
    <row r="6123" spans="1:2" x14ac:dyDescent="0.3">
      <c r="A6123">
        <v>6115</v>
      </c>
      <c r="B6123" s="9">
        <f t="shared" ca="1" si="95"/>
        <v>1.8462263063234615E-2</v>
      </c>
    </row>
    <row r="6124" spans="1:2" x14ac:dyDescent="0.3">
      <c r="A6124">
        <v>6116</v>
      </c>
      <c r="B6124" s="9">
        <f t="shared" ca="1" si="95"/>
        <v>8.0940338808351692E-3</v>
      </c>
    </row>
    <row r="6125" spans="1:2" x14ac:dyDescent="0.3">
      <c r="A6125">
        <v>6117</v>
      </c>
      <c r="B6125" s="9">
        <f t="shared" ca="1" si="95"/>
        <v>-6.3609116938550831E-3</v>
      </c>
    </row>
    <row r="6126" spans="1:2" x14ac:dyDescent="0.3">
      <c r="A6126">
        <v>6118</v>
      </c>
      <c r="B6126" s="9">
        <f t="shared" ca="1" si="95"/>
        <v>-4.5183639989281842E-3</v>
      </c>
    </row>
    <row r="6127" spans="1:2" x14ac:dyDescent="0.3">
      <c r="A6127">
        <v>6119</v>
      </c>
      <c r="B6127" s="9">
        <f t="shared" ca="1" si="95"/>
        <v>2.5303181345441968E-4</v>
      </c>
    </row>
    <row r="6128" spans="1:2" x14ac:dyDescent="0.3">
      <c r="A6128">
        <v>6120</v>
      </c>
      <c r="B6128" s="9">
        <f t="shared" ca="1" si="95"/>
        <v>-5.2893132452304318E-3</v>
      </c>
    </row>
    <row r="6129" spans="1:2" x14ac:dyDescent="0.3">
      <c r="A6129">
        <v>6121</v>
      </c>
      <c r="B6129" s="9">
        <f t="shared" ca="1" si="95"/>
        <v>4.7589051268757442E-3</v>
      </c>
    </row>
    <row r="6130" spans="1:2" x14ac:dyDescent="0.3">
      <c r="A6130">
        <v>6122</v>
      </c>
      <c r="B6130" s="9">
        <f t="shared" ca="1" si="95"/>
        <v>3.3217725006127537E-3</v>
      </c>
    </row>
    <row r="6131" spans="1:2" x14ac:dyDescent="0.3">
      <c r="A6131">
        <v>6123</v>
      </c>
      <c r="B6131" s="9">
        <f t="shared" ca="1" si="95"/>
        <v>7.0414949609890016E-3</v>
      </c>
    </row>
    <row r="6132" spans="1:2" x14ac:dyDescent="0.3">
      <c r="A6132">
        <v>6124</v>
      </c>
      <c r="B6132" s="9">
        <f t="shared" ca="1" si="95"/>
        <v>-2.1078823863562575E-3</v>
      </c>
    </row>
    <row r="6133" spans="1:2" x14ac:dyDescent="0.3">
      <c r="A6133">
        <v>6125</v>
      </c>
      <c r="B6133" s="9">
        <f t="shared" ca="1" si="95"/>
        <v>-8.0923901916185662E-3</v>
      </c>
    </row>
    <row r="6134" spans="1:2" x14ac:dyDescent="0.3">
      <c r="A6134">
        <v>6126</v>
      </c>
      <c r="B6134" s="9">
        <f t="shared" ca="1" si="95"/>
        <v>-9.5349804241575526E-4</v>
      </c>
    </row>
    <row r="6135" spans="1:2" x14ac:dyDescent="0.3">
      <c r="A6135">
        <v>6127</v>
      </c>
      <c r="B6135" s="9">
        <f t="shared" ca="1" si="95"/>
        <v>5.8766147235767008E-3</v>
      </c>
    </row>
    <row r="6136" spans="1:2" x14ac:dyDescent="0.3">
      <c r="A6136">
        <v>6128</v>
      </c>
      <c r="B6136" s="9">
        <f t="shared" ca="1" si="95"/>
        <v>-4.368867927245253E-3</v>
      </c>
    </row>
    <row r="6137" spans="1:2" x14ac:dyDescent="0.3">
      <c r="A6137">
        <v>6129</v>
      </c>
      <c r="B6137" s="9">
        <f t="shared" ca="1" si="95"/>
        <v>-3.1158612567132368E-3</v>
      </c>
    </row>
    <row r="6138" spans="1:2" x14ac:dyDescent="0.3">
      <c r="A6138">
        <v>6130</v>
      </c>
      <c r="B6138" s="9">
        <f t="shared" ca="1" si="95"/>
        <v>9.9258462133980634E-3</v>
      </c>
    </row>
    <row r="6139" spans="1:2" x14ac:dyDescent="0.3">
      <c r="A6139">
        <v>6131</v>
      </c>
      <c r="B6139" s="9">
        <f t="shared" ca="1" si="95"/>
        <v>1.298872960107539E-2</v>
      </c>
    </row>
    <row r="6140" spans="1:2" x14ac:dyDescent="0.3">
      <c r="A6140">
        <v>6132</v>
      </c>
      <c r="B6140" s="9">
        <f t="shared" ca="1" si="95"/>
        <v>1.2796529278205889E-3</v>
      </c>
    </row>
    <row r="6141" spans="1:2" x14ac:dyDescent="0.3">
      <c r="A6141">
        <v>6133</v>
      </c>
      <c r="B6141" s="9">
        <f t="shared" ca="1" si="95"/>
        <v>-5.9402668451290497E-3</v>
      </c>
    </row>
    <row r="6142" spans="1:2" x14ac:dyDescent="0.3">
      <c r="A6142">
        <v>6134</v>
      </c>
      <c r="B6142" s="9">
        <f t="shared" ca="1" si="95"/>
        <v>3.1993838299392346E-3</v>
      </c>
    </row>
    <row r="6143" spans="1:2" x14ac:dyDescent="0.3">
      <c r="A6143">
        <v>6135</v>
      </c>
      <c r="B6143" s="9">
        <f t="shared" ca="1" si="95"/>
        <v>8.0785901563322077E-3</v>
      </c>
    </row>
    <row r="6144" spans="1:2" x14ac:dyDescent="0.3">
      <c r="A6144">
        <v>6136</v>
      </c>
      <c r="B6144" s="9">
        <f t="shared" ca="1" si="95"/>
        <v>-7.65128689252733E-3</v>
      </c>
    </row>
    <row r="6145" spans="1:2" x14ac:dyDescent="0.3">
      <c r="A6145">
        <v>6137</v>
      </c>
      <c r="B6145" s="9">
        <f t="shared" ca="1" si="95"/>
        <v>1.5649321598687038E-2</v>
      </c>
    </row>
    <row r="6146" spans="1:2" x14ac:dyDescent="0.3">
      <c r="A6146">
        <v>6138</v>
      </c>
      <c r="B6146" s="9">
        <f t="shared" ca="1" si="95"/>
        <v>-5.3381291783178089E-3</v>
      </c>
    </row>
    <row r="6147" spans="1:2" x14ac:dyDescent="0.3">
      <c r="A6147">
        <v>6139</v>
      </c>
      <c r="B6147" s="9">
        <f t="shared" ca="1" si="95"/>
        <v>5.2917511114808947E-3</v>
      </c>
    </row>
    <row r="6148" spans="1:2" x14ac:dyDescent="0.3">
      <c r="A6148">
        <v>6140</v>
      </c>
      <c r="B6148" s="9">
        <f t="shared" ca="1" si="95"/>
        <v>4.7729715282985958E-3</v>
      </c>
    </row>
    <row r="6149" spans="1:2" x14ac:dyDescent="0.3">
      <c r="A6149">
        <v>6141</v>
      </c>
      <c r="B6149" s="9">
        <f t="shared" ca="1" si="95"/>
        <v>7.2421927261576635E-4</v>
      </c>
    </row>
    <row r="6150" spans="1:2" x14ac:dyDescent="0.3">
      <c r="A6150">
        <v>6142</v>
      </c>
      <c r="B6150" s="9">
        <f t="shared" ca="1" si="95"/>
        <v>1.6043951991329491E-2</v>
      </c>
    </row>
    <row r="6151" spans="1:2" x14ac:dyDescent="0.3">
      <c r="A6151">
        <v>6143</v>
      </c>
      <c r="B6151" s="9">
        <f t="shared" ca="1" si="95"/>
        <v>9.6005792418725373E-3</v>
      </c>
    </row>
    <row r="6152" spans="1:2" x14ac:dyDescent="0.3">
      <c r="A6152">
        <v>6144</v>
      </c>
      <c r="B6152" s="9">
        <f t="shared" ca="1" si="95"/>
        <v>-4.9483239591138822E-3</v>
      </c>
    </row>
    <row r="6153" spans="1:2" x14ac:dyDescent="0.3">
      <c r="A6153">
        <v>6145</v>
      </c>
      <c r="B6153" s="9">
        <f t="shared" ca="1" si="95"/>
        <v>8.1338809930030249E-3</v>
      </c>
    </row>
    <row r="6154" spans="1:2" x14ac:dyDescent="0.3">
      <c r="A6154">
        <v>6146</v>
      </c>
      <c r="B6154" s="9">
        <f t="shared" ref="B6154:B6217" ca="1" si="96">_xlfn.NORM.INV(RAND(),$B$3,$B$4)</f>
        <v>-1.3051135527493282E-2</v>
      </c>
    </row>
    <row r="6155" spans="1:2" x14ac:dyDescent="0.3">
      <c r="A6155">
        <v>6147</v>
      </c>
      <c r="B6155" s="9">
        <f t="shared" ca="1" si="96"/>
        <v>-3.2313723246956759E-3</v>
      </c>
    </row>
    <row r="6156" spans="1:2" x14ac:dyDescent="0.3">
      <c r="A6156">
        <v>6148</v>
      </c>
      <c r="B6156" s="9">
        <f t="shared" ca="1" si="96"/>
        <v>-1.4123564338199142E-2</v>
      </c>
    </row>
    <row r="6157" spans="1:2" x14ac:dyDescent="0.3">
      <c r="A6157">
        <v>6149</v>
      </c>
      <c r="B6157" s="9">
        <f t="shared" ca="1" si="96"/>
        <v>-1.0587874134176441E-2</v>
      </c>
    </row>
    <row r="6158" spans="1:2" x14ac:dyDescent="0.3">
      <c r="A6158">
        <v>6150</v>
      </c>
      <c r="B6158" s="9">
        <f t="shared" ca="1" si="96"/>
        <v>-3.7353148810937613E-4</v>
      </c>
    </row>
    <row r="6159" spans="1:2" x14ac:dyDescent="0.3">
      <c r="A6159">
        <v>6151</v>
      </c>
      <c r="B6159" s="9">
        <f t="shared" ca="1" si="96"/>
        <v>-1.3924944548999516E-2</v>
      </c>
    </row>
    <row r="6160" spans="1:2" x14ac:dyDescent="0.3">
      <c r="A6160">
        <v>6152</v>
      </c>
      <c r="B6160" s="9">
        <f t="shared" ca="1" si="96"/>
        <v>1.2820374969504948E-2</v>
      </c>
    </row>
    <row r="6161" spans="1:2" x14ac:dyDescent="0.3">
      <c r="A6161">
        <v>6153</v>
      </c>
      <c r="B6161" s="9">
        <f t="shared" ca="1" si="96"/>
        <v>2.0154221947885011E-3</v>
      </c>
    </row>
    <row r="6162" spans="1:2" x14ac:dyDescent="0.3">
      <c r="A6162">
        <v>6154</v>
      </c>
      <c r="B6162" s="9">
        <f t="shared" ca="1" si="96"/>
        <v>-2.1182626979898891E-3</v>
      </c>
    </row>
    <row r="6163" spans="1:2" x14ac:dyDescent="0.3">
      <c r="A6163">
        <v>6155</v>
      </c>
      <c r="B6163" s="9">
        <f t="shared" ca="1" si="96"/>
        <v>5.5810400296677715E-3</v>
      </c>
    </row>
    <row r="6164" spans="1:2" x14ac:dyDescent="0.3">
      <c r="A6164">
        <v>6156</v>
      </c>
      <c r="B6164" s="9">
        <f t="shared" ca="1" si="96"/>
        <v>6.3377855585602556E-3</v>
      </c>
    </row>
    <row r="6165" spans="1:2" x14ac:dyDescent="0.3">
      <c r="A6165">
        <v>6157</v>
      </c>
      <c r="B6165" s="9">
        <f t="shared" ca="1" si="96"/>
        <v>1.1790509540866282E-2</v>
      </c>
    </row>
    <row r="6166" spans="1:2" x14ac:dyDescent="0.3">
      <c r="A6166">
        <v>6158</v>
      </c>
      <c r="B6166" s="9">
        <f t="shared" ca="1" si="96"/>
        <v>-8.9190929577500685E-3</v>
      </c>
    </row>
    <row r="6167" spans="1:2" x14ac:dyDescent="0.3">
      <c r="A6167">
        <v>6159</v>
      </c>
      <c r="B6167" s="9">
        <f t="shared" ca="1" si="96"/>
        <v>1.524286531916383E-3</v>
      </c>
    </row>
    <row r="6168" spans="1:2" x14ac:dyDescent="0.3">
      <c r="A6168">
        <v>6160</v>
      </c>
      <c r="B6168" s="9">
        <f t="shared" ca="1" si="96"/>
        <v>1.1625376708974219E-2</v>
      </c>
    </row>
    <row r="6169" spans="1:2" x14ac:dyDescent="0.3">
      <c r="A6169">
        <v>6161</v>
      </c>
      <c r="B6169" s="9">
        <f t="shared" ca="1" si="96"/>
        <v>-3.7367434529497747E-3</v>
      </c>
    </row>
    <row r="6170" spans="1:2" x14ac:dyDescent="0.3">
      <c r="A6170">
        <v>6162</v>
      </c>
      <c r="B6170" s="9">
        <f t="shared" ca="1" si="96"/>
        <v>1.2878287390165232E-2</v>
      </c>
    </row>
    <row r="6171" spans="1:2" x14ac:dyDescent="0.3">
      <c r="A6171">
        <v>6163</v>
      </c>
      <c r="B6171" s="9">
        <f t="shared" ca="1" si="96"/>
        <v>-1.5555600656754463E-2</v>
      </c>
    </row>
    <row r="6172" spans="1:2" x14ac:dyDescent="0.3">
      <c r="A6172">
        <v>6164</v>
      </c>
      <c r="B6172" s="9">
        <f t="shared" ca="1" si="96"/>
        <v>1.0836182718543684E-2</v>
      </c>
    </row>
    <row r="6173" spans="1:2" x14ac:dyDescent="0.3">
      <c r="A6173">
        <v>6165</v>
      </c>
      <c r="B6173" s="9">
        <f t="shared" ca="1" si="96"/>
        <v>1.4958807217928749E-2</v>
      </c>
    </row>
    <row r="6174" spans="1:2" x14ac:dyDescent="0.3">
      <c r="A6174">
        <v>6166</v>
      </c>
      <c r="B6174" s="9">
        <f t="shared" ca="1" si="96"/>
        <v>3.7806186089438696E-3</v>
      </c>
    </row>
    <row r="6175" spans="1:2" x14ac:dyDescent="0.3">
      <c r="A6175">
        <v>6167</v>
      </c>
      <c r="B6175" s="9">
        <f t="shared" ca="1" si="96"/>
        <v>-9.519704574376087E-3</v>
      </c>
    </row>
    <row r="6176" spans="1:2" x14ac:dyDescent="0.3">
      <c r="A6176">
        <v>6168</v>
      </c>
      <c r="B6176" s="9">
        <f t="shared" ca="1" si="96"/>
        <v>-9.1087413060713628E-3</v>
      </c>
    </row>
    <row r="6177" spans="1:2" x14ac:dyDescent="0.3">
      <c r="A6177">
        <v>6169</v>
      </c>
      <c r="B6177" s="9">
        <f t="shared" ca="1" si="96"/>
        <v>-1.8926911832462916E-3</v>
      </c>
    </row>
    <row r="6178" spans="1:2" x14ac:dyDescent="0.3">
      <c r="A6178">
        <v>6170</v>
      </c>
      <c r="B6178" s="9">
        <f t="shared" ca="1" si="96"/>
        <v>1.1850399830140213E-2</v>
      </c>
    </row>
    <row r="6179" spans="1:2" x14ac:dyDescent="0.3">
      <c r="A6179">
        <v>6171</v>
      </c>
      <c r="B6179" s="9">
        <f t="shared" ca="1" si="96"/>
        <v>-3.4320847857207395E-3</v>
      </c>
    </row>
    <row r="6180" spans="1:2" x14ac:dyDescent="0.3">
      <c r="A6180">
        <v>6172</v>
      </c>
      <c r="B6180" s="9">
        <f t="shared" ca="1" si="96"/>
        <v>2.0472194776066282E-3</v>
      </c>
    </row>
    <row r="6181" spans="1:2" x14ac:dyDescent="0.3">
      <c r="A6181">
        <v>6173</v>
      </c>
      <c r="B6181" s="9">
        <f t="shared" ca="1" si="96"/>
        <v>8.0637799022897222E-3</v>
      </c>
    </row>
    <row r="6182" spans="1:2" x14ac:dyDescent="0.3">
      <c r="A6182">
        <v>6174</v>
      </c>
      <c r="B6182" s="9">
        <f t="shared" ca="1" si="96"/>
        <v>5.1078680024174115E-3</v>
      </c>
    </row>
    <row r="6183" spans="1:2" x14ac:dyDescent="0.3">
      <c r="A6183">
        <v>6175</v>
      </c>
      <c r="B6183" s="9">
        <f t="shared" ca="1" si="96"/>
        <v>-1.4345725864888226E-3</v>
      </c>
    </row>
    <row r="6184" spans="1:2" x14ac:dyDescent="0.3">
      <c r="A6184">
        <v>6176</v>
      </c>
      <c r="B6184" s="9">
        <f t="shared" ca="1" si="96"/>
        <v>-7.6979159322869348E-3</v>
      </c>
    </row>
    <row r="6185" spans="1:2" x14ac:dyDescent="0.3">
      <c r="A6185">
        <v>6177</v>
      </c>
      <c r="B6185" s="9">
        <f t="shared" ca="1" si="96"/>
        <v>-8.3603247492979177E-3</v>
      </c>
    </row>
    <row r="6186" spans="1:2" x14ac:dyDescent="0.3">
      <c r="A6186">
        <v>6178</v>
      </c>
      <c r="B6186" s="9">
        <f t="shared" ca="1" si="96"/>
        <v>-6.3627399484667679E-3</v>
      </c>
    </row>
    <row r="6187" spans="1:2" x14ac:dyDescent="0.3">
      <c r="A6187">
        <v>6179</v>
      </c>
      <c r="B6187" s="9">
        <f t="shared" ca="1" si="96"/>
        <v>-3.6091014659303151E-3</v>
      </c>
    </row>
    <row r="6188" spans="1:2" x14ac:dyDescent="0.3">
      <c r="A6188">
        <v>6180</v>
      </c>
      <c r="B6188" s="9">
        <f t="shared" ca="1" si="96"/>
        <v>1.6629071248275604E-2</v>
      </c>
    </row>
    <row r="6189" spans="1:2" x14ac:dyDescent="0.3">
      <c r="A6189">
        <v>6181</v>
      </c>
      <c r="B6189" s="9">
        <f t="shared" ca="1" si="96"/>
        <v>1.0536268252774886E-2</v>
      </c>
    </row>
    <row r="6190" spans="1:2" x14ac:dyDescent="0.3">
      <c r="A6190">
        <v>6182</v>
      </c>
      <c r="B6190" s="9">
        <f t="shared" ca="1" si="96"/>
        <v>-3.7654538458318154E-3</v>
      </c>
    </row>
    <row r="6191" spans="1:2" x14ac:dyDescent="0.3">
      <c r="A6191">
        <v>6183</v>
      </c>
      <c r="B6191" s="9">
        <f t="shared" ca="1" si="96"/>
        <v>-1.3679519508567604E-2</v>
      </c>
    </row>
    <row r="6192" spans="1:2" x14ac:dyDescent="0.3">
      <c r="A6192">
        <v>6184</v>
      </c>
      <c r="B6192" s="9">
        <f t="shared" ca="1" si="96"/>
        <v>1.3913844591591726E-3</v>
      </c>
    </row>
    <row r="6193" spans="1:2" x14ac:dyDescent="0.3">
      <c r="A6193">
        <v>6185</v>
      </c>
      <c r="B6193" s="9">
        <f t="shared" ca="1" si="96"/>
        <v>-2.2211214461051896E-3</v>
      </c>
    </row>
    <row r="6194" spans="1:2" x14ac:dyDescent="0.3">
      <c r="A6194">
        <v>6186</v>
      </c>
      <c r="B6194" s="9">
        <f t="shared" ca="1" si="96"/>
        <v>-8.2666620738953388E-3</v>
      </c>
    </row>
    <row r="6195" spans="1:2" x14ac:dyDescent="0.3">
      <c r="A6195">
        <v>6187</v>
      </c>
      <c r="B6195" s="9">
        <f t="shared" ca="1" si="96"/>
        <v>3.7674563895703874E-3</v>
      </c>
    </row>
    <row r="6196" spans="1:2" x14ac:dyDescent="0.3">
      <c r="A6196">
        <v>6188</v>
      </c>
      <c r="B6196" s="9">
        <f t="shared" ca="1" si="96"/>
        <v>1.5360483839043293E-3</v>
      </c>
    </row>
    <row r="6197" spans="1:2" x14ac:dyDescent="0.3">
      <c r="A6197">
        <v>6189</v>
      </c>
      <c r="B6197" s="9">
        <f t="shared" ca="1" si="96"/>
        <v>3.9081287792264389E-3</v>
      </c>
    </row>
    <row r="6198" spans="1:2" x14ac:dyDescent="0.3">
      <c r="A6198">
        <v>6190</v>
      </c>
      <c r="B6198" s="9">
        <f t="shared" ca="1" si="96"/>
        <v>6.2755470026236134E-3</v>
      </c>
    </row>
    <row r="6199" spans="1:2" x14ac:dyDescent="0.3">
      <c r="A6199">
        <v>6191</v>
      </c>
      <c r="B6199" s="9">
        <f t="shared" ca="1" si="96"/>
        <v>-1.4801752054909896E-2</v>
      </c>
    </row>
    <row r="6200" spans="1:2" x14ac:dyDescent="0.3">
      <c r="A6200">
        <v>6192</v>
      </c>
      <c r="B6200" s="9">
        <f t="shared" ca="1" si="96"/>
        <v>1.0518229548539791E-3</v>
      </c>
    </row>
    <row r="6201" spans="1:2" x14ac:dyDescent="0.3">
      <c r="A6201">
        <v>6193</v>
      </c>
      <c r="B6201" s="9">
        <f t="shared" ca="1" si="96"/>
        <v>7.8162572376216169E-3</v>
      </c>
    </row>
    <row r="6202" spans="1:2" x14ac:dyDescent="0.3">
      <c r="A6202">
        <v>6194</v>
      </c>
      <c r="B6202" s="9">
        <f t="shared" ca="1" si="96"/>
        <v>-1.7000895347694136E-2</v>
      </c>
    </row>
    <row r="6203" spans="1:2" x14ac:dyDescent="0.3">
      <c r="A6203">
        <v>6195</v>
      </c>
      <c r="B6203" s="9">
        <f t="shared" ca="1" si="96"/>
        <v>-4.0494662219707862E-3</v>
      </c>
    </row>
    <row r="6204" spans="1:2" x14ac:dyDescent="0.3">
      <c r="A6204">
        <v>6196</v>
      </c>
      <c r="B6204" s="9">
        <f t="shared" ca="1" si="96"/>
        <v>8.9251237860511964E-3</v>
      </c>
    </row>
    <row r="6205" spans="1:2" x14ac:dyDescent="0.3">
      <c r="A6205">
        <v>6197</v>
      </c>
      <c r="B6205" s="9">
        <f t="shared" ca="1" si="96"/>
        <v>5.3902172117686565E-3</v>
      </c>
    </row>
    <row r="6206" spans="1:2" x14ac:dyDescent="0.3">
      <c r="A6206">
        <v>6198</v>
      </c>
      <c r="B6206" s="9">
        <f t="shared" ca="1" si="96"/>
        <v>-1.0753225567540366E-3</v>
      </c>
    </row>
    <row r="6207" spans="1:2" x14ac:dyDescent="0.3">
      <c r="A6207">
        <v>6199</v>
      </c>
      <c r="B6207" s="9">
        <f t="shared" ca="1" si="96"/>
        <v>-3.6842112849501119E-3</v>
      </c>
    </row>
    <row r="6208" spans="1:2" x14ac:dyDescent="0.3">
      <c r="A6208">
        <v>6200</v>
      </c>
      <c r="B6208" s="9">
        <f t="shared" ca="1" si="96"/>
        <v>-8.9673490914765411E-3</v>
      </c>
    </row>
    <row r="6209" spans="1:2" x14ac:dyDescent="0.3">
      <c r="A6209">
        <v>6201</v>
      </c>
      <c r="B6209" s="9">
        <f t="shared" ca="1" si="96"/>
        <v>-4.0653698432036099E-4</v>
      </c>
    </row>
    <row r="6210" spans="1:2" x14ac:dyDescent="0.3">
      <c r="A6210">
        <v>6202</v>
      </c>
      <c r="B6210" s="9">
        <f t="shared" ca="1" si="96"/>
        <v>-5.7571260091081218E-3</v>
      </c>
    </row>
    <row r="6211" spans="1:2" x14ac:dyDescent="0.3">
      <c r="A6211">
        <v>6203</v>
      </c>
      <c r="B6211" s="9">
        <f t="shared" ca="1" si="96"/>
        <v>1.1265018411127817E-2</v>
      </c>
    </row>
    <row r="6212" spans="1:2" x14ac:dyDescent="0.3">
      <c r="A6212">
        <v>6204</v>
      </c>
      <c r="B6212" s="9">
        <f t="shared" ca="1" si="96"/>
        <v>-2.5529917185645883E-2</v>
      </c>
    </row>
    <row r="6213" spans="1:2" x14ac:dyDescent="0.3">
      <c r="A6213">
        <v>6205</v>
      </c>
      <c r="B6213" s="9">
        <f t="shared" ca="1" si="96"/>
        <v>-5.7685582493198122E-3</v>
      </c>
    </row>
    <row r="6214" spans="1:2" x14ac:dyDescent="0.3">
      <c r="A6214">
        <v>6206</v>
      </c>
      <c r="B6214" s="9">
        <f t="shared" ca="1" si="96"/>
        <v>-2.3795996383941531E-3</v>
      </c>
    </row>
    <row r="6215" spans="1:2" x14ac:dyDescent="0.3">
      <c r="A6215">
        <v>6207</v>
      </c>
      <c r="B6215" s="9">
        <f t="shared" ca="1" si="96"/>
        <v>1.5549496402029003E-2</v>
      </c>
    </row>
    <row r="6216" spans="1:2" x14ac:dyDescent="0.3">
      <c r="A6216">
        <v>6208</v>
      </c>
      <c r="B6216" s="9">
        <f t="shared" ca="1" si="96"/>
        <v>-9.9208895424931394E-3</v>
      </c>
    </row>
    <row r="6217" spans="1:2" x14ac:dyDescent="0.3">
      <c r="A6217">
        <v>6209</v>
      </c>
      <c r="B6217" s="9">
        <f t="shared" ca="1" si="96"/>
        <v>5.7488169691422781E-3</v>
      </c>
    </row>
    <row r="6218" spans="1:2" x14ac:dyDescent="0.3">
      <c r="A6218">
        <v>6210</v>
      </c>
      <c r="B6218" s="9">
        <f t="shared" ref="B6218:B6281" ca="1" si="97">_xlfn.NORM.INV(RAND(),$B$3,$B$4)</f>
        <v>-6.159667799968167E-3</v>
      </c>
    </row>
    <row r="6219" spans="1:2" x14ac:dyDescent="0.3">
      <c r="A6219">
        <v>6211</v>
      </c>
      <c r="B6219" s="9">
        <f t="shared" ca="1" si="97"/>
        <v>4.7767929090424665E-3</v>
      </c>
    </row>
    <row r="6220" spans="1:2" x14ac:dyDescent="0.3">
      <c r="A6220">
        <v>6212</v>
      </c>
      <c r="B6220" s="9">
        <f t="shared" ca="1" si="97"/>
        <v>-6.9036447856455812E-3</v>
      </c>
    </row>
    <row r="6221" spans="1:2" x14ac:dyDescent="0.3">
      <c r="A6221">
        <v>6213</v>
      </c>
      <c r="B6221" s="9">
        <f t="shared" ca="1" si="97"/>
        <v>-7.5204111618261578E-3</v>
      </c>
    </row>
    <row r="6222" spans="1:2" x14ac:dyDescent="0.3">
      <c r="A6222">
        <v>6214</v>
      </c>
      <c r="B6222" s="9">
        <f t="shared" ca="1" si="97"/>
        <v>-1.1365451811994012E-2</v>
      </c>
    </row>
    <row r="6223" spans="1:2" x14ac:dyDescent="0.3">
      <c r="A6223">
        <v>6215</v>
      </c>
      <c r="B6223" s="9">
        <f t="shared" ca="1" si="97"/>
        <v>-9.6885651385583216E-4</v>
      </c>
    </row>
    <row r="6224" spans="1:2" x14ac:dyDescent="0.3">
      <c r="A6224">
        <v>6216</v>
      </c>
      <c r="B6224" s="9">
        <f t="shared" ca="1" si="97"/>
        <v>3.3066082278254715E-3</v>
      </c>
    </row>
    <row r="6225" spans="1:2" x14ac:dyDescent="0.3">
      <c r="A6225">
        <v>6217</v>
      </c>
      <c r="B6225" s="9">
        <f t="shared" ca="1" si="97"/>
        <v>-1.0426777489435414E-2</v>
      </c>
    </row>
    <row r="6226" spans="1:2" x14ac:dyDescent="0.3">
      <c r="A6226">
        <v>6218</v>
      </c>
      <c r="B6226" s="9">
        <f t="shared" ca="1" si="97"/>
        <v>6.7032049466403884E-3</v>
      </c>
    </row>
    <row r="6227" spans="1:2" x14ac:dyDescent="0.3">
      <c r="A6227">
        <v>6219</v>
      </c>
      <c r="B6227" s="9">
        <f t="shared" ca="1" si="97"/>
        <v>-6.3434140670039522E-4</v>
      </c>
    </row>
    <row r="6228" spans="1:2" x14ac:dyDescent="0.3">
      <c r="A6228">
        <v>6220</v>
      </c>
      <c r="B6228" s="9">
        <f t="shared" ca="1" si="97"/>
        <v>4.0416021479914275E-4</v>
      </c>
    </row>
    <row r="6229" spans="1:2" x14ac:dyDescent="0.3">
      <c r="A6229">
        <v>6221</v>
      </c>
      <c r="B6229" s="9">
        <f t="shared" ca="1" si="97"/>
        <v>3.6064744333501892E-3</v>
      </c>
    </row>
    <row r="6230" spans="1:2" x14ac:dyDescent="0.3">
      <c r="A6230">
        <v>6222</v>
      </c>
      <c r="B6230" s="9">
        <f t="shared" ca="1" si="97"/>
        <v>2.1414005636781518E-4</v>
      </c>
    </row>
    <row r="6231" spans="1:2" x14ac:dyDescent="0.3">
      <c r="A6231">
        <v>6223</v>
      </c>
      <c r="B6231" s="9">
        <f t="shared" ca="1" si="97"/>
        <v>-1.746611637621898E-2</v>
      </c>
    </row>
    <row r="6232" spans="1:2" x14ac:dyDescent="0.3">
      <c r="A6232">
        <v>6224</v>
      </c>
      <c r="B6232" s="9">
        <f t="shared" ca="1" si="97"/>
        <v>-6.1870755695616836E-3</v>
      </c>
    </row>
    <row r="6233" spans="1:2" x14ac:dyDescent="0.3">
      <c r="A6233">
        <v>6225</v>
      </c>
      <c r="B6233" s="9">
        <f t="shared" ca="1" si="97"/>
        <v>-8.2265821501807234E-4</v>
      </c>
    </row>
    <row r="6234" spans="1:2" x14ac:dyDescent="0.3">
      <c r="A6234">
        <v>6226</v>
      </c>
      <c r="B6234" s="9">
        <f t="shared" ca="1" si="97"/>
        <v>1.4286471561079926E-2</v>
      </c>
    </row>
    <row r="6235" spans="1:2" x14ac:dyDescent="0.3">
      <c r="A6235">
        <v>6227</v>
      </c>
      <c r="B6235" s="9">
        <f t="shared" ca="1" si="97"/>
        <v>-4.1305901457481067E-4</v>
      </c>
    </row>
    <row r="6236" spans="1:2" x14ac:dyDescent="0.3">
      <c r="A6236">
        <v>6228</v>
      </c>
      <c r="B6236" s="9">
        <f t="shared" ca="1" si="97"/>
        <v>-1.0992791027189934E-2</v>
      </c>
    </row>
    <row r="6237" spans="1:2" x14ac:dyDescent="0.3">
      <c r="A6237">
        <v>6229</v>
      </c>
      <c r="B6237" s="9">
        <f t="shared" ca="1" si="97"/>
        <v>1.0314404757379948E-2</v>
      </c>
    </row>
    <row r="6238" spans="1:2" x14ac:dyDescent="0.3">
      <c r="A6238">
        <v>6230</v>
      </c>
      <c r="B6238" s="9">
        <f t="shared" ca="1" si="97"/>
        <v>-2.3134410449902974E-5</v>
      </c>
    </row>
    <row r="6239" spans="1:2" x14ac:dyDescent="0.3">
      <c r="A6239">
        <v>6231</v>
      </c>
      <c r="B6239" s="9">
        <f t="shared" ca="1" si="97"/>
        <v>-6.3367945745071812E-3</v>
      </c>
    </row>
    <row r="6240" spans="1:2" x14ac:dyDescent="0.3">
      <c r="A6240">
        <v>6232</v>
      </c>
      <c r="B6240" s="9">
        <f t="shared" ca="1" si="97"/>
        <v>1.6035682362521245E-2</v>
      </c>
    </row>
    <row r="6241" spans="1:2" x14ac:dyDescent="0.3">
      <c r="A6241">
        <v>6233</v>
      </c>
      <c r="B6241" s="9">
        <f t="shared" ca="1" si="97"/>
        <v>4.6860788066505222E-3</v>
      </c>
    </row>
    <row r="6242" spans="1:2" x14ac:dyDescent="0.3">
      <c r="A6242">
        <v>6234</v>
      </c>
      <c r="B6242" s="9">
        <f t="shared" ca="1" si="97"/>
        <v>-7.10499826011731E-3</v>
      </c>
    </row>
    <row r="6243" spans="1:2" x14ac:dyDescent="0.3">
      <c r="A6243">
        <v>6235</v>
      </c>
      <c r="B6243" s="9">
        <f t="shared" ca="1" si="97"/>
        <v>1.4016778760421911E-3</v>
      </c>
    </row>
    <row r="6244" spans="1:2" x14ac:dyDescent="0.3">
      <c r="A6244">
        <v>6236</v>
      </c>
      <c r="B6244" s="9">
        <f t="shared" ca="1" si="97"/>
        <v>-2.7340204482545513E-3</v>
      </c>
    </row>
    <row r="6245" spans="1:2" x14ac:dyDescent="0.3">
      <c r="A6245">
        <v>6237</v>
      </c>
      <c r="B6245" s="9">
        <f t="shared" ca="1" si="97"/>
        <v>7.8691995354844731E-3</v>
      </c>
    </row>
    <row r="6246" spans="1:2" x14ac:dyDescent="0.3">
      <c r="A6246">
        <v>6238</v>
      </c>
      <c r="B6246" s="9">
        <f t="shared" ca="1" si="97"/>
        <v>-6.3985407749452879E-3</v>
      </c>
    </row>
    <row r="6247" spans="1:2" x14ac:dyDescent="0.3">
      <c r="A6247">
        <v>6239</v>
      </c>
      <c r="B6247" s="9">
        <f t="shared" ca="1" si="97"/>
        <v>-1.3236858762503783E-2</v>
      </c>
    </row>
    <row r="6248" spans="1:2" x14ac:dyDescent="0.3">
      <c r="A6248">
        <v>6240</v>
      </c>
      <c r="B6248" s="9">
        <f t="shared" ca="1" si="97"/>
        <v>1.1540324234614189E-2</v>
      </c>
    </row>
    <row r="6249" spans="1:2" x14ac:dyDescent="0.3">
      <c r="A6249">
        <v>6241</v>
      </c>
      <c r="B6249" s="9">
        <f t="shared" ca="1" si="97"/>
        <v>-4.0787457436455947E-3</v>
      </c>
    </row>
    <row r="6250" spans="1:2" x14ac:dyDescent="0.3">
      <c r="A6250">
        <v>6242</v>
      </c>
      <c r="B6250" s="9">
        <f t="shared" ca="1" si="97"/>
        <v>-8.0306997768589405E-3</v>
      </c>
    </row>
    <row r="6251" spans="1:2" x14ac:dyDescent="0.3">
      <c r="A6251">
        <v>6243</v>
      </c>
      <c r="B6251" s="9">
        <f t="shared" ca="1" si="97"/>
        <v>-1.3884896473401229E-2</v>
      </c>
    </row>
    <row r="6252" spans="1:2" x14ac:dyDescent="0.3">
      <c r="A6252">
        <v>6244</v>
      </c>
      <c r="B6252" s="9">
        <f t="shared" ca="1" si="97"/>
        <v>-1.2749375256475631E-3</v>
      </c>
    </row>
    <row r="6253" spans="1:2" x14ac:dyDescent="0.3">
      <c r="A6253">
        <v>6245</v>
      </c>
      <c r="B6253" s="9">
        <f t="shared" ca="1" si="97"/>
        <v>-3.599596236928149E-3</v>
      </c>
    </row>
    <row r="6254" spans="1:2" x14ac:dyDescent="0.3">
      <c r="A6254">
        <v>6246</v>
      </c>
      <c r="B6254" s="9">
        <f t="shared" ca="1" si="97"/>
        <v>3.9426895871267926E-3</v>
      </c>
    </row>
    <row r="6255" spans="1:2" x14ac:dyDescent="0.3">
      <c r="A6255">
        <v>6247</v>
      </c>
      <c r="B6255" s="9">
        <f t="shared" ca="1" si="97"/>
        <v>5.6711110041874711E-3</v>
      </c>
    </row>
    <row r="6256" spans="1:2" x14ac:dyDescent="0.3">
      <c r="A6256">
        <v>6248</v>
      </c>
      <c r="B6256" s="9">
        <f t="shared" ca="1" si="97"/>
        <v>-1.7225477505040235E-2</v>
      </c>
    </row>
    <row r="6257" spans="1:2" x14ac:dyDescent="0.3">
      <c r="A6257">
        <v>6249</v>
      </c>
      <c r="B6257" s="9">
        <f t="shared" ca="1" si="97"/>
        <v>-5.3791222418478656E-3</v>
      </c>
    </row>
    <row r="6258" spans="1:2" x14ac:dyDescent="0.3">
      <c r="A6258">
        <v>6250</v>
      </c>
      <c r="B6258" s="9">
        <f t="shared" ca="1" si="97"/>
        <v>1.9138533123555035E-3</v>
      </c>
    </row>
    <row r="6259" spans="1:2" x14ac:dyDescent="0.3">
      <c r="A6259">
        <v>6251</v>
      </c>
      <c r="B6259" s="9">
        <f t="shared" ca="1" si="97"/>
        <v>1.2568483115624153E-3</v>
      </c>
    </row>
    <row r="6260" spans="1:2" x14ac:dyDescent="0.3">
      <c r="A6260">
        <v>6252</v>
      </c>
      <c r="B6260" s="9">
        <f t="shared" ca="1" si="97"/>
        <v>9.0532108989890836E-3</v>
      </c>
    </row>
    <row r="6261" spans="1:2" x14ac:dyDescent="0.3">
      <c r="A6261">
        <v>6253</v>
      </c>
      <c r="B6261" s="9">
        <f t="shared" ca="1" si="97"/>
        <v>8.2806033635946918E-3</v>
      </c>
    </row>
    <row r="6262" spans="1:2" x14ac:dyDescent="0.3">
      <c r="A6262">
        <v>6254</v>
      </c>
      <c r="B6262" s="9">
        <f t="shared" ca="1" si="97"/>
        <v>5.5175592198436806E-3</v>
      </c>
    </row>
    <row r="6263" spans="1:2" x14ac:dyDescent="0.3">
      <c r="A6263">
        <v>6255</v>
      </c>
      <c r="B6263" s="9">
        <f t="shared" ca="1" si="97"/>
        <v>-2.2145733828228898E-3</v>
      </c>
    </row>
    <row r="6264" spans="1:2" x14ac:dyDescent="0.3">
      <c r="A6264">
        <v>6256</v>
      </c>
      <c r="B6264" s="9">
        <f t="shared" ca="1" si="97"/>
        <v>-5.5980010909166033E-3</v>
      </c>
    </row>
    <row r="6265" spans="1:2" x14ac:dyDescent="0.3">
      <c r="A6265">
        <v>6257</v>
      </c>
      <c r="B6265" s="9">
        <f t="shared" ca="1" si="97"/>
        <v>-3.8635563603958718E-3</v>
      </c>
    </row>
    <row r="6266" spans="1:2" x14ac:dyDescent="0.3">
      <c r="A6266">
        <v>6258</v>
      </c>
      <c r="B6266" s="9">
        <f t="shared" ca="1" si="97"/>
        <v>6.9271243162019863E-3</v>
      </c>
    </row>
    <row r="6267" spans="1:2" x14ac:dyDescent="0.3">
      <c r="A6267">
        <v>6259</v>
      </c>
      <c r="B6267" s="9">
        <f t="shared" ca="1" si="97"/>
        <v>5.5886504635495301E-3</v>
      </c>
    </row>
    <row r="6268" spans="1:2" x14ac:dyDescent="0.3">
      <c r="A6268">
        <v>6260</v>
      </c>
      <c r="B6268" s="9">
        <f t="shared" ca="1" si="97"/>
        <v>5.008553761352604E-3</v>
      </c>
    </row>
    <row r="6269" spans="1:2" x14ac:dyDescent="0.3">
      <c r="A6269">
        <v>6261</v>
      </c>
      <c r="B6269" s="9">
        <f t="shared" ca="1" si="97"/>
        <v>-3.9421377598726336E-3</v>
      </c>
    </row>
    <row r="6270" spans="1:2" x14ac:dyDescent="0.3">
      <c r="A6270">
        <v>6262</v>
      </c>
      <c r="B6270" s="9">
        <f t="shared" ca="1" si="97"/>
        <v>1.3301996898270762E-2</v>
      </c>
    </row>
    <row r="6271" spans="1:2" x14ac:dyDescent="0.3">
      <c r="A6271">
        <v>6263</v>
      </c>
      <c r="B6271" s="9">
        <f t="shared" ca="1" si="97"/>
        <v>3.4842756334028976E-3</v>
      </c>
    </row>
    <row r="6272" spans="1:2" x14ac:dyDescent="0.3">
      <c r="A6272">
        <v>6264</v>
      </c>
      <c r="B6272" s="9">
        <f t="shared" ca="1" si="97"/>
        <v>-5.9095852233400966E-3</v>
      </c>
    </row>
    <row r="6273" spans="1:2" x14ac:dyDescent="0.3">
      <c r="A6273">
        <v>6265</v>
      </c>
      <c r="B6273" s="9">
        <f t="shared" ca="1" si="97"/>
        <v>-5.3425547990237771E-3</v>
      </c>
    </row>
    <row r="6274" spans="1:2" x14ac:dyDescent="0.3">
      <c r="A6274">
        <v>6266</v>
      </c>
      <c r="B6274" s="9">
        <f t="shared" ca="1" si="97"/>
        <v>6.2320656999208055E-3</v>
      </c>
    </row>
    <row r="6275" spans="1:2" x14ac:dyDescent="0.3">
      <c r="A6275">
        <v>6267</v>
      </c>
      <c r="B6275" s="9">
        <f t="shared" ca="1" si="97"/>
        <v>2.3919950658169282E-2</v>
      </c>
    </row>
    <row r="6276" spans="1:2" x14ac:dyDescent="0.3">
      <c r="A6276">
        <v>6268</v>
      </c>
      <c r="B6276" s="9">
        <f t="shared" ca="1" si="97"/>
        <v>5.9123198196800383E-3</v>
      </c>
    </row>
    <row r="6277" spans="1:2" x14ac:dyDescent="0.3">
      <c r="A6277">
        <v>6269</v>
      </c>
      <c r="B6277" s="9">
        <f t="shared" ca="1" si="97"/>
        <v>-1.4472674218002879E-2</v>
      </c>
    </row>
    <row r="6278" spans="1:2" x14ac:dyDescent="0.3">
      <c r="A6278">
        <v>6270</v>
      </c>
      <c r="B6278" s="9">
        <f t="shared" ca="1" si="97"/>
        <v>2.5130272857920083E-3</v>
      </c>
    </row>
    <row r="6279" spans="1:2" x14ac:dyDescent="0.3">
      <c r="A6279">
        <v>6271</v>
      </c>
      <c r="B6279" s="9">
        <f t="shared" ca="1" si="97"/>
        <v>1.3994527573061707E-3</v>
      </c>
    </row>
    <row r="6280" spans="1:2" x14ac:dyDescent="0.3">
      <c r="A6280">
        <v>6272</v>
      </c>
      <c r="B6280" s="9">
        <f t="shared" ca="1" si="97"/>
        <v>3.3198298748983615E-3</v>
      </c>
    </row>
    <row r="6281" spans="1:2" x14ac:dyDescent="0.3">
      <c r="A6281">
        <v>6273</v>
      </c>
      <c r="B6281" s="9">
        <f t="shared" ca="1" si="97"/>
        <v>-2.8948459244260323E-3</v>
      </c>
    </row>
    <row r="6282" spans="1:2" x14ac:dyDescent="0.3">
      <c r="A6282">
        <v>6274</v>
      </c>
      <c r="B6282" s="9">
        <f t="shared" ref="B6282:B6345" ca="1" si="98">_xlfn.NORM.INV(RAND(),$B$3,$B$4)</f>
        <v>2.6173873492252343E-3</v>
      </c>
    </row>
    <row r="6283" spans="1:2" x14ac:dyDescent="0.3">
      <c r="A6283">
        <v>6275</v>
      </c>
      <c r="B6283" s="9">
        <f t="shared" ca="1" si="98"/>
        <v>3.503363127239621E-3</v>
      </c>
    </row>
    <row r="6284" spans="1:2" x14ac:dyDescent="0.3">
      <c r="A6284">
        <v>6276</v>
      </c>
      <c r="B6284" s="9">
        <f t="shared" ca="1" si="98"/>
        <v>-3.7563583899662793E-3</v>
      </c>
    </row>
    <row r="6285" spans="1:2" x14ac:dyDescent="0.3">
      <c r="A6285">
        <v>6277</v>
      </c>
      <c r="B6285" s="9">
        <f t="shared" ca="1" si="98"/>
        <v>-7.7904085775604183E-3</v>
      </c>
    </row>
    <row r="6286" spans="1:2" x14ac:dyDescent="0.3">
      <c r="A6286">
        <v>6278</v>
      </c>
      <c r="B6286" s="9">
        <f t="shared" ca="1" si="98"/>
        <v>1.2115097686886366E-2</v>
      </c>
    </row>
    <row r="6287" spans="1:2" x14ac:dyDescent="0.3">
      <c r="A6287">
        <v>6279</v>
      </c>
      <c r="B6287" s="9">
        <f t="shared" ca="1" si="98"/>
        <v>1.9819030106278598E-3</v>
      </c>
    </row>
    <row r="6288" spans="1:2" x14ac:dyDescent="0.3">
      <c r="A6288">
        <v>6280</v>
      </c>
      <c r="B6288" s="9">
        <f t="shared" ca="1" si="98"/>
        <v>5.5659584389574392E-3</v>
      </c>
    </row>
    <row r="6289" spans="1:2" x14ac:dyDescent="0.3">
      <c r="A6289">
        <v>6281</v>
      </c>
      <c r="B6289" s="9">
        <f t="shared" ca="1" si="98"/>
        <v>-6.4149547861707271E-3</v>
      </c>
    </row>
    <row r="6290" spans="1:2" x14ac:dyDescent="0.3">
      <c r="A6290">
        <v>6282</v>
      </c>
      <c r="B6290" s="9">
        <f t="shared" ca="1" si="98"/>
        <v>-1.2436148918364403E-3</v>
      </c>
    </row>
    <row r="6291" spans="1:2" x14ac:dyDescent="0.3">
      <c r="A6291">
        <v>6283</v>
      </c>
      <c r="B6291" s="9">
        <f t="shared" ca="1" si="98"/>
        <v>1.1897299907984431E-2</v>
      </c>
    </row>
    <row r="6292" spans="1:2" x14ac:dyDescent="0.3">
      <c r="A6292">
        <v>6284</v>
      </c>
      <c r="B6292" s="9">
        <f t="shared" ca="1" si="98"/>
        <v>1.9310914191384317E-2</v>
      </c>
    </row>
    <row r="6293" spans="1:2" x14ac:dyDescent="0.3">
      <c r="A6293">
        <v>6285</v>
      </c>
      <c r="B6293" s="9">
        <f t="shared" ca="1" si="98"/>
        <v>-2.8376868374789714E-3</v>
      </c>
    </row>
    <row r="6294" spans="1:2" x14ac:dyDescent="0.3">
      <c r="A6294">
        <v>6286</v>
      </c>
      <c r="B6294" s="9">
        <f t="shared" ca="1" si="98"/>
        <v>8.5355099817104093E-3</v>
      </c>
    </row>
    <row r="6295" spans="1:2" x14ac:dyDescent="0.3">
      <c r="A6295">
        <v>6287</v>
      </c>
      <c r="B6295" s="9">
        <f t="shared" ca="1" si="98"/>
        <v>-5.0327044147578191E-3</v>
      </c>
    </row>
    <row r="6296" spans="1:2" x14ac:dyDescent="0.3">
      <c r="A6296">
        <v>6288</v>
      </c>
      <c r="B6296" s="9">
        <f t="shared" ca="1" si="98"/>
        <v>-1.0216709879341068E-3</v>
      </c>
    </row>
    <row r="6297" spans="1:2" x14ac:dyDescent="0.3">
      <c r="A6297">
        <v>6289</v>
      </c>
      <c r="B6297" s="9">
        <f t="shared" ca="1" si="98"/>
        <v>1.9729235315296941E-3</v>
      </c>
    </row>
    <row r="6298" spans="1:2" x14ac:dyDescent="0.3">
      <c r="A6298">
        <v>6290</v>
      </c>
      <c r="B6298" s="9">
        <f t="shared" ca="1" si="98"/>
        <v>-1.1555627853509278E-2</v>
      </c>
    </row>
    <row r="6299" spans="1:2" x14ac:dyDescent="0.3">
      <c r="A6299">
        <v>6291</v>
      </c>
      <c r="B6299" s="9">
        <f t="shared" ca="1" si="98"/>
        <v>-4.8860600680008886E-4</v>
      </c>
    </row>
    <row r="6300" spans="1:2" x14ac:dyDescent="0.3">
      <c r="A6300">
        <v>6292</v>
      </c>
      <c r="B6300" s="9">
        <f t="shared" ca="1" si="98"/>
        <v>8.8459718706245076E-3</v>
      </c>
    </row>
    <row r="6301" spans="1:2" x14ac:dyDescent="0.3">
      <c r="A6301">
        <v>6293</v>
      </c>
      <c r="B6301" s="9">
        <f t="shared" ca="1" si="98"/>
        <v>-7.7861354595388961E-3</v>
      </c>
    </row>
    <row r="6302" spans="1:2" x14ac:dyDescent="0.3">
      <c r="A6302">
        <v>6294</v>
      </c>
      <c r="B6302" s="9">
        <f t="shared" ca="1" si="98"/>
        <v>1.3459752190351839E-2</v>
      </c>
    </row>
    <row r="6303" spans="1:2" x14ac:dyDescent="0.3">
      <c r="A6303">
        <v>6295</v>
      </c>
      <c r="B6303" s="9">
        <f t="shared" ca="1" si="98"/>
        <v>1.8561981413220595E-2</v>
      </c>
    </row>
    <row r="6304" spans="1:2" x14ac:dyDescent="0.3">
      <c r="A6304">
        <v>6296</v>
      </c>
      <c r="B6304" s="9">
        <f t="shared" ca="1" si="98"/>
        <v>-5.8848100482365839E-3</v>
      </c>
    </row>
    <row r="6305" spans="1:2" x14ac:dyDescent="0.3">
      <c r="A6305">
        <v>6297</v>
      </c>
      <c r="B6305" s="9">
        <f t="shared" ca="1" si="98"/>
        <v>-1.3597358607022438E-2</v>
      </c>
    </row>
    <row r="6306" spans="1:2" x14ac:dyDescent="0.3">
      <c r="A6306">
        <v>6298</v>
      </c>
      <c r="B6306" s="9">
        <f t="shared" ca="1" si="98"/>
        <v>1.9500817677726386E-2</v>
      </c>
    </row>
    <row r="6307" spans="1:2" x14ac:dyDescent="0.3">
      <c r="A6307">
        <v>6299</v>
      </c>
      <c r="B6307" s="9">
        <f t="shared" ca="1" si="98"/>
        <v>1.3396073350021029E-2</v>
      </c>
    </row>
    <row r="6308" spans="1:2" x14ac:dyDescent="0.3">
      <c r="A6308">
        <v>6300</v>
      </c>
      <c r="B6308" s="9">
        <f t="shared" ca="1" si="98"/>
        <v>-2.0622290618905301E-3</v>
      </c>
    </row>
    <row r="6309" spans="1:2" x14ac:dyDescent="0.3">
      <c r="A6309">
        <v>6301</v>
      </c>
      <c r="B6309" s="9">
        <f t="shared" ca="1" si="98"/>
        <v>4.2120191638901638E-4</v>
      </c>
    </row>
    <row r="6310" spans="1:2" x14ac:dyDescent="0.3">
      <c r="A6310">
        <v>6302</v>
      </c>
      <c r="B6310" s="9">
        <f t="shared" ca="1" si="98"/>
        <v>6.850538537177946E-3</v>
      </c>
    </row>
    <row r="6311" spans="1:2" x14ac:dyDescent="0.3">
      <c r="A6311">
        <v>6303</v>
      </c>
      <c r="B6311" s="9">
        <f t="shared" ca="1" si="98"/>
        <v>-1.2057326428606964E-2</v>
      </c>
    </row>
    <row r="6312" spans="1:2" x14ac:dyDescent="0.3">
      <c r="A6312">
        <v>6304</v>
      </c>
      <c r="B6312" s="9">
        <f t="shared" ca="1" si="98"/>
        <v>3.9946895099643841E-3</v>
      </c>
    </row>
    <row r="6313" spans="1:2" x14ac:dyDescent="0.3">
      <c r="A6313">
        <v>6305</v>
      </c>
      <c r="B6313" s="9">
        <f t="shared" ca="1" si="98"/>
        <v>4.3947851050848774E-3</v>
      </c>
    </row>
    <row r="6314" spans="1:2" x14ac:dyDescent="0.3">
      <c r="A6314">
        <v>6306</v>
      </c>
      <c r="B6314" s="9">
        <f t="shared" ca="1" si="98"/>
        <v>1.4945434114822936E-3</v>
      </c>
    </row>
    <row r="6315" spans="1:2" x14ac:dyDescent="0.3">
      <c r="A6315">
        <v>6307</v>
      </c>
      <c r="B6315" s="9">
        <f t="shared" ca="1" si="98"/>
        <v>-8.5230511281636084E-3</v>
      </c>
    </row>
    <row r="6316" spans="1:2" x14ac:dyDescent="0.3">
      <c r="A6316">
        <v>6308</v>
      </c>
      <c r="B6316" s="9">
        <f t="shared" ca="1" si="98"/>
        <v>-8.7025500952688331E-4</v>
      </c>
    </row>
    <row r="6317" spans="1:2" x14ac:dyDescent="0.3">
      <c r="A6317">
        <v>6309</v>
      </c>
      <c r="B6317" s="9">
        <f t="shared" ca="1" si="98"/>
        <v>6.294275745178754E-3</v>
      </c>
    </row>
    <row r="6318" spans="1:2" x14ac:dyDescent="0.3">
      <c r="A6318">
        <v>6310</v>
      </c>
      <c r="B6318" s="9">
        <f t="shared" ca="1" si="98"/>
        <v>-9.1597570996967623E-3</v>
      </c>
    </row>
    <row r="6319" spans="1:2" x14ac:dyDescent="0.3">
      <c r="A6319">
        <v>6311</v>
      </c>
      <c r="B6319" s="9">
        <f t="shared" ca="1" si="98"/>
        <v>2.7203717389390515E-3</v>
      </c>
    </row>
    <row r="6320" spans="1:2" x14ac:dyDescent="0.3">
      <c r="A6320">
        <v>6312</v>
      </c>
      <c r="B6320" s="9">
        <f t="shared" ca="1" si="98"/>
        <v>-6.4514407063639041E-3</v>
      </c>
    </row>
    <row r="6321" spans="1:2" x14ac:dyDescent="0.3">
      <c r="A6321">
        <v>6313</v>
      </c>
      <c r="B6321" s="9">
        <f t="shared" ca="1" si="98"/>
        <v>-1.2712909773123591E-2</v>
      </c>
    </row>
    <row r="6322" spans="1:2" x14ac:dyDescent="0.3">
      <c r="A6322">
        <v>6314</v>
      </c>
      <c r="B6322" s="9">
        <f t="shared" ca="1" si="98"/>
        <v>1.5210307607607581E-4</v>
      </c>
    </row>
    <row r="6323" spans="1:2" x14ac:dyDescent="0.3">
      <c r="A6323">
        <v>6315</v>
      </c>
      <c r="B6323" s="9">
        <f t="shared" ca="1" si="98"/>
        <v>-6.7275955234626615E-3</v>
      </c>
    </row>
    <row r="6324" spans="1:2" x14ac:dyDescent="0.3">
      <c r="A6324">
        <v>6316</v>
      </c>
      <c r="B6324" s="9">
        <f t="shared" ca="1" si="98"/>
        <v>-2.0026271169703547E-3</v>
      </c>
    </row>
    <row r="6325" spans="1:2" x14ac:dyDescent="0.3">
      <c r="A6325">
        <v>6317</v>
      </c>
      <c r="B6325" s="9">
        <f t="shared" ca="1" si="98"/>
        <v>-1.0424775100064352E-2</v>
      </c>
    </row>
    <row r="6326" spans="1:2" x14ac:dyDescent="0.3">
      <c r="A6326">
        <v>6318</v>
      </c>
      <c r="B6326" s="9">
        <f t="shared" ca="1" si="98"/>
        <v>-8.6646642409479568E-3</v>
      </c>
    </row>
    <row r="6327" spans="1:2" x14ac:dyDescent="0.3">
      <c r="A6327">
        <v>6319</v>
      </c>
      <c r="B6327" s="9">
        <f t="shared" ca="1" si="98"/>
        <v>-4.6826331682177404E-3</v>
      </c>
    </row>
    <row r="6328" spans="1:2" x14ac:dyDescent="0.3">
      <c r="A6328">
        <v>6320</v>
      </c>
      <c r="B6328" s="9">
        <f t="shared" ca="1" si="98"/>
        <v>-6.3877633792333594E-3</v>
      </c>
    </row>
    <row r="6329" spans="1:2" x14ac:dyDescent="0.3">
      <c r="A6329">
        <v>6321</v>
      </c>
      <c r="B6329" s="9">
        <f t="shared" ca="1" si="98"/>
        <v>5.5393890575757701E-3</v>
      </c>
    </row>
    <row r="6330" spans="1:2" x14ac:dyDescent="0.3">
      <c r="A6330">
        <v>6322</v>
      </c>
      <c r="B6330" s="9">
        <f t="shared" ca="1" si="98"/>
        <v>-3.3602820446640563E-3</v>
      </c>
    </row>
    <row r="6331" spans="1:2" x14ac:dyDescent="0.3">
      <c r="A6331">
        <v>6323</v>
      </c>
      <c r="B6331" s="9">
        <f t="shared" ca="1" si="98"/>
        <v>8.0772997064819923E-3</v>
      </c>
    </row>
    <row r="6332" spans="1:2" x14ac:dyDescent="0.3">
      <c r="A6332">
        <v>6324</v>
      </c>
      <c r="B6332" s="9">
        <f t="shared" ca="1" si="98"/>
        <v>6.562192787927976E-3</v>
      </c>
    </row>
    <row r="6333" spans="1:2" x14ac:dyDescent="0.3">
      <c r="A6333">
        <v>6325</v>
      </c>
      <c r="B6333" s="9">
        <f t="shared" ca="1" si="98"/>
        <v>2.5178360782103478E-3</v>
      </c>
    </row>
    <row r="6334" spans="1:2" x14ac:dyDescent="0.3">
      <c r="A6334">
        <v>6326</v>
      </c>
      <c r="B6334" s="9">
        <f t="shared" ca="1" si="98"/>
        <v>5.5094381524589231E-4</v>
      </c>
    </row>
    <row r="6335" spans="1:2" x14ac:dyDescent="0.3">
      <c r="A6335">
        <v>6327</v>
      </c>
      <c r="B6335" s="9">
        <f t="shared" ca="1" si="98"/>
        <v>-2.2067462461400261E-2</v>
      </c>
    </row>
    <row r="6336" spans="1:2" x14ac:dyDescent="0.3">
      <c r="A6336">
        <v>6328</v>
      </c>
      <c r="B6336" s="9">
        <f t="shared" ca="1" si="98"/>
        <v>-3.3498568445682279E-3</v>
      </c>
    </row>
    <row r="6337" spans="1:2" x14ac:dyDescent="0.3">
      <c r="A6337">
        <v>6329</v>
      </c>
      <c r="B6337" s="9">
        <f t="shared" ca="1" si="98"/>
        <v>-1.5512747103791209E-2</v>
      </c>
    </row>
    <row r="6338" spans="1:2" x14ac:dyDescent="0.3">
      <c r="A6338">
        <v>6330</v>
      </c>
      <c r="B6338" s="9">
        <f t="shared" ca="1" si="98"/>
        <v>1.9529609885691853E-2</v>
      </c>
    </row>
    <row r="6339" spans="1:2" x14ac:dyDescent="0.3">
      <c r="A6339">
        <v>6331</v>
      </c>
      <c r="B6339" s="9">
        <f t="shared" ca="1" si="98"/>
        <v>1.2876447695796779E-2</v>
      </c>
    </row>
    <row r="6340" spans="1:2" x14ac:dyDescent="0.3">
      <c r="A6340">
        <v>6332</v>
      </c>
      <c r="B6340" s="9">
        <f t="shared" ca="1" si="98"/>
        <v>-7.4061166654979249E-3</v>
      </c>
    </row>
    <row r="6341" spans="1:2" x14ac:dyDescent="0.3">
      <c r="A6341">
        <v>6333</v>
      </c>
      <c r="B6341" s="9">
        <f t="shared" ca="1" si="98"/>
        <v>4.2050338800677309E-3</v>
      </c>
    </row>
    <row r="6342" spans="1:2" x14ac:dyDescent="0.3">
      <c r="A6342">
        <v>6334</v>
      </c>
      <c r="B6342" s="9">
        <f t="shared" ca="1" si="98"/>
        <v>7.5044506403808761E-3</v>
      </c>
    </row>
    <row r="6343" spans="1:2" x14ac:dyDescent="0.3">
      <c r="A6343">
        <v>6335</v>
      </c>
      <c r="B6343" s="9">
        <f t="shared" ca="1" si="98"/>
        <v>1.1272544839980131E-2</v>
      </c>
    </row>
    <row r="6344" spans="1:2" x14ac:dyDescent="0.3">
      <c r="A6344">
        <v>6336</v>
      </c>
      <c r="B6344" s="9">
        <f t="shared" ca="1" si="98"/>
        <v>-1.6913507440354674E-2</v>
      </c>
    </row>
    <row r="6345" spans="1:2" x14ac:dyDescent="0.3">
      <c r="A6345">
        <v>6337</v>
      </c>
      <c r="B6345" s="9">
        <f t="shared" ca="1" si="98"/>
        <v>-2.7277172418142814E-3</v>
      </c>
    </row>
    <row r="6346" spans="1:2" x14ac:dyDescent="0.3">
      <c r="A6346">
        <v>6338</v>
      </c>
      <c r="B6346" s="9">
        <f t="shared" ref="B6346:B6409" ca="1" si="99">_xlfn.NORM.INV(RAND(),$B$3,$B$4)</f>
        <v>2.8368315550770097E-3</v>
      </c>
    </row>
    <row r="6347" spans="1:2" x14ac:dyDescent="0.3">
      <c r="A6347">
        <v>6339</v>
      </c>
      <c r="B6347" s="9">
        <f t="shared" ca="1" si="99"/>
        <v>1.6946498453736581E-3</v>
      </c>
    </row>
    <row r="6348" spans="1:2" x14ac:dyDescent="0.3">
      <c r="A6348">
        <v>6340</v>
      </c>
      <c r="B6348" s="9">
        <f t="shared" ca="1" si="99"/>
        <v>5.0885116504687557E-3</v>
      </c>
    </row>
    <row r="6349" spans="1:2" x14ac:dyDescent="0.3">
      <c r="A6349">
        <v>6341</v>
      </c>
      <c r="B6349" s="9">
        <f t="shared" ca="1" si="99"/>
        <v>-1.4153061939485966E-2</v>
      </c>
    </row>
    <row r="6350" spans="1:2" x14ac:dyDescent="0.3">
      <c r="A6350">
        <v>6342</v>
      </c>
      <c r="B6350" s="9">
        <f t="shared" ca="1" si="99"/>
        <v>-8.9761616405955227E-3</v>
      </c>
    </row>
    <row r="6351" spans="1:2" x14ac:dyDescent="0.3">
      <c r="A6351">
        <v>6343</v>
      </c>
      <c r="B6351" s="9">
        <f t="shared" ca="1" si="99"/>
        <v>-5.4552491453925666E-3</v>
      </c>
    </row>
    <row r="6352" spans="1:2" x14ac:dyDescent="0.3">
      <c r="A6352">
        <v>6344</v>
      </c>
      <c r="B6352" s="9">
        <f t="shared" ca="1" si="99"/>
        <v>1.4387391411119435E-2</v>
      </c>
    </row>
    <row r="6353" spans="1:2" x14ac:dyDescent="0.3">
      <c r="A6353">
        <v>6345</v>
      </c>
      <c r="B6353" s="9">
        <f t="shared" ca="1" si="99"/>
        <v>4.4640274305899662E-3</v>
      </c>
    </row>
    <row r="6354" spans="1:2" x14ac:dyDescent="0.3">
      <c r="A6354">
        <v>6346</v>
      </c>
      <c r="B6354" s="9">
        <f t="shared" ca="1" si="99"/>
        <v>3.6751573013310279E-3</v>
      </c>
    </row>
    <row r="6355" spans="1:2" x14ac:dyDescent="0.3">
      <c r="A6355">
        <v>6347</v>
      </c>
      <c r="B6355" s="9">
        <f t="shared" ca="1" si="99"/>
        <v>-5.2457355212430926E-3</v>
      </c>
    </row>
    <row r="6356" spans="1:2" x14ac:dyDescent="0.3">
      <c r="A6356">
        <v>6348</v>
      </c>
      <c r="B6356" s="9">
        <f t="shared" ca="1" si="99"/>
        <v>8.3423355200702293E-3</v>
      </c>
    </row>
    <row r="6357" spans="1:2" x14ac:dyDescent="0.3">
      <c r="A6357">
        <v>6349</v>
      </c>
      <c r="B6357" s="9">
        <f t="shared" ca="1" si="99"/>
        <v>1.0194388760169232E-3</v>
      </c>
    </row>
    <row r="6358" spans="1:2" x14ac:dyDescent="0.3">
      <c r="A6358">
        <v>6350</v>
      </c>
      <c r="B6358" s="9">
        <f t="shared" ca="1" si="99"/>
        <v>-6.8026522856299274E-4</v>
      </c>
    </row>
    <row r="6359" spans="1:2" x14ac:dyDescent="0.3">
      <c r="A6359">
        <v>6351</v>
      </c>
      <c r="B6359" s="9">
        <f t="shared" ca="1" si="99"/>
        <v>-8.1253813534617695E-3</v>
      </c>
    </row>
    <row r="6360" spans="1:2" x14ac:dyDescent="0.3">
      <c r="A6360">
        <v>6352</v>
      </c>
      <c r="B6360" s="9">
        <f t="shared" ca="1" si="99"/>
        <v>5.9055341423458673E-3</v>
      </c>
    </row>
    <row r="6361" spans="1:2" x14ac:dyDescent="0.3">
      <c r="A6361">
        <v>6353</v>
      </c>
      <c r="B6361" s="9">
        <f t="shared" ca="1" si="99"/>
        <v>4.4446916086421928E-3</v>
      </c>
    </row>
    <row r="6362" spans="1:2" x14ac:dyDescent="0.3">
      <c r="A6362">
        <v>6354</v>
      </c>
      <c r="B6362" s="9">
        <f t="shared" ca="1" si="99"/>
        <v>1.1277322981406282E-2</v>
      </c>
    </row>
    <row r="6363" spans="1:2" x14ac:dyDescent="0.3">
      <c r="A6363">
        <v>6355</v>
      </c>
      <c r="B6363" s="9">
        <f t="shared" ca="1" si="99"/>
        <v>7.3971193162672491E-3</v>
      </c>
    </row>
    <row r="6364" spans="1:2" x14ac:dyDescent="0.3">
      <c r="A6364">
        <v>6356</v>
      </c>
      <c r="B6364" s="9">
        <f t="shared" ca="1" si="99"/>
        <v>5.3515858427543393E-3</v>
      </c>
    </row>
    <row r="6365" spans="1:2" x14ac:dyDescent="0.3">
      <c r="A6365">
        <v>6357</v>
      </c>
      <c r="B6365" s="9">
        <f t="shared" ca="1" si="99"/>
        <v>-1.9721155120134486E-2</v>
      </c>
    </row>
    <row r="6366" spans="1:2" x14ac:dyDescent="0.3">
      <c r="A6366">
        <v>6358</v>
      </c>
      <c r="B6366" s="9">
        <f t="shared" ca="1" si="99"/>
        <v>-6.1774949191463844E-3</v>
      </c>
    </row>
    <row r="6367" spans="1:2" x14ac:dyDescent="0.3">
      <c r="A6367">
        <v>6359</v>
      </c>
      <c r="B6367" s="9">
        <f t="shared" ca="1" si="99"/>
        <v>-1.7374600983854325E-2</v>
      </c>
    </row>
    <row r="6368" spans="1:2" x14ac:dyDescent="0.3">
      <c r="A6368">
        <v>6360</v>
      </c>
      <c r="B6368" s="9">
        <f t="shared" ca="1" si="99"/>
        <v>2.6203340868326537E-3</v>
      </c>
    </row>
    <row r="6369" spans="1:2" x14ac:dyDescent="0.3">
      <c r="A6369">
        <v>6361</v>
      </c>
      <c r="B6369" s="9">
        <f t="shared" ca="1" si="99"/>
        <v>-4.1750292821707141E-3</v>
      </c>
    </row>
    <row r="6370" spans="1:2" x14ac:dyDescent="0.3">
      <c r="A6370">
        <v>6362</v>
      </c>
      <c r="B6370" s="9">
        <f t="shared" ca="1" si="99"/>
        <v>-2.756024496581742E-4</v>
      </c>
    </row>
    <row r="6371" spans="1:2" x14ac:dyDescent="0.3">
      <c r="A6371">
        <v>6363</v>
      </c>
      <c r="B6371" s="9">
        <f t="shared" ca="1" si="99"/>
        <v>-1.1805236368240353E-2</v>
      </c>
    </row>
    <row r="6372" spans="1:2" x14ac:dyDescent="0.3">
      <c r="A6372">
        <v>6364</v>
      </c>
      <c r="B6372" s="9">
        <f t="shared" ca="1" si="99"/>
        <v>1.2651482530380389E-2</v>
      </c>
    </row>
    <row r="6373" spans="1:2" x14ac:dyDescent="0.3">
      <c r="A6373">
        <v>6365</v>
      </c>
      <c r="B6373" s="9">
        <f t="shared" ca="1" si="99"/>
        <v>6.7285310440834889E-3</v>
      </c>
    </row>
    <row r="6374" spans="1:2" x14ac:dyDescent="0.3">
      <c r="A6374">
        <v>6366</v>
      </c>
      <c r="B6374" s="9">
        <f t="shared" ca="1" si="99"/>
        <v>1.4579316215838762E-3</v>
      </c>
    </row>
    <row r="6375" spans="1:2" x14ac:dyDescent="0.3">
      <c r="A6375">
        <v>6367</v>
      </c>
      <c r="B6375" s="9">
        <f t="shared" ca="1" si="99"/>
        <v>-7.9094709068355043E-3</v>
      </c>
    </row>
    <row r="6376" spans="1:2" x14ac:dyDescent="0.3">
      <c r="A6376">
        <v>6368</v>
      </c>
      <c r="B6376" s="9">
        <f t="shared" ca="1" si="99"/>
        <v>-1.4031529098677598E-2</v>
      </c>
    </row>
    <row r="6377" spans="1:2" x14ac:dyDescent="0.3">
      <c r="A6377">
        <v>6369</v>
      </c>
      <c r="B6377" s="9">
        <f t="shared" ca="1" si="99"/>
        <v>-1.9976147677500399E-2</v>
      </c>
    </row>
    <row r="6378" spans="1:2" x14ac:dyDescent="0.3">
      <c r="A6378">
        <v>6370</v>
      </c>
      <c r="B6378" s="9">
        <f t="shared" ca="1" si="99"/>
        <v>1.1119653277433166E-3</v>
      </c>
    </row>
    <row r="6379" spans="1:2" x14ac:dyDescent="0.3">
      <c r="A6379">
        <v>6371</v>
      </c>
      <c r="B6379" s="9">
        <f t="shared" ca="1" si="99"/>
        <v>2.8479516202588435E-3</v>
      </c>
    </row>
    <row r="6380" spans="1:2" x14ac:dyDescent="0.3">
      <c r="A6380">
        <v>6372</v>
      </c>
      <c r="B6380" s="9">
        <f t="shared" ca="1" si="99"/>
        <v>-7.325993998439949E-3</v>
      </c>
    </row>
    <row r="6381" spans="1:2" x14ac:dyDescent="0.3">
      <c r="A6381">
        <v>6373</v>
      </c>
      <c r="B6381" s="9">
        <f t="shared" ca="1" si="99"/>
        <v>1.2021233520692162E-2</v>
      </c>
    </row>
    <row r="6382" spans="1:2" x14ac:dyDescent="0.3">
      <c r="A6382">
        <v>6374</v>
      </c>
      <c r="B6382" s="9">
        <f t="shared" ca="1" si="99"/>
        <v>5.57078674138231E-3</v>
      </c>
    </row>
    <row r="6383" spans="1:2" x14ac:dyDescent="0.3">
      <c r="A6383">
        <v>6375</v>
      </c>
      <c r="B6383" s="9">
        <f t="shared" ca="1" si="99"/>
        <v>7.0289138100180972E-3</v>
      </c>
    </row>
    <row r="6384" spans="1:2" x14ac:dyDescent="0.3">
      <c r="A6384">
        <v>6376</v>
      </c>
      <c r="B6384" s="9">
        <f t="shared" ca="1" si="99"/>
        <v>3.5376592766790385E-3</v>
      </c>
    </row>
    <row r="6385" spans="1:2" x14ac:dyDescent="0.3">
      <c r="A6385">
        <v>6377</v>
      </c>
      <c r="B6385" s="9">
        <f t="shared" ca="1" si="99"/>
        <v>3.5653170705978498E-3</v>
      </c>
    </row>
    <row r="6386" spans="1:2" x14ac:dyDescent="0.3">
      <c r="A6386">
        <v>6378</v>
      </c>
      <c r="B6386" s="9">
        <f t="shared" ca="1" si="99"/>
        <v>-9.4530716628981083E-3</v>
      </c>
    </row>
    <row r="6387" spans="1:2" x14ac:dyDescent="0.3">
      <c r="A6387">
        <v>6379</v>
      </c>
      <c r="B6387" s="9">
        <f t="shared" ca="1" si="99"/>
        <v>6.2294845073022258E-3</v>
      </c>
    </row>
    <row r="6388" spans="1:2" x14ac:dyDescent="0.3">
      <c r="A6388">
        <v>6380</v>
      </c>
      <c r="B6388" s="9">
        <f t="shared" ca="1" si="99"/>
        <v>2.4997696935246455E-3</v>
      </c>
    </row>
    <row r="6389" spans="1:2" x14ac:dyDescent="0.3">
      <c r="A6389">
        <v>6381</v>
      </c>
      <c r="B6389" s="9">
        <f t="shared" ca="1" si="99"/>
        <v>-4.1327129123242832E-3</v>
      </c>
    </row>
    <row r="6390" spans="1:2" x14ac:dyDescent="0.3">
      <c r="A6390">
        <v>6382</v>
      </c>
      <c r="B6390" s="9">
        <f t="shared" ca="1" si="99"/>
        <v>2.1611228766787883E-3</v>
      </c>
    </row>
    <row r="6391" spans="1:2" x14ac:dyDescent="0.3">
      <c r="A6391">
        <v>6383</v>
      </c>
      <c r="B6391" s="9">
        <f t="shared" ca="1" si="99"/>
        <v>-4.732961803594643E-3</v>
      </c>
    </row>
    <row r="6392" spans="1:2" x14ac:dyDescent="0.3">
      <c r="A6392">
        <v>6384</v>
      </c>
      <c r="B6392" s="9">
        <f t="shared" ca="1" si="99"/>
        <v>3.5585412299409301E-3</v>
      </c>
    </row>
    <row r="6393" spans="1:2" x14ac:dyDescent="0.3">
      <c r="A6393">
        <v>6385</v>
      </c>
      <c r="B6393" s="9">
        <f t="shared" ca="1" si="99"/>
        <v>8.2088619022108872E-4</v>
      </c>
    </row>
    <row r="6394" spans="1:2" x14ac:dyDescent="0.3">
      <c r="A6394">
        <v>6386</v>
      </c>
      <c r="B6394" s="9">
        <f t="shared" ca="1" si="99"/>
        <v>-9.6833142806515768E-3</v>
      </c>
    </row>
    <row r="6395" spans="1:2" x14ac:dyDescent="0.3">
      <c r="A6395">
        <v>6387</v>
      </c>
      <c r="B6395" s="9">
        <f t="shared" ca="1" si="99"/>
        <v>1.2256357534984106E-2</v>
      </c>
    </row>
    <row r="6396" spans="1:2" x14ac:dyDescent="0.3">
      <c r="A6396">
        <v>6388</v>
      </c>
      <c r="B6396" s="9">
        <f t="shared" ca="1" si="99"/>
        <v>4.0328581190839504E-3</v>
      </c>
    </row>
    <row r="6397" spans="1:2" x14ac:dyDescent="0.3">
      <c r="A6397">
        <v>6389</v>
      </c>
      <c r="B6397" s="9">
        <f t="shared" ca="1" si="99"/>
        <v>-9.1172191842679457E-3</v>
      </c>
    </row>
    <row r="6398" spans="1:2" x14ac:dyDescent="0.3">
      <c r="A6398">
        <v>6390</v>
      </c>
      <c r="B6398" s="9">
        <f t="shared" ca="1" si="99"/>
        <v>5.1735775484040552E-3</v>
      </c>
    </row>
    <row r="6399" spans="1:2" x14ac:dyDescent="0.3">
      <c r="A6399">
        <v>6391</v>
      </c>
      <c r="B6399" s="9">
        <f t="shared" ca="1" si="99"/>
        <v>1.2728881543710938E-3</v>
      </c>
    </row>
    <row r="6400" spans="1:2" x14ac:dyDescent="0.3">
      <c r="A6400">
        <v>6392</v>
      </c>
      <c r="B6400" s="9">
        <f t="shared" ca="1" si="99"/>
        <v>9.2081692558266762E-3</v>
      </c>
    </row>
    <row r="6401" spans="1:2" x14ac:dyDescent="0.3">
      <c r="A6401">
        <v>6393</v>
      </c>
      <c r="B6401" s="9">
        <f t="shared" ca="1" si="99"/>
        <v>7.2346418779891631E-3</v>
      </c>
    </row>
    <row r="6402" spans="1:2" x14ac:dyDescent="0.3">
      <c r="A6402">
        <v>6394</v>
      </c>
      <c r="B6402" s="9">
        <f t="shared" ca="1" si="99"/>
        <v>3.6779229092954988E-3</v>
      </c>
    </row>
    <row r="6403" spans="1:2" x14ac:dyDescent="0.3">
      <c r="A6403">
        <v>6395</v>
      </c>
      <c r="B6403" s="9">
        <f t="shared" ca="1" si="99"/>
        <v>-5.7021356095713731E-3</v>
      </c>
    </row>
    <row r="6404" spans="1:2" x14ac:dyDescent="0.3">
      <c r="A6404">
        <v>6396</v>
      </c>
      <c r="B6404" s="9">
        <f t="shared" ca="1" si="99"/>
        <v>6.525547559916787E-3</v>
      </c>
    </row>
    <row r="6405" spans="1:2" x14ac:dyDescent="0.3">
      <c r="A6405">
        <v>6397</v>
      </c>
      <c r="B6405" s="9">
        <f t="shared" ca="1" si="99"/>
        <v>-1.8117320111594493E-2</v>
      </c>
    </row>
    <row r="6406" spans="1:2" x14ac:dyDescent="0.3">
      <c r="A6406">
        <v>6398</v>
      </c>
      <c r="B6406" s="9">
        <f t="shared" ca="1" si="99"/>
        <v>1.0321888482233046E-2</v>
      </c>
    </row>
    <row r="6407" spans="1:2" x14ac:dyDescent="0.3">
      <c r="A6407">
        <v>6399</v>
      </c>
      <c r="B6407" s="9">
        <f t="shared" ca="1" si="99"/>
        <v>1.1109100084359055E-2</v>
      </c>
    </row>
    <row r="6408" spans="1:2" x14ac:dyDescent="0.3">
      <c r="A6408">
        <v>6400</v>
      </c>
      <c r="B6408" s="9">
        <f t="shared" ca="1" si="99"/>
        <v>2.5118803232685481E-2</v>
      </c>
    </row>
    <row r="6409" spans="1:2" x14ac:dyDescent="0.3">
      <c r="A6409">
        <v>6401</v>
      </c>
      <c r="B6409" s="9">
        <f t="shared" ca="1" si="99"/>
        <v>4.1718160448390874E-3</v>
      </c>
    </row>
    <row r="6410" spans="1:2" x14ac:dyDescent="0.3">
      <c r="A6410">
        <v>6402</v>
      </c>
      <c r="B6410" s="9">
        <f t="shared" ref="B6410:B6473" ca="1" si="100">_xlfn.NORM.INV(RAND(),$B$3,$B$4)</f>
        <v>7.1195670992590847E-3</v>
      </c>
    </row>
    <row r="6411" spans="1:2" x14ac:dyDescent="0.3">
      <c r="A6411">
        <v>6403</v>
      </c>
      <c r="B6411" s="9">
        <f t="shared" ca="1" si="100"/>
        <v>2.9468830028241233E-3</v>
      </c>
    </row>
    <row r="6412" spans="1:2" x14ac:dyDescent="0.3">
      <c r="A6412">
        <v>6404</v>
      </c>
      <c r="B6412" s="9">
        <f t="shared" ca="1" si="100"/>
        <v>-6.665964372338737E-3</v>
      </c>
    </row>
    <row r="6413" spans="1:2" x14ac:dyDescent="0.3">
      <c r="A6413">
        <v>6405</v>
      </c>
      <c r="B6413" s="9">
        <f t="shared" ca="1" si="100"/>
        <v>-7.8258261658404743E-3</v>
      </c>
    </row>
    <row r="6414" spans="1:2" x14ac:dyDescent="0.3">
      <c r="A6414">
        <v>6406</v>
      </c>
      <c r="B6414" s="9">
        <f t="shared" ca="1" si="100"/>
        <v>5.5013127227229444E-3</v>
      </c>
    </row>
    <row r="6415" spans="1:2" x14ac:dyDescent="0.3">
      <c r="A6415">
        <v>6407</v>
      </c>
      <c r="B6415" s="9">
        <f t="shared" ca="1" si="100"/>
        <v>3.5750241757986174E-3</v>
      </c>
    </row>
    <row r="6416" spans="1:2" x14ac:dyDescent="0.3">
      <c r="A6416">
        <v>6408</v>
      </c>
      <c r="B6416" s="9">
        <f t="shared" ca="1" si="100"/>
        <v>-1.5860766213826413E-2</v>
      </c>
    </row>
    <row r="6417" spans="1:2" x14ac:dyDescent="0.3">
      <c r="A6417">
        <v>6409</v>
      </c>
      <c r="B6417" s="9">
        <f t="shared" ca="1" si="100"/>
        <v>1.5520050536803089E-2</v>
      </c>
    </row>
    <row r="6418" spans="1:2" x14ac:dyDescent="0.3">
      <c r="A6418">
        <v>6410</v>
      </c>
      <c r="B6418" s="9">
        <f t="shared" ca="1" si="100"/>
        <v>8.0328701547841708E-3</v>
      </c>
    </row>
    <row r="6419" spans="1:2" x14ac:dyDescent="0.3">
      <c r="A6419">
        <v>6411</v>
      </c>
      <c r="B6419" s="9">
        <f t="shared" ca="1" si="100"/>
        <v>5.1221913596919584E-3</v>
      </c>
    </row>
    <row r="6420" spans="1:2" x14ac:dyDescent="0.3">
      <c r="A6420">
        <v>6412</v>
      </c>
      <c r="B6420" s="9">
        <f t="shared" ca="1" si="100"/>
        <v>-6.6124518742472225E-3</v>
      </c>
    </row>
    <row r="6421" spans="1:2" x14ac:dyDescent="0.3">
      <c r="A6421">
        <v>6413</v>
      </c>
      <c r="B6421" s="9">
        <f t="shared" ca="1" si="100"/>
        <v>-1.0720215025020173E-2</v>
      </c>
    </row>
    <row r="6422" spans="1:2" x14ac:dyDescent="0.3">
      <c r="A6422">
        <v>6414</v>
      </c>
      <c r="B6422" s="9">
        <f t="shared" ca="1" si="100"/>
        <v>-5.3666153675085669E-3</v>
      </c>
    </row>
    <row r="6423" spans="1:2" x14ac:dyDescent="0.3">
      <c r="A6423">
        <v>6415</v>
      </c>
      <c r="B6423" s="9">
        <f t="shared" ca="1" si="100"/>
        <v>-1.6592633252274047E-3</v>
      </c>
    </row>
    <row r="6424" spans="1:2" x14ac:dyDescent="0.3">
      <c r="A6424">
        <v>6416</v>
      </c>
      <c r="B6424" s="9">
        <f t="shared" ca="1" si="100"/>
        <v>-1.4264814394471985E-3</v>
      </c>
    </row>
    <row r="6425" spans="1:2" x14ac:dyDescent="0.3">
      <c r="A6425">
        <v>6417</v>
      </c>
      <c r="B6425" s="9">
        <f t="shared" ca="1" si="100"/>
        <v>-3.0772878702023517E-3</v>
      </c>
    </row>
    <row r="6426" spans="1:2" x14ac:dyDescent="0.3">
      <c r="A6426">
        <v>6418</v>
      </c>
      <c r="B6426" s="9">
        <f t="shared" ca="1" si="100"/>
        <v>-5.4209196058176423E-3</v>
      </c>
    </row>
    <row r="6427" spans="1:2" x14ac:dyDescent="0.3">
      <c r="A6427">
        <v>6419</v>
      </c>
      <c r="B6427" s="9">
        <f t="shared" ca="1" si="100"/>
        <v>8.1449247145102873E-3</v>
      </c>
    </row>
    <row r="6428" spans="1:2" x14ac:dyDescent="0.3">
      <c r="A6428">
        <v>6420</v>
      </c>
      <c r="B6428" s="9">
        <f t="shared" ca="1" si="100"/>
        <v>-2.3807917633191861E-2</v>
      </c>
    </row>
    <row r="6429" spans="1:2" x14ac:dyDescent="0.3">
      <c r="A6429">
        <v>6421</v>
      </c>
      <c r="B6429" s="9">
        <f t="shared" ca="1" si="100"/>
        <v>-1.2291970217891615E-2</v>
      </c>
    </row>
    <row r="6430" spans="1:2" x14ac:dyDescent="0.3">
      <c r="A6430">
        <v>6422</v>
      </c>
      <c r="B6430" s="9">
        <f t="shared" ca="1" si="100"/>
        <v>-1.7086154190954013E-3</v>
      </c>
    </row>
    <row r="6431" spans="1:2" x14ac:dyDescent="0.3">
      <c r="A6431">
        <v>6423</v>
      </c>
      <c r="B6431" s="9">
        <f t="shared" ca="1" si="100"/>
        <v>1.1757454189042352E-2</v>
      </c>
    </row>
    <row r="6432" spans="1:2" x14ac:dyDescent="0.3">
      <c r="A6432">
        <v>6424</v>
      </c>
      <c r="B6432" s="9">
        <f t="shared" ca="1" si="100"/>
        <v>-1.1320368543574273E-2</v>
      </c>
    </row>
    <row r="6433" spans="1:2" x14ac:dyDescent="0.3">
      <c r="A6433">
        <v>6425</v>
      </c>
      <c r="B6433" s="9">
        <f t="shared" ca="1" si="100"/>
        <v>-1.3066739899250373E-2</v>
      </c>
    </row>
    <row r="6434" spans="1:2" x14ac:dyDescent="0.3">
      <c r="A6434">
        <v>6426</v>
      </c>
      <c r="B6434" s="9">
        <f t="shared" ca="1" si="100"/>
        <v>-4.2760144403517228E-3</v>
      </c>
    </row>
    <row r="6435" spans="1:2" x14ac:dyDescent="0.3">
      <c r="A6435">
        <v>6427</v>
      </c>
      <c r="B6435" s="9">
        <f t="shared" ca="1" si="100"/>
        <v>-6.0311925651600883E-3</v>
      </c>
    </row>
    <row r="6436" spans="1:2" x14ac:dyDescent="0.3">
      <c r="A6436">
        <v>6428</v>
      </c>
      <c r="B6436" s="9">
        <f t="shared" ca="1" si="100"/>
        <v>1.0088935669620465E-2</v>
      </c>
    </row>
    <row r="6437" spans="1:2" x14ac:dyDescent="0.3">
      <c r="A6437">
        <v>6429</v>
      </c>
      <c r="B6437" s="9">
        <f t="shared" ca="1" si="100"/>
        <v>8.6635160911080408E-3</v>
      </c>
    </row>
    <row r="6438" spans="1:2" x14ac:dyDescent="0.3">
      <c r="A6438">
        <v>6430</v>
      </c>
      <c r="B6438" s="9">
        <f t="shared" ca="1" si="100"/>
        <v>3.7497667351599141E-3</v>
      </c>
    </row>
    <row r="6439" spans="1:2" x14ac:dyDescent="0.3">
      <c r="A6439">
        <v>6431</v>
      </c>
      <c r="B6439" s="9">
        <f t="shared" ca="1" si="100"/>
        <v>1.3945399608716038E-2</v>
      </c>
    </row>
    <row r="6440" spans="1:2" x14ac:dyDescent="0.3">
      <c r="A6440">
        <v>6432</v>
      </c>
      <c r="B6440" s="9">
        <f t="shared" ca="1" si="100"/>
        <v>7.5470996628630759E-3</v>
      </c>
    </row>
    <row r="6441" spans="1:2" x14ac:dyDescent="0.3">
      <c r="A6441">
        <v>6433</v>
      </c>
      <c r="B6441" s="9">
        <f t="shared" ca="1" si="100"/>
        <v>-8.4313697997421676E-4</v>
      </c>
    </row>
    <row r="6442" spans="1:2" x14ac:dyDescent="0.3">
      <c r="A6442">
        <v>6434</v>
      </c>
      <c r="B6442" s="9">
        <f t="shared" ca="1" si="100"/>
        <v>-6.3859898782497359E-3</v>
      </c>
    </row>
    <row r="6443" spans="1:2" x14ac:dyDescent="0.3">
      <c r="A6443">
        <v>6435</v>
      </c>
      <c r="B6443" s="9">
        <f t="shared" ca="1" si="100"/>
        <v>1.0218804405525474E-4</v>
      </c>
    </row>
    <row r="6444" spans="1:2" x14ac:dyDescent="0.3">
      <c r="A6444">
        <v>6436</v>
      </c>
      <c r="B6444" s="9">
        <f t="shared" ca="1" si="100"/>
        <v>4.2681168536451769E-3</v>
      </c>
    </row>
    <row r="6445" spans="1:2" x14ac:dyDescent="0.3">
      <c r="A6445">
        <v>6437</v>
      </c>
      <c r="B6445" s="9">
        <f t="shared" ca="1" si="100"/>
        <v>-6.6424595457466786E-3</v>
      </c>
    </row>
    <row r="6446" spans="1:2" x14ac:dyDescent="0.3">
      <c r="A6446">
        <v>6438</v>
      </c>
      <c r="B6446" s="9">
        <f t="shared" ca="1" si="100"/>
        <v>-3.9608773904084979E-3</v>
      </c>
    </row>
    <row r="6447" spans="1:2" x14ac:dyDescent="0.3">
      <c r="A6447">
        <v>6439</v>
      </c>
      <c r="B6447" s="9">
        <f t="shared" ca="1" si="100"/>
        <v>-1.0406868929298659E-2</v>
      </c>
    </row>
    <row r="6448" spans="1:2" x14ac:dyDescent="0.3">
      <c r="A6448">
        <v>6440</v>
      </c>
      <c r="B6448" s="9">
        <f t="shared" ca="1" si="100"/>
        <v>-2.5785774117624452E-3</v>
      </c>
    </row>
    <row r="6449" spans="1:2" x14ac:dyDescent="0.3">
      <c r="A6449">
        <v>6441</v>
      </c>
      <c r="B6449" s="9">
        <f t="shared" ca="1" si="100"/>
        <v>-3.2179975841610765E-3</v>
      </c>
    </row>
    <row r="6450" spans="1:2" x14ac:dyDescent="0.3">
      <c r="A6450">
        <v>6442</v>
      </c>
      <c r="B6450" s="9">
        <f t="shared" ca="1" si="100"/>
        <v>-1.1186533213527894E-2</v>
      </c>
    </row>
    <row r="6451" spans="1:2" x14ac:dyDescent="0.3">
      <c r="A6451">
        <v>6443</v>
      </c>
      <c r="B6451" s="9">
        <f t="shared" ca="1" si="100"/>
        <v>1.0766123312312826E-2</v>
      </c>
    </row>
    <row r="6452" spans="1:2" x14ac:dyDescent="0.3">
      <c r="A6452">
        <v>6444</v>
      </c>
      <c r="B6452" s="9">
        <f t="shared" ca="1" si="100"/>
        <v>5.9261726990428474E-3</v>
      </c>
    </row>
    <row r="6453" spans="1:2" x14ac:dyDescent="0.3">
      <c r="A6453">
        <v>6445</v>
      </c>
      <c r="B6453" s="9">
        <f t="shared" ca="1" si="100"/>
        <v>-3.8751146241595034E-3</v>
      </c>
    </row>
    <row r="6454" spans="1:2" x14ac:dyDescent="0.3">
      <c r="A6454">
        <v>6446</v>
      </c>
      <c r="B6454" s="9">
        <f t="shared" ca="1" si="100"/>
        <v>1.3969795280753533E-2</v>
      </c>
    </row>
    <row r="6455" spans="1:2" x14ac:dyDescent="0.3">
      <c r="A6455">
        <v>6447</v>
      </c>
      <c r="B6455" s="9">
        <f t="shared" ca="1" si="100"/>
        <v>-7.3406095908543703E-3</v>
      </c>
    </row>
    <row r="6456" spans="1:2" x14ac:dyDescent="0.3">
      <c r="A6456">
        <v>6448</v>
      </c>
      <c r="B6456" s="9">
        <f t="shared" ca="1" si="100"/>
        <v>-1.1599195149544026E-3</v>
      </c>
    </row>
    <row r="6457" spans="1:2" x14ac:dyDescent="0.3">
      <c r="A6457">
        <v>6449</v>
      </c>
      <c r="B6457" s="9">
        <f t="shared" ca="1" si="100"/>
        <v>5.3804655879132095E-3</v>
      </c>
    </row>
    <row r="6458" spans="1:2" x14ac:dyDescent="0.3">
      <c r="A6458">
        <v>6450</v>
      </c>
      <c r="B6458" s="9">
        <f t="shared" ca="1" si="100"/>
        <v>-7.8668563634717477E-3</v>
      </c>
    </row>
    <row r="6459" spans="1:2" x14ac:dyDescent="0.3">
      <c r="A6459">
        <v>6451</v>
      </c>
      <c r="B6459" s="9">
        <f t="shared" ca="1" si="100"/>
        <v>4.5262825600355652E-4</v>
      </c>
    </row>
    <row r="6460" spans="1:2" x14ac:dyDescent="0.3">
      <c r="A6460">
        <v>6452</v>
      </c>
      <c r="B6460" s="9">
        <f t="shared" ca="1" si="100"/>
        <v>2.9575449298112119E-3</v>
      </c>
    </row>
    <row r="6461" spans="1:2" x14ac:dyDescent="0.3">
      <c r="A6461">
        <v>6453</v>
      </c>
      <c r="B6461" s="9">
        <f t="shared" ca="1" si="100"/>
        <v>1.1300615647908491E-2</v>
      </c>
    </row>
    <row r="6462" spans="1:2" x14ac:dyDescent="0.3">
      <c r="A6462">
        <v>6454</v>
      </c>
      <c r="B6462" s="9">
        <f t="shared" ca="1" si="100"/>
        <v>-6.5762993362745732E-3</v>
      </c>
    </row>
    <row r="6463" spans="1:2" x14ac:dyDescent="0.3">
      <c r="A6463">
        <v>6455</v>
      </c>
      <c r="B6463" s="9">
        <f t="shared" ca="1" si="100"/>
        <v>8.0640771444694462E-3</v>
      </c>
    </row>
    <row r="6464" spans="1:2" x14ac:dyDescent="0.3">
      <c r="A6464">
        <v>6456</v>
      </c>
      <c r="B6464" s="9">
        <f t="shared" ca="1" si="100"/>
        <v>-4.2127259040697987E-3</v>
      </c>
    </row>
    <row r="6465" spans="1:2" x14ac:dyDescent="0.3">
      <c r="A6465">
        <v>6457</v>
      </c>
      <c r="B6465" s="9">
        <f t="shared" ca="1" si="100"/>
        <v>1.4242484442502337E-3</v>
      </c>
    </row>
    <row r="6466" spans="1:2" x14ac:dyDescent="0.3">
      <c r="A6466">
        <v>6458</v>
      </c>
      <c r="B6466" s="9">
        <f t="shared" ca="1" si="100"/>
        <v>-1.0453775461312388E-2</v>
      </c>
    </row>
    <row r="6467" spans="1:2" x14ac:dyDescent="0.3">
      <c r="A6467">
        <v>6459</v>
      </c>
      <c r="B6467" s="9">
        <f t="shared" ca="1" si="100"/>
        <v>3.2610049592864121E-3</v>
      </c>
    </row>
    <row r="6468" spans="1:2" x14ac:dyDescent="0.3">
      <c r="A6468">
        <v>6460</v>
      </c>
      <c r="B6468" s="9">
        <f t="shared" ca="1" si="100"/>
        <v>2.7775953359916771E-3</v>
      </c>
    </row>
    <row r="6469" spans="1:2" x14ac:dyDescent="0.3">
      <c r="A6469">
        <v>6461</v>
      </c>
      <c r="B6469" s="9">
        <f t="shared" ca="1" si="100"/>
        <v>2.201746255380342E-3</v>
      </c>
    </row>
    <row r="6470" spans="1:2" x14ac:dyDescent="0.3">
      <c r="A6470">
        <v>6462</v>
      </c>
      <c r="B6470" s="9">
        <f t="shared" ca="1" si="100"/>
        <v>6.3255793787553331E-3</v>
      </c>
    </row>
    <row r="6471" spans="1:2" x14ac:dyDescent="0.3">
      <c r="A6471">
        <v>6463</v>
      </c>
      <c r="B6471" s="9">
        <f t="shared" ca="1" si="100"/>
        <v>6.5192379289984734E-4</v>
      </c>
    </row>
    <row r="6472" spans="1:2" x14ac:dyDescent="0.3">
      <c r="A6472">
        <v>6464</v>
      </c>
      <c r="B6472" s="9">
        <f t="shared" ca="1" si="100"/>
        <v>3.1160848996160825E-3</v>
      </c>
    </row>
    <row r="6473" spans="1:2" x14ac:dyDescent="0.3">
      <c r="A6473">
        <v>6465</v>
      </c>
      <c r="B6473" s="9">
        <f t="shared" ca="1" si="100"/>
        <v>1.0451867958683168E-2</v>
      </c>
    </row>
    <row r="6474" spans="1:2" x14ac:dyDescent="0.3">
      <c r="A6474">
        <v>6466</v>
      </c>
      <c r="B6474" s="9">
        <f t="shared" ref="B6474:B6537" ca="1" si="101">_xlfn.NORM.INV(RAND(),$B$3,$B$4)</f>
        <v>9.5750563936354456E-3</v>
      </c>
    </row>
    <row r="6475" spans="1:2" x14ac:dyDescent="0.3">
      <c r="A6475">
        <v>6467</v>
      </c>
      <c r="B6475" s="9">
        <f t="shared" ca="1" si="101"/>
        <v>-3.6873019464349875E-4</v>
      </c>
    </row>
    <row r="6476" spans="1:2" x14ac:dyDescent="0.3">
      <c r="A6476">
        <v>6468</v>
      </c>
      <c r="B6476" s="9">
        <f t="shared" ca="1" si="101"/>
        <v>9.8507967772366103E-3</v>
      </c>
    </row>
    <row r="6477" spans="1:2" x14ac:dyDescent="0.3">
      <c r="A6477">
        <v>6469</v>
      </c>
      <c r="B6477" s="9">
        <f t="shared" ca="1" si="101"/>
        <v>5.1992818088803187E-3</v>
      </c>
    </row>
    <row r="6478" spans="1:2" x14ac:dyDescent="0.3">
      <c r="A6478">
        <v>6470</v>
      </c>
      <c r="B6478" s="9">
        <f t="shared" ca="1" si="101"/>
        <v>-9.8487637323710214E-3</v>
      </c>
    </row>
    <row r="6479" spans="1:2" x14ac:dyDescent="0.3">
      <c r="A6479">
        <v>6471</v>
      </c>
      <c r="B6479" s="9">
        <f t="shared" ca="1" si="101"/>
        <v>-1.3018373378450507E-2</v>
      </c>
    </row>
    <row r="6480" spans="1:2" x14ac:dyDescent="0.3">
      <c r="A6480">
        <v>6472</v>
      </c>
      <c r="B6480" s="9">
        <f t="shared" ca="1" si="101"/>
        <v>-3.170854720349555E-3</v>
      </c>
    </row>
    <row r="6481" spans="1:2" x14ac:dyDescent="0.3">
      <c r="A6481">
        <v>6473</v>
      </c>
      <c r="B6481" s="9">
        <f t="shared" ca="1" si="101"/>
        <v>-1.1664570546056234E-2</v>
      </c>
    </row>
    <row r="6482" spans="1:2" x14ac:dyDescent="0.3">
      <c r="A6482">
        <v>6474</v>
      </c>
      <c r="B6482" s="9">
        <f t="shared" ca="1" si="101"/>
        <v>-9.536513138839452E-3</v>
      </c>
    </row>
    <row r="6483" spans="1:2" x14ac:dyDescent="0.3">
      <c r="A6483">
        <v>6475</v>
      </c>
      <c r="B6483" s="9">
        <f t="shared" ca="1" si="101"/>
        <v>2.4960232421062296E-3</v>
      </c>
    </row>
    <row r="6484" spans="1:2" x14ac:dyDescent="0.3">
      <c r="A6484">
        <v>6476</v>
      </c>
      <c r="B6484" s="9">
        <f t="shared" ca="1" si="101"/>
        <v>7.512866468273224E-3</v>
      </c>
    </row>
    <row r="6485" spans="1:2" x14ac:dyDescent="0.3">
      <c r="A6485">
        <v>6477</v>
      </c>
      <c r="B6485" s="9">
        <f t="shared" ca="1" si="101"/>
        <v>-4.0950213410543956E-3</v>
      </c>
    </row>
    <row r="6486" spans="1:2" x14ac:dyDescent="0.3">
      <c r="A6486">
        <v>6478</v>
      </c>
      <c r="B6486" s="9">
        <f t="shared" ca="1" si="101"/>
        <v>-1.340513284467411E-3</v>
      </c>
    </row>
    <row r="6487" spans="1:2" x14ac:dyDescent="0.3">
      <c r="A6487">
        <v>6479</v>
      </c>
      <c r="B6487" s="9">
        <f t="shared" ca="1" si="101"/>
        <v>1.4796217976332923E-3</v>
      </c>
    </row>
    <row r="6488" spans="1:2" x14ac:dyDescent="0.3">
      <c r="A6488">
        <v>6480</v>
      </c>
      <c r="B6488" s="9">
        <f t="shared" ca="1" si="101"/>
        <v>-2.3680913673932328E-2</v>
      </c>
    </row>
    <row r="6489" spans="1:2" x14ac:dyDescent="0.3">
      <c r="A6489">
        <v>6481</v>
      </c>
      <c r="B6489" s="9">
        <f t="shared" ca="1" si="101"/>
        <v>7.4833135556585028E-3</v>
      </c>
    </row>
    <row r="6490" spans="1:2" x14ac:dyDescent="0.3">
      <c r="A6490">
        <v>6482</v>
      </c>
      <c r="B6490" s="9">
        <f t="shared" ca="1" si="101"/>
        <v>1.1072221412356682E-2</v>
      </c>
    </row>
    <row r="6491" spans="1:2" x14ac:dyDescent="0.3">
      <c r="A6491">
        <v>6483</v>
      </c>
      <c r="B6491" s="9">
        <f t="shared" ca="1" si="101"/>
        <v>-1.9405018930808088E-3</v>
      </c>
    </row>
    <row r="6492" spans="1:2" x14ac:dyDescent="0.3">
      <c r="A6492">
        <v>6484</v>
      </c>
      <c r="B6492" s="9">
        <f t="shared" ca="1" si="101"/>
        <v>-5.1199166680266344E-3</v>
      </c>
    </row>
    <row r="6493" spans="1:2" x14ac:dyDescent="0.3">
      <c r="A6493">
        <v>6485</v>
      </c>
      <c r="B6493" s="9">
        <f t="shared" ca="1" si="101"/>
        <v>-2.3078180291349253E-4</v>
      </c>
    </row>
    <row r="6494" spans="1:2" x14ac:dyDescent="0.3">
      <c r="A6494">
        <v>6486</v>
      </c>
      <c r="B6494" s="9">
        <f t="shared" ca="1" si="101"/>
        <v>2.8965704290665321E-3</v>
      </c>
    </row>
    <row r="6495" spans="1:2" x14ac:dyDescent="0.3">
      <c r="A6495">
        <v>6487</v>
      </c>
      <c r="B6495" s="9">
        <f t="shared" ca="1" si="101"/>
        <v>8.506985322601113E-4</v>
      </c>
    </row>
    <row r="6496" spans="1:2" x14ac:dyDescent="0.3">
      <c r="A6496">
        <v>6488</v>
      </c>
      <c r="B6496" s="9">
        <f t="shared" ca="1" si="101"/>
        <v>6.1829900687635875E-4</v>
      </c>
    </row>
    <row r="6497" spans="1:2" x14ac:dyDescent="0.3">
      <c r="A6497">
        <v>6489</v>
      </c>
      <c r="B6497" s="9">
        <f t="shared" ca="1" si="101"/>
        <v>7.9623297926874458E-3</v>
      </c>
    </row>
    <row r="6498" spans="1:2" x14ac:dyDescent="0.3">
      <c r="A6498">
        <v>6490</v>
      </c>
      <c r="B6498" s="9">
        <f t="shared" ca="1" si="101"/>
        <v>-2.2619852327597594E-2</v>
      </c>
    </row>
    <row r="6499" spans="1:2" x14ac:dyDescent="0.3">
      <c r="A6499">
        <v>6491</v>
      </c>
      <c r="B6499" s="9">
        <f t="shared" ca="1" si="101"/>
        <v>3.0939782529482564E-3</v>
      </c>
    </row>
    <row r="6500" spans="1:2" x14ac:dyDescent="0.3">
      <c r="A6500">
        <v>6492</v>
      </c>
      <c r="B6500" s="9">
        <f t="shared" ca="1" si="101"/>
        <v>1.1525734613769691E-2</v>
      </c>
    </row>
    <row r="6501" spans="1:2" x14ac:dyDescent="0.3">
      <c r="A6501">
        <v>6493</v>
      </c>
      <c r="B6501" s="9">
        <f t="shared" ca="1" si="101"/>
        <v>6.859034573374609E-3</v>
      </c>
    </row>
    <row r="6502" spans="1:2" x14ac:dyDescent="0.3">
      <c r="A6502">
        <v>6494</v>
      </c>
      <c r="B6502" s="9">
        <f t="shared" ca="1" si="101"/>
        <v>1.8908946535173162E-2</v>
      </c>
    </row>
    <row r="6503" spans="1:2" x14ac:dyDescent="0.3">
      <c r="A6503">
        <v>6495</v>
      </c>
      <c r="B6503" s="9">
        <f t="shared" ca="1" si="101"/>
        <v>-9.3101333421426041E-3</v>
      </c>
    </row>
    <row r="6504" spans="1:2" x14ac:dyDescent="0.3">
      <c r="A6504">
        <v>6496</v>
      </c>
      <c r="B6504" s="9">
        <f t="shared" ca="1" si="101"/>
        <v>1.4617915609653063E-2</v>
      </c>
    </row>
    <row r="6505" spans="1:2" x14ac:dyDescent="0.3">
      <c r="A6505">
        <v>6497</v>
      </c>
      <c r="B6505" s="9">
        <f t="shared" ca="1" si="101"/>
        <v>2.2164526653876433E-3</v>
      </c>
    </row>
    <row r="6506" spans="1:2" x14ac:dyDescent="0.3">
      <c r="A6506">
        <v>6498</v>
      </c>
      <c r="B6506" s="9">
        <f t="shared" ca="1" si="101"/>
        <v>-1.067194939522477E-3</v>
      </c>
    </row>
    <row r="6507" spans="1:2" x14ac:dyDescent="0.3">
      <c r="A6507">
        <v>6499</v>
      </c>
      <c r="B6507" s="9">
        <f t="shared" ca="1" si="101"/>
        <v>1.0755142862032738E-3</v>
      </c>
    </row>
    <row r="6508" spans="1:2" x14ac:dyDescent="0.3">
      <c r="A6508">
        <v>6500</v>
      </c>
      <c r="B6508" s="9">
        <f t="shared" ca="1" si="101"/>
        <v>4.7889525412066194E-3</v>
      </c>
    </row>
    <row r="6509" spans="1:2" x14ac:dyDescent="0.3">
      <c r="A6509">
        <v>6501</v>
      </c>
      <c r="B6509" s="9">
        <f t="shared" ca="1" si="101"/>
        <v>-1.709948070852697E-2</v>
      </c>
    </row>
    <row r="6510" spans="1:2" x14ac:dyDescent="0.3">
      <c r="A6510">
        <v>6502</v>
      </c>
      <c r="B6510" s="9">
        <f t="shared" ca="1" si="101"/>
        <v>4.8373677716461389E-3</v>
      </c>
    </row>
    <row r="6511" spans="1:2" x14ac:dyDescent="0.3">
      <c r="A6511">
        <v>6503</v>
      </c>
      <c r="B6511" s="9">
        <f t="shared" ca="1" si="101"/>
        <v>1.2478676763166259E-2</v>
      </c>
    </row>
    <row r="6512" spans="1:2" x14ac:dyDescent="0.3">
      <c r="A6512">
        <v>6504</v>
      </c>
      <c r="B6512" s="9">
        <f t="shared" ca="1" si="101"/>
        <v>8.1067647619614096E-3</v>
      </c>
    </row>
    <row r="6513" spans="1:2" x14ac:dyDescent="0.3">
      <c r="A6513">
        <v>6505</v>
      </c>
      <c r="B6513" s="9">
        <f t="shared" ca="1" si="101"/>
        <v>3.9254258733693024E-4</v>
      </c>
    </row>
    <row r="6514" spans="1:2" x14ac:dyDescent="0.3">
      <c r="A6514">
        <v>6506</v>
      </c>
      <c r="B6514" s="9">
        <f t="shared" ca="1" si="101"/>
        <v>3.5834139401856417E-3</v>
      </c>
    </row>
    <row r="6515" spans="1:2" x14ac:dyDescent="0.3">
      <c r="A6515">
        <v>6507</v>
      </c>
      <c r="B6515" s="9">
        <f t="shared" ca="1" si="101"/>
        <v>8.8499432949977839E-3</v>
      </c>
    </row>
    <row r="6516" spans="1:2" x14ac:dyDescent="0.3">
      <c r="A6516">
        <v>6508</v>
      </c>
      <c r="B6516" s="9">
        <f t="shared" ca="1" si="101"/>
        <v>1.5477715233052193E-2</v>
      </c>
    </row>
    <row r="6517" spans="1:2" x14ac:dyDescent="0.3">
      <c r="A6517">
        <v>6509</v>
      </c>
      <c r="B6517" s="9">
        <f t="shared" ca="1" si="101"/>
        <v>6.5257400459174881E-3</v>
      </c>
    </row>
    <row r="6518" spans="1:2" x14ac:dyDescent="0.3">
      <c r="A6518">
        <v>6510</v>
      </c>
      <c r="B6518" s="9">
        <f t="shared" ca="1" si="101"/>
        <v>-3.9993659722190296E-3</v>
      </c>
    </row>
    <row r="6519" spans="1:2" x14ac:dyDescent="0.3">
      <c r="A6519">
        <v>6511</v>
      </c>
      <c r="B6519" s="9">
        <f t="shared" ca="1" si="101"/>
        <v>4.2753160658650048E-3</v>
      </c>
    </row>
    <row r="6520" spans="1:2" x14ac:dyDescent="0.3">
      <c r="A6520">
        <v>6512</v>
      </c>
      <c r="B6520" s="9">
        <f t="shared" ca="1" si="101"/>
        <v>2.4167163994999971E-3</v>
      </c>
    </row>
    <row r="6521" spans="1:2" x14ac:dyDescent="0.3">
      <c r="A6521">
        <v>6513</v>
      </c>
      <c r="B6521" s="9">
        <f t="shared" ca="1" si="101"/>
        <v>1.3020189031608608E-2</v>
      </c>
    </row>
    <row r="6522" spans="1:2" x14ac:dyDescent="0.3">
      <c r="A6522">
        <v>6514</v>
      </c>
      <c r="B6522" s="9">
        <f t="shared" ca="1" si="101"/>
        <v>6.1916833527619949E-3</v>
      </c>
    </row>
    <row r="6523" spans="1:2" x14ac:dyDescent="0.3">
      <c r="A6523">
        <v>6515</v>
      </c>
      <c r="B6523" s="9">
        <f t="shared" ca="1" si="101"/>
        <v>-6.6561398433377704E-3</v>
      </c>
    </row>
    <row r="6524" spans="1:2" x14ac:dyDescent="0.3">
      <c r="A6524">
        <v>6516</v>
      </c>
      <c r="B6524" s="9">
        <f t="shared" ca="1" si="101"/>
        <v>3.5555613369371098E-3</v>
      </c>
    </row>
    <row r="6525" spans="1:2" x14ac:dyDescent="0.3">
      <c r="A6525">
        <v>6517</v>
      </c>
      <c r="B6525" s="9">
        <f t="shared" ca="1" si="101"/>
        <v>-6.7540675481090207E-3</v>
      </c>
    </row>
    <row r="6526" spans="1:2" x14ac:dyDescent="0.3">
      <c r="A6526">
        <v>6518</v>
      </c>
      <c r="B6526" s="9">
        <f t="shared" ca="1" si="101"/>
        <v>-2.1504540018297013E-3</v>
      </c>
    </row>
    <row r="6527" spans="1:2" x14ac:dyDescent="0.3">
      <c r="A6527">
        <v>6519</v>
      </c>
      <c r="B6527" s="9">
        <f t="shared" ca="1" si="101"/>
        <v>8.0904230652718595E-4</v>
      </c>
    </row>
    <row r="6528" spans="1:2" x14ac:dyDescent="0.3">
      <c r="A6528">
        <v>6520</v>
      </c>
      <c r="B6528" s="9">
        <f t="shared" ca="1" si="101"/>
        <v>-6.9591812341025404E-3</v>
      </c>
    </row>
    <row r="6529" spans="1:2" x14ac:dyDescent="0.3">
      <c r="A6529">
        <v>6521</v>
      </c>
      <c r="B6529" s="9">
        <f t="shared" ca="1" si="101"/>
        <v>-1.2829294189832007E-3</v>
      </c>
    </row>
    <row r="6530" spans="1:2" x14ac:dyDescent="0.3">
      <c r="A6530">
        <v>6522</v>
      </c>
      <c r="B6530" s="9">
        <f t="shared" ca="1" si="101"/>
        <v>1.8270959780959778E-4</v>
      </c>
    </row>
    <row r="6531" spans="1:2" x14ac:dyDescent="0.3">
      <c r="A6531">
        <v>6523</v>
      </c>
      <c r="B6531" s="9">
        <f t="shared" ca="1" si="101"/>
        <v>-1.7511200700255667E-2</v>
      </c>
    </row>
    <row r="6532" spans="1:2" x14ac:dyDescent="0.3">
      <c r="A6532">
        <v>6524</v>
      </c>
      <c r="B6532" s="9">
        <f t="shared" ca="1" si="101"/>
        <v>1.0533884986005155E-2</v>
      </c>
    </row>
    <row r="6533" spans="1:2" x14ac:dyDescent="0.3">
      <c r="A6533">
        <v>6525</v>
      </c>
      <c r="B6533" s="9">
        <f t="shared" ca="1" si="101"/>
        <v>-1.9152334128906697E-3</v>
      </c>
    </row>
    <row r="6534" spans="1:2" x14ac:dyDescent="0.3">
      <c r="A6534">
        <v>6526</v>
      </c>
      <c r="B6534" s="9">
        <f t="shared" ca="1" si="101"/>
        <v>-5.1889050787564308E-3</v>
      </c>
    </row>
    <row r="6535" spans="1:2" x14ac:dyDescent="0.3">
      <c r="A6535">
        <v>6527</v>
      </c>
      <c r="B6535" s="9">
        <f t="shared" ca="1" si="101"/>
        <v>-8.7494603223533755E-3</v>
      </c>
    </row>
    <row r="6536" spans="1:2" x14ac:dyDescent="0.3">
      <c r="A6536">
        <v>6528</v>
      </c>
      <c r="B6536" s="9">
        <f t="shared" ca="1" si="101"/>
        <v>7.7434005714679434E-4</v>
      </c>
    </row>
    <row r="6537" spans="1:2" x14ac:dyDescent="0.3">
      <c r="A6537">
        <v>6529</v>
      </c>
      <c r="B6537" s="9">
        <f t="shared" ca="1" si="101"/>
        <v>-1.2370610161791542E-3</v>
      </c>
    </row>
    <row r="6538" spans="1:2" x14ac:dyDescent="0.3">
      <c r="A6538">
        <v>6530</v>
      </c>
      <c r="B6538" s="9">
        <f t="shared" ref="B6538:B6601" ca="1" si="102">_xlfn.NORM.INV(RAND(),$B$3,$B$4)</f>
        <v>1.0223490846957696E-3</v>
      </c>
    </row>
    <row r="6539" spans="1:2" x14ac:dyDescent="0.3">
      <c r="A6539">
        <v>6531</v>
      </c>
      <c r="B6539" s="9">
        <f t="shared" ca="1" si="102"/>
        <v>1.8983921097458125E-3</v>
      </c>
    </row>
    <row r="6540" spans="1:2" x14ac:dyDescent="0.3">
      <c r="A6540">
        <v>6532</v>
      </c>
      <c r="B6540" s="9">
        <f t="shared" ca="1" si="102"/>
        <v>-6.1237581422228697E-3</v>
      </c>
    </row>
    <row r="6541" spans="1:2" x14ac:dyDescent="0.3">
      <c r="A6541">
        <v>6533</v>
      </c>
      <c r="B6541" s="9">
        <f t="shared" ca="1" si="102"/>
        <v>-8.4011078424926916E-3</v>
      </c>
    </row>
    <row r="6542" spans="1:2" x14ac:dyDescent="0.3">
      <c r="A6542">
        <v>6534</v>
      </c>
      <c r="B6542" s="9">
        <f t="shared" ca="1" si="102"/>
        <v>-5.8895057380103947E-3</v>
      </c>
    </row>
    <row r="6543" spans="1:2" x14ac:dyDescent="0.3">
      <c r="A6543">
        <v>6535</v>
      </c>
      <c r="B6543" s="9">
        <f t="shared" ca="1" si="102"/>
        <v>-1.3559814078648418E-2</v>
      </c>
    </row>
    <row r="6544" spans="1:2" x14ac:dyDescent="0.3">
      <c r="A6544">
        <v>6536</v>
      </c>
      <c r="B6544" s="9">
        <f t="shared" ca="1" si="102"/>
        <v>1.0026167589926232E-2</v>
      </c>
    </row>
    <row r="6545" spans="1:2" x14ac:dyDescent="0.3">
      <c r="A6545">
        <v>6537</v>
      </c>
      <c r="B6545" s="9">
        <f t="shared" ca="1" si="102"/>
        <v>1.2175898274454623E-2</v>
      </c>
    </row>
    <row r="6546" spans="1:2" x14ac:dyDescent="0.3">
      <c r="A6546">
        <v>6538</v>
      </c>
      <c r="B6546" s="9">
        <f t="shared" ca="1" si="102"/>
        <v>4.1088594393265294E-3</v>
      </c>
    </row>
    <row r="6547" spans="1:2" x14ac:dyDescent="0.3">
      <c r="A6547">
        <v>6539</v>
      </c>
      <c r="B6547" s="9">
        <f t="shared" ca="1" si="102"/>
        <v>-2.155999871296554E-3</v>
      </c>
    </row>
    <row r="6548" spans="1:2" x14ac:dyDescent="0.3">
      <c r="A6548">
        <v>6540</v>
      </c>
      <c r="B6548" s="9">
        <f t="shared" ca="1" si="102"/>
        <v>3.7978395139392969E-4</v>
      </c>
    </row>
    <row r="6549" spans="1:2" x14ac:dyDescent="0.3">
      <c r="A6549">
        <v>6541</v>
      </c>
      <c r="B6549" s="9">
        <f t="shared" ca="1" si="102"/>
        <v>5.0587929780925491E-3</v>
      </c>
    </row>
    <row r="6550" spans="1:2" x14ac:dyDescent="0.3">
      <c r="A6550">
        <v>6542</v>
      </c>
      <c r="B6550" s="9">
        <f t="shared" ca="1" si="102"/>
        <v>6.0447227534070067E-3</v>
      </c>
    </row>
    <row r="6551" spans="1:2" x14ac:dyDescent="0.3">
      <c r="A6551">
        <v>6543</v>
      </c>
      <c r="B6551" s="9">
        <f t="shared" ca="1" si="102"/>
        <v>1.2019601816079421E-2</v>
      </c>
    </row>
    <row r="6552" spans="1:2" x14ac:dyDescent="0.3">
      <c r="A6552">
        <v>6544</v>
      </c>
      <c r="B6552" s="9">
        <f t="shared" ca="1" si="102"/>
        <v>1.5526166758792983E-2</v>
      </c>
    </row>
    <row r="6553" spans="1:2" x14ac:dyDescent="0.3">
      <c r="A6553">
        <v>6545</v>
      </c>
      <c r="B6553" s="9">
        <f t="shared" ca="1" si="102"/>
        <v>1.1917516924953875E-2</v>
      </c>
    </row>
    <row r="6554" spans="1:2" x14ac:dyDescent="0.3">
      <c r="A6554">
        <v>6546</v>
      </c>
      <c r="B6554" s="9">
        <f t="shared" ca="1" si="102"/>
        <v>-7.4310225528052831E-3</v>
      </c>
    </row>
    <row r="6555" spans="1:2" x14ac:dyDescent="0.3">
      <c r="A6555">
        <v>6547</v>
      </c>
      <c r="B6555" s="9">
        <f t="shared" ca="1" si="102"/>
        <v>-9.1502652574750529E-3</v>
      </c>
    </row>
    <row r="6556" spans="1:2" x14ac:dyDescent="0.3">
      <c r="A6556">
        <v>6548</v>
      </c>
      <c r="B6556" s="9">
        <f t="shared" ca="1" si="102"/>
        <v>6.8073226956493942E-3</v>
      </c>
    </row>
    <row r="6557" spans="1:2" x14ac:dyDescent="0.3">
      <c r="A6557">
        <v>6549</v>
      </c>
      <c r="B6557" s="9">
        <f t="shared" ca="1" si="102"/>
        <v>1.4866739109017292E-2</v>
      </c>
    </row>
    <row r="6558" spans="1:2" x14ac:dyDescent="0.3">
      <c r="A6558">
        <v>6550</v>
      </c>
      <c r="B6558" s="9">
        <f t="shared" ca="1" si="102"/>
        <v>-7.1986066367171996E-3</v>
      </c>
    </row>
    <row r="6559" spans="1:2" x14ac:dyDescent="0.3">
      <c r="A6559">
        <v>6551</v>
      </c>
      <c r="B6559" s="9">
        <f t="shared" ca="1" si="102"/>
        <v>-4.9886248880522581E-3</v>
      </c>
    </row>
    <row r="6560" spans="1:2" x14ac:dyDescent="0.3">
      <c r="A6560">
        <v>6552</v>
      </c>
      <c r="B6560" s="9">
        <f t="shared" ca="1" si="102"/>
        <v>1.5750032725490908E-2</v>
      </c>
    </row>
    <row r="6561" spans="1:2" x14ac:dyDescent="0.3">
      <c r="A6561">
        <v>6553</v>
      </c>
      <c r="B6561" s="9">
        <f t="shared" ca="1" si="102"/>
        <v>-1.4551115431798102E-2</v>
      </c>
    </row>
    <row r="6562" spans="1:2" x14ac:dyDescent="0.3">
      <c r="A6562">
        <v>6554</v>
      </c>
      <c r="B6562" s="9">
        <f t="shared" ca="1" si="102"/>
        <v>1.6207330829143052E-2</v>
      </c>
    </row>
    <row r="6563" spans="1:2" x14ac:dyDescent="0.3">
      <c r="A6563">
        <v>6555</v>
      </c>
      <c r="B6563" s="9">
        <f t="shared" ca="1" si="102"/>
        <v>3.1551794802143407E-3</v>
      </c>
    </row>
    <row r="6564" spans="1:2" x14ac:dyDescent="0.3">
      <c r="A6564">
        <v>6556</v>
      </c>
      <c r="B6564" s="9">
        <f t="shared" ca="1" si="102"/>
        <v>-1.3852680723922354E-2</v>
      </c>
    </row>
    <row r="6565" spans="1:2" x14ac:dyDescent="0.3">
      <c r="A6565">
        <v>6557</v>
      </c>
      <c r="B6565" s="9">
        <f t="shared" ca="1" si="102"/>
        <v>2.3765878684575092E-2</v>
      </c>
    </row>
    <row r="6566" spans="1:2" x14ac:dyDescent="0.3">
      <c r="A6566">
        <v>6558</v>
      </c>
      <c r="B6566" s="9">
        <f t="shared" ca="1" si="102"/>
        <v>-5.847694569478039E-3</v>
      </c>
    </row>
    <row r="6567" spans="1:2" x14ac:dyDescent="0.3">
      <c r="A6567">
        <v>6559</v>
      </c>
      <c r="B6567" s="9">
        <f t="shared" ca="1" si="102"/>
        <v>-4.5266698514352969E-3</v>
      </c>
    </row>
    <row r="6568" spans="1:2" x14ac:dyDescent="0.3">
      <c r="A6568">
        <v>6560</v>
      </c>
      <c r="B6568" s="9">
        <f t="shared" ca="1" si="102"/>
        <v>-4.3512966371608069E-3</v>
      </c>
    </row>
    <row r="6569" spans="1:2" x14ac:dyDescent="0.3">
      <c r="A6569">
        <v>6561</v>
      </c>
      <c r="B6569" s="9">
        <f t="shared" ca="1" si="102"/>
        <v>1.2169308316808633E-2</v>
      </c>
    </row>
    <row r="6570" spans="1:2" x14ac:dyDescent="0.3">
      <c r="A6570">
        <v>6562</v>
      </c>
      <c r="B6570" s="9">
        <f t="shared" ca="1" si="102"/>
        <v>1.3922326330047505E-2</v>
      </c>
    </row>
    <row r="6571" spans="1:2" x14ac:dyDescent="0.3">
      <c r="A6571">
        <v>6563</v>
      </c>
      <c r="B6571" s="9">
        <f t="shared" ca="1" si="102"/>
        <v>-4.5168346443186669E-4</v>
      </c>
    </row>
    <row r="6572" spans="1:2" x14ac:dyDescent="0.3">
      <c r="A6572">
        <v>6564</v>
      </c>
      <c r="B6572" s="9">
        <f t="shared" ca="1" si="102"/>
        <v>-2.4672838553847923E-3</v>
      </c>
    </row>
    <row r="6573" spans="1:2" x14ac:dyDescent="0.3">
      <c r="A6573">
        <v>6565</v>
      </c>
      <c r="B6573" s="9">
        <f t="shared" ca="1" si="102"/>
        <v>7.2995565747040183E-3</v>
      </c>
    </row>
    <row r="6574" spans="1:2" x14ac:dyDescent="0.3">
      <c r="A6574">
        <v>6566</v>
      </c>
      <c r="B6574" s="9">
        <f t="shared" ca="1" si="102"/>
        <v>-1.955586946600136E-3</v>
      </c>
    </row>
    <row r="6575" spans="1:2" x14ac:dyDescent="0.3">
      <c r="A6575">
        <v>6567</v>
      </c>
      <c r="B6575" s="9">
        <f t="shared" ca="1" si="102"/>
        <v>1.3140888922118736E-4</v>
      </c>
    </row>
    <row r="6576" spans="1:2" x14ac:dyDescent="0.3">
      <c r="A6576">
        <v>6568</v>
      </c>
      <c r="B6576" s="9">
        <f t="shared" ca="1" si="102"/>
        <v>1.0036035117330158E-2</v>
      </c>
    </row>
    <row r="6577" spans="1:2" x14ac:dyDescent="0.3">
      <c r="A6577">
        <v>6569</v>
      </c>
      <c r="B6577" s="9">
        <f t="shared" ca="1" si="102"/>
        <v>8.7978611113175478E-3</v>
      </c>
    </row>
    <row r="6578" spans="1:2" x14ac:dyDescent="0.3">
      <c r="A6578">
        <v>6570</v>
      </c>
      <c r="B6578" s="9">
        <f t="shared" ca="1" si="102"/>
        <v>-9.1505254832414101E-3</v>
      </c>
    </row>
    <row r="6579" spans="1:2" x14ac:dyDescent="0.3">
      <c r="A6579">
        <v>6571</v>
      </c>
      <c r="B6579" s="9">
        <f t="shared" ca="1" si="102"/>
        <v>8.9333392906159777E-3</v>
      </c>
    </row>
    <row r="6580" spans="1:2" x14ac:dyDescent="0.3">
      <c r="A6580">
        <v>6572</v>
      </c>
      <c r="B6580" s="9">
        <f t="shared" ca="1" si="102"/>
        <v>1.072296497595012E-3</v>
      </c>
    </row>
    <row r="6581" spans="1:2" x14ac:dyDescent="0.3">
      <c r="A6581">
        <v>6573</v>
      </c>
      <c r="B6581" s="9">
        <f t="shared" ca="1" si="102"/>
        <v>-5.2338466179910142E-4</v>
      </c>
    </row>
    <row r="6582" spans="1:2" x14ac:dyDescent="0.3">
      <c r="A6582">
        <v>6574</v>
      </c>
      <c r="B6582" s="9">
        <f t="shared" ca="1" si="102"/>
        <v>-4.8222210854920204E-3</v>
      </c>
    </row>
    <row r="6583" spans="1:2" x14ac:dyDescent="0.3">
      <c r="A6583">
        <v>6575</v>
      </c>
      <c r="B6583" s="9">
        <f t="shared" ca="1" si="102"/>
        <v>3.7931146636224493E-3</v>
      </c>
    </row>
    <row r="6584" spans="1:2" x14ac:dyDescent="0.3">
      <c r="A6584">
        <v>6576</v>
      </c>
      <c r="B6584" s="9">
        <f t="shared" ca="1" si="102"/>
        <v>8.3985470828280633E-4</v>
      </c>
    </row>
    <row r="6585" spans="1:2" x14ac:dyDescent="0.3">
      <c r="A6585">
        <v>6577</v>
      </c>
      <c r="B6585" s="9">
        <f t="shared" ca="1" si="102"/>
        <v>-3.9713682214657963E-4</v>
      </c>
    </row>
    <row r="6586" spans="1:2" x14ac:dyDescent="0.3">
      <c r="A6586">
        <v>6578</v>
      </c>
      <c r="B6586" s="9">
        <f t="shared" ca="1" si="102"/>
        <v>3.7231677385248115E-3</v>
      </c>
    </row>
    <row r="6587" spans="1:2" x14ac:dyDescent="0.3">
      <c r="A6587">
        <v>6579</v>
      </c>
      <c r="B6587" s="9">
        <f t="shared" ca="1" si="102"/>
        <v>1.1470989371780226E-2</v>
      </c>
    </row>
    <row r="6588" spans="1:2" x14ac:dyDescent="0.3">
      <c r="A6588">
        <v>6580</v>
      </c>
      <c r="B6588" s="9">
        <f t="shared" ca="1" si="102"/>
        <v>-5.6584542790580556E-3</v>
      </c>
    </row>
    <row r="6589" spans="1:2" x14ac:dyDescent="0.3">
      <c r="A6589">
        <v>6581</v>
      </c>
      <c r="B6589" s="9">
        <f t="shared" ca="1" si="102"/>
        <v>1.1729521456328575E-2</v>
      </c>
    </row>
    <row r="6590" spans="1:2" x14ac:dyDescent="0.3">
      <c r="A6590">
        <v>6582</v>
      </c>
      <c r="B6590" s="9">
        <f t="shared" ca="1" si="102"/>
        <v>4.128379585579124E-5</v>
      </c>
    </row>
    <row r="6591" spans="1:2" x14ac:dyDescent="0.3">
      <c r="A6591">
        <v>6583</v>
      </c>
      <c r="B6591" s="9">
        <f t="shared" ca="1" si="102"/>
        <v>-1.0576596121372854E-3</v>
      </c>
    </row>
    <row r="6592" spans="1:2" x14ac:dyDescent="0.3">
      <c r="A6592">
        <v>6584</v>
      </c>
      <c r="B6592" s="9">
        <f t="shared" ca="1" si="102"/>
        <v>-4.2583657465641318E-3</v>
      </c>
    </row>
    <row r="6593" spans="1:2" x14ac:dyDescent="0.3">
      <c r="A6593">
        <v>6585</v>
      </c>
      <c r="B6593" s="9">
        <f t="shared" ca="1" si="102"/>
        <v>-8.5299084274740068E-3</v>
      </c>
    </row>
    <row r="6594" spans="1:2" x14ac:dyDescent="0.3">
      <c r="A6594">
        <v>6586</v>
      </c>
      <c r="B6594" s="9">
        <f t="shared" ca="1" si="102"/>
        <v>-7.3837141795784285E-4</v>
      </c>
    </row>
    <row r="6595" spans="1:2" x14ac:dyDescent="0.3">
      <c r="A6595">
        <v>6587</v>
      </c>
      <c r="B6595" s="9">
        <f t="shared" ca="1" si="102"/>
        <v>-2.0471365753438214E-3</v>
      </c>
    </row>
    <row r="6596" spans="1:2" x14ac:dyDescent="0.3">
      <c r="A6596">
        <v>6588</v>
      </c>
      <c r="B6596" s="9">
        <f t="shared" ca="1" si="102"/>
        <v>3.8980672779064326E-4</v>
      </c>
    </row>
    <row r="6597" spans="1:2" x14ac:dyDescent="0.3">
      <c r="A6597">
        <v>6589</v>
      </c>
      <c r="B6597" s="9">
        <f t="shared" ca="1" si="102"/>
        <v>5.8253301069827795E-3</v>
      </c>
    </row>
    <row r="6598" spans="1:2" x14ac:dyDescent="0.3">
      <c r="A6598">
        <v>6590</v>
      </c>
      <c r="B6598" s="9">
        <f t="shared" ca="1" si="102"/>
        <v>5.6300691363750151E-3</v>
      </c>
    </row>
    <row r="6599" spans="1:2" x14ac:dyDescent="0.3">
      <c r="A6599">
        <v>6591</v>
      </c>
      <c r="B6599" s="9">
        <f t="shared" ca="1" si="102"/>
        <v>-1.3991719220120787E-3</v>
      </c>
    </row>
    <row r="6600" spans="1:2" x14ac:dyDescent="0.3">
      <c r="A6600">
        <v>6592</v>
      </c>
      <c r="B6600" s="9">
        <f t="shared" ca="1" si="102"/>
        <v>-9.294875391061946E-3</v>
      </c>
    </row>
    <row r="6601" spans="1:2" x14ac:dyDescent="0.3">
      <c r="A6601">
        <v>6593</v>
      </c>
      <c r="B6601" s="9">
        <f t="shared" ca="1" si="102"/>
        <v>-1.5603958201656228E-2</v>
      </c>
    </row>
    <row r="6602" spans="1:2" x14ac:dyDescent="0.3">
      <c r="A6602">
        <v>6594</v>
      </c>
      <c r="B6602" s="9">
        <f t="shared" ref="B6602:B6665" ca="1" si="103">_xlfn.NORM.INV(RAND(),$B$3,$B$4)</f>
        <v>8.4102471918775755E-3</v>
      </c>
    </row>
    <row r="6603" spans="1:2" x14ac:dyDescent="0.3">
      <c r="A6603">
        <v>6595</v>
      </c>
      <c r="B6603" s="9">
        <f t="shared" ca="1" si="103"/>
        <v>-4.1364056967298536E-3</v>
      </c>
    </row>
    <row r="6604" spans="1:2" x14ac:dyDescent="0.3">
      <c r="A6604">
        <v>6596</v>
      </c>
      <c r="B6604" s="9">
        <f t="shared" ca="1" si="103"/>
        <v>-2.7982869656261425E-3</v>
      </c>
    </row>
    <row r="6605" spans="1:2" x14ac:dyDescent="0.3">
      <c r="A6605">
        <v>6597</v>
      </c>
      <c r="B6605" s="9">
        <f t="shared" ca="1" si="103"/>
        <v>3.2665948664029822E-3</v>
      </c>
    </row>
    <row r="6606" spans="1:2" x14ac:dyDescent="0.3">
      <c r="A6606">
        <v>6598</v>
      </c>
      <c r="B6606" s="9">
        <f t="shared" ca="1" si="103"/>
        <v>-4.658328246791554E-3</v>
      </c>
    </row>
    <row r="6607" spans="1:2" x14ac:dyDescent="0.3">
      <c r="A6607">
        <v>6599</v>
      </c>
      <c r="B6607" s="9">
        <f t="shared" ca="1" si="103"/>
        <v>1.0209248094420665E-2</v>
      </c>
    </row>
    <row r="6608" spans="1:2" x14ac:dyDescent="0.3">
      <c r="A6608">
        <v>6600</v>
      </c>
      <c r="B6608" s="9">
        <f t="shared" ca="1" si="103"/>
        <v>3.9394029391636521E-3</v>
      </c>
    </row>
    <row r="6609" spans="1:2" x14ac:dyDescent="0.3">
      <c r="A6609">
        <v>6601</v>
      </c>
      <c r="B6609" s="9">
        <f t="shared" ca="1" si="103"/>
        <v>4.5136967063430207E-3</v>
      </c>
    </row>
    <row r="6610" spans="1:2" x14ac:dyDescent="0.3">
      <c r="A6610">
        <v>6602</v>
      </c>
      <c r="B6610" s="9">
        <f t="shared" ca="1" si="103"/>
        <v>7.5337205121977042E-3</v>
      </c>
    </row>
    <row r="6611" spans="1:2" x14ac:dyDescent="0.3">
      <c r="A6611">
        <v>6603</v>
      </c>
      <c r="B6611" s="9">
        <f t="shared" ca="1" si="103"/>
        <v>-2.0424628271795271E-2</v>
      </c>
    </row>
    <row r="6612" spans="1:2" x14ac:dyDescent="0.3">
      <c r="A6612">
        <v>6604</v>
      </c>
      <c r="B6612" s="9">
        <f t="shared" ca="1" si="103"/>
        <v>-9.1334782871865146E-3</v>
      </c>
    </row>
    <row r="6613" spans="1:2" x14ac:dyDescent="0.3">
      <c r="A6613">
        <v>6605</v>
      </c>
      <c r="B6613" s="9">
        <f t="shared" ca="1" si="103"/>
        <v>6.6924405156103409E-3</v>
      </c>
    </row>
    <row r="6614" spans="1:2" x14ac:dyDescent="0.3">
      <c r="A6614">
        <v>6606</v>
      </c>
      <c r="B6614" s="9">
        <f t="shared" ca="1" si="103"/>
        <v>6.1332896474349426E-3</v>
      </c>
    </row>
    <row r="6615" spans="1:2" x14ac:dyDescent="0.3">
      <c r="A6615">
        <v>6607</v>
      </c>
      <c r="B6615" s="9">
        <f t="shared" ca="1" si="103"/>
        <v>-1.3839368456326998E-2</v>
      </c>
    </row>
    <row r="6616" spans="1:2" x14ac:dyDescent="0.3">
      <c r="A6616">
        <v>6608</v>
      </c>
      <c r="B6616" s="9">
        <f t="shared" ca="1" si="103"/>
        <v>5.7748872239462403E-3</v>
      </c>
    </row>
    <row r="6617" spans="1:2" x14ac:dyDescent="0.3">
      <c r="A6617">
        <v>6609</v>
      </c>
      <c r="B6617" s="9">
        <f t="shared" ca="1" si="103"/>
        <v>1.1836234807606227E-3</v>
      </c>
    </row>
    <row r="6618" spans="1:2" x14ac:dyDescent="0.3">
      <c r="A6618">
        <v>6610</v>
      </c>
      <c r="B6618" s="9">
        <f t="shared" ca="1" si="103"/>
        <v>-1.2806684285204492E-3</v>
      </c>
    </row>
    <row r="6619" spans="1:2" x14ac:dyDescent="0.3">
      <c r="A6619">
        <v>6611</v>
      </c>
      <c r="B6619" s="9">
        <f t="shared" ca="1" si="103"/>
        <v>4.1393939770380328E-3</v>
      </c>
    </row>
    <row r="6620" spans="1:2" x14ac:dyDescent="0.3">
      <c r="A6620">
        <v>6612</v>
      </c>
      <c r="B6620" s="9">
        <f t="shared" ca="1" si="103"/>
        <v>1.2875407016369821E-2</v>
      </c>
    </row>
    <row r="6621" spans="1:2" x14ac:dyDescent="0.3">
      <c r="A6621">
        <v>6613</v>
      </c>
      <c r="B6621" s="9">
        <f t="shared" ca="1" si="103"/>
        <v>-8.4432765388194417E-3</v>
      </c>
    </row>
    <row r="6622" spans="1:2" x14ac:dyDescent="0.3">
      <c r="A6622">
        <v>6614</v>
      </c>
      <c r="B6622" s="9">
        <f t="shared" ca="1" si="103"/>
        <v>5.6428084187921564E-3</v>
      </c>
    </row>
    <row r="6623" spans="1:2" x14ac:dyDescent="0.3">
      <c r="A6623">
        <v>6615</v>
      </c>
      <c r="B6623" s="9">
        <f t="shared" ca="1" si="103"/>
        <v>3.161303347625378E-3</v>
      </c>
    </row>
    <row r="6624" spans="1:2" x14ac:dyDescent="0.3">
      <c r="A6624">
        <v>6616</v>
      </c>
      <c r="B6624" s="9">
        <f t="shared" ca="1" si="103"/>
        <v>2.2478306262504982E-3</v>
      </c>
    </row>
    <row r="6625" spans="1:2" x14ac:dyDescent="0.3">
      <c r="A6625">
        <v>6617</v>
      </c>
      <c r="B6625" s="9">
        <f t="shared" ca="1" si="103"/>
        <v>-1.5963314335412572E-2</v>
      </c>
    </row>
    <row r="6626" spans="1:2" x14ac:dyDescent="0.3">
      <c r="A6626">
        <v>6618</v>
      </c>
      <c r="B6626" s="9">
        <f t="shared" ca="1" si="103"/>
        <v>-9.5464922759309102E-3</v>
      </c>
    </row>
    <row r="6627" spans="1:2" x14ac:dyDescent="0.3">
      <c r="A6627">
        <v>6619</v>
      </c>
      <c r="B6627" s="9">
        <f t="shared" ca="1" si="103"/>
        <v>-2.0820327000733965E-3</v>
      </c>
    </row>
    <row r="6628" spans="1:2" x14ac:dyDescent="0.3">
      <c r="A6628">
        <v>6620</v>
      </c>
      <c r="B6628" s="9">
        <f t="shared" ca="1" si="103"/>
        <v>9.1508073212566519E-4</v>
      </c>
    </row>
    <row r="6629" spans="1:2" x14ac:dyDescent="0.3">
      <c r="A6629">
        <v>6621</v>
      </c>
      <c r="B6629" s="9">
        <f t="shared" ca="1" si="103"/>
        <v>-2.9744406562386299E-3</v>
      </c>
    </row>
    <row r="6630" spans="1:2" x14ac:dyDescent="0.3">
      <c r="A6630">
        <v>6622</v>
      </c>
      <c r="B6630" s="9">
        <f t="shared" ca="1" si="103"/>
        <v>4.8068172009242873E-3</v>
      </c>
    </row>
    <row r="6631" spans="1:2" x14ac:dyDescent="0.3">
      <c r="A6631">
        <v>6623</v>
      </c>
      <c r="B6631" s="9">
        <f t="shared" ca="1" si="103"/>
        <v>-1.4903958963621435E-2</v>
      </c>
    </row>
    <row r="6632" spans="1:2" x14ac:dyDescent="0.3">
      <c r="A6632">
        <v>6624</v>
      </c>
      <c r="B6632" s="9">
        <f t="shared" ca="1" si="103"/>
        <v>-6.669420143083608E-3</v>
      </c>
    </row>
    <row r="6633" spans="1:2" x14ac:dyDescent="0.3">
      <c r="A6633">
        <v>6625</v>
      </c>
      <c r="B6633" s="9">
        <f t="shared" ca="1" si="103"/>
        <v>1.2650313543336214E-2</v>
      </c>
    </row>
    <row r="6634" spans="1:2" x14ac:dyDescent="0.3">
      <c r="A6634">
        <v>6626</v>
      </c>
      <c r="B6634" s="9">
        <f t="shared" ca="1" si="103"/>
        <v>-2.073877383306427E-3</v>
      </c>
    </row>
    <row r="6635" spans="1:2" x14ac:dyDescent="0.3">
      <c r="A6635">
        <v>6627</v>
      </c>
      <c r="B6635" s="9">
        <f t="shared" ca="1" si="103"/>
        <v>6.4099276247324517E-3</v>
      </c>
    </row>
    <row r="6636" spans="1:2" x14ac:dyDescent="0.3">
      <c r="A6636">
        <v>6628</v>
      </c>
      <c r="B6636" s="9">
        <f t="shared" ca="1" si="103"/>
        <v>2.34833035281823E-3</v>
      </c>
    </row>
    <row r="6637" spans="1:2" x14ac:dyDescent="0.3">
      <c r="A6637">
        <v>6629</v>
      </c>
      <c r="B6637" s="9">
        <f t="shared" ca="1" si="103"/>
        <v>-1.212605837662438E-2</v>
      </c>
    </row>
    <row r="6638" spans="1:2" x14ac:dyDescent="0.3">
      <c r="A6638">
        <v>6630</v>
      </c>
      <c r="B6638" s="9">
        <f t="shared" ca="1" si="103"/>
        <v>1.3454581043626408E-2</v>
      </c>
    </row>
    <row r="6639" spans="1:2" x14ac:dyDescent="0.3">
      <c r="A6639">
        <v>6631</v>
      </c>
      <c r="B6639" s="9">
        <f t="shared" ca="1" si="103"/>
        <v>5.6325253201324373E-3</v>
      </c>
    </row>
    <row r="6640" spans="1:2" x14ac:dyDescent="0.3">
      <c r="A6640">
        <v>6632</v>
      </c>
      <c r="B6640" s="9">
        <f t="shared" ca="1" si="103"/>
        <v>-2.9023174812357073E-2</v>
      </c>
    </row>
    <row r="6641" spans="1:2" x14ac:dyDescent="0.3">
      <c r="A6641">
        <v>6633</v>
      </c>
      <c r="B6641" s="9">
        <f t="shared" ca="1" si="103"/>
        <v>-3.1880614045048878E-3</v>
      </c>
    </row>
    <row r="6642" spans="1:2" x14ac:dyDescent="0.3">
      <c r="A6642">
        <v>6634</v>
      </c>
      <c r="B6642" s="9">
        <f t="shared" ca="1" si="103"/>
        <v>1.7838972844627123E-2</v>
      </c>
    </row>
    <row r="6643" spans="1:2" x14ac:dyDescent="0.3">
      <c r="A6643">
        <v>6635</v>
      </c>
      <c r="B6643" s="9">
        <f t="shared" ca="1" si="103"/>
        <v>-5.5430763650235818E-3</v>
      </c>
    </row>
    <row r="6644" spans="1:2" x14ac:dyDescent="0.3">
      <c r="A6644">
        <v>6636</v>
      </c>
      <c r="B6644" s="9">
        <f t="shared" ca="1" si="103"/>
        <v>-5.2619245398310534E-3</v>
      </c>
    </row>
    <row r="6645" spans="1:2" x14ac:dyDescent="0.3">
      <c r="A6645">
        <v>6637</v>
      </c>
      <c r="B6645" s="9">
        <f t="shared" ca="1" si="103"/>
        <v>1.3680305678351663E-2</v>
      </c>
    </row>
    <row r="6646" spans="1:2" x14ac:dyDescent="0.3">
      <c r="A6646">
        <v>6638</v>
      </c>
      <c r="B6646" s="9">
        <f t="shared" ca="1" si="103"/>
        <v>-1.5643396633332016E-3</v>
      </c>
    </row>
    <row r="6647" spans="1:2" x14ac:dyDescent="0.3">
      <c r="A6647">
        <v>6639</v>
      </c>
      <c r="B6647" s="9">
        <f t="shared" ca="1" si="103"/>
        <v>-2.3275821063120741E-3</v>
      </c>
    </row>
    <row r="6648" spans="1:2" x14ac:dyDescent="0.3">
      <c r="A6648">
        <v>6640</v>
      </c>
      <c r="B6648" s="9">
        <f t="shared" ca="1" si="103"/>
        <v>5.3888356070952328E-6</v>
      </c>
    </row>
    <row r="6649" spans="1:2" x14ac:dyDescent="0.3">
      <c r="A6649">
        <v>6641</v>
      </c>
      <c r="B6649" s="9">
        <f t="shared" ca="1" si="103"/>
        <v>5.1899992662595134E-3</v>
      </c>
    </row>
    <row r="6650" spans="1:2" x14ac:dyDescent="0.3">
      <c r="A6650">
        <v>6642</v>
      </c>
      <c r="B6650" s="9">
        <f t="shared" ca="1" si="103"/>
        <v>-5.7095455229919431E-3</v>
      </c>
    </row>
    <row r="6651" spans="1:2" x14ac:dyDescent="0.3">
      <c r="A6651">
        <v>6643</v>
      </c>
      <c r="B6651" s="9">
        <f t="shared" ca="1" si="103"/>
        <v>5.0624821508376359E-3</v>
      </c>
    </row>
    <row r="6652" spans="1:2" x14ac:dyDescent="0.3">
      <c r="A6652">
        <v>6644</v>
      </c>
      <c r="B6652" s="9">
        <f t="shared" ca="1" si="103"/>
        <v>-4.100739559470064E-3</v>
      </c>
    </row>
    <row r="6653" spans="1:2" x14ac:dyDescent="0.3">
      <c r="A6653">
        <v>6645</v>
      </c>
      <c r="B6653" s="9">
        <f t="shared" ca="1" si="103"/>
        <v>9.5591595336139475E-3</v>
      </c>
    </row>
    <row r="6654" spans="1:2" x14ac:dyDescent="0.3">
      <c r="A6654">
        <v>6646</v>
      </c>
      <c r="B6654" s="9">
        <f t="shared" ca="1" si="103"/>
        <v>-3.8797319385796315E-3</v>
      </c>
    </row>
    <row r="6655" spans="1:2" x14ac:dyDescent="0.3">
      <c r="A6655">
        <v>6647</v>
      </c>
      <c r="B6655" s="9">
        <f t="shared" ca="1" si="103"/>
        <v>-3.0427951215874303E-3</v>
      </c>
    </row>
    <row r="6656" spans="1:2" x14ac:dyDescent="0.3">
      <c r="A6656">
        <v>6648</v>
      </c>
      <c r="B6656" s="9">
        <f t="shared" ca="1" si="103"/>
        <v>6.5690713286987142E-3</v>
      </c>
    </row>
    <row r="6657" spans="1:2" x14ac:dyDescent="0.3">
      <c r="A6657">
        <v>6649</v>
      </c>
      <c r="B6657" s="9">
        <f t="shared" ca="1" si="103"/>
        <v>2.3490212416193259E-3</v>
      </c>
    </row>
    <row r="6658" spans="1:2" x14ac:dyDescent="0.3">
      <c r="A6658">
        <v>6650</v>
      </c>
      <c r="B6658" s="9">
        <f t="shared" ca="1" si="103"/>
        <v>6.4360493833253958E-3</v>
      </c>
    </row>
    <row r="6659" spans="1:2" x14ac:dyDescent="0.3">
      <c r="A6659">
        <v>6651</v>
      </c>
      <c r="B6659" s="9">
        <f t="shared" ca="1" si="103"/>
        <v>-4.4266332654042473E-3</v>
      </c>
    </row>
    <row r="6660" spans="1:2" x14ac:dyDescent="0.3">
      <c r="A6660">
        <v>6652</v>
      </c>
      <c r="B6660" s="9">
        <f t="shared" ca="1" si="103"/>
        <v>6.2738769356443201E-3</v>
      </c>
    </row>
    <row r="6661" spans="1:2" x14ac:dyDescent="0.3">
      <c r="A6661">
        <v>6653</v>
      </c>
      <c r="B6661" s="9">
        <f t="shared" ca="1" si="103"/>
        <v>9.5711788338345585E-4</v>
      </c>
    </row>
    <row r="6662" spans="1:2" x14ac:dyDescent="0.3">
      <c r="A6662">
        <v>6654</v>
      </c>
      <c r="B6662" s="9">
        <f t="shared" ca="1" si="103"/>
        <v>-1.2125097718143024E-2</v>
      </c>
    </row>
    <row r="6663" spans="1:2" x14ac:dyDescent="0.3">
      <c r="A6663">
        <v>6655</v>
      </c>
      <c r="B6663" s="9">
        <f t="shared" ca="1" si="103"/>
        <v>-1.14448752621799E-2</v>
      </c>
    </row>
    <row r="6664" spans="1:2" x14ac:dyDescent="0.3">
      <c r="A6664">
        <v>6656</v>
      </c>
      <c r="B6664" s="9">
        <f t="shared" ca="1" si="103"/>
        <v>1.5440387136584854E-2</v>
      </c>
    </row>
    <row r="6665" spans="1:2" x14ac:dyDescent="0.3">
      <c r="A6665">
        <v>6657</v>
      </c>
      <c r="B6665" s="9">
        <f t="shared" ca="1" si="103"/>
        <v>-6.9908652709777348E-3</v>
      </c>
    </row>
    <row r="6666" spans="1:2" x14ac:dyDescent="0.3">
      <c r="A6666">
        <v>6658</v>
      </c>
      <c r="B6666" s="9">
        <f t="shared" ref="B6666:B6729" ca="1" si="104">_xlfn.NORM.INV(RAND(),$B$3,$B$4)</f>
        <v>8.7686956182051502E-3</v>
      </c>
    </row>
    <row r="6667" spans="1:2" x14ac:dyDescent="0.3">
      <c r="A6667">
        <v>6659</v>
      </c>
      <c r="B6667" s="9">
        <f t="shared" ca="1" si="104"/>
        <v>1.9525088715554788E-3</v>
      </c>
    </row>
    <row r="6668" spans="1:2" x14ac:dyDescent="0.3">
      <c r="A6668">
        <v>6660</v>
      </c>
      <c r="B6668" s="9">
        <f t="shared" ca="1" si="104"/>
        <v>-1.2042467690860008E-3</v>
      </c>
    </row>
    <row r="6669" spans="1:2" x14ac:dyDescent="0.3">
      <c r="A6669">
        <v>6661</v>
      </c>
      <c r="B6669" s="9">
        <f t="shared" ca="1" si="104"/>
        <v>1.2277219534428158E-3</v>
      </c>
    </row>
    <row r="6670" spans="1:2" x14ac:dyDescent="0.3">
      <c r="A6670">
        <v>6662</v>
      </c>
      <c r="B6670" s="9">
        <f t="shared" ca="1" si="104"/>
        <v>9.9507566300561581E-3</v>
      </c>
    </row>
    <row r="6671" spans="1:2" x14ac:dyDescent="0.3">
      <c r="A6671">
        <v>6663</v>
      </c>
      <c r="B6671" s="9">
        <f t="shared" ca="1" si="104"/>
        <v>1.4834155221181654E-2</v>
      </c>
    </row>
    <row r="6672" spans="1:2" x14ac:dyDescent="0.3">
      <c r="A6672">
        <v>6664</v>
      </c>
      <c r="B6672" s="9">
        <f t="shared" ca="1" si="104"/>
        <v>1.1808246226594148E-2</v>
      </c>
    </row>
    <row r="6673" spans="1:2" x14ac:dyDescent="0.3">
      <c r="A6673">
        <v>6665</v>
      </c>
      <c r="B6673" s="9">
        <f t="shared" ca="1" si="104"/>
        <v>6.6778296197165608E-3</v>
      </c>
    </row>
    <row r="6674" spans="1:2" x14ac:dyDescent="0.3">
      <c r="A6674">
        <v>6666</v>
      </c>
      <c r="B6674" s="9">
        <f t="shared" ca="1" si="104"/>
        <v>-8.757492188605563E-4</v>
      </c>
    </row>
    <row r="6675" spans="1:2" x14ac:dyDescent="0.3">
      <c r="A6675">
        <v>6667</v>
      </c>
      <c r="B6675" s="9">
        <f t="shared" ca="1" si="104"/>
        <v>1.5148933833389621E-3</v>
      </c>
    </row>
    <row r="6676" spans="1:2" x14ac:dyDescent="0.3">
      <c r="A6676">
        <v>6668</v>
      </c>
      <c r="B6676" s="9">
        <f t="shared" ca="1" si="104"/>
        <v>-6.8032696287304434E-3</v>
      </c>
    </row>
    <row r="6677" spans="1:2" x14ac:dyDescent="0.3">
      <c r="A6677">
        <v>6669</v>
      </c>
      <c r="B6677" s="9">
        <f t="shared" ca="1" si="104"/>
        <v>-4.7499124310284207E-3</v>
      </c>
    </row>
    <row r="6678" spans="1:2" x14ac:dyDescent="0.3">
      <c r="A6678">
        <v>6670</v>
      </c>
      <c r="B6678" s="9">
        <f t="shared" ca="1" si="104"/>
        <v>1.5329486051303243E-2</v>
      </c>
    </row>
    <row r="6679" spans="1:2" x14ac:dyDescent="0.3">
      <c r="A6679">
        <v>6671</v>
      </c>
      <c r="B6679" s="9">
        <f t="shared" ca="1" si="104"/>
        <v>5.8405077072282005E-3</v>
      </c>
    </row>
    <row r="6680" spans="1:2" x14ac:dyDescent="0.3">
      <c r="A6680">
        <v>6672</v>
      </c>
      <c r="B6680" s="9">
        <f t="shared" ca="1" si="104"/>
        <v>-1.1052869248913732E-2</v>
      </c>
    </row>
    <row r="6681" spans="1:2" x14ac:dyDescent="0.3">
      <c r="A6681">
        <v>6673</v>
      </c>
      <c r="B6681" s="9">
        <f t="shared" ca="1" si="104"/>
        <v>-4.5061733064106924E-3</v>
      </c>
    </row>
    <row r="6682" spans="1:2" x14ac:dyDescent="0.3">
      <c r="A6682">
        <v>6674</v>
      </c>
      <c r="B6682" s="9">
        <f t="shared" ca="1" si="104"/>
        <v>9.8815653805325553E-3</v>
      </c>
    </row>
    <row r="6683" spans="1:2" x14ac:dyDescent="0.3">
      <c r="A6683">
        <v>6675</v>
      </c>
      <c r="B6683" s="9">
        <f t="shared" ca="1" si="104"/>
        <v>9.7231176435330947E-3</v>
      </c>
    </row>
    <row r="6684" spans="1:2" x14ac:dyDescent="0.3">
      <c r="A6684">
        <v>6676</v>
      </c>
      <c r="B6684" s="9">
        <f t="shared" ca="1" si="104"/>
        <v>9.3712238941276206E-3</v>
      </c>
    </row>
    <row r="6685" spans="1:2" x14ac:dyDescent="0.3">
      <c r="A6685">
        <v>6677</v>
      </c>
      <c r="B6685" s="9">
        <f t="shared" ca="1" si="104"/>
        <v>-8.2742080125305113E-3</v>
      </c>
    </row>
    <row r="6686" spans="1:2" x14ac:dyDescent="0.3">
      <c r="A6686">
        <v>6678</v>
      </c>
      <c r="B6686" s="9">
        <f t="shared" ca="1" si="104"/>
        <v>-1.7349972355399789E-3</v>
      </c>
    </row>
    <row r="6687" spans="1:2" x14ac:dyDescent="0.3">
      <c r="A6687">
        <v>6679</v>
      </c>
      <c r="B6687" s="9">
        <f t="shared" ca="1" si="104"/>
        <v>1.5981009603703456E-2</v>
      </c>
    </row>
    <row r="6688" spans="1:2" x14ac:dyDescent="0.3">
      <c r="A6688">
        <v>6680</v>
      </c>
      <c r="B6688" s="9">
        <f t="shared" ca="1" si="104"/>
        <v>1.3199571430198012E-3</v>
      </c>
    </row>
    <row r="6689" spans="1:2" x14ac:dyDescent="0.3">
      <c r="A6689">
        <v>6681</v>
      </c>
      <c r="B6689" s="9">
        <f t="shared" ca="1" si="104"/>
        <v>3.0124112957033173E-3</v>
      </c>
    </row>
    <row r="6690" spans="1:2" x14ac:dyDescent="0.3">
      <c r="A6690">
        <v>6682</v>
      </c>
      <c r="B6690" s="9">
        <f t="shared" ca="1" si="104"/>
        <v>2.7469395357497049E-3</v>
      </c>
    </row>
    <row r="6691" spans="1:2" x14ac:dyDescent="0.3">
      <c r="A6691">
        <v>6683</v>
      </c>
      <c r="B6691" s="9">
        <f t="shared" ca="1" si="104"/>
        <v>3.5598673580880692E-3</v>
      </c>
    </row>
    <row r="6692" spans="1:2" x14ac:dyDescent="0.3">
      <c r="A6692">
        <v>6684</v>
      </c>
      <c r="B6692" s="9">
        <f t="shared" ca="1" si="104"/>
        <v>4.4056922742483707E-3</v>
      </c>
    </row>
    <row r="6693" spans="1:2" x14ac:dyDescent="0.3">
      <c r="A6693">
        <v>6685</v>
      </c>
      <c r="B6693" s="9">
        <f t="shared" ca="1" si="104"/>
        <v>4.6799848365696615E-3</v>
      </c>
    </row>
    <row r="6694" spans="1:2" x14ac:dyDescent="0.3">
      <c r="A6694">
        <v>6686</v>
      </c>
      <c r="B6694" s="9">
        <f t="shared" ca="1" si="104"/>
        <v>-5.8617733809999484E-3</v>
      </c>
    </row>
    <row r="6695" spans="1:2" x14ac:dyDescent="0.3">
      <c r="A6695">
        <v>6687</v>
      </c>
      <c r="B6695" s="9">
        <f t="shared" ca="1" si="104"/>
        <v>-1.0573827506178201E-2</v>
      </c>
    </row>
    <row r="6696" spans="1:2" x14ac:dyDescent="0.3">
      <c r="A6696">
        <v>6688</v>
      </c>
      <c r="B6696" s="9">
        <f t="shared" ca="1" si="104"/>
        <v>5.623186527752243E-4</v>
      </c>
    </row>
    <row r="6697" spans="1:2" x14ac:dyDescent="0.3">
      <c r="A6697">
        <v>6689</v>
      </c>
      <c r="B6697" s="9">
        <f t="shared" ca="1" si="104"/>
        <v>2.0892079567917435E-3</v>
      </c>
    </row>
    <row r="6698" spans="1:2" x14ac:dyDescent="0.3">
      <c r="A6698">
        <v>6690</v>
      </c>
      <c r="B6698" s="9">
        <f t="shared" ca="1" si="104"/>
        <v>5.455123171101561E-3</v>
      </c>
    </row>
    <row r="6699" spans="1:2" x14ac:dyDescent="0.3">
      <c r="A6699">
        <v>6691</v>
      </c>
      <c r="B6699" s="9">
        <f t="shared" ca="1" si="104"/>
        <v>-3.8977085634172908E-3</v>
      </c>
    </row>
    <row r="6700" spans="1:2" x14ac:dyDescent="0.3">
      <c r="A6700">
        <v>6692</v>
      </c>
      <c r="B6700" s="9">
        <f t="shared" ca="1" si="104"/>
        <v>-6.4803036116822749E-3</v>
      </c>
    </row>
    <row r="6701" spans="1:2" x14ac:dyDescent="0.3">
      <c r="A6701">
        <v>6693</v>
      </c>
      <c r="B6701" s="9">
        <f t="shared" ca="1" si="104"/>
        <v>3.2271987383924177E-3</v>
      </c>
    </row>
    <row r="6702" spans="1:2" x14ac:dyDescent="0.3">
      <c r="A6702">
        <v>6694</v>
      </c>
      <c r="B6702" s="9">
        <f t="shared" ca="1" si="104"/>
        <v>1.0683666143632446E-3</v>
      </c>
    </row>
    <row r="6703" spans="1:2" x14ac:dyDescent="0.3">
      <c r="A6703">
        <v>6695</v>
      </c>
      <c r="B6703" s="9">
        <f t="shared" ca="1" si="104"/>
        <v>-3.0841251224972104E-3</v>
      </c>
    </row>
    <row r="6704" spans="1:2" x14ac:dyDescent="0.3">
      <c r="A6704">
        <v>6696</v>
      </c>
      <c r="B6704" s="9">
        <f t="shared" ca="1" si="104"/>
        <v>1.2905340211877902E-2</v>
      </c>
    </row>
    <row r="6705" spans="1:2" x14ac:dyDescent="0.3">
      <c r="A6705">
        <v>6697</v>
      </c>
      <c r="B6705" s="9">
        <f t="shared" ca="1" si="104"/>
        <v>4.1199490788405933E-3</v>
      </c>
    </row>
    <row r="6706" spans="1:2" x14ac:dyDescent="0.3">
      <c r="A6706">
        <v>6698</v>
      </c>
      <c r="B6706" s="9">
        <f t="shared" ca="1" si="104"/>
        <v>-2.0681558842355154E-3</v>
      </c>
    </row>
    <row r="6707" spans="1:2" x14ac:dyDescent="0.3">
      <c r="A6707">
        <v>6699</v>
      </c>
      <c r="B6707" s="9">
        <f t="shared" ca="1" si="104"/>
        <v>-1.0602462333723412E-2</v>
      </c>
    </row>
    <row r="6708" spans="1:2" x14ac:dyDescent="0.3">
      <c r="A6708">
        <v>6700</v>
      </c>
      <c r="B6708" s="9">
        <f t="shared" ca="1" si="104"/>
        <v>5.384308336726369E-3</v>
      </c>
    </row>
    <row r="6709" spans="1:2" x14ac:dyDescent="0.3">
      <c r="A6709">
        <v>6701</v>
      </c>
      <c r="B6709" s="9">
        <f t="shared" ca="1" si="104"/>
        <v>7.1090995318170451E-3</v>
      </c>
    </row>
    <row r="6710" spans="1:2" x14ac:dyDescent="0.3">
      <c r="A6710">
        <v>6702</v>
      </c>
      <c r="B6710" s="9">
        <f t="shared" ca="1" si="104"/>
        <v>-7.0225048234750873E-3</v>
      </c>
    </row>
    <row r="6711" spans="1:2" x14ac:dyDescent="0.3">
      <c r="A6711">
        <v>6703</v>
      </c>
      <c r="B6711" s="9">
        <f t="shared" ca="1" si="104"/>
        <v>-2.3368889361675502E-3</v>
      </c>
    </row>
    <row r="6712" spans="1:2" x14ac:dyDescent="0.3">
      <c r="A6712">
        <v>6704</v>
      </c>
      <c r="B6712" s="9">
        <f t="shared" ca="1" si="104"/>
        <v>-8.2525382204057338E-3</v>
      </c>
    </row>
    <row r="6713" spans="1:2" x14ac:dyDescent="0.3">
      <c r="A6713">
        <v>6705</v>
      </c>
      <c r="B6713" s="9">
        <f t="shared" ca="1" si="104"/>
        <v>-8.4215196826710765E-3</v>
      </c>
    </row>
    <row r="6714" spans="1:2" x14ac:dyDescent="0.3">
      <c r="A6714">
        <v>6706</v>
      </c>
      <c r="B6714" s="9">
        <f t="shared" ca="1" si="104"/>
        <v>5.4834421342574097E-3</v>
      </c>
    </row>
    <row r="6715" spans="1:2" x14ac:dyDescent="0.3">
      <c r="A6715">
        <v>6707</v>
      </c>
      <c r="B6715" s="9">
        <f t="shared" ca="1" si="104"/>
        <v>1.1618498319497172E-3</v>
      </c>
    </row>
    <row r="6716" spans="1:2" x14ac:dyDescent="0.3">
      <c r="A6716">
        <v>6708</v>
      </c>
      <c r="B6716" s="9">
        <f t="shared" ca="1" si="104"/>
        <v>5.7865158679606754E-3</v>
      </c>
    </row>
    <row r="6717" spans="1:2" x14ac:dyDescent="0.3">
      <c r="A6717">
        <v>6709</v>
      </c>
      <c r="B6717" s="9">
        <f t="shared" ca="1" si="104"/>
        <v>1.9024215291083193E-2</v>
      </c>
    </row>
    <row r="6718" spans="1:2" x14ac:dyDescent="0.3">
      <c r="A6718">
        <v>6710</v>
      </c>
      <c r="B6718" s="9">
        <f t="shared" ca="1" si="104"/>
        <v>1.5917829919614816E-2</v>
      </c>
    </row>
    <row r="6719" spans="1:2" x14ac:dyDescent="0.3">
      <c r="A6719">
        <v>6711</v>
      </c>
      <c r="B6719" s="9">
        <f t="shared" ca="1" si="104"/>
        <v>9.2839121715058851E-4</v>
      </c>
    </row>
    <row r="6720" spans="1:2" x14ac:dyDescent="0.3">
      <c r="A6720">
        <v>6712</v>
      </c>
      <c r="B6720" s="9">
        <f t="shared" ca="1" si="104"/>
        <v>2.3004890069431459E-3</v>
      </c>
    </row>
    <row r="6721" spans="1:2" x14ac:dyDescent="0.3">
      <c r="A6721">
        <v>6713</v>
      </c>
      <c r="B6721" s="9">
        <f t="shared" ca="1" si="104"/>
        <v>5.6008698047813098E-5</v>
      </c>
    </row>
    <row r="6722" spans="1:2" x14ac:dyDescent="0.3">
      <c r="A6722">
        <v>6714</v>
      </c>
      <c r="B6722" s="9">
        <f t="shared" ca="1" si="104"/>
        <v>1.3262728076862561E-3</v>
      </c>
    </row>
    <row r="6723" spans="1:2" x14ac:dyDescent="0.3">
      <c r="A6723">
        <v>6715</v>
      </c>
      <c r="B6723" s="9">
        <f t="shared" ca="1" si="104"/>
        <v>4.2440843354252299E-5</v>
      </c>
    </row>
    <row r="6724" spans="1:2" x14ac:dyDescent="0.3">
      <c r="A6724">
        <v>6716</v>
      </c>
      <c r="B6724" s="9">
        <f t="shared" ca="1" si="104"/>
        <v>-4.8562519201837831E-3</v>
      </c>
    </row>
    <row r="6725" spans="1:2" x14ac:dyDescent="0.3">
      <c r="A6725">
        <v>6717</v>
      </c>
      <c r="B6725" s="9">
        <f t="shared" ca="1" si="104"/>
        <v>1.2713453838358514E-2</v>
      </c>
    </row>
    <row r="6726" spans="1:2" x14ac:dyDescent="0.3">
      <c r="A6726">
        <v>6718</v>
      </c>
      <c r="B6726" s="9">
        <f t="shared" ca="1" si="104"/>
        <v>4.5868973539249331E-3</v>
      </c>
    </row>
    <row r="6727" spans="1:2" x14ac:dyDescent="0.3">
      <c r="A6727">
        <v>6719</v>
      </c>
      <c r="B6727" s="9">
        <f t="shared" ca="1" si="104"/>
        <v>9.7303151533345664E-4</v>
      </c>
    </row>
    <row r="6728" spans="1:2" x14ac:dyDescent="0.3">
      <c r="A6728">
        <v>6720</v>
      </c>
      <c r="B6728" s="9">
        <f t="shared" ca="1" si="104"/>
        <v>3.7437914639168596E-3</v>
      </c>
    </row>
    <row r="6729" spans="1:2" x14ac:dyDescent="0.3">
      <c r="A6729">
        <v>6721</v>
      </c>
      <c r="B6729" s="9">
        <f t="shared" ca="1" si="104"/>
        <v>-3.6185759408711516E-4</v>
      </c>
    </row>
    <row r="6730" spans="1:2" x14ac:dyDescent="0.3">
      <c r="A6730">
        <v>6722</v>
      </c>
      <c r="B6730" s="9">
        <f t="shared" ref="B6730:B6793" ca="1" si="105">_xlfn.NORM.INV(RAND(),$B$3,$B$4)</f>
        <v>-1.2431692018439747E-2</v>
      </c>
    </row>
    <row r="6731" spans="1:2" x14ac:dyDescent="0.3">
      <c r="A6731">
        <v>6723</v>
      </c>
      <c r="B6731" s="9">
        <f t="shared" ca="1" si="105"/>
        <v>5.5593538810078348E-3</v>
      </c>
    </row>
    <row r="6732" spans="1:2" x14ac:dyDescent="0.3">
      <c r="A6732">
        <v>6724</v>
      </c>
      <c r="B6732" s="9">
        <f t="shared" ca="1" si="105"/>
        <v>-7.7475055646161646E-3</v>
      </c>
    </row>
    <row r="6733" spans="1:2" x14ac:dyDescent="0.3">
      <c r="A6733">
        <v>6725</v>
      </c>
      <c r="B6733" s="9">
        <f t="shared" ca="1" si="105"/>
        <v>3.668807963375651E-3</v>
      </c>
    </row>
    <row r="6734" spans="1:2" x14ac:dyDescent="0.3">
      <c r="A6734">
        <v>6726</v>
      </c>
      <c r="B6734" s="9">
        <f t="shared" ca="1" si="105"/>
        <v>5.780248162993047E-3</v>
      </c>
    </row>
    <row r="6735" spans="1:2" x14ac:dyDescent="0.3">
      <c r="A6735">
        <v>6727</v>
      </c>
      <c r="B6735" s="9">
        <f t="shared" ca="1" si="105"/>
        <v>2.1575012920940495E-3</v>
      </c>
    </row>
    <row r="6736" spans="1:2" x14ac:dyDescent="0.3">
      <c r="A6736">
        <v>6728</v>
      </c>
      <c r="B6736" s="9">
        <f t="shared" ca="1" si="105"/>
        <v>-7.0422507814181675E-4</v>
      </c>
    </row>
    <row r="6737" spans="1:2" x14ac:dyDescent="0.3">
      <c r="A6737">
        <v>6729</v>
      </c>
      <c r="B6737" s="9">
        <f t="shared" ca="1" si="105"/>
        <v>-9.972961172144891E-3</v>
      </c>
    </row>
    <row r="6738" spans="1:2" x14ac:dyDescent="0.3">
      <c r="A6738">
        <v>6730</v>
      </c>
      <c r="B6738" s="9">
        <f t="shared" ca="1" si="105"/>
        <v>-1.1874598748727781E-2</v>
      </c>
    </row>
    <row r="6739" spans="1:2" x14ac:dyDescent="0.3">
      <c r="A6739">
        <v>6731</v>
      </c>
      <c r="B6739" s="9">
        <f t="shared" ca="1" si="105"/>
        <v>-6.8934406111528547E-3</v>
      </c>
    </row>
    <row r="6740" spans="1:2" x14ac:dyDescent="0.3">
      <c r="A6740">
        <v>6732</v>
      </c>
      <c r="B6740" s="9">
        <f t="shared" ca="1" si="105"/>
        <v>-3.098605295424336E-3</v>
      </c>
    </row>
    <row r="6741" spans="1:2" x14ac:dyDescent="0.3">
      <c r="A6741">
        <v>6733</v>
      </c>
      <c r="B6741" s="9">
        <f t="shared" ca="1" si="105"/>
        <v>-3.4488416728673849E-3</v>
      </c>
    </row>
    <row r="6742" spans="1:2" x14ac:dyDescent="0.3">
      <c r="A6742">
        <v>6734</v>
      </c>
      <c r="B6742" s="9">
        <f t="shared" ca="1" si="105"/>
        <v>1.0514390037469653E-2</v>
      </c>
    </row>
    <row r="6743" spans="1:2" x14ac:dyDescent="0.3">
      <c r="A6743">
        <v>6735</v>
      </c>
      <c r="B6743" s="9">
        <f t="shared" ca="1" si="105"/>
        <v>7.4285327196830864E-3</v>
      </c>
    </row>
    <row r="6744" spans="1:2" x14ac:dyDescent="0.3">
      <c r="A6744">
        <v>6736</v>
      </c>
      <c r="B6744" s="9">
        <f t="shared" ca="1" si="105"/>
        <v>5.9319313100001034E-3</v>
      </c>
    </row>
    <row r="6745" spans="1:2" x14ac:dyDescent="0.3">
      <c r="A6745">
        <v>6737</v>
      </c>
      <c r="B6745" s="9">
        <f t="shared" ca="1" si="105"/>
        <v>2.4657457027283326E-3</v>
      </c>
    </row>
    <row r="6746" spans="1:2" x14ac:dyDescent="0.3">
      <c r="A6746">
        <v>6738</v>
      </c>
      <c r="B6746" s="9">
        <f t="shared" ca="1" si="105"/>
        <v>-6.371584385130618E-3</v>
      </c>
    </row>
    <row r="6747" spans="1:2" x14ac:dyDescent="0.3">
      <c r="A6747">
        <v>6739</v>
      </c>
      <c r="B6747" s="9">
        <f t="shared" ca="1" si="105"/>
        <v>7.1802805163916524E-3</v>
      </c>
    </row>
    <row r="6748" spans="1:2" x14ac:dyDescent="0.3">
      <c r="A6748">
        <v>6740</v>
      </c>
      <c r="B6748" s="9">
        <f t="shared" ca="1" si="105"/>
        <v>-1.4842144956279606E-2</v>
      </c>
    </row>
    <row r="6749" spans="1:2" x14ac:dyDescent="0.3">
      <c r="A6749">
        <v>6741</v>
      </c>
      <c r="B6749" s="9">
        <f t="shared" ca="1" si="105"/>
        <v>-1.2465949765372665E-2</v>
      </c>
    </row>
    <row r="6750" spans="1:2" x14ac:dyDescent="0.3">
      <c r="A6750">
        <v>6742</v>
      </c>
      <c r="B6750" s="9">
        <f t="shared" ca="1" si="105"/>
        <v>-4.3082099352655208E-3</v>
      </c>
    </row>
    <row r="6751" spans="1:2" x14ac:dyDescent="0.3">
      <c r="A6751">
        <v>6743</v>
      </c>
      <c r="B6751" s="9">
        <f t="shared" ca="1" si="105"/>
        <v>1.0194210584130347E-2</v>
      </c>
    </row>
    <row r="6752" spans="1:2" x14ac:dyDescent="0.3">
      <c r="A6752">
        <v>6744</v>
      </c>
      <c r="B6752" s="9">
        <f t="shared" ca="1" si="105"/>
        <v>-5.2205377838508279E-3</v>
      </c>
    </row>
    <row r="6753" spans="1:2" x14ac:dyDescent="0.3">
      <c r="A6753">
        <v>6745</v>
      </c>
      <c r="B6753" s="9">
        <f t="shared" ca="1" si="105"/>
        <v>9.7663832561227276E-4</v>
      </c>
    </row>
    <row r="6754" spans="1:2" x14ac:dyDescent="0.3">
      <c r="A6754">
        <v>6746</v>
      </c>
      <c r="B6754" s="9">
        <f t="shared" ca="1" si="105"/>
        <v>6.0787568626864781E-3</v>
      </c>
    </row>
    <row r="6755" spans="1:2" x14ac:dyDescent="0.3">
      <c r="A6755">
        <v>6747</v>
      </c>
      <c r="B6755" s="9">
        <f t="shared" ca="1" si="105"/>
        <v>-1.3568647486124212E-2</v>
      </c>
    </row>
    <row r="6756" spans="1:2" x14ac:dyDescent="0.3">
      <c r="A6756">
        <v>6748</v>
      </c>
      <c r="B6756" s="9">
        <f t="shared" ca="1" si="105"/>
        <v>1.0812585333762054E-2</v>
      </c>
    </row>
    <row r="6757" spans="1:2" x14ac:dyDescent="0.3">
      <c r="A6757">
        <v>6749</v>
      </c>
      <c r="B6757" s="9">
        <f t="shared" ca="1" si="105"/>
        <v>9.2933783258313148E-3</v>
      </c>
    </row>
    <row r="6758" spans="1:2" x14ac:dyDescent="0.3">
      <c r="A6758">
        <v>6750</v>
      </c>
      <c r="B6758" s="9">
        <f t="shared" ca="1" si="105"/>
        <v>1.3979164029373749E-2</v>
      </c>
    </row>
    <row r="6759" spans="1:2" x14ac:dyDescent="0.3">
      <c r="A6759">
        <v>6751</v>
      </c>
      <c r="B6759" s="9">
        <f t="shared" ca="1" si="105"/>
        <v>5.634765100659021E-3</v>
      </c>
    </row>
    <row r="6760" spans="1:2" x14ac:dyDescent="0.3">
      <c r="A6760">
        <v>6752</v>
      </c>
      <c r="B6760" s="9">
        <f t="shared" ca="1" si="105"/>
        <v>3.7213297054044985E-3</v>
      </c>
    </row>
    <row r="6761" spans="1:2" x14ac:dyDescent="0.3">
      <c r="A6761">
        <v>6753</v>
      </c>
      <c r="B6761" s="9">
        <f t="shared" ca="1" si="105"/>
        <v>-3.7222033463773082E-3</v>
      </c>
    </row>
    <row r="6762" spans="1:2" x14ac:dyDescent="0.3">
      <c r="A6762">
        <v>6754</v>
      </c>
      <c r="B6762" s="9">
        <f t="shared" ca="1" si="105"/>
        <v>1.078916744639442E-2</v>
      </c>
    </row>
    <row r="6763" spans="1:2" x14ac:dyDescent="0.3">
      <c r="A6763">
        <v>6755</v>
      </c>
      <c r="B6763" s="9">
        <f t="shared" ca="1" si="105"/>
        <v>-2.5280646529288174E-3</v>
      </c>
    </row>
    <row r="6764" spans="1:2" x14ac:dyDescent="0.3">
      <c r="A6764">
        <v>6756</v>
      </c>
      <c r="B6764" s="9">
        <f t="shared" ca="1" si="105"/>
        <v>1.2960743699269455E-2</v>
      </c>
    </row>
    <row r="6765" spans="1:2" x14ac:dyDescent="0.3">
      <c r="A6765">
        <v>6757</v>
      </c>
      <c r="B6765" s="9">
        <f t="shared" ca="1" si="105"/>
        <v>-9.195317491638157E-3</v>
      </c>
    </row>
    <row r="6766" spans="1:2" x14ac:dyDescent="0.3">
      <c r="A6766">
        <v>6758</v>
      </c>
      <c r="B6766" s="9">
        <f t="shared" ca="1" si="105"/>
        <v>1.8911941062293994E-2</v>
      </c>
    </row>
    <row r="6767" spans="1:2" x14ac:dyDescent="0.3">
      <c r="A6767">
        <v>6759</v>
      </c>
      <c r="B6767" s="9">
        <f t="shared" ca="1" si="105"/>
        <v>4.2550555278474617E-3</v>
      </c>
    </row>
    <row r="6768" spans="1:2" x14ac:dyDescent="0.3">
      <c r="A6768">
        <v>6760</v>
      </c>
      <c r="B6768" s="9">
        <f t="shared" ca="1" si="105"/>
        <v>1.9820121578977066E-5</v>
      </c>
    </row>
    <row r="6769" spans="1:2" x14ac:dyDescent="0.3">
      <c r="A6769">
        <v>6761</v>
      </c>
      <c r="B6769" s="9">
        <f t="shared" ca="1" si="105"/>
        <v>1.2700554013060269E-2</v>
      </c>
    </row>
    <row r="6770" spans="1:2" x14ac:dyDescent="0.3">
      <c r="A6770">
        <v>6762</v>
      </c>
      <c r="B6770" s="9">
        <f t="shared" ca="1" si="105"/>
        <v>-6.8415633977470117E-3</v>
      </c>
    </row>
    <row r="6771" spans="1:2" x14ac:dyDescent="0.3">
      <c r="A6771">
        <v>6763</v>
      </c>
      <c r="B6771" s="9">
        <f t="shared" ca="1" si="105"/>
        <v>1.3308790890066868E-2</v>
      </c>
    </row>
    <row r="6772" spans="1:2" x14ac:dyDescent="0.3">
      <c r="A6772">
        <v>6764</v>
      </c>
      <c r="B6772" s="9">
        <f t="shared" ca="1" si="105"/>
        <v>2.0890207506300568E-3</v>
      </c>
    </row>
    <row r="6773" spans="1:2" x14ac:dyDescent="0.3">
      <c r="A6773">
        <v>6765</v>
      </c>
      <c r="B6773" s="9">
        <f t="shared" ca="1" si="105"/>
        <v>5.0471181401369417E-3</v>
      </c>
    </row>
    <row r="6774" spans="1:2" x14ac:dyDescent="0.3">
      <c r="A6774">
        <v>6766</v>
      </c>
      <c r="B6774" s="9">
        <f t="shared" ca="1" si="105"/>
        <v>-1.2312868420775122E-2</v>
      </c>
    </row>
    <row r="6775" spans="1:2" x14ac:dyDescent="0.3">
      <c r="A6775">
        <v>6767</v>
      </c>
      <c r="B6775" s="9">
        <f t="shared" ca="1" si="105"/>
        <v>-1.3813393495312501E-2</v>
      </c>
    </row>
    <row r="6776" spans="1:2" x14ac:dyDescent="0.3">
      <c r="A6776">
        <v>6768</v>
      </c>
      <c r="B6776" s="9">
        <f t="shared" ca="1" si="105"/>
        <v>-1.1425389559309371E-2</v>
      </c>
    </row>
    <row r="6777" spans="1:2" x14ac:dyDescent="0.3">
      <c r="A6777">
        <v>6769</v>
      </c>
      <c r="B6777" s="9">
        <f t="shared" ca="1" si="105"/>
        <v>2.2773155383753905E-3</v>
      </c>
    </row>
    <row r="6778" spans="1:2" x14ac:dyDescent="0.3">
      <c r="A6778">
        <v>6770</v>
      </c>
      <c r="B6778" s="9">
        <f t="shared" ca="1" si="105"/>
        <v>-1.0773149584457563E-2</v>
      </c>
    </row>
    <row r="6779" spans="1:2" x14ac:dyDescent="0.3">
      <c r="A6779">
        <v>6771</v>
      </c>
      <c r="B6779" s="9">
        <f t="shared" ca="1" si="105"/>
        <v>3.5229429353717187E-3</v>
      </c>
    </row>
    <row r="6780" spans="1:2" x14ac:dyDescent="0.3">
      <c r="A6780">
        <v>6772</v>
      </c>
      <c r="B6780" s="9">
        <f t="shared" ca="1" si="105"/>
        <v>4.6603811548064653E-3</v>
      </c>
    </row>
    <row r="6781" spans="1:2" x14ac:dyDescent="0.3">
      <c r="A6781">
        <v>6773</v>
      </c>
      <c r="B6781" s="9">
        <f t="shared" ca="1" si="105"/>
        <v>-6.4149174938669395E-3</v>
      </c>
    </row>
    <row r="6782" spans="1:2" x14ac:dyDescent="0.3">
      <c r="A6782">
        <v>6774</v>
      </c>
      <c r="B6782" s="9">
        <f t="shared" ca="1" si="105"/>
        <v>-1.2370562585335189E-3</v>
      </c>
    </row>
    <row r="6783" spans="1:2" x14ac:dyDescent="0.3">
      <c r="A6783">
        <v>6775</v>
      </c>
      <c r="B6783" s="9">
        <f t="shared" ca="1" si="105"/>
        <v>6.0506272721995167E-3</v>
      </c>
    </row>
    <row r="6784" spans="1:2" x14ac:dyDescent="0.3">
      <c r="A6784">
        <v>6776</v>
      </c>
      <c r="B6784" s="9">
        <f t="shared" ca="1" si="105"/>
        <v>-3.7085819818851425E-3</v>
      </c>
    </row>
    <row r="6785" spans="1:2" x14ac:dyDescent="0.3">
      <c r="A6785">
        <v>6777</v>
      </c>
      <c r="B6785" s="9">
        <f t="shared" ca="1" si="105"/>
        <v>1.1501317333361809E-2</v>
      </c>
    </row>
    <row r="6786" spans="1:2" x14ac:dyDescent="0.3">
      <c r="A6786">
        <v>6778</v>
      </c>
      <c r="B6786" s="9">
        <f t="shared" ca="1" si="105"/>
        <v>2.1201641352769457E-4</v>
      </c>
    </row>
    <row r="6787" spans="1:2" x14ac:dyDescent="0.3">
      <c r="A6787">
        <v>6779</v>
      </c>
      <c r="B6787" s="9">
        <f t="shared" ca="1" si="105"/>
        <v>-4.264808937227132E-3</v>
      </c>
    </row>
    <row r="6788" spans="1:2" x14ac:dyDescent="0.3">
      <c r="A6788">
        <v>6780</v>
      </c>
      <c r="B6788" s="9">
        <f t="shared" ca="1" si="105"/>
        <v>-3.89382428765673E-4</v>
      </c>
    </row>
    <row r="6789" spans="1:2" x14ac:dyDescent="0.3">
      <c r="A6789">
        <v>6781</v>
      </c>
      <c r="B6789" s="9">
        <f t="shared" ca="1" si="105"/>
        <v>-4.6828366237341556E-3</v>
      </c>
    </row>
    <row r="6790" spans="1:2" x14ac:dyDescent="0.3">
      <c r="A6790">
        <v>6782</v>
      </c>
      <c r="B6790" s="9">
        <f t="shared" ca="1" si="105"/>
        <v>4.5018962820827886E-3</v>
      </c>
    </row>
    <row r="6791" spans="1:2" x14ac:dyDescent="0.3">
      <c r="A6791">
        <v>6783</v>
      </c>
      <c r="B6791" s="9">
        <f t="shared" ca="1" si="105"/>
        <v>-1.2093576844159511E-2</v>
      </c>
    </row>
    <row r="6792" spans="1:2" x14ac:dyDescent="0.3">
      <c r="A6792">
        <v>6784</v>
      </c>
      <c r="B6792" s="9">
        <f t="shared" ca="1" si="105"/>
        <v>4.9823895622609065E-3</v>
      </c>
    </row>
    <row r="6793" spans="1:2" x14ac:dyDescent="0.3">
      <c r="A6793">
        <v>6785</v>
      </c>
      <c r="B6793" s="9">
        <f t="shared" ca="1" si="105"/>
        <v>9.4479361111668141E-3</v>
      </c>
    </row>
    <row r="6794" spans="1:2" x14ac:dyDescent="0.3">
      <c r="A6794">
        <v>6786</v>
      </c>
      <c r="B6794" s="9">
        <f t="shared" ref="B6794:B6857" ca="1" si="106">_xlfn.NORM.INV(RAND(),$B$3,$B$4)</f>
        <v>-4.8933280102717274E-4</v>
      </c>
    </row>
    <row r="6795" spans="1:2" x14ac:dyDescent="0.3">
      <c r="A6795">
        <v>6787</v>
      </c>
      <c r="B6795" s="9">
        <f t="shared" ca="1" si="106"/>
        <v>-5.1998277442494171E-3</v>
      </c>
    </row>
    <row r="6796" spans="1:2" x14ac:dyDescent="0.3">
      <c r="A6796">
        <v>6788</v>
      </c>
      <c r="B6796" s="9">
        <f t="shared" ca="1" si="106"/>
        <v>7.8538199747871136E-3</v>
      </c>
    </row>
    <row r="6797" spans="1:2" x14ac:dyDescent="0.3">
      <c r="A6797">
        <v>6789</v>
      </c>
      <c r="B6797" s="9">
        <f t="shared" ca="1" si="106"/>
        <v>3.4470857526498094E-4</v>
      </c>
    </row>
    <row r="6798" spans="1:2" x14ac:dyDescent="0.3">
      <c r="A6798">
        <v>6790</v>
      </c>
      <c r="B6798" s="9">
        <f t="shared" ca="1" si="106"/>
        <v>-4.2952521428766426E-4</v>
      </c>
    </row>
    <row r="6799" spans="1:2" x14ac:dyDescent="0.3">
      <c r="A6799">
        <v>6791</v>
      </c>
      <c r="B6799" s="9">
        <f t="shared" ca="1" si="106"/>
        <v>-1.0820506404522048E-2</v>
      </c>
    </row>
    <row r="6800" spans="1:2" x14ac:dyDescent="0.3">
      <c r="A6800">
        <v>6792</v>
      </c>
      <c r="B6800" s="9">
        <f t="shared" ca="1" si="106"/>
        <v>1.0279283132313615E-2</v>
      </c>
    </row>
    <row r="6801" spans="1:2" x14ac:dyDescent="0.3">
      <c r="A6801">
        <v>6793</v>
      </c>
      <c r="B6801" s="9">
        <f t="shared" ca="1" si="106"/>
        <v>6.445148968024292E-4</v>
      </c>
    </row>
    <row r="6802" spans="1:2" x14ac:dyDescent="0.3">
      <c r="A6802">
        <v>6794</v>
      </c>
      <c r="B6802" s="9">
        <f t="shared" ca="1" si="106"/>
        <v>5.4963196454231892E-3</v>
      </c>
    </row>
    <row r="6803" spans="1:2" x14ac:dyDescent="0.3">
      <c r="A6803">
        <v>6795</v>
      </c>
      <c r="B6803" s="9">
        <f t="shared" ca="1" si="106"/>
        <v>-6.228205137951392E-4</v>
      </c>
    </row>
    <row r="6804" spans="1:2" x14ac:dyDescent="0.3">
      <c r="A6804">
        <v>6796</v>
      </c>
      <c r="B6804" s="9">
        <f t="shared" ca="1" si="106"/>
        <v>4.2650248785536216E-4</v>
      </c>
    </row>
    <row r="6805" spans="1:2" x14ac:dyDescent="0.3">
      <c r="A6805">
        <v>6797</v>
      </c>
      <c r="B6805" s="9">
        <f t="shared" ca="1" si="106"/>
        <v>5.4035315669670294E-3</v>
      </c>
    </row>
    <row r="6806" spans="1:2" x14ac:dyDescent="0.3">
      <c r="A6806">
        <v>6798</v>
      </c>
      <c r="B6806" s="9">
        <f t="shared" ca="1" si="106"/>
        <v>-2.3954843177926058E-3</v>
      </c>
    </row>
    <row r="6807" spans="1:2" x14ac:dyDescent="0.3">
      <c r="A6807">
        <v>6799</v>
      </c>
      <c r="B6807" s="9">
        <f t="shared" ca="1" si="106"/>
        <v>-2.8466656899517251E-3</v>
      </c>
    </row>
    <row r="6808" spans="1:2" x14ac:dyDescent="0.3">
      <c r="A6808">
        <v>6800</v>
      </c>
      <c r="B6808" s="9">
        <f t="shared" ca="1" si="106"/>
        <v>-5.7831219303444868E-3</v>
      </c>
    </row>
    <row r="6809" spans="1:2" x14ac:dyDescent="0.3">
      <c r="A6809">
        <v>6801</v>
      </c>
      <c r="B6809" s="9">
        <f t="shared" ca="1" si="106"/>
        <v>-4.8845118919252947E-4</v>
      </c>
    </row>
    <row r="6810" spans="1:2" x14ac:dyDescent="0.3">
      <c r="A6810">
        <v>6802</v>
      </c>
      <c r="B6810" s="9">
        <f t="shared" ca="1" si="106"/>
        <v>3.4767992932483865E-3</v>
      </c>
    </row>
    <row r="6811" spans="1:2" x14ac:dyDescent="0.3">
      <c r="A6811">
        <v>6803</v>
      </c>
      <c r="B6811" s="9">
        <f t="shared" ca="1" si="106"/>
        <v>8.9492287095741425E-3</v>
      </c>
    </row>
    <row r="6812" spans="1:2" x14ac:dyDescent="0.3">
      <c r="A6812">
        <v>6804</v>
      </c>
      <c r="B6812" s="9">
        <f t="shared" ca="1" si="106"/>
        <v>-5.8599553047988502E-3</v>
      </c>
    </row>
    <row r="6813" spans="1:2" x14ac:dyDescent="0.3">
      <c r="A6813">
        <v>6805</v>
      </c>
      <c r="B6813" s="9">
        <f t="shared" ca="1" si="106"/>
        <v>5.5185372397580838E-4</v>
      </c>
    </row>
    <row r="6814" spans="1:2" x14ac:dyDescent="0.3">
      <c r="A6814">
        <v>6806</v>
      </c>
      <c r="B6814" s="9">
        <f t="shared" ca="1" si="106"/>
        <v>3.3610095954685424E-3</v>
      </c>
    </row>
    <row r="6815" spans="1:2" x14ac:dyDescent="0.3">
      <c r="A6815">
        <v>6807</v>
      </c>
      <c r="B6815" s="9">
        <f t="shared" ca="1" si="106"/>
        <v>-4.2730720935954302E-3</v>
      </c>
    </row>
    <row r="6816" spans="1:2" x14ac:dyDescent="0.3">
      <c r="A6816">
        <v>6808</v>
      </c>
      <c r="B6816" s="9">
        <f t="shared" ca="1" si="106"/>
        <v>2.3980307790224336E-3</v>
      </c>
    </row>
    <row r="6817" spans="1:2" x14ac:dyDescent="0.3">
      <c r="A6817">
        <v>6809</v>
      </c>
      <c r="B6817" s="9">
        <f t="shared" ca="1" si="106"/>
        <v>1.6611292152033781E-2</v>
      </c>
    </row>
    <row r="6818" spans="1:2" x14ac:dyDescent="0.3">
      <c r="A6818">
        <v>6810</v>
      </c>
      <c r="B6818" s="9">
        <f t="shared" ca="1" si="106"/>
        <v>5.0422443864288399E-3</v>
      </c>
    </row>
    <row r="6819" spans="1:2" x14ac:dyDescent="0.3">
      <c r="A6819">
        <v>6811</v>
      </c>
      <c r="B6819" s="9">
        <f t="shared" ca="1" si="106"/>
        <v>6.9663174809382394E-3</v>
      </c>
    </row>
    <row r="6820" spans="1:2" x14ac:dyDescent="0.3">
      <c r="A6820">
        <v>6812</v>
      </c>
      <c r="B6820" s="9">
        <f t="shared" ca="1" si="106"/>
        <v>6.5207195518753583E-3</v>
      </c>
    </row>
    <row r="6821" spans="1:2" x14ac:dyDescent="0.3">
      <c r="A6821">
        <v>6813</v>
      </c>
      <c r="B6821" s="9">
        <f t="shared" ca="1" si="106"/>
        <v>7.7843518476107829E-3</v>
      </c>
    </row>
    <row r="6822" spans="1:2" x14ac:dyDescent="0.3">
      <c r="A6822">
        <v>6814</v>
      </c>
      <c r="B6822" s="9">
        <f t="shared" ca="1" si="106"/>
        <v>5.8424392946927089E-4</v>
      </c>
    </row>
    <row r="6823" spans="1:2" x14ac:dyDescent="0.3">
      <c r="A6823">
        <v>6815</v>
      </c>
      <c r="B6823" s="9">
        <f t="shared" ca="1" si="106"/>
        <v>-1.2777132434075189E-2</v>
      </c>
    </row>
    <row r="6824" spans="1:2" x14ac:dyDescent="0.3">
      <c r="A6824">
        <v>6816</v>
      </c>
      <c r="B6824" s="9">
        <f t="shared" ca="1" si="106"/>
        <v>-1.3400583462257597E-2</v>
      </c>
    </row>
    <row r="6825" spans="1:2" x14ac:dyDescent="0.3">
      <c r="A6825">
        <v>6817</v>
      </c>
      <c r="B6825" s="9">
        <f t="shared" ca="1" si="106"/>
        <v>1.1194192027517445E-2</v>
      </c>
    </row>
    <row r="6826" spans="1:2" x14ac:dyDescent="0.3">
      <c r="A6826">
        <v>6818</v>
      </c>
      <c r="B6826" s="9">
        <f t="shared" ca="1" si="106"/>
        <v>-3.5469944683641937E-3</v>
      </c>
    </row>
    <row r="6827" spans="1:2" x14ac:dyDescent="0.3">
      <c r="A6827">
        <v>6819</v>
      </c>
      <c r="B6827" s="9">
        <f t="shared" ca="1" si="106"/>
        <v>-1.7569450255846514E-3</v>
      </c>
    </row>
    <row r="6828" spans="1:2" x14ac:dyDescent="0.3">
      <c r="A6828">
        <v>6820</v>
      </c>
      <c r="B6828" s="9">
        <f t="shared" ca="1" si="106"/>
        <v>4.46301163859895E-3</v>
      </c>
    </row>
    <row r="6829" spans="1:2" x14ac:dyDescent="0.3">
      <c r="A6829">
        <v>6821</v>
      </c>
      <c r="B6829" s="9">
        <f t="shared" ca="1" si="106"/>
        <v>8.6860735380425089E-3</v>
      </c>
    </row>
    <row r="6830" spans="1:2" x14ac:dyDescent="0.3">
      <c r="A6830">
        <v>6822</v>
      </c>
      <c r="B6830" s="9">
        <f t="shared" ca="1" si="106"/>
        <v>2.038479284196499E-3</v>
      </c>
    </row>
    <row r="6831" spans="1:2" x14ac:dyDescent="0.3">
      <c r="A6831">
        <v>6823</v>
      </c>
      <c r="B6831" s="9">
        <f t="shared" ca="1" si="106"/>
        <v>-1.1326588819625814E-2</v>
      </c>
    </row>
    <row r="6832" spans="1:2" x14ac:dyDescent="0.3">
      <c r="A6832">
        <v>6824</v>
      </c>
      <c r="B6832" s="9">
        <f t="shared" ca="1" si="106"/>
        <v>1.2667886289310884E-2</v>
      </c>
    </row>
    <row r="6833" spans="1:2" x14ac:dyDescent="0.3">
      <c r="A6833">
        <v>6825</v>
      </c>
      <c r="B6833" s="9">
        <f t="shared" ca="1" si="106"/>
        <v>-2.0991630945507108E-3</v>
      </c>
    </row>
    <row r="6834" spans="1:2" x14ac:dyDescent="0.3">
      <c r="A6834">
        <v>6826</v>
      </c>
      <c r="B6834" s="9">
        <f t="shared" ca="1" si="106"/>
        <v>-5.3946954765471877E-3</v>
      </c>
    </row>
    <row r="6835" spans="1:2" x14ac:dyDescent="0.3">
      <c r="A6835">
        <v>6827</v>
      </c>
      <c r="B6835" s="9">
        <f t="shared" ca="1" si="106"/>
        <v>4.6347131661306192E-3</v>
      </c>
    </row>
    <row r="6836" spans="1:2" x14ac:dyDescent="0.3">
      <c r="A6836">
        <v>6828</v>
      </c>
      <c r="B6836" s="9">
        <f t="shared" ca="1" si="106"/>
        <v>-1.7217706883527915E-3</v>
      </c>
    </row>
    <row r="6837" spans="1:2" x14ac:dyDescent="0.3">
      <c r="A6837">
        <v>6829</v>
      </c>
      <c r="B6837" s="9">
        <f t="shared" ca="1" si="106"/>
        <v>1.5507515546094176E-2</v>
      </c>
    </row>
    <row r="6838" spans="1:2" x14ac:dyDescent="0.3">
      <c r="A6838">
        <v>6830</v>
      </c>
      <c r="B6838" s="9">
        <f t="shared" ca="1" si="106"/>
        <v>7.3553988280277063E-3</v>
      </c>
    </row>
    <row r="6839" spans="1:2" x14ac:dyDescent="0.3">
      <c r="A6839">
        <v>6831</v>
      </c>
      <c r="B6839" s="9">
        <f t="shared" ca="1" si="106"/>
        <v>6.4533272043760075E-3</v>
      </c>
    </row>
    <row r="6840" spans="1:2" x14ac:dyDescent="0.3">
      <c r="A6840">
        <v>6832</v>
      </c>
      <c r="B6840" s="9">
        <f t="shared" ca="1" si="106"/>
        <v>1.2701246006902825E-2</v>
      </c>
    </row>
    <row r="6841" spans="1:2" x14ac:dyDescent="0.3">
      <c r="A6841">
        <v>6833</v>
      </c>
      <c r="B6841" s="9">
        <f t="shared" ca="1" si="106"/>
        <v>-1.8749309539524136E-2</v>
      </c>
    </row>
    <row r="6842" spans="1:2" x14ac:dyDescent="0.3">
      <c r="A6842">
        <v>6834</v>
      </c>
      <c r="B6842" s="9">
        <f t="shared" ca="1" si="106"/>
        <v>1.1807135208160874E-2</v>
      </c>
    </row>
    <row r="6843" spans="1:2" x14ac:dyDescent="0.3">
      <c r="A6843">
        <v>6835</v>
      </c>
      <c r="B6843" s="9">
        <f t="shared" ca="1" si="106"/>
        <v>-1.1381990001284935E-3</v>
      </c>
    </row>
    <row r="6844" spans="1:2" x14ac:dyDescent="0.3">
      <c r="A6844">
        <v>6836</v>
      </c>
      <c r="B6844" s="9">
        <f t="shared" ca="1" si="106"/>
        <v>-9.5708628374396626E-4</v>
      </c>
    </row>
    <row r="6845" spans="1:2" x14ac:dyDescent="0.3">
      <c r="A6845">
        <v>6837</v>
      </c>
      <c r="B6845" s="9">
        <f t="shared" ca="1" si="106"/>
        <v>-8.4209510490542545E-4</v>
      </c>
    </row>
    <row r="6846" spans="1:2" x14ac:dyDescent="0.3">
      <c r="A6846">
        <v>6838</v>
      </c>
      <c r="B6846" s="9">
        <f t="shared" ca="1" si="106"/>
        <v>8.4346610167533099E-4</v>
      </c>
    </row>
    <row r="6847" spans="1:2" x14ac:dyDescent="0.3">
      <c r="A6847">
        <v>6839</v>
      </c>
      <c r="B6847" s="9">
        <f t="shared" ca="1" si="106"/>
        <v>4.478564912662371E-3</v>
      </c>
    </row>
    <row r="6848" spans="1:2" x14ac:dyDescent="0.3">
      <c r="A6848">
        <v>6840</v>
      </c>
      <c r="B6848" s="9">
        <f t="shared" ca="1" si="106"/>
        <v>1.1070340684520698E-2</v>
      </c>
    </row>
    <row r="6849" spans="1:2" x14ac:dyDescent="0.3">
      <c r="A6849">
        <v>6841</v>
      </c>
      <c r="B6849" s="9">
        <f t="shared" ca="1" si="106"/>
        <v>-8.088346377168423E-3</v>
      </c>
    </row>
    <row r="6850" spans="1:2" x14ac:dyDescent="0.3">
      <c r="A6850">
        <v>6842</v>
      </c>
      <c r="B6850" s="9">
        <f t="shared" ca="1" si="106"/>
        <v>-6.9959000718653628E-3</v>
      </c>
    </row>
    <row r="6851" spans="1:2" x14ac:dyDescent="0.3">
      <c r="A6851">
        <v>6843</v>
      </c>
      <c r="B6851" s="9">
        <f t="shared" ca="1" si="106"/>
        <v>2.8816084636181997E-3</v>
      </c>
    </row>
    <row r="6852" spans="1:2" x14ac:dyDescent="0.3">
      <c r="A6852">
        <v>6844</v>
      </c>
      <c r="B6852" s="9">
        <f t="shared" ca="1" si="106"/>
        <v>-2.3656881962971685E-3</v>
      </c>
    </row>
    <row r="6853" spans="1:2" x14ac:dyDescent="0.3">
      <c r="A6853">
        <v>6845</v>
      </c>
      <c r="B6853" s="9">
        <f t="shared" ca="1" si="106"/>
        <v>8.132461878997601E-4</v>
      </c>
    </row>
    <row r="6854" spans="1:2" x14ac:dyDescent="0.3">
      <c r="A6854">
        <v>6846</v>
      </c>
      <c r="B6854" s="9">
        <f t="shared" ca="1" si="106"/>
        <v>3.0068017421666549E-3</v>
      </c>
    </row>
    <row r="6855" spans="1:2" x14ac:dyDescent="0.3">
      <c r="A6855">
        <v>6847</v>
      </c>
      <c r="B6855" s="9">
        <f t="shared" ca="1" si="106"/>
        <v>-1.3501937249980783E-2</v>
      </c>
    </row>
    <row r="6856" spans="1:2" x14ac:dyDescent="0.3">
      <c r="A6856">
        <v>6848</v>
      </c>
      <c r="B6856" s="9">
        <f t="shared" ca="1" si="106"/>
        <v>5.1243511284972945E-3</v>
      </c>
    </row>
    <row r="6857" spans="1:2" x14ac:dyDescent="0.3">
      <c r="A6857">
        <v>6849</v>
      </c>
      <c r="B6857" s="9">
        <f t="shared" ca="1" si="106"/>
        <v>-1.453737453130252E-2</v>
      </c>
    </row>
    <row r="6858" spans="1:2" x14ac:dyDescent="0.3">
      <c r="A6858">
        <v>6850</v>
      </c>
      <c r="B6858" s="9">
        <f t="shared" ref="B6858:B6921" ca="1" si="107">_xlfn.NORM.INV(RAND(),$B$3,$B$4)</f>
        <v>2.2405967566168861E-2</v>
      </c>
    </row>
    <row r="6859" spans="1:2" x14ac:dyDescent="0.3">
      <c r="A6859">
        <v>6851</v>
      </c>
      <c r="B6859" s="9">
        <f t="shared" ca="1" si="107"/>
        <v>-3.4503537925984879E-3</v>
      </c>
    </row>
    <row r="6860" spans="1:2" x14ac:dyDescent="0.3">
      <c r="A6860">
        <v>6852</v>
      </c>
      <c r="B6860" s="9">
        <f t="shared" ca="1" si="107"/>
        <v>-5.3559942763834346E-4</v>
      </c>
    </row>
    <row r="6861" spans="1:2" x14ac:dyDescent="0.3">
      <c r="A6861">
        <v>6853</v>
      </c>
      <c r="B6861" s="9">
        <f t="shared" ca="1" si="107"/>
        <v>7.6277829615385923E-4</v>
      </c>
    </row>
    <row r="6862" spans="1:2" x14ac:dyDescent="0.3">
      <c r="A6862">
        <v>6854</v>
      </c>
      <c r="B6862" s="9">
        <f t="shared" ca="1" si="107"/>
        <v>-1.899787206505603E-3</v>
      </c>
    </row>
    <row r="6863" spans="1:2" x14ac:dyDescent="0.3">
      <c r="A6863">
        <v>6855</v>
      </c>
      <c r="B6863" s="9">
        <f t="shared" ca="1" si="107"/>
        <v>3.1714124885798937E-3</v>
      </c>
    </row>
    <row r="6864" spans="1:2" x14ac:dyDescent="0.3">
      <c r="A6864">
        <v>6856</v>
      </c>
      <c r="B6864" s="9">
        <f t="shared" ca="1" si="107"/>
        <v>3.9323548167709846E-4</v>
      </c>
    </row>
    <row r="6865" spans="1:2" x14ac:dyDescent="0.3">
      <c r="A6865">
        <v>6857</v>
      </c>
      <c r="B6865" s="9">
        <f t="shared" ca="1" si="107"/>
        <v>-1.9096645526924621E-2</v>
      </c>
    </row>
    <row r="6866" spans="1:2" x14ac:dyDescent="0.3">
      <c r="A6866">
        <v>6858</v>
      </c>
      <c r="B6866" s="9">
        <f t="shared" ca="1" si="107"/>
        <v>6.6261531004410774E-3</v>
      </c>
    </row>
    <row r="6867" spans="1:2" x14ac:dyDescent="0.3">
      <c r="A6867">
        <v>6859</v>
      </c>
      <c r="B6867" s="9">
        <f t="shared" ca="1" si="107"/>
        <v>-1.3733491409597761E-2</v>
      </c>
    </row>
    <row r="6868" spans="1:2" x14ac:dyDescent="0.3">
      <c r="A6868">
        <v>6860</v>
      </c>
      <c r="B6868" s="9">
        <f t="shared" ca="1" si="107"/>
        <v>-2.9485209652240761E-3</v>
      </c>
    </row>
    <row r="6869" spans="1:2" x14ac:dyDescent="0.3">
      <c r="A6869">
        <v>6861</v>
      </c>
      <c r="B6869" s="9">
        <f t="shared" ca="1" si="107"/>
        <v>-7.4587006563753694E-3</v>
      </c>
    </row>
    <row r="6870" spans="1:2" x14ac:dyDescent="0.3">
      <c r="A6870">
        <v>6862</v>
      </c>
      <c r="B6870" s="9">
        <f t="shared" ca="1" si="107"/>
        <v>-1.0017714310638694E-2</v>
      </c>
    </row>
    <row r="6871" spans="1:2" x14ac:dyDescent="0.3">
      <c r="A6871">
        <v>6863</v>
      </c>
      <c r="B6871" s="9">
        <f t="shared" ca="1" si="107"/>
        <v>-7.5633068793717743E-4</v>
      </c>
    </row>
    <row r="6872" spans="1:2" x14ac:dyDescent="0.3">
      <c r="A6872">
        <v>6864</v>
      </c>
      <c r="B6872" s="9">
        <f t="shared" ca="1" si="107"/>
        <v>-1.1264385232263321E-2</v>
      </c>
    </row>
    <row r="6873" spans="1:2" x14ac:dyDescent="0.3">
      <c r="A6873">
        <v>6865</v>
      </c>
      <c r="B6873" s="9">
        <f t="shared" ca="1" si="107"/>
        <v>6.5281525844731285E-3</v>
      </c>
    </row>
    <row r="6874" spans="1:2" x14ac:dyDescent="0.3">
      <c r="A6874">
        <v>6866</v>
      </c>
      <c r="B6874" s="9">
        <f t="shared" ca="1" si="107"/>
        <v>3.1646980211593322E-3</v>
      </c>
    </row>
    <row r="6875" spans="1:2" x14ac:dyDescent="0.3">
      <c r="A6875">
        <v>6867</v>
      </c>
      <c r="B6875" s="9">
        <f t="shared" ca="1" si="107"/>
        <v>-7.7934266741738773E-3</v>
      </c>
    </row>
    <row r="6876" spans="1:2" x14ac:dyDescent="0.3">
      <c r="A6876">
        <v>6868</v>
      </c>
      <c r="B6876" s="9">
        <f t="shared" ca="1" si="107"/>
        <v>7.9963432548856295E-3</v>
      </c>
    </row>
    <row r="6877" spans="1:2" x14ac:dyDescent="0.3">
      <c r="A6877">
        <v>6869</v>
      </c>
      <c r="B6877" s="9">
        <f t="shared" ca="1" si="107"/>
        <v>7.7186241581384072E-3</v>
      </c>
    </row>
    <row r="6878" spans="1:2" x14ac:dyDescent="0.3">
      <c r="A6878">
        <v>6870</v>
      </c>
      <c r="B6878" s="9">
        <f t="shared" ca="1" si="107"/>
        <v>-1.1500068352747403E-3</v>
      </c>
    </row>
    <row r="6879" spans="1:2" x14ac:dyDescent="0.3">
      <c r="A6879">
        <v>6871</v>
      </c>
      <c r="B6879" s="9">
        <f t="shared" ca="1" si="107"/>
        <v>6.1730359968336403E-3</v>
      </c>
    </row>
    <row r="6880" spans="1:2" x14ac:dyDescent="0.3">
      <c r="A6880">
        <v>6872</v>
      </c>
      <c r="B6880" s="9">
        <f t="shared" ca="1" si="107"/>
        <v>-3.5364277823481125E-3</v>
      </c>
    </row>
    <row r="6881" spans="1:2" x14ac:dyDescent="0.3">
      <c r="A6881">
        <v>6873</v>
      </c>
      <c r="B6881" s="9">
        <f t="shared" ca="1" si="107"/>
        <v>2.7354636913270321E-3</v>
      </c>
    </row>
    <row r="6882" spans="1:2" x14ac:dyDescent="0.3">
      <c r="A6882">
        <v>6874</v>
      </c>
      <c r="B6882" s="9">
        <f t="shared" ca="1" si="107"/>
        <v>4.2760402760612893E-3</v>
      </c>
    </row>
    <row r="6883" spans="1:2" x14ac:dyDescent="0.3">
      <c r="A6883">
        <v>6875</v>
      </c>
      <c r="B6883" s="9">
        <f t="shared" ca="1" si="107"/>
        <v>-1.2581298745218787E-2</v>
      </c>
    </row>
    <row r="6884" spans="1:2" x14ac:dyDescent="0.3">
      <c r="A6884">
        <v>6876</v>
      </c>
      <c r="B6884" s="9">
        <f t="shared" ca="1" si="107"/>
        <v>4.6074797981486308E-3</v>
      </c>
    </row>
    <row r="6885" spans="1:2" x14ac:dyDescent="0.3">
      <c r="A6885">
        <v>6877</v>
      </c>
      <c r="B6885" s="9">
        <f t="shared" ca="1" si="107"/>
        <v>2.2006705652054003E-3</v>
      </c>
    </row>
    <row r="6886" spans="1:2" x14ac:dyDescent="0.3">
      <c r="A6886">
        <v>6878</v>
      </c>
      <c r="B6886" s="9">
        <f t="shared" ca="1" si="107"/>
        <v>2.0523196469718276E-3</v>
      </c>
    </row>
    <row r="6887" spans="1:2" x14ac:dyDescent="0.3">
      <c r="A6887">
        <v>6879</v>
      </c>
      <c r="B6887" s="9">
        <f t="shared" ca="1" si="107"/>
        <v>5.7334064031099048E-3</v>
      </c>
    </row>
    <row r="6888" spans="1:2" x14ac:dyDescent="0.3">
      <c r="A6888">
        <v>6880</v>
      </c>
      <c r="B6888" s="9">
        <f t="shared" ca="1" si="107"/>
        <v>-6.81029893637376E-3</v>
      </c>
    </row>
    <row r="6889" spans="1:2" x14ac:dyDescent="0.3">
      <c r="A6889">
        <v>6881</v>
      </c>
      <c r="B6889" s="9">
        <f t="shared" ca="1" si="107"/>
        <v>1.1014119772845835E-2</v>
      </c>
    </row>
    <row r="6890" spans="1:2" x14ac:dyDescent="0.3">
      <c r="A6890">
        <v>6882</v>
      </c>
      <c r="B6890" s="9">
        <f t="shared" ca="1" si="107"/>
        <v>-1.0304231230819272E-2</v>
      </c>
    </row>
    <row r="6891" spans="1:2" x14ac:dyDescent="0.3">
      <c r="A6891">
        <v>6883</v>
      </c>
      <c r="B6891" s="9">
        <f t="shared" ca="1" si="107"/>
        <v>9.1684886296229274E-3</v>
      </c>
    </row>
    <row r="6892" spans="1:2" x14ac:dyDescent="0.3">
      <c r="A6892">
        <v>6884</v>
      </c>
      <c r="B6892" s="9">
        <f t="shared" ca="1" si="107"/>
        <v>-8.4517437580622513E-3</v>
      </c>
    </row>
    <row r="6893" spans="1:2" x14ac:dyDescent="0.3">
      <c r="A6893">
        <v>6885</v>
      </c>
      <c r="B6893" s="9">
        <f t="shared" ca="1" si="107"/>
        <v>-6.8494271207562305E-3</v>
      </c>
    </row>
    <row r="6894" spans="1:2" x14ac:dyDescent="0.3">
      <c r="A6894">
        <v>6886</v>
      </c>
      <c r="B6894" s="9">
        <f t="shared" ca="1" si="107"/>
        <v>-7.0776740717730033E-3</v>
      </c>
    </row>
    <row r="6895" spans="1:2" x14ac:dyDescent="0.3">
      <c r="A6895">
        <v>6887</v>
      </c>
      <c r="B6895" s="9">
        <f t="shared" ca="1" si="107"/>
        <v>1.635873005187537E-2</v>
      </c>
    </row>
    <row r="6896" spans="1:2" x14ac:dyDescent="0.3">
      <c r="A6896">
        <v>6888</v>
      </c>
      <c r="B6896" s="9">
        <f t="shared" ca="1" si="107"/>
        <v>-8.0883860856051561E-3</v>
      </c>
    </row>
    <row r="6897" spans="1:2" x14ac:dyDescent="0.3">
      <c r="A6897">
        <v>6889</v>
      </c>
      <c r="B6897" s="9">
        <f t="shared" ca="1" si="107"/>
        <v>-7.0205387526163189E-3</v>
      </c>
    </row>
    <row r="6898" spans="1:2" x14ac:dyDescent="0.3">
      <c r="A6898">
        <v>6890</v>
      </c>
      <c r="B6898" s="9">
        <f t="shared" ca="1" si="107"/>
        <v>3.4195089814871493E-3</v>
      </c>
    </row>
    <row r="6899" spans="1:2" x14ac:dyDescent="0.3">
      <c r="A6899">
        <v>6891</v>
      </c>
      <c r="B6899" s="9">
        <f t="shared" ca="1" si="107"/>
        <v>-4.4615414824270114E-4</v>
      </c>
    </row>
    <row r="6900" spans="1:2" x14ac:dyDescent="0.3">
      <c r="A6900">
        <v>6892</v>
      </c>
      <c r="B6900" s="9">
        <f t="shared" ca="1" si="107"/>
        <v>-1.0715796026924969E-2</v>
      </c>
    </row>
    <row r="6901" spans="1:2" x14ac:dyDescent="0.3">
      <c r="A6901">
        <v>6893</v>
      </c>
      <c r="B6901" s="9">
        <f t="shared" ca="1" si="107"/>
        <v>5.5122127012179455E-3</v>
      </c>
    </row>
    <row r="6902" spans="1:2" x14ac:dyDescent="0.3">
      <c r="A6902">
        <v>6894</v>
      </c>
      <c r="B6902" s="9">
        <f t="shared" ca="1" si="107"/>
        <v>5.1513674548307161E-3</v>
      </c>
    </row>
    <row r="6903" spans="1:2" x14ac:dyDescent="0.3">
      <c r="A6903">
        <v>6895</v>
      </c>
      <c r="B6903" s="9">
        <f t="shared" ca="1" si="107"/>
        <v>3.5195656616087874E-3</v>
      </c>
    </row>
    <row r="6904" spans="1:2" x14ac:dyDescent="0.3">
      <c r="A6904">
        <v>6896</v>
      </c>
      <c r="B6904" s="9">
        <f t="shared" ca="1" si="107"/>
        <v>-6.7216333242710357E-4</v>
      </c>
    </row>
    <row r="6905" spans="1:2" x14ac:dyDescent="0.3">
      <c r="A6905">
        <v>6897</v>
      </c>
      <c r="B6905" s="9">
        <f t="shared" ca="1" si="107"/>
        <v>2.1741447551571133E-3</v>
      </c>
    </row>
    <row r="6906" spans="1:2" x14ac:dyDescent="0.3">
      <c r="A6906">
        <v>6898</v>
      </c>
      <c r="B6906" s="9">
        <f t="shared" ca="1" si="107"/>
        <v>5.3027835501503967E-3</v>
      </c>
    </row>
    <row r="6907" spans="1:2" x14ac:dyDescent="0.3">
      <c r="A6907">
        <v>6899</v>
      </c>
      <c r="B6907" s="9">
        <f t="shared" ca="1" si="107"/>
        <v>-2.6393479537989808E-4</v>
      </c>
    </row>
    <row r="6908" spans="1:2" x14ac:dyDescent="0.3">
      <c r="A6908">
        <v>6900</v>
      </c>
      <c r="B6908" s="9">
        <f t="shared" ca="1" si="107"/>
        <v>-2.0925697140548483E-2</v>
      </c>
    </row>
    <row r="6909" spans="1:2" x14ac:dyDescent="0.3">
      <c r="A6909">
        <v>6901</v>
      </c>
      <c r="B6909" s="9">
        <f t="shared" ca="1" si="107"/>
        <v>3.4979576691209825E-3</v>
      </c>
    </row>
    <row r="6910" spans="1:2" x14ac:dyDescent="0.3">
      <c r="A6910">
        <v>6902</v>
      </c>
      <c r="B6910" s="9">
        <f t="shared" ca="1" si="107"/>
        <v>-7.5242491695855403E-3</v>
      </c>
    </row>
    <row r="6911" spans="1:2" x14ac:dyDescent="0.3">
      <c r="A6911">
        <v>6903</v>
      </c>
      <c r="B6911" s="9">
        <f t="shared" ca="1" si="107"/>
        <v>-1.0453201752114458E-2</v>
      </c>
    </row>
    <row r="6912" spans="1:2" x14ac:dyDescent="0.3">
      <c r="A6912">
        <v>6904</v>
      </c>
      <c r="B6912" s="9">
        <f t="shared" ca="1" si="107"/>
        <v>5.4953947164216709E-3</v>
      </c>
    </row>
    <row r="6913" spans="1:2" x14ac:dyDescent="0.3">
      <c r="A6913">
        <v>6905</v>
      </c>
      <c r="B6913" s="9">
        <f t="shared" ca="1" si="107"/>
        <v>-9.7900820338697059E-3</v>
      </c>
    </row>
    <row r="6914" spans="1:2" x14ac:dyDescent="0.3">
      <c r="A6914">
        <v>6906</v>
      </c>
      <c r="B6914" s="9">
        <f t="shared" ca="1" si="107"/>
        <v>5.8516450380432647E-3</v>
      </c>
    </row>
    <row r="6915" spans="1:2" x14ac:dyDescent="0.3">
      <c r="A6915">
        <v>6907</v>
      </c>
      <c r="B6915" s="9">
        <f t="shared" ca="1" si="107"/>
        <v>-3.4930759808905771E-3</v>
      </c>
    </row>
    <row r="6916" spans="1:2" x14ac:dyDescent="0.3">
      <c r="A6916">
        <v>6908</v>
      </c>
      <c r="B6916" s="9">
        <f t="shared" ca="1" si="107"/>
        <v>-2.8354709958710199E-3</v>
      </c>
    </row>
    <row r="6917" spans="1:2" x14ac:dyDescent="0.3">
      <c r="A6917">
        <v>6909</v>
      </c>
      <c r="B6917" s="9">
        <f t="shared" ca="1" si="107"/>
        <v>4.0118122828119648E-3</v>
      </c>
    </row>
    <row r="6918" spans="1:2" x14ac:dyDescent="0.3">
      <c r="A6918">
        <v>6910</v>
      </c>
      <c r="B6918" s="9">
        <f t="shared" ca="1" si="107"/>
        <v>4.2509125726696581E-3</v>
      </c>
    </row>
    <row r="6919" spans="1:2" x14ac:dyDescent="0.3">
      <c r="A6919">
        <v>6911</v>
      </c>
      <c r="B6919" s="9">
        <f t="shared" ca="1" si="107"/>
        <v>1.4497342556892306E-2</v>
      </c>
    </row>
    <row r="6920" spans="1:2" x14ac:dyDescent="0.3">
      <c r="A6920">
        <v>6912</v>
      </c>
      <c r="B6920" s="9">
        <f t="shared" ca="1" si="107"/>
        <v>5.1988191598873043E-4</v>
      </c>
    </row>
    <row r="6921" spans="1:2" x14ac:dyDescent="0.3">
      <c r="A6921">
        <v>6913</v>
      </c>
      <c r="B6921" s="9">
        <f t="shared" ca="1" si="107"/>
        <v>9.6966364486973707E-3</v>
      </c>
    </row>
    <row r="6922" spans="1:2" x14ac:dyDescent="0.3">
      <c r="A6922">
        <v>6914</v>
      </c>
      <c r="B6922" s="9">
        <f t="shared" ref="B6922:B6985" ca="1" si="108">_xlfn.NORM.INV(RAND(),$B$3,$B$4)</f>
        <v>1.6767029631765983E-3</v>
      </c>
    </row>
    <row r="6923" spans="1:2" x14ac:dyDescent="0.3">
      <c r="A6923">
        <v>6915</v>
      </c>
      <c r="B6923" s="9">
        <f t="shared" ca="1" si="108"/>
        <v>8.6799058228895949E-3</v>
      </c>
    </row>
    <row r="6924" spans="1:2" x14ac:dyDescent="0.3">
      <c r="A6924">
        <v>6916</v>
      </c>
      <c r="B6924" s="9">
        <f t="shared" ca="1" si="108"/>
        <v>-1.6217875072359444E-3</v>
      </c>
    </row>
    <row r="6925" spans="1:2" x14ac:dyDescent="0.3">
      <c r="A6925">
        <v>6917</v>
      </c>
      <c r="B6925" s="9">
        <f t="shared" ca="1" si="108"/>
        <v>-5.0848713098832392E-3</v>
      </c>
    </row>
    <row r="6926" spans="1:2" x14ac:dyDescent="0.3">
      <c r="A6926">
        <v>6918</v>
      </c>
      <c r="B6926" s="9">
        <f t="shared" ca="1" si="108"/>
        <v>-8.2201009422209494E-4</v>
      </c>
    </row>
    <row r="6927" spans="1:2" x14ac:dyDescent="0.3">
      <c r="A6927">
        <v>6919</v>
      </c>
      <c r="B6927" s="9">
        <f t="shared" ca="1" si="108"/>
        <v>3.9554536552252031E-5</v>
      </c>
    </row>
    <row r="6928" spans="1:2" x14ac:dyDescent="0.3">
      <c r="A6928">
        <v>6920</v>
      </c>
      <c r="B6928" s="9">
        <f t="shared" ca="1" si="108"/>
        <v>-1.0645227462965782E-2</v>
      </c>
    </row>
    <row r="6929" spans="1:2" x14ac:dyDescent="0.3">
      <c r="A6929">
        <v>6921</v>
      </c>
      <c r="B6929" s="9">
        <f t="shared" ca="1" si="108"/>
        <v>-1.7166147232320905E-3</v>
      </c>
    </row>
    <row r="6930" spans="1:2" x14ac:dyDescent="0.3">
      <c r="A6930">
        <v>6922</v>
      </c>
      <c r="B6930" s="9">
        <f t="shared" ca="1" si="108"/>
        <v>-1.524331912567981E-2</v>
      </c>
    </row>
    <row r="6931" spans="1:2" x14ac:dyDescent="0.3">
      <c r="A6931">
        <v>6923</v>
      </c>
      <c r="B6931" s="9">
        <f t="shared" ca="1" si="108"/>
        <v>-8.9009572120256741E-3</v>
      </c>
    </row>
    <row r="6932" spans="1:2" x14ac:dyDescent="0.3">
      <c r="A6932">
        <v>6924</v>
      </c>
      <c r="B6932" s="9">
        <f t="shared" ca="1" si="108"/>
        <v>6.6791085867590836E-3</v>
      </c>
    </row>
    <row r="6933" spans="1:2" x14ac:dyDescent="0.3">
      <c r="A6933">
        <v>6925</v>
      </c>
      <c r="B6933" s="9">
        <f t="shared" ca="1" si="108"/>
        <v>1.0600411874732641E-2</v>
      </c>
    </row>
    <row r="6934" spans="1:2" x14ac:dyDescent="0.3">
      <c r="A6934">
        <v>6926</v>
      </c>
      <c r="B6934" s="9">
        <f t="shared" ca="1" si="108"/>
        <v>5.2884564728758179E-3</v>
      </c>
    </row>
    <row r="6935" spans="1:2" x14ac:dyDescent="0.3">
      <c r="A6935">
        <v>6927</v>
      </c>
      <c r="B6935" s="9">
        <f t="shared" ca="1" si="108"/>
        <v>1.974239436457766E-4</v>
      </c>
    </row>
    <row r="6936" spans="1:2" x14ac:dyDescent="0.3">
      <c r="A6936">
        <v>6928</v>
      </c>
      <c r="B6936" s="9">
        <f t="shared" ca="1" si="108"/>
        <v>-7.4935348412687036E-3</v>
      </c>
    </row>
    <row r="6937" spans="1:2" x14ac:dyDescent="0.3">
      <c r="A6937">
        <v>6929</v>
      </c>
      <c r="B6937" s="9">
        <f t="shared" ca="1" si="108"/>
        <v>-1.3447301734815674E-3</v>
      </c>
    </row>
    <row r="6938" spans="1:2" x14ac:dyDescent="0.3">
      <c r="A6938">
        <v>6930</v>
      </c>
      <c r="B6938" s="9">
        <f t="shared" ca="1" si="108"/>
        <v>-1.1867533097769305E-3</v>
      </c>
    </row>
    <row r="6939" spans="1:2" x14ac:dyDescent="0.3">
      <c r="A6939">
        <v>6931</v>
      </c>
      <c r="B6939" s="9">
        <f t="shared" ca="1" si="108"/>
        <v>-8.4493719552554917E-3</v>
      </c>
    </row>
    <row r="6940" spans="1:2" x14ac:dyDescent="0.3">
      <c r="A6940">
        <v>6932</v>
      </c>
      <c r="B6940" s="9">
        <f t="shared" ca="1" si="108"/>
        <v>1.0694099584244013E-2</v>
      </c>
    </row>
    <row r="6941" spans="1:2" x14ac:dyDescent="0.3">
      <c r="A6941">
        <v>6933</v>
      </c>
      <c r="B6941" s="9">
        <f t="shared" ca="1" si="108"/>
        <v>1.2137672858146263E-2</v>
      </c>
    </row>
    <row r="6942" spans="1:2" x14ac:dyDescent="0.3">
      <c r="A6942">
        <v>6934</v>
      </c>
      <c r="B6942" s="9">
        <f t="shared" ca="1" si="108"/>
        <v>-3.2469796886488251E-3</v>
      </c>
    </row>
    <row r="6943" spans="1:2" x14ac:dyDescent="0.3">
      <c r="A6943">
        <v>6935</v>
      </c>
      <c r="B6943" s="9">
        <f t="shared" ca="1" si="108"/>
        <v>1.7792153827229456E-3</v>
      </c>
    </row>
    <row r="6944" spans="1:2" x14ac:dyDescent="0.3">
      <c r="A6944">
        <v>6936</v>
      </c>
      <c r="B6944" s="9">
        <f t="shared" ca="1" si="108"/>
        <v>-3.1722354355078288E-3</v>
      </c>
    </row>
    <row r="6945" spans="1:2" x14ac:dyDescent="0.3">
      <c r="A6945">
        <v>6937</v>
      </c>
      <c r="B6945" s="9">
        <f t="shared" ca="1" si="108"/>
        <v>1.5209754848501482E-2</v>
      </c>
    </row>
    <row r="6946" spans="1:2" x14ac:dyDescent="0.3">
      <c r="A6946">
        <v>6938</v>
      </c>
      <c r="B6946" s="9">
        <f t="shared" ca="1" si="108"/>
        <v>-8.297891253259625E-3</v>
      </c>
    </row>
    <row r="6947" spans="1:2" x14ac:dyDescent="0.3">
      <c r="A6947">
        <v>6939</v>
      </c>
      <c r="B6947" s="9">
        <f t="shared" ca="1" si="108"/>
        <v>1.5828465591216652E-2</v>
      </c>
    </row>
    <row r="6948" spans="1:2" x14ac:dyDescent="0.3">
      <c r="A6948">
        <v>6940</v>
      </c>
      <c r="B6948" s="9">
        <f t="shared" ca="1" si="108"/>
        <v>7.5101230735783733E-4</v>
      </c>
    </row>
    <row r="6949" spans="1:2" x14ac:dyDescent="0.3">
      <c r="A6949">
        <v>6941</v>
      </c>
      <c r="B6949" s="9">
        <f t="shared" ca="1" si="108"/>
        <v>-9.7977091364074165E-3</v>
      </c>
    </row>
    <row r="6950" spans="1:2" x14ac:dyDescent="0.3">
      <c r="A6950">
        <v>6942</v>
      </c>
      <c r="B6950" s="9">
        <f t="shared" ca="1" si="108"/>
        <v>1.5384700838173572E-3</v>
      </c>
    </row>
    <row r="6951" spans="1:2" x14ac:dyDescent="0.3">
      <c r="A6951">
        <v>6943</v>
      </c>
      <c r="B6951" s="9">
        <f t="shared" ca="1" si="108"/>
        <v>1.1651117501581886E-2</v>
      </c>
    </row>
    <row r="6952" spans="1:2" x14ac:dyDescent="0.3">
      <c r="A6952">
        <v>6944</v>
      </c>
      <c r="B6952" s="9">
        <f t="shared" ca="1" si="108"/>
        <v>-5.4113945634862116E-3</v>
      </c>
    </row>
    <row r="6953" spans="1:2" x14ac:dyDescent="0.3">
      <c r="A6953">
        <v>6945</v>
      </c>
      <c r="B6953" s="9">
        <f t="shared" ca="1" si="108"/>
        <v>1.3260980495506555E-2</v>
      </c>
    </row>
    <row r="6954" spans="1:2" x14ac:dyDescent="0.3">
      <c r="A6954">
        <v>6946</v>
      </c>
      <c r="B6954" s="9">
        <f t="shared" ca="1" si="108"/>
        <v>-4.3689198318793542E-3</v>
      </c>
    </row>
    <row r="6955" spans="1:2" x14ac:dyDescent="0.3">
      <c r="A6955">
        <v>6947</v>
      </c>
      <c r="B6955" s="9">
        <f t="shared" ca="1" si="108"/>
        <v>-9.3251469488586365E-4</v>
      </c>
    </row>
    <row r="6956" spans="1:2" x14ac:dyDescent="0.3">
      <c r="A6956">
        <v>6948</v>
      </c>
      <c r="B6956" s="9">
        <f t="shared" ca="1" si="108"/>
        <v>-2.6182485377241628E-4</v>
      </c>
    </row>
    <row r="6957" spans="1:2" x14ac:dyDescent="0.3">
      <c r="A6957">
        <v>6949</v>
      </c>
      <c r="B6957" s="9">
        <f t="shared" ca="1" si="108"/>
        <v>7.3779071316423172E-3</v>
      </c>
    </row>
    <row r="6958" spans="1:2" x14ac:dyDescent="0.3">
      <c r="A6958">
        <v>6950</v>
      </c>
      <c r="B6958" s="9">
        <f t="shared" ca="1" si="108"/>
        <v>-1.5337057329560939E-2</v>
      </c>
    </row>
    <row r="6959" spans="1:2" x14ac:dyDescent="0.3">
      <c r="A6959">
        <v>6951</v>
      </c>
      <c r="B6959" s="9">
        <f t="shared" ca="1" si="108"/>
        <v>7.8775752132135522E-3</v>
      </c>
    </row>
    <row r="6960" spans="1:2" x14ac:dyDescent="0.3">
      <c r="A6960">
        <v>6952</v>
      </c>
      <c r="B6960" s="9">
        <f t="shared" ca="1" si="108"/>
        <v>7.6713943795968381E-3</v>
      </c>
    </row>
    <row r="6961" spans="1:2" x14ac:dyDescent="0.3">
      <c r="A6961">
        <v>6953</v>
      </c>
      <c r="B6961" s="9">
        <f t="shared" ca="1" si="108"/>
        <v>-6.576606511636926E-3</v>
      </c>
    </row>
    <row r="6962" spans="1:2" x14ac:dyDescent="0.3">
      <c r="A6962">
        <v>6954</v>
      </c>
      <c r="B6962" s="9">
        <f t="shared" ca="1" si="108"/>
        <v>1.2195271909181741E-2</v>
      </c>
    </row>
    <row r="6963" spans="1:2" x14ac:dyDescent="0.3">
      <c r="A6963">
        <v>6955</v>
      </c>
      <c r="B6963" s="9">
        <f t="shared" ca="1" si="108"/>
        <v>-3.47063514523463E-3</v>
      </c>
    </row>
    <row r="6964" spans="1:2" x14ac:dyDescent="0.3">
      <c r="A6964">
        <v>6956</v>
      </c>
      <c r="B6964" s="9">
        <f t="shared" ca="1" si="108"/>
        <v>1.8665241259582836E-3</v>
      </c>
    </row>
    <row r="6965" spans="1:2" x14ac:dyDescent="0.3">
      <c r="A6965">
        <v>6957</v>
      </c>
      <c r="B6965" s="9">
        <f t="shared" ca="1" si="108"/>
        <v>-3.5412566952850409E-3</v>
      </c>
    </row>
    <row r="6966" spans="1:2" x14ac:dyDescent="0.3">
      <c r="A6966">
        <v>6958</v>
      </c>
      <c r="B6966" s="9">
        <f t="shared" ca="1" si="108"/>
        <v>2.6434774584907164E-4</v>
      </c>
    </row>
    <row r="6967" spans="1:2" x14ac:dyDescent="0.3">
      <c r="A6967">
        <v>6959</v>
      </c>
      <c r="B6967" s="9">
        <f t="shared" ca="1" si="108"/>
        <v>8.5459969253735557E-3</v>
      </c>
    </row>
    <row r="6968" spans="1:2" x14ac:dyDescent="0.3">
      <c r="A6968">
        <v>6960</v>
      </c>
      <c r="B6968" s="9">
        <f t="shared" ca="1" si="108"/>
        <v>-5.4326182015107067E-3</v>
      </c>
    </row>
    <row r="6969" spans="1:2" x14ac:dyDescent="0.3">
      <c r="A6969">
        <v>6961</v>
      </c>
      <c r="B6969" s="9">
        <f t="shared" ca="1" si="108"/>
        <v>3.2806585188515582E-3</v>
      </c>
    </row>
    <row r="6970" spans="1:2" x14ac:dyDescent="0.3">
      <c r="A6970">
        <v>6962</v>
      </c>
      <c r="B6970" s="9">
        <f t="shared" ca="1" si="108"/>
        <v>4.1825515552380852E-3</v>
      </c>
    </row>
    <row r="6971" spans="1:2" x14ac:dyDescent="0.3">
      <c r="A6971">
        <v>6963</v>
      </c>
      <c r="B6971" s="9">
        <f t="shared" ca="1" si="108"/>
        <v>-1.8614204929453737E-3</v>
      </c>
    </row>
    <row r="6972" spans="1:2" x14ac:dyDescent="0.3">
      <c r="A6972">
        <v>6964</v>
      </c>
      <c r="B6972" s="9">
        <f t="shared" ca="1" si="108"/>
        <v>5.8750801649864294E-3</v>
      </c>
    </row>
    <row r="6973" spans="1:2" x14ac:dyDescent="0.3">
      <c r="A6973">
        <v>6965</v>
      </c>
      <c r="B6973" s="9">
        <f t="shared" ca="1" si="108"/>
        <v>-4.460786475554054E-3</v>
      </c>
    </row>
    <row r="6974" spans="1:2" x14ac:dyDescent="0.3">
      <c r="A6974">
        <v>6966</v>
      </c>
      <c r="B6974" s="9">
        <f t="shared" ca="1" si="108"/>
        <v>4.7968514683967428E-3</v>
      </c>
    </row>
    <row r="6975" spans="1:2" x14ac:dyDescent="0.3">
      <c r="A6975">
        <v>6967</v>
      </c>
      <c r="B6975" s="9">
        <f t="shared" ca="1" si="108"/>
        <v>1.4933461944533688E-2</v>
      </c>
    </row>
    <row r="6976" spans="1:2" x14ac:dyDescent="0.3">
      <c r="A6976">
        <v>6968</v>
      </c>
      <c r="B6976" s="9">
        <f t="shared" ca="1" si="108"/>
        <v>4.5814053104329113E-3</v>
      </c>
    </row>
    <row r="6977" spans="1:2" x14ac:dyDescent="0.3">
      <c r="A6977">
        <v>6969</v>
      </c>
      <c r="B6977" s="9">
        <f t="shared" ca="1" si="108"/>
        <v>1.0924458105043711E-3</v>
      </c>
    </row>
    <row r="6978" spans="1:2" x14ac:dyDescent="0.3">
      <c r="A6978">
        <v>6970</v>
      </c>
      <c r="B6978" s="9">
        <f t="shared" ca="1" si="108"/>
        <v>1.8720845949075338E-3</v>
      </c>
    </row>
    <row r="6979" spans="1:2" x14ac:dyDescent="0.3">
      <c r="A6979">
        <v>6971</v>
      </c>
      <c r="B6979" s="9">
        <f t="shared" ca="1" si="108"/>
        <v>7.1277113370337023E-3</v>
      </c>
    </row>
    <row r="6980" spans="1:2" x14ac:dyDescent="0.3">
      <c r="A6980">
        <v>6972</v>
      </c>
      <c r="B6980" s="9">
        <f t="shared" ca="1" si="108"/>
        <v>-1.8281024039832681E-3</v>
      </c>
    </row>
    <row r="6981" spans="1:2" x14ac:dyDescent="0.3">
      <c r="A6981">
        <v>6973</v>
      </c>
      <c r="B6981" s="9">
        <f t="shared" ca="1" si="108"/>
        <v>1.097125471233238E-2</v>
      </c>
    </row>
    <row r="6982" spans="1:2" x14ac:dyDescent="0.3">
      <c r="A6982">
        <v>6974</v>
      </c>
      <c r="B6982" s="9">
        <f t="shared" ca="1" si="108"/>
        <v>-3.9720148833132718E-3</v>
      </c>
    </row>
    <row r="6983" spans="1:2" x14ac:dyDescent="0.3">
      <c r="A6983">
        <v>6975</v>
      </c>
      <c r="B6983" s="9">
        <f t="shared" ca="1" si="108"/>
        <v>2.2022380197108888E-3</v>
      </c>
    </row>
    <row r="6984" spans="1:2" x14ac:dyDescent="0.3">
      <c r="A6984">
        <v>6976</v>
      </c>
      <c r="B6984" s="9">
        <f t="shared" ca="1" si="108"/>
        <v>1.6363403175050598E-3</v>
      </c>
    </row>
    <row r="6985" spans="1:2" x14ac:dyDescent="0.3">
      <c r="A6985">
        <v>6977</v>
      </c>
      <c r="B6985" s="9">
        <f t="shared" ca="1" si="108"/>
        <v>-3.9212268008720248E-3</v>
      </c>
    </row>
    <row r="6986" spans="1:2" x14ac:dyDescent="0.3">
      <c r="A6986">
        <v>6978</v>
      </c>
      <c r="B6986" s="9">
        <f t="shared" ref="B6986:B7049" ca="1" si="109">_xlfn.NORM.INV(RAND(),$B$3,$B$4)</f>
        <v>1.6588283045519875E-2</v>
      </c>
    </row>
    <row r="6987" spans="1:2" x14ac:dyDescent="0.3">
      <c r="A6987">
        <v>6979</v>
      </c>
      <c r="B6987" s="9">
        <f t="shared" ca="1" si="109"/>
        <v>6.7403705739517662E-3</v>
      </c>
    </row>
    <row r="6988" spans="1:2" x14ac:dyDescent="0.3">
      <c r="A6988">
        <v>6980</v>
      </c>
      <c r="B6988" s="9">
        <f t="shared" ca="1" si="109"/>
        <v>1.0411479283294121E-3</v>
      </c>
    </row>
    <row r="6989" spans="1:2" x14ac:dyDescent="0.3">
      <c r="A6989">
        <v>6981</v>
      </c>
      <c r="B6989" s="9">
        <f t="shared" ca="1" si="109"/>
        <v>-5.6373349702099167E-3</v>
      </c>
    </row>
    <row r="6990" spans="1:2" x14ac:dyDescent="0.3">
      <c r="A6990">
        <v>6982</v>
      </c>
      <c r="B6990" s="9">
        <f t="shared" ca="1" si="109"/>
        <v>-1.8087956524248773E-3</v>
      </c>
    </row>
    <row r="6991" spans="1:2" x14ac:dyDescent="0.3">
      <c r="A6991">
        <v>6983</v>
      </c>
      <c r="B6991" s="9">
        <f t="shared" ca="1" si="109"/>
        <v>9.7352555356594594E-3</v>
      </c>
    </row>
    <row r="6992" spans="1:2" x14ac:dyDescent="0.3">
      <c r="A6992">
        <v>6984</v>
      </c>
      <c r="B6992" s="9">
        <f t="shared" ca="1" si="109"/>
        <v>-1.0947127498223059E-2</v>
      </c>
    </row>
    <row r="6993" spans="1:2" x14ac:dyDescent="0.3">
      <c r="A6993">
        <v>6985</v>
      </c>
      <c r="B6993" s="9">
        <f t="shared" ca="1" si="109"/>
        <v>2.9028598077479153E-3</v>
      </c>
    </row>
    <row r="6994" spans="1:2" x14ac:dyDescent="0.3">
      <c r="A6994">
        <v>6986</v>
      </c>
      <c r="B6994" s="9">
        <f t="shared" ca="1" si="109"/>
        <v>-7.6235485714244936E-3</v>
      </c>
    </row>
    <row r="6995" spans="1:2" x14ac:dyDescent="0.3">
      <c r="A6995">
        <v>6987</v>
      </c>
      <c r="B6995" s="9">
        <f t="shared" ca="1" si="109"/>
        <v>9.9433287472998327E-3</v>
      </c>
    </row>
    <row r="6996" spans="1:2" x14ac:dyDescent="0.3">
      <c r="A6996">
        <v>6988</v>
      </c>
      <c r="B6996" s="9">
        <f t="shared" ca="1" si="109"/>
        <v>-3.4556665822176292E-3</v>
      </c>
    </row>
    <row r="6997" spans="1:2" x14ac:dyDescent="0.3">
      <c r="A6997">
        <v>6989</v>
      </c>
      <c r="B6997" s="9">
        <f t="shared" ca="1" si="109"/>
        <v>2.6369768224573488E-3</v>
      </c>
    </row>
    <row r="6998" spans="1:2" x14ac:dyDescent="0.3">
      <c r="A6998">
        <v>6990</v>
      </c>
      <c r="B6998" s="9">
        <f t="shared" ca="1" si="109"/>
        <v>1.111174299008829E-2</v>
      </c>
    </row>
    <row r="6999" spans="1:2" x14ac:dyDescent="0.3">
      <c r="A6999">
        <v>6991</v>
      </c>
      <c r="B6999" s="9">
        <f t="shared" ca="1" si="109"/>
        <v>-3.5208650848369068E-3</v>
      </c>
    </row>
    <row r="7000" spans="1:2" x14ac:dyDescent="0.3">
      <c r="A7000">
        <v>6992</v>
      </c>
      <c r="B7000" s="9">
        <f t="shared" ca="1" si="109"/>
        <v>8.2149954043083968E-3</v>
      </c>
    </row>
    <row r="7001" spans="1:2" x14ac:dyDescent="0.3">
      <c r="A7001">
        <v>6993</v>
      </c>
      <c r="B7001" s="9">
        <f t="shared" ca="1" si="109"/>
        <v>-4.9432290585327563E-3</v>
      </c>
    </row>
    <row r="7002" spans="1:2" x14ac:dyDescent="0.3">
      <c r="A7002">
        <v>6994</v>
      </c>
      <c r="B7002" s="9">
        <f t="shared" ca="1" si="109"/>
        <v>3.8752918148572402E-3</v>
      </c>
    </row>
    <row r="7003" spans="1:2" x14ac:dyDescent="0.3">
      <c r="A7003">
        <v>6995</v>
      </c>
      <c r="B7003" s="9">
        <f t="shared" ca="1" si="109"/>
        <v>-9.3670038116952016E-4</v>
      </c>
    </row>
    <row r="7004" spans="1:2" x14ac:dyDescent="0.3">
      <c r="A7004">
        <v>6996</v>
      </c>
      <c r="B7004" s="9">
        <f t="shared" ca="1" si="109"/>
        <v>1.1621458726946421E-2</v>
      </c>
    </row>
    <row r="7005" spans="1:2" x14ac:dyDescent="0.3">
      <c r="A7005">
        <v>6997</v>
      </c>
      <c r="B7005" s="9">
        <f t="shared" ca="1" si="109"/>
        <v>3.7987323717183553E-5</v>
      </c>
    </row>
    <row r="7006" spans="1:2" x14ac:dyDescent="0.3">
      <c r="A7006">
        <v>6998</v>
      </c>
      <c r="B7006" s="9">
        <f t="shared" ca="1" si="109"/>
        <v>8.3900679525107935E-3</v>
      </c>
    </row>
    <row r="7007" spans="1:2" x14ac:dyDescent="0.3">
      <c r="A7007">
        <v>6999</v>
      </c>
      <c r="B7007" s="9">
        <f t="shared" ca="1" si="109"/>
        <v>-2.9369828069314504E-3</v>
      </c>
    </row>
    <row r="7008" spans="1:2" x14ac:dyDescent="0.3">
      <c r="A7008">
        <v>7000</v>
      </c>
      <c r="B7008" s="9">
        <f t="shared" ca="1" si="109"/>
        <v>-1.2149112926971054E-3</v>
      </c>
    </row>
    <row r="7009" spans="1:2" x14ac:dyDescent="0.3">
      <c r="A7009">
        <v>7001</v>
      </c>
      <c r="B7009" s="9">
        <f t="shared" ca="1" si="109"/>
        <v>-1.2586553597582371E-2</v>
      </c>
    </row>
    <row r="7010" spans="1:2" x14ac:dyDescent="0.3">
      <c r="A7010">
        <v>7002</v>
      </c>
      <c r="B7010" s="9">
        <f t="shared" ca="1" si="109"/>
        <v>1.6367956546839074E-2</v>
      </c>
    </row>
    <row r="7011" spans="1:2" x14ac:dyDescent="0.3">
      <c r="A7011">
        <v>7003</v>
      </c>
      <c r="B7011" s="9">
        <f t="shared" ca="1" si="109"/>
        <v>5.3742152345234301E-3</v>
      </c>
    </row>
    <row r="7012" spans="1:2" x14ac:dyDescent="0.3">
      <c r="A7012">
        <v>7004</v>
      </c>
      <c r="B7012" s="9">
        <f t="shared" ca="1" si="109"/>
        <v>4.5684006584377256E-3</v>
      </c>
    </row>
    <row r="7013" spans="1:2" x14ac:dyDescent="0.3">
      <c r="A7013">
        <v>7005</v>
      </c>
      <c r="B7013" s="9">
        <f t="shared" ca="1" si="109"/>
        <v>-1.011326329786179E-2</v>
      </c>
    </row>
    <row r="7014" spans="1:2" x14ac:dyDescent="0.3">
      <c r="A7014">
        <v>7006</v>
      </c>
      <c r="B7014" s="9">
        <f t="shared" ca="1" si="109"/>
        <v>-5.3181079320983073E-3</v>
      </c>
    </row>
    <row r="7015" spans="1:2" x14ac:dyDescent="0.3">
      <c r="A7015">
        <v>7007</v>
      </c>
      <c r="B7015" s="9">
        <f t="shared" ca="1" si="109"/>
        <v>1.5717650855137627E-2</v>
      </c>
    </row>
    <row r="7016" spans="1:2" x14ac:dyDescent="0.3">
      <c r="A7016">
        <v>7008</v>
      </c>
      <c r="B7016" s="9">
        <f t="shared" ca="1" si="109"/>
        <v>1.4690658674769316E-2</v>
      </c>
    </row>
    <row r="7017" spans="1:2" x14ac:dyDescent="0.3">
      <c r="A7017">
        <v>7009</v>
      </c>
      <c r="B7017" s="9">
        <f t="shared" ca="1" si="109"/>
        <v>-1.6313847030543448E-3</v>
      </c>
    </row>
    <row r="7018" spans="1:2" x14ac:dyDescent="0.3">
      <c r="A7018">
        <v>7010</v>
      </c>
      <c r="B7018" s="9">
        <f t="shared" ca="1" si="109"/>
        <v>1.7428423729988467E-3</v>
      </c>
    </row>
    <row r="7019" spans="1:2" x14ac:dyDescent="0.3">
      <c r="A7019">
        <v>7011</v>
      </c>
      <c r="B7019" s="9">
        <f t="shared" ca="1" si="109"/>
        <v>6.3424289286075934E-3</v>
      </c>
    </row>
    <row r="7020" spans="1:2" x14ac:dyDescent="0.3">
      <c r="A7020">
        <v>7012</v>
      </c>
      <c r="B7020" s="9">
        <f t="shared" ca="1" si="109"/>
        <v>-1.0851617801248284E-2</v>
      </c>
    </row>
    <row r="7021" spans="1:2" x14ac:dyDescent="0.3">
      <c r="A7021">
        <v>7013</v>
      </c>
      <c r="B7021" s="9">
        <f t="shared" ca="1" si="109"/>
        <v>1.1960936930707261E-2</v>
      </c>
    </row>
    <row r="7022" spans="1:2" x14ac:dyDescent="0.3">
      <c r="A7022">
        <v>7014</v>
      </c>
      <c r="B7022" s="9">
        <f t="shared" ca="1" si="109"/>
        <v>-9.9548327736540092E-3</v>
      </c>
    </row>
    <row r="7023" spans="1:2" x14ac:dyDescent="0.3">
      <c r="A7023">
        <v>7015</v>
      </c>
      <c r="B7023" s="9">
        <f t="shared" ca="1" si="109"/>
        <v>6.9051857560963282E-3</v>
      </c>
    </row>
    <row r="7024" spans="1:2" x14ac:dyDescent="0.3">
      <c r="A7024">
        <v>7016</v>
      </c>
      <c r="B7024" s="9">
        <f t="shared" ca="1" si="109"/>
        <v>-4.9430162722453319E-3</v>
      </c>
    </row>
    <row r="7025" spans="1:2" x14ac:dyDescent="0.3">
      <c r="A7025">
        <v>7017</v>
      </c>
      <c r="B7025" s="9">
        <f t="shared" ca="1" si="109"/>
        <v>4.5080742279961445E-3</v>
      </c>
    </row>
    <row r="7026" spans="1:2" x14ac:dyDescent="0.3">
      <c r="A7026">
        <v>7018</v>
      </c>
      <c r="B7026" s="9">
        <f t="shared" ca="1" si="109"/>
        <v>3.0110350704017634E-3</v>
      </c>
    </row>
    <row r="7027" spans="1:2" x14ac:dyDescent="0.3">
      <c r="A7027">
        <v>7019</v>
      </c>
      <c r="B7027" s="9">
        <f t="shared" ca="1" si="109"/>
        <v>-5.4070265551757121E-4</v>
      </c>
    </row>
    <row r="7028" spans="1:2" x14ac:dyDescent="0.3">
      <c r="A7028">
        <v>7020</v>
      </c>
      <c r="B7028" s="9">
        <f t="shared" ca="1" si="109"/>
        <v>-3.5736106901594071E-3</v>
      </c>
    </row>
    <row r="7029" spans="1:2" x14ac:dyDescent="0.3">
      <c r="A7029">
        <v>7021</v>
      </c>
      <c r="B7029" s="9">
        <f t="shared" ca="1" si="109"/>
        <v>-4.019298314634005E-4</v>
      </c>
    </row>
    <row r="7030" spans="1:2" x14ac:dyDescent="0.3">
      <c r="A7030">
        <v>7022</v>
      </c>
      <c r="B7030" s="9">
        <f t="shared" ca="1" si="109"/>
        <v>-8.507225755946415E-3</v>
      </c>
    </row>
    <row r="7031" spans="1:2" x14ac:dyDescent="0.3">
      <c r="A7031">
        <v>7023</v>
      </c>
      <c r="B7031" s="9">
        <f t="shared" ca="1" si="109"/>
        <v>-1.9911178404149548E-3</v>
      </c>
    </row>
    <row r="7032" spans="1:2" x14ac:dyDescent="0.3">
      <c r="A7032">
        <v>7024</v>
      </c>
      <c r="B7032" s="9">
        <f t="shared" ca="1" si="109"/>
        <v>-3.1974008765333697E-3</v>
      </c>
    </row>
    <row r="7033" spans="1:2" x14ac:dyDescent="0.3">
      <c r="A7033">
        <v>7025</v>
      </c>
      <c r="B7033" s="9">
        <f t="shared" ca="1" si="109"/>
        <v>-3.6418047405436813E-3</v>
      </c>
    </row>
    <row r="7034" spans="1:2" x14ac:dyDescent="0.3">
      <c r="A7034">
        <v>7026</v>
      </c>
      <c r="B7034" s="9">
        <f t="shared" ca="1" si="109"/>
        <v>5.2037299395960989E-4</v>
      </c>
    </row>
    <row r="7035" spans="1:2" x14ac:dyDescent="0.3">
      <c r="A7035">
        <v>7027</v>
      </c>
      <c r="B7035" s="9">
        <f t="shared" ca="1" si="109"/>
        <v>9.8434925218596151E-3</v>
      </c>
    </row>
    <row r="7036" spans="1:2" x14ac:dyDescent="0.3">
      <c r="A7036">
        <v>7028</v>
      </c>
      <c r="B7036" s="9">
        <f t="shared" ca="1" si="109"/>
        <v>3.0755091520244435E-3</v>
      </c>
    </row>
    <row r="7037" spans="1:2" x14ac:dyDescent="0.3">
      <c r="A7037">
        <v>7029</v>
      </c>
      <c r="B7037" s="9">
        <f t="shared" ca="1" si="109"/>
        <v>6.87785461965455E-3</v>
      </c>
    </row>
    <row r="7038" spans="1:2" x14ac:dyDescent="0.3">
      <c r="A7038">
        <v>7030</v>
      </c>
      <c r="B7038" s="9">
        <f t="shared" ca="1" si="109"/>
        <v>-4.6228475886297138E-3</v>
      </c>
    </row>
    <row r="7039" spans="1:2" x14ac:dyDescent="0.3">
      <c r="A7039">
        <v>7031</v>
      </c>
      <c r="B7039" s="9">
        <f t="shared" ca="1" si="109"/>
        <v>2.8752417719819134E-4</v>
      </c>
    </row>
    <row r="7040" spans="1:2" x14ac:dyDescent="0.3">
      <c r="A7040">
        <v>7032</v>
      </c>
      <c r="B7040" s="9">
        <f t="shared" ca="1" si="109"/>
        <v>1.3759033521854513E-3</v>
      </c>
    </row>
    <row r="7041" spans="1:2" x14ac:dyDescent="0.3">
      <c r="A7041">
        <v>7033</v>
      </c>
      <c r="B7041" s="9">
        <f t="shared" ca="1" si="109"/>
        <v>1.4733127947073932E-2</v>
      </c>
    </row>
    <row r="7042" spans="1:2" x14ac:dyDescent="0.3">
      <c r="A7042">
        <v>7034</v>
      </c>
      <c r="B7042" s="9">
        <f t="shared" ca="1" si="109"/>
        <v>6.8006460721393774E-3</v>
      </c>
    </row>
    <row r="7043" spans="1:2" x14ac:dyDescent="0.3">
      <c r="A7043">
        <v>7035</v>
      </c>
      <c r="B7043" s="9">
        <f t="shared" ca="1" si="109"/>
        <v>8.5827665941961319E-3</v>
      </c>
    </row>
    <row r="7044" spans="1:2" x14ac:dyDescent="0.3">
      <c r="A7044">
        <v>7036</v>
      </c>
      <c r="B7044" s="9">
        <f t="shared" ca="1" si="109"/>
        <v>-7.8527606781393818E-3</v>
      </c>
    </row>
    <row r="7045" spans="1:2" x14ac:dyDescent="0.3">
      <c r="A7045">
        <v>7037</v>
      </c>
      <c r="B7045" s="9">
        <f t="shared" ca="1" si="109"/>
        <v>8.1228580220182173E-3</v>
      </c>
    </row>
    <row r="7046" spans="1:2" x14ac:dyDescent="0.3">
      <c r="A7046">
        <v>7038</v>
      </c>
      <c r="B7046" s="9">
        <f t="shared" ca="1" si="109"/>
        <v>-7.4438256827178816E-3</v>
      </c>
    </row>
    <row r="7047" spans="1:2" x14ac:dyDescent="0.3">
      <c r="A7047">
        <v>7039</v>
      </c>
      <c r="B7047" s="9">
        <f t="shared" ca="1" si="109"/>
        <v>-6.3641824526166858E-3</v>
      </c>
    </row>
    <row r="7048" spans="1:2" x14ac:dyDescent="0.3">
      <c r="A7048">
        <v>7040</v>
      </c>
      <c r="B7048" s="9">
        <f t="shared" ca="1" si="109"/>
        <v>8.1314148149549299E-3</v>
      </c>
    </row>
    <row r="7049" spans="1:2" x14ac:dyDescent="0.3">
      <c r="A7049">
        <v>7041</v>
      </c>
      <c r="B7049" s="9">
        <f t="shared" ca="1" si="109"/>
        <v>3.3356509516974573E-3</v>
      </c>
    </row>
    <row r="7050" spans="1:2" x14ac:dyDescent="0.3">
      <c r="A7050">
        <v>7042</v>
      </c>
      <c r="B7050" s="9">
        <f t="shared" ref="B7050:B7113" ca="1" si="110">_xlfn.NORM.INV(RAND(),$B$3,$B$4)</f>
        <v>-1.5514047838733922E-2</v>
      </c>
    </row>
    <row r="7051" spans="1:2" x14ac:dyDescent="0.3">
      <c r="A7051">
        <v>7043</v>
      </c>
      <c r="B7051" s="9">
        <f t="shared" ca="1" si="110"/>
        <v>-1.1237952734368329E-2</v>
      </c>
    </row>
    <row r="7052" spans="1:2" x14ac:dyDescent="0.3">
      <c r="A7052">
        <v>7044</v>
      </c>
      <c r="B7052" s="9">
        <f t="shared" ca="1" si="110"/>
        <v>-1.0099950324870922E-2</v>
      </c>
    </row>
    <row r="7053" spans="1:2" x14ac:dyDescent="0.3">
      <c r="A7053">
        <v>7045</v>
      </c>
      <c r="B7053" s="9">
        <f t="shared" ca="1" si="110"/>
        <v>8.8177924515867121E-4</v>
      </c>
    </row>
    <row r="7054" spans="1:2" x14ac:dyDescent="0.3">
      <c r="A7054">
        <v>7046</v>
      </c>
      <c r="B7054" s="9">
        <f t="shared" ca="1" si="110"/>
        <v>2.0653519755064586E-3</v>
      </c>
    </row>
    <row r="7055" spans="1:2" x14ac:dyDescent="0.3">
      <c r="A7055">
        <v>7047</v>
      </c>
      <c r="B7055" s="9">
        <f t="shared" ca="1" si="110"/>
        <v>-8.7258571130634024E-3</v>
      </c>
    </row>
    <row r="7056" spans="1:2" x14ac:dyDescent="0.3">
      <c r="A7056">
        <v>7048</v>
      </c>
      <c r="B7056" s="9">
        <f t="shared" ca="1" si="110"/>
        <v>1.2764594393414663E-2</v>
      </c>
    </row>
    <row r="7057" spans="1:2" x14ac:dyDescent="0.3">
      <c r="A7057">
        <v>7049</v>
      </c>
      <c r="B7057" s="9">
        <f t="shared" ca="1" si="110"/>
        <v>8.3857688098639609E-4</v>
      </c>
    </row>
    <row r="7058" spans="1:2" x14ac:dyDescent="0.3">
      <c r="A7058">
        <v>7050</v>
      </c>
      <c r="B7058" s="9">
        <f t="shared" ca="1" si="110"/>
        <v>1.711873843539357E-2</v>
      </c>
    </row>
    <row r="7059" spans="1:2" x14ac:dyDescent="0.3">
      <c r="A7059">
        <v>7051</v>
      </c>
      <c r="B7059" s="9">
        <f t="shared" ca="1" si="110"/>
        <v>8.7433731322374211E-3</v>
      </c>
    </row>
    <row r="7060" spans="1:2" x14ac:dyDescent="0.3">
      <c r="A7060">
        <v>7052</v>
      </c>
      <c r="B7060" s="9">
        <f t="shared" ca="1" si="110"/>
        <v>1.6113116117584744E-2</v>
      </c>
    </row>
    <row r="7061" spans="1:2" x14ac:dyDescent="0.3">
      <c r="A7061">
        <v>7053</v>
      </c>
      <c r="B7061" s="9">
        <f t="shared" ca="1" si="110"/>
        <v>2.0440947771818247E-3</v>
      </c>
    </row>
    <row r="7062" spans="1:2" x14ac:dyDescent="0.3">
      <c r="A7062">
        <v>7054</v>
      </c>
      <c r="B7062" s="9">
        <f t="shared" ca="1" si="110"/>
        <v>-8.1727284475915721E-3</v>
      </c>
    </row>
    <row r="7063" spans="1:2" x14ac:dyDescent="0.3">
      <c r="A7063">
        <v>7055</v>
      </c>
      <c r="B7063" s="9">
        <f t="shared" ca="1" si="110"/>
        <v>-3.551624574283826E-3</v>
      </c>
    </row>
    <row r="7064" spans="1:2" x14ac:dyDescent="0.3">
      <c r="A7064">
        <v>7056</v>
      </c>
      <c r="B7064" s="9">
        <f t="shared" ca="1" si="110"/>
        <v>1.0702300946863372E-2</v>
      </c>
    </row>
    <row r="7065" spans="1:2" x14ac:dyDescent="0.3">
      <c r="A7065">
        <v>7057</v>
      </c>
      <c r="B7065" s="9">
        <f t="shared" ca="1" si="110"/>
        <v>8.9621853457147616E-3</v>
      </c>
    </row>
    <row r="7066" spans="1:2" x14ac:dyDescent="0.3">
      <c r="A7066">
        <v>7058</v>
      </c>
      <c r="B7066" s="9">
        <f t="shared" ca="1" si="110"/>
        <v>2.9069845065235011E-3</v>
      </c>
    </row>
    <row r="7067" spans="1:2" x14ac:dyDescent="0.3">
      <c r="A7067">
        <v>7059</v>
      </c>
      <c r="B7067" s="9">
        <f t="shared" ca="1" si="110"/>
        <v>-5.5758868842249211E-3</v>
      </c>
    </row>
    <row r="7068" spans="1:2" x14ac:dyDescent="0.3">
      <c r="A7068">
        <v>7060</v>
      </c>
      <c r="B7068" s="9">
        <f t="shared" ca="1" si="110"/>
        <v>2.864065698715381E-3</v>
      </c>
    </row>
    <row r="7069" spans="1:2" x14ac:dyDescent="0.3">
      <c r="A7069">
        <v>7061</v>
      </c>
      <c r="B7069" s="9">
        <f t="shared" ca="1" si="110"/>
        <v>-8.4690351193166917E-3</v>
      </c>
    </row>
    <row r="7070" spans="1:2" x14ac:dyDescent="0.3">
      <c r="A7070">
        <v>7062</v>
      </c>
      <c r="B7070" s="9">
        <f t="shared" ca="1" si="110"/>
        <v>1.0632849940540956E-2</v>
      </c>
    </row>
    <row r="7071" spans="1:2" x14ac:dyDescent="0.3">
      <c r="A7071">
        <v>7063</v>
      </c>
      <c r="B7071" s="9">
        <f t="shared" ca="1" si="110"/>
        <v>-2.0010339869882213E-2</v>
      </c>
    </row>
    <row r="7072" spans="1:2" x14ac:dyDescent="0.3">
      <c r="A7072">
        <v>7064</v>
      </c>
      <c r="B7072" s="9">
        <f t="shared" ca="1" si="110"/>
        <v>1.0421040460343946E-2</v>
      </c>
    </row>
    <row r="7073" spans="1:2" x14ac:dyDescent="0.3">
      <c r="A7073">
        <v>7065</v>
      </c>
      <c r="B7073" s="9">
        <f t="shared" ca="1" si="110"/>
        <v>3.5991462114889055E-3</v>
      </c>
    </row>
    <row r="7074" spans="1:2" x14ac:dyDescent="0.3">
      <c r="A7074">
        <v>7066</v>
      </c>
      <c r="B7074" s="9">
        <f t="shared" ca="1" si="110"/>
        <v>2.603207537866178E-3</v>
      </c>
    </row>
    <row r="7075" spans="1:2" x14ac:dyDescent="0.3">
      <c r="A7075">
        <v>7067</v>
      </c>
      <c r="B7075" s="9">
        <f t="shared" ca="1" si="110"/>
        <v>1.9087575715322524E-3</v>
      </c>
    </row>
    <row r="7076" spans="1:2" x14ac:dyDescent="0.3">
      <c r="A7076">
        <v>7068</v>
      </c>
      <c r="B7076" s="9">
        <f t="shared" ca="1" si="110"/>
        <v>-2.5233169862286212E-3</v>
      </c>
    </row>
    <row r="7077" spans="1:2" x14ac:dyDescent="0.3">
      <c r="A7077">
        <v>7069</v>
      </c>
      <c r="B7077" s="9">
        <f t="shared" ca="1" si="110"/>
        <v>-3.8010895239025859E-3</v>
      </c>
    </row>
    <row r="7078" spans="1:2" x14ac:dyDescent="0.3">
      <c r="A7078">
        <v>7070</v>
      </c>
      <c r="B7078" s="9">
        <f t="shared" ca="1" si="110"/>
        <v>8.6539352755073617E-4</v>
      </c>
    </row>
    <row r="7079" spans="1:2" x14ac:dyDescent="0.3">
      <c r="A7079">
        <v>7071</v>
      </c>
      <c r="B7079" s="9">
        <f t="shared" ca="1" si="110"/>
        <v>9.8307737513697677E-4</v>
      </c>
    </row>
    <row r="7080" spans="1:2" x14ac:dyDescent="0.3">
      <c r="A7080">
        <v>7072</v>
      </c>
      <c r="B7080" s="9">
        <f t="shared" ca="1" si="110"/>
        <v>4.8938003522913717E-3</v>
      </c>
    </row>
    <row r="7081" spans="1:2" x14ac:dyDescent="0.3">
      <c r="A7081">
        <v>7073</v>
      </c>
      <c r="B7081" s="9">
        <f t="shared" ca="1" si="110"/>
        <v>-5.3646875591344871E-4</v>
      </c>
    </row>
    <row r="7082" spans="1:2" x14ac:dyDescent="0.3">
      <c r="A7082">
        <v>7074</v>
      </c>
      <c r="B7082" s="9">
        <f t="shared" ca="1" si="110"/>
        <v>1.0724670789311443E-2</v>
      </c>
    </row>
    <row r="7083" spans="1:2" x14ac:dyDescent="0.3">
      <c r="A7083">
        <v>7075</v>
      </c>
      <c r="B7083" s="9">
        <f t="shared" ca="1" si="110"/>
        <v>4.2554509794122857E-3</v>
      </c>
    </row>
    <row r="7084" spans="1:2" x14ac:dyDescent="0.3">
      <c r="A7084">
        <v>7076</v>
      </c>
      <c r="B7084" s="9">
        <f t="shared" ca="1" si="110"/>
        <v>-3.2880602373977679E-3</v>
      </c>
    </row>
    <row r="7085" spans="1:2" x14ac:dyDescent="0.3">
      <c r="A7085">
        <v>7077</v>
      </c>
      <c r="B7085" s="9">
        <f t="shared" ca="1" si="110"/>
        <v>1.5979129334654275E-2</v>
      </c>
    </row>
    <row r="7086" spans="1:2" x14ac:dyDescent="0.3">
      <c r="A7086">
        <v>7078</v>
      </c>
      <c r="B7086" s="9">
        <f t="shared" ca="1" si="110"/>
        <v>-1.4327025094101321E-2</v>
      </c>
    </row>
    <row r="7087" spans="1:2" x14ac:dyDescent="0.3">
      <c r="A7087">
        <v>7079</v>
      </c>
      <c r="B7087" s="9">
        <f t="shared" ca="1" si="110"/>
        <v>-1.5319934409893929E-3</v>
      </c>
    </row>
    <row r="7088" spans="1:2" x14ac:dyDescent="0.3">
      <c r="A7088">
        <v>7080</v>
      </c>
      <c r="B7088" s="9">
        <f t="shared" ca="1" si="110"/>
        <v>7.9500475023142449E-4</v>
      </c>
    </row>
    <row r="7089" spans="1:2" x14ac:dyDescent="0.3">
      <c r="A7089">
        <v>7081</v>
      </c>
      <c r="B7089" s="9">
        <f t="shared" ca="1" si="110"/>
        <v>2.4955179422023227E-3</v>
      </c>
    </row>
    <row r="7090" spans="1:2" x14ac:dyDescent="0.3">
      <c r="A7090">
        <v>7082</v>
      </c>
      <c r="B7090" s="9">
        <f t="shared" ca="1" si="110"/>
        <v>-1.3884710249188737E-3</v>
      </c>
    </row>
    <row r="7091" spans="1:2" x14ac:dyDescent="0.3">
      <c r="A7091">
        <v>7083</v>
      </c>
      <c r="B7091" s="9">
        <f t="shared" ca="1" si="110"/>
        <v>7.1153964011451297E-3</v>
      </c>
    </row>
    <row r="7092" spans="1:2" x14ac:dyDescent="0.3">
      <c r="A7092">
        <v>7084</v>
      </c>
      <c r="B7092" s="9">
        <f t="shared" ca="1" si="110"/>
        <v>6.1671053237235167E-3</v>
      </c>
    </row>
    <row r="7093" spans="1:2" x14ac:dyDescent="0.3">
      <c r="A7093">
        <v>7085</v>
      </c>
      <c r="B7093" s="9">
        <f t="shared" ca="1" si="110"/>
        <v>2.7722584969806516E-3</v>
      </c>
    </row>
    <row r="7094" spans="1:2" x14ac:dyDescent="0.3">
      <c r="A7094">
        <v>7086</v>
      </c>
      <c r="B7094" s="9">
        <f t="shared" ca="1" si="110"/>
        <v>-1.7204190785548142E-2</v>
      </c>
    </row>
    <row r="7095" spans="1:2" x14ac:dyDescent="0.3">
      <c r="A7095">
        <v>7087</v>
      </c>
      <c r="B7095" s="9">
        <f t="shared" ca="1" si="110"/>
        <v>-9.3581991024480819E-4</v>
      </c>
    </row>
    <row r="7096" spans="1:2" x14ac:dyDescent="0.3">
      <c r="A7096">
        <v>7088</v>
      </c>
      <c r="B7096" s="9">
        <f t="shared" ca="1" si="110"/>
        <v>1.1813806926277775E-2</v>
      </c>
    </row>
    <row r="7097" spans="1:2" x14ac:dyDescent="0.3">
      <c r="A7097">
        <v>7089</v>
      </c>
      <c r="B7097" s="9">
        <f t="shared" ca="1" si="110"/>
        <v>-7.8371501774199947E-3</v>
      </c>
    </row>
    <row r="7098" spans="1:2" x14ac:dyDescent="0.3">
      <c r="A7098">
        <v>7090</v>
      </c>
      <c r="B7098" s="9">
        <f t="shared" ca="1" si="110"/>
        <v>6.9174128825689263E-3</v>
      </c>
    </row>
    <row r="7099" spans="1:2" x14ac:dyDescent="0.3">
      <c r="A7099">
        <v>7091</v>
      </c>
      <c r="B7099" s="9">
        <f t="shared" ca="1" si="110"/>
        <v>-8.7301892178323261E-3</v>
      </c>
    </row>
    <row r="7100" spans="1:2" x14ac:dyDescent="0.3">
      <c r="A7100">
        <v>7092</v>
      </c>
      <c r="B7100" s="9">
        <f t="shared" ca="1" si="110"/>
        <v>-1.4453521412116787E-2</v>
      </c>
    </row>
    <row r="7101" spans="1:2" x14ac:dyDescent="0.3">
      <c r="A7101">
        <v>7093</v>
      </c>
      <c r="B7101" s="9">
        <f t="shared" ca="1" si="110"/>
        <v>6.8022692026772236E-3</v>
      </c>
    </row>
    <row r="7102" spans="1:2" x14ac:dyDescent="0.3">
      <c r="A7102">
        <v>7094</v>
      </c>
      <c r="B7102" s="9">
        <f t="shared" ca="1" si="110"/>
        <v>-2.7118218398110897E-3</v>
      </c>
    </row>
    <row r="7103" spans="1:2" x14ac:dyDescent="0.3">
      <c r="A7103">
        <v>7095</v>
      </c>
      <c r="B7103" s="9">
        <f t="shared" ca="1" si="110"/>
        <v>6.2220064891024057E-3</v>
      </c>
    </row>
    <row r="7104" spans="1:2" x14ac:dyDescent="0.3">
      <c r="A7104">
        <v>7096</v>
      </c>
      <c r="B7104" s="9">
        <f t="shared" ca="1" si="110"/>
        <v>1.4757908073651802E-2</v>
      </c>
    </row>
    <row r="7105" spans="1:2" x14ac:dyDescent="0.3">
      <c r="A7105">
        <v>7097</v>
      </c>
      <c r="B7105" s="9">
        <f t="shared" ca="1" si="110"/>
        <v>6.4055787903280368E-3</v>
      </c>
    </row>
    <row r="7106" spans="1:2" x14ac:dyDescent="0.3">
      <c r="A7106">
        <v>7098</v>
      </c>
      <c r="B7106" s="9">
        <f t="shared" ca="1" si="110"/>
        <v>1.9432084645752981E-2</v>
      </c>
    </row>
    <row r="7107" spans="1:2" x14ac:dyDescent="0.3">
      <c r="A7107">
        <v>7099</v>
      </c>
      <c r="B7107" s="9">
        <f t="shared" ca="1" si="110"/>
        <v>1.197684477727798E-2</v>
      </c>
    </row>
    <row r="7108" spans="1:2" x14ac:dyDescent="0.3">
      <c r="A7108">
        <v>7100</v>
      </c>
      <c r="B7108" s="9">
        <f t="shared" ca="1" si="110"/>
        <v>-6.5678171193296704E-3</v>
      </c>
    </row>
    <row r="7109" spans="1:2" x14ac:dyDescent="0.3">
      <c r="A7109">
        <v>7101</v>
      </c>
      <c r="B7109" s="9">
        <f t="shared" ca="1" si="110"/>
        <v>9.50732112433184E-6</v>
      </c>
    </row>
    <row r="7110" spans="1:2" x14ac:dyDescent="0.3">
      <c r="A7110">
        <v>7102</v>
      </c>
      <c r="B7110" s="9">
        <f t="shared" ca="1" si="110"/>
        <v>1.6245731471359378E-2</v>
      </c>
    </row>
    <row r="7111" spans="1:2" x14ac:dyDescent="0.3">
      <c r="A7111">
        <v>7103</v>
      </c>
      <c r="B7111" s="9">
        <f t="shared" ca="1" si="110"/>
        <v>-4.1558223055676398E-3</v>
      </c>
    </row>
    <row r="7112" spans="1:2" x14ac:dyDescent="0.3">
      <c r="A7112">
        <v>7104</v>
      </c>
      <c r="B7112" s="9">
        <f t="shared" ca="1" si="110"/>
        <v>1.909040381179512E-2</v>
      </c>
    </row>
    <row r="7113" spans="1:2" x14ac:dyDescent="0.3">
      <c r="A7113">
        <v>7105</v>
      </c>
      <c r="B7113" s="9">
        <f t="shared" ca="1" si="110"/>
        <v>-4.0243642099479799E-3</v>
      </c>
    </row>
    <row r="7114" spans="1:2" x14ac:dyDescent="0.3">
      <c r="A7114">
        <v>7106</v>
      </c>
      <c r="B7114" s="9">
        <f t="shared" ref="B7114:B7177" ca="1" si="111">_xlfn.NORM.INV(RAND(),$B$3,$B$4)</f>
        <v>2.3465040280476767E-3</v>
      </c>
    </row>
    <row r="7115" spans="1:2" x14ac:dyDescent="0.3">
      <c r="A7115">
        <v>7107</v>
      </c>
      <c r="B7115" s="9">
        <f t="shared" ca="1" si="111"/>
        <v>7.2743770750276025E-3</v>
      </c>
    </row>
    <row r="7116" spans="1:2" x14ac:dyDescent="0.3">
      <c r="A7116">
        <v>7108</v>
      </c>
      <c r="B7116" s="9">
        <f t="shared" ca="1" si="111"/>
        <v>-8.346823161277812E-3</v>
      </c>
    </row>
    <row r="7117" spans="1:2" x14ac:dyDescent="0.3">
      <c r="A7117">
        <v>7109</v>
      </c>
      <c r="B7117" s="9">
        <f t="shared" ca="1" si="111"/>
        <v>1.5781537485893685E-2</v>
      </c>
    </row>
    <row r="7118" spans="1:2" x14ac:dyDescent="0.3">
      <c r="A7118">
        <v>7110</v>
      </c>
      <c r="B7118" s="9">
        <f t="shared" ca="1" si="111"/>
        <v>7.7006440778845343E-3</v>
      </c>
    </row>
    <row r="7119" spans="1:2" x14ac:dyDescent="0.3">
      <c r="A7119">
        <v>7111</v>
      </c>
      <c r="B7119" s="9">
        <f t="shared" ca="1" si="111"/>
        <v>-1.4568336335437087E-2</v>
      </c>
    </row>
    <row r="7120" spans="1:2" x14ac:dyDescent="0.3">
      <c r="A7120">
        <v>7112</v>
      </c>
      <c r="B7120" s="9">
        <f t="shared" ca="1" si="111"/>
        <v>-5.8382451579749449E-4</v>
      </c>
    </row>
    <row r="7121" spans="1:2" x14ac:dyDescent="0.3">
      <c r="A7121">
        <v>7113</v>
      </c>
      <c r="B7121" s="9">
        <f t="shared" ca="1" si="111"/>
        <v>4.8243156207932658E-3</v>
      </c>
    </row>
    <row r="7122" spans="1:2" x14ac:dyDescent="0.3">
      <c r="A7122">
        <v>7114</v>
      </c>
      <c r="B7122" s="9">
        <f t="shared" ca="1" si="111"/>
        <v>7.5938553753673085E-3</v>
      </c>
    </row>
    <row r="7123" spans="1:2" x14ac:dyDescent="0.3">
      <c r="A7123">
        <v>7115</v>
      </c>
      <c r="B7123" s="9">
        <f t="shared" ca="1" si="111"/>
        <v>1.1430450018072328E-2</v>
      </c>
    </row>
    <row r="7124" spans="1:2" x14ac:dyDescent="0.3">
      <c r="A7124">
        <v>7116</v>
      </c>
      <c r="B7124" s="9">
        <f t="shared" ca="1" si="111"/>
        <v>-1.4735408978857098E-3</v>
      </c>
    </row>
    <row r="7125" spans="1:2" x14ac:dyDescent="0.3">
      <c r="A7125">
        <v>7117</v>
      </c>
      <c r="B7125" s="9">
        <f t="shared" ca="1" si="111"/>
        <v>-1.11361711327948E-2</v>
      </c>
    </row>
    <row r="7126" spans="1:2" x14ac:dyDescent="0.3">
      <c r="A7126">
        <v>7118</v>
      </c>
      <c r="B7126" s="9">
        <f t="shared" ca="1" si="111"/>
        <v>4.5073640310084023E-3</v>
      </c>
    </row>
    <row r="7127" spans="1:2" x14ac:dyDescent="0.3">
      <c r="A7127">
        <v>7119</v>
      </c>
      <c r="B7127" s="9">
        <f t="shared" ca="1" si="111"/>
        <v>-7.8234208676700948E-3</v>
      </c>
    </row>
    <row r="7128" spans="1:2" x14ac:dyDescent="0.3">
      <c r="A7128">
        <v>7120</v>
      </c>
      <c r="B7128" s="9">
        <f t="shared" ca="1" si="111"/>
        <v>-4.0438719527157094E-3</v>
      </c>
    </row>
    <row r="7129" spans="1:2" x14ac:dyDescent="0.3">
      <c r="A7129">
        <v>7121</v>
      </c>
      <c r="B7129" s="9">
        <f t="shared" ca="1" si="111"/>
        <v>-2.7660451515081497E-3</v>
      </c>
    </row>
    <row r="7130" spans="1:2" x14ac:dyDescent="0.3">
      <c r="A7130">
        <v>7122</v>
      </c>
      <c r="B7130" s="9">
        <f t="shared" ca="1" si="111"/>
        <v>-1.3825862992697001E-3</v>
      </c>
    </row>
    <row r="7131" spans="1:2" x14ac:dyDescent="0.3">
      <c r="A7131">
        <v>7123</v>
      </c>
      <c r="B7131" s="9">
        <f t="shared" ca="1" si="111"/>
        <v>-9.805620176011505E-3</v>
      </c>
    </row>
    <row r="7132" spans="1:2" x14ac:dyDescent="0.3">
      <c r="A7132">
        <v>7124</v>
      </c>
      <c r="B7132" s="9">
        <f t="shared" ca="1" si="111"/>
        <v>9.3248307248509563E-3</v>
      </c>
    </row>
    <row r="7133" spans="1:2" x14ac:dyDescent="0.3">
      <c r="A7133">
        <v>7125</v>
      </c>
      <c r="B7133" s="9">
        <f t="shared" ca="1" si="111"/>
        <v>1.4961226188960449E-2</v>
      </c>
    </row>
    <row r="7134" spans="1:2" x14ac:dyDescent="0.3">
      <c r="A7134">
        <v>7126</v>
      </c>
      <c r="B7134" s="9">
        <f t="shared" ca="1" si="111"/>
        <v>-8.4611413099530013E-4</v>
      </c>
    </row>
    <row r="7135" spans="1:2" x14ac:dyDescent="0.3">
      <c r="A7135">
        <v>7127</v>
      </c>
      <c r="B7135" s="9">
        <f t="shared" ca="1" si="111"/>
        <v>5.88882451345322E-4</v>
      </c>
    </row>
    <row r="7136" spans="1:2" x14ac:dyDescent="0.3">
      <c r="A7136">
        <v>7128</v>
      </c>
      <c r="B7136" s="9">
        <f t="shared" ca="1" si="111"/>
        <v>2.4348663391410364E-3</v>
      </c>
    </row>
    <row r="7137" spans="1:2" x14ac:dyDescent="0.3">
      <c r="A7137">
        <v>7129</v>
      </c>
      <c r="B7137" s="9">
        <f t="shared" ca="1" si="111"/>
        <v>-3.9446712453759143E-3</v>
      </c>
    </row>
    <row r="7138" spans="1:2" x14ac:dyDescent="0.3">
      <c r="A7138">
        <v>7130</v>
      </c>
      <c r="B7138" s="9">
        <f t="shared" ca="1" si="111"/>
        <v>-5.3243644051598343E-3</v>
      </c>
    </row>
    <row r="7139" spans="1:2" x14ac:dyDescent="0.3">
      <c r="A7139">
        <v>7131</v>
      </c>
      <c r="B7139" s="9">
        <f t="shared" ca="1" si="111"/>
        <v>-2.5806814756590161E-3</v>
      </c>
    </row>
    <row r="7140" spans="1:2" x14ac:dyDescent="0.3">
      <c r="A7140">
        <v>7132</v>
      </c>
      <c r="B7140" s="9">
        <f t="shared" ca="1" si="111"/>
        <v>-4.2384415107467426E-3</v>
      </c>
    </row>
    <row r="7141" spans="1:2" x14ac:dyDescent="0.3">
      <c r="A7141">
        <v>7133</v>
      </c>
      <c r="B7141" s="9">
        <f t="shared" ca="1" si="111"/>
        <v>4.118131706187949E-3</v>
      </c>
    </row>
    <row r="7142" spans="1:2" x14ac:dyDescent="0.3">
      <c r="A7142">
        <v>7134</v>
      </c>
      <c r="B7142" s="9">
        <f t="shared" ca="1" si="111"/>
        <v>5.6718588732064187E-3</v>
      </c>
    </row>
    <row r="7143" spans="1:2" x14ac:dyDescent="0.3">
      <c r="A7143">
        <v>7135</v>
      </c>
      <c r="B7143" s="9">
        <f t="shared" ca="1" si="111"/>
        <v>3.1283314861217941E-3</v>
      </c>
    </row>
    <row r="7144" spans="1:2" x14ac:dyDescent="0.3">
      <c r="A7144">
        <v>7136</v>
      </c>
      <c r="B7144" s="9">
        <f t="shared" ca="1" si="111"/>
        <v>-7.3643520643685515E-3</v>
      </c>
    </row>
    <row r="7145" spans="1:2" x14ac:dyDescent="0.3">
      <c r="A7145">
        <v>7137</v>
      </c>
      <c r="B7145" s="9">
        <f t="shared" ca="1" si="111"/>
        <v>-1.2278964439384511E-2</v>
      </c>
    </row>
    <row r="7146" spans="1:2" x14ac:dyDescent="0.3">
      <c r="A7146">
        <v>7138</v>
      </c>
      <c r="B7146" s="9">
        <f t="shared" ca="1" si="111"/>
        <v>-2.8392538688699286E-3</v>
      </c>
    </row>
    <row r="7147" spans="1:2" x14ac:dyDescent="0.3">
      <c r="A7147">
        <v>7139</v>
      </c>
      <c r="B7147" s="9">
        <f t="shared" ca="1" si="111"/>
        <v>8.8715254275992912E-4</v>
      </c>
    </row>
    <row r="7148" spans="1:2" x14ac:dyDescent="0.3">
      <c r="A7148">
        <v>7140</v>
      </c>
      <c r="B7148" s="9">
        <f t="shared" ca="1" si="111"/>
        <v>-1.8044556358242326E-3</v>
      </c>
    </row>
    <row r="7149" spans="1:2" x14ac:dyDescent="0.3">
      <c r="A7149">
        <v>7141</v>
      </c>
      <c r="B7149" s="9">
        <f t="shared" ca="1" si="111"/>
        <v>6.0014997220685052E-3</v>
      </c>
    </row>
    <row r="7150" spans="1:2" x14ac:dyDescent="0.3">
      <c r="A7150">
        <v>7142</v>
      </c>
      <c r="B7150" s="9">
        <f t="shared" ca="1" si="111"/>
        <v>1.4764450919756525E-2</v>
      </c>
    </row>
    <row r="7151" spans="1:2" x14ac:dyDescent="0.3">
      <c r="A7151">
        <v>7143</v>
      </c>
      <c r="B7151" s="9">
        <f t="shared" ca="1" si="111"/>
        <v>6.3951454664901023E-3</v>
      </c>
    </row>
    <row r="7152" spans="1:2" x14ac:dyDescent="0.3">
      <c r="A7152">
        <v>7144</v>
      </c>
      <c r="B7152" s="9">
        <f t="shared" ca="1" si="111"/>
        <v>-2.2236237096152464E-3</v>
      </c>
    </row>
    <row r="7153" spans="1:2" x14ac:dyDescent="0.3">
      <c r="A7153">
        <v>7145</v>
      </c>
      <c r="B7153" s="9">
        <f t="shared" ca="1" si="111"/>
        <v>-1.4548748085148658E-3</v>
      </c>
    </row>
    <row r="7154" spans="1:2" x14ac:dyDescent="0.3">
      <c r="A7154">
        <v>7146</v>
      </c>
      <c r="B7154" s="9">
        <f t="shared" ca="1" si="111"/>
        <v>-4.3984579608725583E-3</v>
      </c>
    </row>
    <row r="7155" spans="1:2" x14ac:dyDescent="0.3">
      <c r="A7155">
        <v>7147</v>
      </c>
      <c r="B7155" s="9">
        <f t="shared" ca="1" si="111"/>
        <v>-1.321955371234792E-2</v>
      </c>
    </row>
    <row r="7156" spans="1:2" x14ac:dyDescent="0.3">
      <c r="A7156">
        <v>7148</v>
      </c>
      <c r="B7156" s="9">
        <f t="shared" ca="1" si="111"/>
        <v>3.0199663387501857E-3</v>
      </c>
    </row>
    <row r="7157" spans="1:2" x14ac:dyDescent="0.3">
      <c r="A7157">
        <v>7149</v>
      </c>
      <c r="B7157" s="9">
        <f t="shared" ca="1" si="111"/>
        <v>-8.4974537219140635E-3</v>
      </c>
    </row>
    <row r="7158" spans="1:2" x14ac:dyDescent="0.3">
      <c r="A7158">
        <v>7150</v>
      </c>
      <c r="B7158" s="9">
        <f t="shared" ca="1" si="111"/>
        <v>1.1016596034030832E-2</v>
      </c>
    </row>
    <row r="7159" spans="1:2" x14ac:dyDescent="0.3">
      <c r="A7159">
        <v>7151</v>
      </c>
      <c r="B7159" s="9">
        <f t="shared" ca="1" si="111"/>
        <v>-1.8444044862219928E-3</v>
      </c>
    </row>
    <row r="7160" spans="1:2" x14ac:dyDescent="0.3">
      <c r="A7160">
        <v>7152</v>
      </c>
      <c r="B7160" s="9">
        <f t="shared" ca="1" si="111"/>
        <v>1.2397115383105913E-3</v>
      </c>
    </row>
    <row r="7161" spans="1:2" x14ac:dyDescent="0.3">
      <c r="A7161">
        <v>7153</v>
      </c>
      <c r="B7161" s="9">
        <f t="shared" ca="1" si="111"/>
        <v>3.3238499630001161E-3</v>
      </c>
    </row>
    <row r="7162" spans="1:2" x14ac:dyDescent="0.3">
      <c r="A7162">
        <v>7154</v>
      </c>
      <c r="B7162" s="9">
        <f t="shared" ca="1" si="111"/>
        <v>8.1859109932578052E-3</v>
      </c>
    </row>
    <row r="7163" spans="1:2" x14ac:dyDescent="0.3">
      <c r="A7163">
        <v>7155</v>
      </c>
      <c r="B7163" s="9">
        <f t="shared" ca="1" si="111"/>
        <v>1.065643609843535E-2</v>
      </c>
    </row>
    <row r="7164" spans="1:2" x14ac:dyDescent="0.3">
      <c r="A7164">
        <v>7156</v>
      </c>
      <c r="B7164" s="9">
        <f t="shared" ca="1" si="111"/>
        <v>-1.503139956734814E-2</v>
      </c>
    </row>
    <row r="7165" spans="1:2" x14ac:dyDescent="0.3">
      <c r="A7165">
        <v>7157</v>
      </c>
      <c r="B7165" s="9">
        <f t="shared" ca="1" si="111"/>
        <v>-1.0302800098497237E-2</v>
      </c>
    </row>
    <row r="7166" spans="1:2" x14ac:dyDescent="0.3">
      <c r="A7166">
        <v>7158</v>
      </c>
      <c r="B7166" s="9">
        <f t="shared" ca="1" si="111"/>
        <v>1.9502383099001524E-2</v>
      </c>
    </row>
    <row r="7167" spans="1:2" x14ac:dyDescent="0.3">
      <c r="A7167">
        <v>7159</v>
      </c>
      <c r="B7167" s="9">
        <f t="shared" ca="1" si="111"/>
        <v>1.3853148107539656E-3</v>
      </c>
    </row>
    <row r="7168" spans="1:2" x14ac:dyDescent="0.3">
      <c r="A7168">
        <v>7160</v>
      </c>
      <c r="B7168" s="9">
        <f t="shared" ca="1" si="111"/>
        <v>7.787862322002655E-3</v>
      </c>
    </row>
    <row r="7169" spans="1:2" x14ac:dyDescent="0.3">
      <c r="A7169">
        <v>7161</v>
      </c>
      <c r="B7169" s="9">
        <f t="shared" ca="1" si="111"/>
        <v>3.7614534968938265E-3</v>
      </c>
    </row>
    <row r="7170" spans="1:2" x14ac:dyDescent="0.3">
      <c r="A7170">
        <v>7162</v>
      </c>
      <c r="B7170" s="9">
        <f t="shared" ca="1" si="111"/>
        <v>6.3709729677205234E-4</v>
      </c>
    </row>
    <row r="7171" spans="1:2" x14ac:dyDescent="0.3">
      <c r="A7171">
        <v>7163</v>
      </c>
      <c r="B7171" s="9">
        <f t="shared" ca="1" si="111"/>
        <v>1.1178635026254853E-2</v>
      </c>
    </row>
    <row r="7172" spans="1:2" x14ac:dyDescent="0.3">
      <c r="A7172">
        <v>7164</v>
      </c>
      <c r="B7172" s="9">
        <f t="shared" ca="1" si="111"/>
        <v>-9.8035965574920034E-3</v>
      </c>
    </row>
    <row r="7173" spans="1:2" x14ac:dyDescent="0.3">
      <c r="A7173">
        <v>7165</v>
      </c>
      <c r="B7173" s="9">
        <f t="shared" ca="1" si="111"/>
        <v>-2.0747596557224492E-3</v>
      </c>
    </row>
    <row r="7174" spans="1:2" x14ac:dyDescent="0.3">
      <c r="A7174">
        <v>7166</v>
      </c>
      <c r="B7174" s="9">
        <f t="shared" ca="1" si="111"/>
        <v>1.1747117810768749E-2</v>
      </c>
    </row>
    <row r="7175" spans="1:2" x14ac:dyDescent="0.3">
      <c r="A7175">
        <v>7167</v>
      </c>
      <c r="B7175" s="9">
        <f t="shared" ca="1" si="111"/>
        <v>-6.9581088115131867E-3</v>
      </c>
    </row>
    <row r="7176" spans="1:2" x14ac:dyDescent="0.3">
      <c r="A7176">
        <v>7168</v>
      </c>
      <c r="B7176" s="9">
        <f t="shared" ca="1" si="111"/>
        <v>-2.395717073728662E-3</v>
      </c>
    </row>
    <row r="7177" spans="1:2" x14ac:dyDescent="0.3">
      <c r="A7177">
        <v>7169</v>
      </c>
      <c r="B7177" s="9">
        <f t="shared" ca="1" si="111"/>
        <v>-5.2337050972108643E-3</v>
      </c>
    </row>
    <row r="7178" spans="1:2" x14ac:dyDescent="0.3">
      <c r="A7178">
        <v>7170</v>
      </c>
      <c r="B7178" s="9">
        <f t="shared" ref="B7178:B7241" ca="1" si="112">_xlfn.NORM.INV(RAND(),$B$3,$B$4)</f>
        <v>-8.2228097627157519E-4</v>
      </c>
    </row>
    <row r="7179" spans="1:2" x14ac:dyDescent="0.3">
      <c r="A7179">
        <v>7171</v>
      </c>
      <c r="B7179" s="9">
        <f t="shared" ca="1" si="112"/>
        <v>1.0689382800260766E-2</v>
      </c>
    </row>
    <row r="7180" spans="1:2" x14ac:dyDescent="0.3">
      <c r="A7180">
        <v>7172</v>
      </c>
      <c r="B7180" s="9">
        <f t="shared" ca="1" si="112"/>
        <v>5.0378701428661337E-3</v>
      </c>
    </row>
    <row r="7181" spans="1:2" x14ac:dyDescent="0.3">
      <c r="A7181">
        <v>7173</v>
      </c>
      <c r="B7181" s="9">
        <f t="shared" ca="1" si="112"/>
        <v>-1.1662238274338967E-2</v>
      </c>
    </row>
    <row r="7182" spans="1:2" x14ac:dyDescent="0.3">
      <c r="A7182">
        <v>7174</v>
      </c>
      <c r="B7182" s="9">
        <f t="shared" ca="1" si="112"/>
        <v>-7.1385692156912791E-3</v>
      </c>
    </row>
    <row r="7183" spans="1:2" x14ac:dyDescent="0.3">
      <c r="A7183">
        <v>7175</v>
      </c>
      <c r="B7183" s="9">
        <f t="shared" ca="1" si="112"/>
        <v>5.9168412913452057E-3</v>
      </c>
    </row>
    <row r="7184" spans="1:2" x14ac:dyDescent="0.3">
      <c r="A7184">
        <v>7176</v>
      </c>
      <c r="B7184" s="9">
        <f t="shared" ca="1" si="112"/>
        <v>1.3106516704714289E-2</v>
      </c>
    </row>
    <row r="7185" spans="1:2" x14ac:dyDescent="0.3">
      <c r="A7185">
        <v>7177</v>
      </c>
      <c r="B7185" s="9">
        <f t="shared" ca="1" si="112"/>
        <v>1.3961971131419735E-2</v>
      </c>
    </row>
    <row r="7186" spans="1:2" x14ac:dyDescent="0.3">
      <c r="A7186">
        <v>7178</v>
      </c>
      <c r="B7186" s="9">
        <f t="shared" ca="1" si="112"/>
        <v>8.6052389919271371E-3</v>
      </c>
    </row>
    <row r="7187" spans="1:2" x14ac:dyDescent="0.3">
      <c r="A7187">
        <v>7179</v>
      </c>
      <c r="B7187" s="9">
        <f t="shared" ca="1" si="112"/>
        <v>2.6687479828744775E-3</v>
      </c>
    </row>
    <row r="7188" spans="1:2" x14ac:dyDescent="0.3">
      <c r="A7188">
        <v>7180</v>
      </c>
      <c r="B7188" s="9">
        <f t="shared" ca="1" si="112"/>
        <v>-1.7757382355103851E-2</v>
      </c>
    </row>
    <row r="7189" spans="1:2" x14ac:dyDescent="0.3">
      <c r="A7189">
        <v>7181</v>
      </c>
      <c r="B7189" s="9">
        <f t="shared" ca="1" si="112"/>
        <v>1.1734722620949035E-2</v>
      </c>
    </row>
    <row r="7190" spans="1:2" x14ac:dyDescent="0.3">
      <c r="A7190">
        <v>7182</v>
      </c>
      <c r="B7190" s="9">
        <f t="shared" ca="1" si="112"/>
        <v>4.8553109063215281E-3</v>
      </c>
    </row>
    <row r="7191" spans="1:2" x14ac:dyDescent="0.3">
      <c r="A7191">
        <v>7183</v>
      </c>
      <c r="B7191" s="9">
        <f t="shared" ca="1" si="112"/>
        <v>1.7966472318066345E-2</v>
      </c>
    </row>
    <row r="7192" spans="1:2" x14ac:dyDescent="0.3">
      <c r="A7192">
        <v>7184</v>
      </c>
      <c r="B7192" s="9">
        <f t="shared" ca="1" si="112"/>
        <v>1.5709194943097356E-2</v>
      </c>
    </row>
    <row r="7193" spans="1:2" x14ac:dyDescent="0.3">
      <c r="A7193">
        <v>7185</v>
      </c>
      <c r="B7193" s="9">
        <f t="shared" ca="1" si="112"/>
        <v>8.8854626494563691E-3</v>
      </c>
    </row>
    <row r="7194" spans="1:2" x14ac:dyDescent="0.3">
      <c r="A7194">
        <v>7186</v>
      </c>
      <c r="B7194" s="9">
        <f t="shared" ca="1" si="112"/>
        <v>-1.9050272959402124E-2</v>
      </c>
    </row>
    <row r="7195" spans="1:2" x14ac:dyDescent="0.3">
      <c r="A7195">
        <v>7187</v>
      </c>
      <c r="B7195" s="9">
        <f t="shared" ca="1" si="112"/>
        <v>1.0843709365364005E-2</v>
      </c>
    </row>
    <row r="7196" spans="1:2" x14ac:dyDescent="0.3">
      <c r="A7196">
        <v>7188</v>
      </c>
      <c r="B7196" s="9">
        <f t="shared" ca="1" si="112"/>
        <v>-8.8761974775937447E-4</v>
      </c>
    </row>
    <row r="7197" spans="1:2" x14ac:dyDescent="0.3">
      <c r="A7197">
        <v>7189</v>
      </c>
      <c r="B7197" s="9">
        <f t="shared" ca="1" si="112"/>
        <v>7.6245228421830853E-3</v>
      </c>
    </row>
    <row r="7198" spans="1:2" x14ac:dyDescent="0.3">
      <c r="A7198">
        <v>7190</v>
      </c>
      <c r="B7198" s="9">
        <f t="shared" ca="1" si="112"/>
        <v>-1.2387010408575176E-2</v>
      </c>
    </row>
    <row r="7199" spans="1:2" x14ac:dyDescent="0.3">
      <c r="A7199">
        <v>7191</v>
      </c>
      <c r="B7199" s="9">
        <f t="shared" ca="1" si="112"/>
        <v>1.6960044702178077E-2</v>
      </c>
    </row>
    <row r="7200" spans="1:2" x14ac:dyDescent="0.3">
      <c r="A7200">
        <v>7192</v>
      </c>
      <c r="B7200" s="9">
        <f t="shared" ca="1" si="112"/>
        <v>8.9478770790119549E-3</v>
      </c>
    </row>
    <row r="7201" spans="1:2" x14ac:dyDescent="0.3">
      <c r="A7201">
        <v>7193</v>
      </c>
      <c r="B7201" s="9">
        <f t="shared" ca="1" si="112"/>
        <v>3.2843561023683477E-3</v>
      </c>
    </row>
    <row r="7202" spans="1:2" x14ac:dyDescent="0.3">
      <c r="A7202">
        <v>7194</v>
      </c>
      <c r="B7202" s="9">
        <f t="shared" ca="1" si="112"/>
        <v>-1.4871150303716498E-2</v>
      </c>
    </row>
    <row r="7203" spans="1:2" x14ac:dyDescent="0.3">
      <c r="A7203">
        <v>7195</v>
      </c>
      <c r="B7203" s="9">
        <f t="shared" ca="1" si="112"/>
        <v>1.0104116161467384E-2</v>
      </c>
    </row>
    <row r="7204" spans="1:2" x14ac:dyDescent="0.3">
      <c r="A7204">
        <v>7196</v>
      </c>
      <c r="B7204" s="9">
        <f t="shared" ca="1" si="112"/>
        <v>9.3913016179652427E-3</v>
      </c>
    </row>
    <row r="7205" spans="1:2" x14ac:dyDescent="0.3">
      <c r="A7205">
        <v>7197</v>
      </c>
      <c r="B7205" s="9">
        <f t="shared" ca="1" si="112"/>
        <v>-1.3892660078671282E-2</v>
      </c>
    </row>
    <row r="7206" spans="1:2" x14ac:dyDescent="0.3">
      <c r="A7206">
        <v>7198</v>
      </c>
      <c r="B7206" s="9">
        <f t="shared" ca="1" si="112"/>
        <v>-4.978757149754758E-4</v>
      </c>
    </row>
    <row r="7207" spans="1:2" x14ac:dyDescent="0.3">
      <c r="A7207">
        <v>7199</v>
      </c>
      <c r="B7207" s="9">
        <f t="shared" ca="1" si="112"/>
        <v>-3.4368484874176641E-3</v>
      </c>
    </row>
    <row r="7208" spans="1:2" x14ac:dyDescent="0.3">
      <c r="A7208">
        <v>7200</v>
      </c>
      <c r="B7208" s="9">
        <f t="shared" ca="1" si="112"/>
        <v>6.589688107243679E-3</v>
      </c>
    </row>
    <row r="7209" spans="1:2" x14ac:dyDescent="0.3">
      <c r="A7209">
        <v>7201</v>
      </c>
      <c r="B7209" s="9">
        <f t="shared" ca="1" si="112"/>
        <v>-7.5029647774746515E-3</v>
      </c>
    </row>
    <row r="7210" spans="1:2" x14ac:dyDescent="0.3">
      <c r="A7210">
        <v>7202</v>
      </c>
      <c r="B7210" s="9">
        <f t="shared" ca="1" si="112"/>
        <v>1.1407372501094672E-3</v>
      </c>
    </row>
    <row r="7211" spans="1:2" x14ac:dyDescent="0.3">
      <c r="A7211">
        <v>7203</v>
      </c>
      <c r="B7211" s="9">
        <f t="shared" ca="1" si="112"/>
        <v>-2.8380701807602729E-3</v>
      </c>
    </row>
    <row r="7212" spans="1:2" x14ac:dyDescent="0.3">
      <c r="A7212">
        <v>7204</v>
      </c>
      <c r="B7212" s="9">
        <f t="shared" ca="1" si="112"/>
        <v>-1.0495795879600504E-2</v>
      </c>
    </row>
    <row r="7213" spans="1:2" x14ac:dyDescent="0.3">
      <c r="A7213">
        <v>7205</v>
      </c>
      <c r="B7213" s="9">
        <f t="shared" ca="1" si="112"/>
        <v>-7.9363668635344092E-3</v>
      </c>
    </row>
    <row r="7214" spans="1:2" x14ac:dyDescent="0.3">
      <c r="A7214">
        <v>7206</v>
      </c>
      <c r="B7214" s="9">
        <f t="shared" ca="1" si="112"/>
        <v>-9.4322042006175725E-3</v>
      </c>
    </row>
    <row r="7215" spans="1:2" x14ac:dyDescent="0.3">
      <c r="A7215">
        <v>7207</v>
      </c>
      <c r="B7215" s="9">
        <f t="shared" ca="1" si="112"/>
        <v>-7.5501652308699544E-3</v>
      </c>
    </row>
    <row r="7216" spans="1:2" x14ac:dyDescent="0.3">
      <c r="A7216">
        <v>7208</v>
      </c>
      <c r="B7216" s="9">
        <f t="shared" ca="1" si="112"/>
        <v>1.1590486129053196E-2</v>
      </c>
    </row>
    <row r="7217" spans="1:2" x14ac:dyDescent="0.3">
      <c r="A7217">
        <v>7209</v>
      </c>
      <c r="B7217" s="9">
        <f t="shared" ca="1" si="112"/>
        <v>1.003812867548347E-2</v>
      </c>
    </row>
    <row r="7218" spans="1:2" x14ac:dyDescent="0.3">
      <c r="A7218">
        <v>7210</v>
      </c>
      <c r="B7218" s="9">
        <f t="shared" ca="1" si="112"/>
        <v>1.4982046168574657E-2</v>
      </c>
    </row>
    <row r="7219" spans="1:2" x14ac:dyDescent="0.3">
      <c r="A7219">
        <v>7211</v>
      </c>
      <c r="B7219" s="9">
        <f t="shared" ca="1" si="112"/>
        <v>6.6464559497228324E-3</v>
      </c>
    </row>
    <row r="7220" spans="1:2" x14ac:dyDescent="0.3">
      <c r="A7220">
        <v>7212</v>
      </c>
      <c r="B7220" s="9">
        <f t="shared" ca="1" si="112"/>
        <v>-1.4842959822812284E-3</v>
      </c>
    </row>
    <row r="7221" spans="1:2" x14ac:dyDescent="0.3">
      <c r="A7221">
        <v>7213</v>
      </c>
      <c r="B7221" s="9">
        <f t="shared" ca="1" si="112"/>
        <v>2.3654622821854677E-3</v>
      </c>
    </row>
    <row r="7222" spans="1:2" x14ac:dyDescent="0.3">
      <c r="A7222">
        <v>7214</v>
      </c>
      <c r="B7222" s="9">
        <f t="shared" ca="1" si="112"/>
        <v>-7.3308505472713219E-3</v>
      </c>
    </row>
    <row r="7223" spans="1:2" x14ac:dyDescent="0.3">
      <c r="A7223">
        <v>7215</v>
      </c>
      <c r="B7223" s="9">
        <f t="shared" ca="1" si="112"/>
        <v>-9.201213282858901E-4</v>
      </c>
    </row>
    <row r="7224" spans="1:2" x14ac:dyDescent="0.3">
      <c r="A7224">
        <v>7216</v>
      </c>
      <c r="B7224" s="9">
        <f t="shared" ca="1" si="112"/>
        <v>7.1178170495428909E-3</v>
      </c>
    </row>
    <row r="7225" spans="1:2" x14ac:dyDescent="0.3">
      <c r="A7225">
        <v>7217</v>
      </c>
      <c r="B7225" s="9">
        <f t="shared" ca="1" si="112"/>
        <v>-3.7952137716263197E-3</v>
      </c>
    </row>
    <row r="7226" spans="1:2" x14ac:dyDescent="0.3">
      <c r="A7226">
        <v>7218</v>
      </c>
      <c r="B7226" s="9">
        <f t="shared" ca="1" si="112"/>
        <v>-4.6511292516203959E-3</v>
      </c>
    </row>
    <row r="7227" spans="1:2" x14ac:dyDescent="0.3">
      <c r="A7227">
        <v>7219</v>
      </c>
      <c r="B7227" s="9">
        <f t="shared" ca="1" si="112"/>
        <v>-5.817719854883838E-3</v>
      </c>
    </row>
    <row r="7228" spans="1:2" x14ac:dyDescent="0.3">
      <c r="A7228">
        <v>7220</v>
      </c>
      <c r="B7228" s="9">
        <f t="shared" ca="1" si="112"/>
        <v>-2.9328523338834747E-2</v>
      </c>
    </row>
    <row r="7229" spans="1:2" x14ac:dyDescent="0.3">
      <c r="A7229">
        <v>7221</v>
      </c>
      <c r="B7229" s="9">
        <f t="shared" ca="1" si="112"/>
        <v>1.3724408458491481E-2</v>
      </c>
    </row>
    <row r="7230" spans="1:2" x14ac:dyDescent="0.3">
      <c r="A7230">
        <v>7222</v>
      </c>
      <c r="B7230" s="9">
        <f t="shared" ca="1" si="112"/>
        <v>1.4260370620905891E-2</v>
      </c>
    </row>
    <row r="7231" spans="1:2" x14ac:dyDescent="0.3">
      <c r="A7231">
        <v>7223</v>
      </c>
      <c r="B7231" s="9">
        <f t="shared" ca="1" si="112"/>
        <v>-5.9275813673870924E-3</v>
      </c>
    </row>
    <row r="7232" spans="1:2" x14ac:dyDescent="0.3">
      <c r="A7232">
        <v>7224</v>
      </c>
      <c r="B7232" s="9">
        <f t="shared" ca="1" si="112"/>
        <v>-8.2319749770713782E-3</v>
      </c>
    </row>
    <row r="7233" spans="1:2" x14ac:dyDescent="0.3">
      <c r="A7233">
        <v>7225</v>
      </c>
      <c r="B7233" s="9">
        <f t="shared" ca="1" si="112"/>
        <v>9.1395124126230059E-4</v>
      </c>
    </row>
    <row r="7234" spans="1:2" x14ac:dyDescent="0.3">
      <c r="A7234">
        <v>7226</v>
      </c>
      <c r="B7234" s="9">
        <f t="shared" ca="1" si="112"/>
        <v>1.1104713412596235E-2</v>
      </c>
    </row>
    <row r="7235" spans="1:2" x14ac:dyDescent="0.3">
      <c r="A7235">
        <v>7227</v>
      </c>
      <c r="B7235" s="9">
        <f t="shared" ca="1" si="112"/>
        <v>-2.0452548880558467E-2</v>
      </c>
    </row>
    <row r="7236" spans="1:2" x14ac:dyDescent="0.3">
      <c r="A7236">
        <v>7228</v>
      </c>
      <c r="B7236" s="9">
        <f t="shared" ca="1" si="112"/>
        <v>9.5045265234728182E-3</v>
      </c>
    </row>
    <row r="7237" spans="1:2" x14ac:dyDescent="0.3">
      <c r="A7237">
        <v>7229</v>
      </c>
      <c r="B7237" s="9">
        <f t="shared" ca="1" si="112"/>
        <v>1.2177945198804423E-2</v>
      </c>
    </row>
    <row r="7238" spans="1:2" x14ac:dyDescent="0.3">
      <c r="A7238">
        <v>7230</v>
      </c>
      <c r="B7238" s="9">
        <f t="shared" ca="1" si="112"/>
        <v>-4.0754242321436518E-3</v>
      </c>
    </row>
    <row r="7239" spans="1:2" x14ac:dyDescent="0.3">
      <c r="A7239">
        <v>7231</v>
      </c>
      <c r="B7239" s="9">
        <f t="shared" ca="1" si="112"/>
        <v>-1.0107319296961398E-2</v>
      </c>
    </row>
    <row r="7240" spans="1:2" x14ac:dyDescent="0.3">
      <c r="A7240">
        <v>7232</v>
      </c>
      <c r="B7240" s="9">
        <f t="shared" ca="1" si="112"/>
        <v>-5.4080103533516461E-3</v>
      </c>
    </row>
    <row r="7241" spans="1:2" x14ac:dyDescent="0.3">
      <c r="A7241">
        <v>7233</v>
      </c>
      <c r="B7241" s="9">
        <f t="shared" ca="1" si="112"/>
        <v>-1.1917517463781115E-2</v>
      </c>
    </row>
    <row r="7242" spans="1:2" x14ac:dyDescent="0.3">
      <c r="A7242">
        <v>7234</v>
      </c>
      <c r="B7242" s="9">
        <f t="shared" ref="B7242:B7305" ca="1" si="113">_xlfn.NORM.INV(RAND(),$B$3,$B$4)</f>
        <v>4.9043579691011325E-3</v>
      </c>
    </row>
    <row r="7243" spans="1:2" x14ac:dyDescent="0.3">
      <c r="A7243">
        <v>7235</v>
      </c>
      <c r="B7243" s="9">
        <f t="shared" ca="1" si="113"/>
        <v>-1.6260347133141618E-3</v>
      </c>
    </row>
    <row r="7244" spans="1:2" x14ac:dyDescent="0.3">
      <c r="A7244">
        <v>7236</v>
      </c>
      <c r="B7244" s="9">
        <f t="shared" ca="1" si="113"/>
        <v>1.4609731738972866E-2</v>
      </c>
    </row>
    <row r="7245" spans="1:2" x14ac:dyDescent="0.3">
      <c r="A7245">
        <v>7237</v>
      </c>
      <c r="B7245" s="9">
        <f t="shared" ca="1" si="113"/>
        <v>1.0949618277739041E-2</v>
      </c>
    </row>
    <row r="7246" spans="1:2" x14ac:dyDescent="0.3">
      <c r="A7246">
        <v>7238</v>
      </c>
      <c r="B7246" s="9">
        <f t="shared" ca="1" si="113"/>
        <v>6.4058223454166114E-3</v>
      </c>
    </row>
    <row r="7247" spans="1:2" x14ac:dyDescent="0.3">
      <c r="A7247">
        <v>7239</v>
      </c>
      <c r="B7247" s="9">
        <f t="shared" ca="1" si="113"/>
        <v>-2.9799389523476926E-3</v>
      </c>
    </row>
    <row r="7248" spans="1:2" x14ac:dyDescent="0.3">
      <c r="A7248">
        <v>7240</v>
      </c>
      <c r="B7248" s="9">
        <f t="shared" ca="1" si="113"/>
        <v>1.1010983277515226E-2</v>
      </c>
    </row>
    <row r="7249" spans="1:2" x14ac:dyDescent="0.3">
      <c r="A7249">
        <v>7241</v>
      </c>
      <c r="B7249" s="9">
        <f t="shared" ca="1" si="113"/>
        <v>-7.3894880900801851E-3</v>
      </c>
    </row>
    <row r="7250" spans="1:2" x14ac:dyDescent="0.3">
      <c r="A7250">
        <v>7242</v>
      </c>
      <c r="B7250" s="9">
        <f t="shared" ca="1" si="113"/>
        <v>-3.8270661102998418E-3</v>
      </c>
    </row>
    <row r="7251" spans="1:2" x14ac:dyDescent="0.3">
      <c r="A7251">
        <v>7243</v>
      </c>
      <c r="B7251" s="9">
        <f t="shared" ca="1" si="113"/>
        <v>2.172331856335045E-3</v>
      </c>
    </row>
    <row r="7252" spans="1:2" x14ac:dyDescent="0.3">
      <c r="A7252">
        <v>7244</v>
      </c>
      <c r="B7252" s="9">
        <f t="shared" ca="1" si="113"/>
        <v>-1.9555610844987831E-2</v>
      </c>
    </row>
    <row r="7253" spans="1:2" x14ac:dyDescent="0.3">
      <c r="A7253">
        <v>7245</v>
      </c>
      <c r="B7253" s="9">
        <f t="shared" ca="1" si="113"/>
        <v>2.3415165521741096E-2</v>
      </c>
    </row>
    <row r="7254" spans="1:2" x14ac:dyDescent="0.3">
      <c r="A7254">
        <v>7246</v>
      </c>
      <c r="B7254" s="9">
        <f t="shared" ca="1" si="113"/>
        <v>4.6896623526549381E-3</v>
      </c>
    </row>
    <row r="7255" spans="1:2" x14ac:dyDescent="0.3">
      <c r="A7255">
        <v>7247</v>
      </c>
      <c r="B7255" s="9">
        <f t="shared" ca="1" si="113"/>
        <v>1.5069658605191452E-2</v>
      </c>
    </row>
    <row r="7256" spans="1:2" x14ac:dyDescent="0.3">
      <c r="A7256">
        <v>7248</v>
      </c>
      <c r="B7256" s="9">
        <f t="shared" ca="1" si="113"/>
        <v>6.6019732646122441E-3</v>
      </c>
    </row>
    <row r="7257" spans="1:2" x14ac:dyDescent="0.3">
      <c r="A7257">
        <v>7249</v>
      </c>
      <c r="B7257" s="9">
        <f t="shared" ca="1" si="113"/>
        <v>3.9099880952937153E-3</v>
      </c>
    </row>
    <row r="7258" spans="1:2" x14ac:dyDescent="0.3">
      <c r="A7258">
        <v>7250</v>
      </c>
      <c r="B7258" s="9">
        <f t="shared" ca="1" si="113"/>
        <v>-4.1736871193807463E-3</v>
      </c>
    </row>
    <row r="7259" spans="1:2" x14ac:dyDescent="0.3">
      <c r="A7259">
        <v>7251</v>
      </c>
      <c r="B7259" s="9">
        <f t="shared" ca="1" si="113"/>
        <v>8.9378219197187175E-4</v>
      </c>
    </row>
    <row r="7260" spans="1:2" x14ac:dyDescent="0.3">
      <c r="A7260">
        <v>7252</v>
      </c>
      <c r="B7260" s="9">
        <f t="shared" ca="1" si="113"/>
        <v>1.8792477946710032E-2</v>
      </c>
    </row>
    <row r="7261" spans="1:2" x14ac:dyDescent="0.3">
      <c r="A7261">
        <v>7253</v>
      </c>
      <c r="B7261" s="9">
        <f t="shared" ca="1" si="113"/>
        <v>3.4889149507246605E-3</v>
      </c>
    </row>
    <row r="7262" spans="1:2" x14ac:dyDescent="0.3">
      <c r="A7262">
        <v>7254</v>
      </c>
      <c r="B7262" s="9">
        <f t="shared" ca="1" si="113"/>
        <v>-1.6667005092518044E-2</v>
      </c>
    </row>
    <row r="7263" spans="1:2" x14ac:dyDescent="0.3">
      <c r="A7263">
        <v>7255</v>
      </c>
      <c r="B7263" s="9">
        <f t="shared" ca="1" si="113"/>
        <v>-2.3429050808532431E-4</v>
      </c>
    </row>
    <row r="7264" spans="1:2" x14ac:dyDescent="0.3">
      <c r="A7264">
        <v>7256</v>
      </c>
      <c r="B7264" s="9">
        <f t="shared" ca="1" si="113"/>
        <v>-1.3166312514331322E-2</v>
      </c>
    </row>
    <row r="7265" spans="1:2" x14ac:dyDescent="0.3">
      <c r="A7265">
        <v>7257</v>
      </c>
      <c r="B7265" s="9">
        <f t="shared" ca="1" si="113"/>
        <v>3.387922928931733E-3</v>
      </c>
    </row>
    <row r="7266" spans="1:2" x14ac:dyDescent="0.3">
      <c r="A7266">
        <v>7258</v>
      </c>
      <c r="B7266" s="9">
        <f t="shared" ca="1" si="113"/>
        <v>6.7523326210147082E-3</v>
      </c>
    </row>
    <row r="7267" spans="1:2" x14ac:dyDescent="0.3">
      <c r="A7267">
        <v>7259</v>
      </c>
      <c r="B7267" s="9">
        <f t="shared" ca="1" si="113"/>
        <v>-1.4060539825832986E-3</v>
      </c>
    </row>
    <row r="7268" spans="1:2" x14ac:dyDescent="0.3">
      <c r="A7268">
        <v>7260</v>
      </c>
      <c r="B7268" s="9">
        <f t="shared" ca="1" si="113"/>
        <v>4.9500451271192823E-3</v>
      </c>
    </row>
    <row r="7269" spans="1:2" x14ac:dyDescent="0.3">
      <c r="A7269">
        <v>7261</v>
      </c>
      <c r="B7269" s="9">
        <f t="shared" ca="1" si="113"/>
        <v>-4.8355421773727837E-4</v>
      </c>
    </row>
    <row r="7270" spans="1:2" x14ac:dyDescent="0.3">
      <c r="A7270">
        <v>7262</v>
      </c>
      <c r="B7270" s="9">
        <f t="shared" ca="1" si="113"/>
        <v>-5.3440615311063184E-3</v>
      </c>
    </row>
    <row r="7271" spans="1:2" x14ac:dyDescent="0.3">
      <c r="A7271">
        <v>7263</v>
      </c>
      <c r="B7271" s="9">
        <f t="shared" ca="1" si="113"/>
        <v>1.0036721341644107E-2</v>
      </c>
    </row>
    <row r="7272" spans="1:2" x14ac:dyDescent="0.3">
      <c r="A7272">
        <v>7264</v>
      </c>
      <c r="B7272" s="9">
        <f t="shared" ca="1" si="113"/>
        <v>5.1945569352237764E-3</v>
      </c>
    </row>
    <row r="7273" spans="1:2" x14ac:dyDescent="0.3">
      <c r="A7273">
        <v>7265</v>
      </c>
      <c r="B7273" s="9">
        <f t="shared" ca="1" si="113"/>
        <v>-6.8132164456097535E-3</v>
      </c>
    </row>
    <row r="7274" spans="1:2" x14ac:dyDescent="0.3">
      <c r="A7274">
        <v>7266</v>
      </c>
      <c r="B7274" s="9">
        <f t="shared" ca="1" si="113"/>
        <v>-7.2352195855365726E-3</v>
      </c>
    </row>
    <row r="7275" spans="1:2" x14ac:dyDescent="0.3">
      <c r="A7275">
        <v>7267</v>
      </c>
      <c r="B7275" s="9">
        <f t="shared" ca="1" si="113"/>
        <v>-6.9921813487690936E-3</v>
      </c>
    </row>
    <row r="7276" spans="1:2" x14ac:dyDescent="0.3">
      <c r="A7276">
        <v>7268</v>
      </c>
      <c r="B7276" s="9">
        <f t="shared" ca="1" si="113"/>
        <v>5.2294789681797977E-3</v>
      </c>
    </row>
    <row r="7277" spans="1:2" x14ac:dyDescent="0.3">
      <c r="A7277">
        <v>7269</v>
      </c>
      <c r="B7277" s="9">
        <f t="shared" ca="1" si="113"/>
        <v>7.3191144207628272E-3</v>
      </c>
    </row>
    <row r="7278" spans="1:2" x14ac:dyDescent="0.3">
      <c r="A7278">
        <v>7270</v>
      </c>
      <c r="B7278" s="9">
        <f t="shared" ca="1" si="113"/>
        <v>-3.5571967200874162E-3</v>
      </c>
    </row>
    <row r="7279" spans="1:2" x14ac:dyDescent="0.3">
      <c r="A7279">
        <v>7271</v>
      </c>
      <c r="B7279" s="9">
        <f t="shared" ca="1" si="113"/>
        <v>-1.067737135965652E-2</v>
      </c>
    </row>
    <row r="7280" spans="1:2" x14ac:dyDescent="0.3">
      <c r="A7280">
        <v>7272</v>
      </c>
      <c r="B7280" s="9">
        <f t="shared" ca="1" si="113"/>
        <v>-7.1789863347920301E-3</v>
      </c>
    </row>
    <row r="7281" spans="1:2" x14ac:dyDescent="0.3">
      <c r="A7281">
        <v>7273</v>
      </c>
      <c r="B7281" s="9">
        <f t="shared" ca="1" si="113"/>
        <v>7.9858603748707915E-3</v>
      </c>
    </row>
    <row r="7282" spans="1:2" x14ac:dyDescent="0.3">
      <c r="A7282">
        <v>7274</v>
      </c>
      <c r="B7282" s="9">
        <f t="shared" ca="1" si="113"/>
        <v>4.4987267013954259E-3</v>
      </c>
    </row>
    <row r="7283" spans="1:2" x14ac:dyDescent="0.3">
      <c r="A7283">
        <v>7275</v>
      </c>
      <c r="B7283" s="9">
        <f t="shared" ca="1" si="113"/>
        <v>7.6130545563774764E-3</v>
      </c>
    </row>
    <row r="7284" spans="1:2" x14ac:dyDescent="0.3">
      <c r="A7284">
        <v>7276</v>
      </c>
      <c r="B7284" s="9">
        <f t="shared" ca="1" si="113"/>
        <v>1.0510265560042039E-3</v>
      </c>
    </row>
    <row r="7285" spans="1:2" x14ac:dyDescent="0.3">
      <c r="A7285">
        <v>7277</v>
      </c>
      <c r="B7285" s="9">
        <f t="shared" ca="1" si="113"/>
        <v>5.4065546152988319E-3</v>
      </c>
    </row>
    <row r="7286" spans="1:2" x14ac:dyDescent="0.3">
      <c r="A7286">
        <v>7278</v>
      </c>
      <c r="B7286" s="9">
        <f t="shared" ca="1" si="113"/>
        <v>-1.1588755268289522E-2</v>
      </c>
    </row>
    <row r="7287" spans="1:2" x14ac:dyDescent="0.3">
      <c r="A7287">
        <v>7279</v>
      </c>
      <c r="B7287" s="9">
        <f t="shared" ca="1" si="113"/>
        <v>2.6872980023065563E-3</v>
      </c>
    </row>
    <row r="7288" spans="1:2" x14ac:dyDescent="0.3">
      <c r="A7288">
        <v>7280</v>
      </c>
      <c r="B7288" s="9">
        <f t="shared" ca="1" si="113"/>
        <v>8.6528466519978624E-3</v>
      </c>
    </row>
    <row r="7289" spans="1:2" x14ac:dyDescent="0.3">
      <c r="A7289">
        <v>7281</v>
      </c>
      <c r="B7289" s="9">
        <f t="shared" ca="1" si="113"/>
        <v>8.303042323433888E-4</v>
      </c>
    </row>
    <row r="7290" spans="1:2" x14ac:dyDescent="0.3">
      <c r="A7290">
        <v>7282</v>
      </c>
      <c r="B7290" s="9">
        <f t="shared" ca="1" si="113"/>
        <v>-1.2181200649018713E-2</v>
      </c>
    </row>
    <row r="7291" spans="1:2" x14ac:dyDescent="0.3">
      <c r="A7291">
        <v>7283</v>
      </c>
      <c r="B7291" s="9">
        <f t="shared" ca="1" si="113"/>
        <v>-6.2887794616838045E-3</v>
      </c>
    </row>
    <row r="7292" spans="1:2" x14ac:dyDescent="0.3">
      <c r="A7292">
        <v>7284</v>
      </c>
      <c r="B7292" s="9">
        <f t="shared" ca="1" si="113"/>
        <v>-3.0715517538159316E-3</v>
      </c>
    </row>
    <row r="7293" spans="1:2" x14ac:dyDescent="0.3">
      <c r="A7293">
        <v>7285</v>
      </c>
      <c r="B7293" s="9">
        <f t="shared" ca="1" si="113"/>
        <v>-3.0378288956567378E-3</v>
      </c>
    </row>
    <row r="7294" spans="1:2" x14ac:dyDescent="0.3">
      <c r="A7294">
        <v>7286</v>
      </c>
      <c r="B7294" s="9">
        <f t="shared" ca="1" si="113"/>
        <v>2.1154536421766007E-3</v>
      </c>
    </row>
    <row r="7295" spans="1:2" x14ac:dyDescent="0.3">
      <c r="A7295">
        <v>7287</v>
      </c>
      <c r="B7295" s="9">
        <f t="shared" ca="1" si="113"/>
        <v>-3.2744945682026301E-3</v>
      </c>
    </row>
    <row r="7296" spans="1:2" x14ac:dyDescent="0.3">
      <c r="A7296">
        <v>7288</v>
      </c>
      <c r="B7296" s="9">
        <f t="shared" ca="1" si="113"/>
        <v>-1.7421360885066992E-2</v>
      </c>
    </row>
    <row r="7297" spans="1:2" x14ac:dyDescent="0.3">
      <c r="A7297">
        <v>7289</v>
      </c>
      <c r="B7297" s="9">
        <f t="shared" ca="1" si="113"/>
        <v>-5.6559272401153753E-4</v>
      </c>
    </row>
    <row r="7298" spans="1:2" x14ac:dyDescent="0.3">
      <c r="A7298">
        <v>7290</v>
      </c>
      <c r="B7298" s="9">
        <f t="shared" ca="1" si="113"/>
        <v>9.2382410145657561E-3</v>
      </c>
    </row>
    <row r="7299" spans="1:2" x14ac:dyDescent="0.3">
      <c r="A7299">
        <v>7291</v>
      </c>
      <c r="B7299" s="9">
        <f t="shared" ca="1" si="113"/>
        <v>1.0809826917095762E-2</v>
      </c>
    </row>
    <row r="7300" spans="1:2" x14ac:dyDescent="0.3">
      <c r="A7300">
        <v>7292</v>
      </c>
      <c r="B7300" s="9">
        <f t="shared" ca="1" si="113"/>
        <v>-2.4863064068339075E-3</v>
      </c>
    </row>
    <row r="7301" spans="1:2" x14ac:dyDescent="0.3">
      <c r="A7301">
        <v>7293</v>
      </c>
      <c r="B7301" s="9">
        <f t="shared" ca="1" si="113"/>
        <v>1.2243479212580517E-2</v>
      </c>
    </row>
    <row r="7302" spans="1:2" x14ac:dyDescent="0.3">
      <c r="A7302">
        <v>7294</v>
      </c>
      <c r="B7302" s="9">
        <f t="shared" ca="1" si="113"/>
        <v>4.4346901356608417E-3</v>
      </c>
    </row>
    <row r="7303" spans="1:2" x14ac:dyDescent="0.3">
      <c r="A7303">
        <v>7295</v>
      </c>
      <c r="B7303" s="9">
        <f t="shared" ca="1" si="113"/>
        <v>-1.5300602454218373E-3</v>
      </c>
    </row>
    <row r="7304" spans="1:2" x14ac:dyDescent="0.3">
      <c r="A7304">
        <v>7296</v>
      </c>
      <c r="B7304" s="9">
        <f t="shared" ca="1" si="113"/>
        <v>7.2437786845786748E-4</v>
      </c>
    </row>
    <row r="7305" spans="1:2" x14ac:dyDescent="0.3">
      <c r="A7305">
        <v>7297</v>
      </c>
      <c r="B7305" s="9">
        <f t="shared" ca="1" si="113"/>
        <v>1.0963458537452402E-3</v>
      </c>
    </row>
    <row r="7306" spans="1:2" x14ac:dyDescent="0.3">
      <c r="A7306">
        <v>7298</v>
      </c>
      <c r="B7306" s="9">
        <f t="shared" ref="B7306:B7369" ca="1" si="114">_xlfn.NORM.INV(RAND(),$B$3,$B$4)</f>
        <v>3.1047977361862386E-3</v>
      </c>
    </row>
    <row r="7307" spans="1:2" x14ac:dyDescent="0.3">
      <c r="A7307">
        <v>7299</v>
      </c>
      <c r="B7307" s="9">
        <f t="shared" ca="1" si="114"/>
        <v>5.3707595451946751E-4</v>
      </c>
    </row>
    <row r="7308" spans="1:2" x14ac:dyDescent="0.3">
      <c r="A7308">
        <v>7300</v>
      </c>
      <c r="B7308" s="9">
        <f t="shared" ca="1" si="114"/>
        <v>1.1086179053064469E-3</v>
      </c>
    </row>
    <row r="7309" spans="1:2" x14ac:dyDescent="0.3">
      <c r="A7309">
        <v>7301</v>
      </c>
      <c r="B7309" s="9">
        <f t="shared" ca="1" si="114"/>
        <v>-1.0159541774521585E-2</v>
      </c>
    </row>
    <row r="7310" spans="1:2" x14ac:dyDescent="0.3">
      <c r="A7310">
        <v>7302</v>
      </c>
      <c r="B7310" s="9">
        <f t="shared" ca="1" si="114"/>
        <v>3.831629386702434E-3</v>
      </c>
    </row>
    <row r="7311" spans="1:2" x14ac:dyDescent="0.3">
      <c r="A7311">
        <v>7303</v>
      </c>
      <c r="B7311" s="9">
        <f t="shared" ca="1" si="114"/>
        <v>-2.542010543262046E-3</v>
      </c>
    </row>
    <row r="7312" spans="1:2" x14ac:dyDescent="0.3">
      <c r="A7312">
        <v>7304</v>
      </c>
      <c r="B7312" s="9">
        <f t="shared" ca="1" si="114"/>
        <v>1.8242880872109725E-3</v>
      </c>
    </row>
    <row r="7313" spans="1:2" x14ac:dyDescent="0.3">
      <c r="A7313">
        <v>7305</v>
      </c>
      <c r="B7313" s="9">
        <f t="shared" ca="1" si="114"/>
        <v>1.1041689875990439E-2</v>
      </c>
    </row>
    <row r="7314" spans="1:2" x14ac:dyDescent="0.3">
      <c r="A7314">
        <v>7306</v>
      </c>
      <c r="B7314" s="9">
        <f t="shared" ca="1" si="114"/>
        <v>-6.8060341003206267E-3</v>
      </c>
    </row>
    <row r="7315" spans="1:2" x14ac:dyDescent="0.3">
      <c r="A7315">
        <v>7307</v>
      </c>
      <c r="B7315" s="9">
        <f t="shared" ca="1" si="114"/>
        <v>5.3899173690556525E-3</v>
      </c>
    </row>
    <row r="7316" spans="1:2" x14ac:dyDescent="0.3">
      <c r="A7316">
        <v>7308</v>
      </c>
      <c r="B7316" s="9">
        <f t="shared" ca="1" si="114"/>
        <v>-8.2391171389966811E-3</v>
      </c>
    </row>
    <row r="7317" spans="1:2" x14ac:dyDescent="0.3">
      <c r="A7317">
        <v>7309</v>
      </c>
      <c r="B7317" s="9">
        <f t="shared" ca="1" si="114"/>
        <v>8.1207716086813819E-3</v>
      </c>
    </row>
    <row r="7318" spans="1:2" x14ac:dyDescent="0.3">
      <c r="A7318">
        <v>7310</v>
      </c>
      <c r="B7318" s="9">
        <f t="shared" ca="1" si="114"/>
        <v>-1.1671102136763109E-3</v>
      </c>
    </row>
    <row r="7319" spans="1:2" x14ac:dyDescent="0.3">
      <c r="A7319">
        <v>7311</v>
      </c>
      <c r="B7319" s="9">
        <f t="shared" ca="1" si="114"/>
        <v>-4.8938119146375312E-3</v>
      </c>
    </row>
    <row r="7320" spans="1:2" x14ac:dyDescent="0.3">
      <c r="A7320">
        <v>7312</v>
      </c>
      <c r="B7320" s="9">
        <f t="shared" ca="1" si="114"/>
        <v>-1.0507726390196325E-2</v>
      </c>
    </row>
    <row r="7321" spans="1:2" x14ac:dyDescent="0.3">
      <c r="A7321">
        <v>7313</v>
      </c>
      <c r="B7321" s="9">
        <f t="shared" ca="1" si="114"/>
        <v>-8.460366353376032E-3</v>
      </c>
    </row>
    <row r="7322" spans="1:2" x14ac:dyDescent="0.3">
      <c r="A7322">
        <v>7314</v>
      </c>
      <c r="B7322" s="9">
        <f t="shared" ca="1" si="114"/>
        <v>5.4437774372790224E-3</v>
      </c>
    </row>
    <row r="7323" spans="1:2" x14ac:dyDescent="0.3">
      <c r="A7323">
        <v>7315</v>
      </c>
      <c r="B7323" s="9">
        <f t="shared" ca="1" si="114"/>
        <v>3.0807443618640269E-3</v>
      </c>
    </row>
    <row r="7324" spans="1:2" x14ac:dyDescent="0.3">
      <c r="A7324">
        <v>7316</v>
      </c>
      <c r="B7324" s="9">
        <f t="shared" ca="1" si="114"/>
        <v>-1.0602492468558332E-3</v>
      </c>
    </row>
    <row r="7325" spans="1:2" x14ac:dyDescent="0.3">
      <c r="A7325">
        <v>7317</v>
      </c>
      <c r="B7325" s="9">
        <f t="shared" ca="1" si="114"/>
        <v>8.9178237612983001E-4</v>
      </c>
    </row>
    <row r="7326" spans="1:2" x14ac:dyDescent="0.3">
      <c r="A7326">
        <v>7318</v>
      </c>
      <c r="B7326" s="9">
        <f t="shared" ca="1" si="114"/>
        <v>7.4056758946086298E-3</v>
      </c>
    </row>
    <row r="7327" spans="1:2" x14ac:dyDescent="0.3">
      <c r="A7327">
        <v>7319</v>
      </c>
      <c r="B7327" s="9">
        <f t="shared" ca="1" si="114"/>
        <v>2.9082073118451676E-3</v>
      </c>
    </row>
    <row r="7328" spans="1:2" x14ac:dyDescent="0.3">
      <c r="A7328">
        <v>7320</v>
      </c>
      <c r="B7328" s="9">
        <f t="shared" ca="1" si="114"/>
        <v>-2.3941200010761006E-3</v>
      </c>
    </row>
    <row r="7329" spans="1:2" x14ac:dyDescent="0.3">
      <c r="A7329">
        <v>7321</v>
      </c>
      <c r="B7329" s="9">
        <f t="shared" ca="1" si="114"/>
        <v>-2.0825071825026635E-3</v>
      </c>
    </row>
    <row r="7330" spans="1:2" x14ac:dyDescent="0.3">
      <c r="A7330">
        <v>7322</v>
      </c>
      <c r="B7330" s="9">
        <f t="shared" ca="1" si="114"/>
        <v>3.349905200604852E-3</v>
      </c>
    </row>
    <row r="7331" spans="1:2" x14ac:dyDescent="0.3">
      <c r="A7331">
        <v>7323</v>
      </c>
      <c r="B7331" s="9">
        <f t="shared" ca="1" si="114"/>
        <v>-1.5071590751754213E-3</v>
      </c>
    </row>
    <row r="7332" spans="1:2" x14ac:dyDescent="0.3">
      <c r="A7332">
        <v>7324</v>
      </c>
      <c r="B7332" s="9">
        <f t="shared" ca="1" si="114"/>
        <v>2.6332724562493997E-3</v>
      </c>
    </row>
    <row r="7333" spans="1:2" x14ac:dyDescent="0.3">
      <c r="A7333">
        <v>7325</v>
      </c>
      <c r="B7333" s="9">
        <f t="shared" ca="1" si="114"/>
        <v>-1.197255038912483E-2</v>
      </c>
    </row>
    <row r="7334" spans="1:2" x14ac:dyDescent="0.3">
      <c r="A7334">
        <v>7326</v>
      </c>
      <c r="B7334" s="9">
        <f t="shared" ca="1" si="114"/>
        <v>2.9113689717840075E-3</v>
      </c>
    </row>
    <row r="7335" spans="1:2" x14ac:dyDescent="0.3">
      <c r="A7335">
        <v>7327</v>
      </c>
      <c r="B7335" s="9">
        <f t="shared" ca="1" si="114"/>
        <v>2.0006091493499838E-3</v>
      </c>
    </row>
    <row r="7336" spans="1:2" x14ac:dyDescent="0.3">
      <c r="A7336">
        <v>7328</v>
      </c>
      <c r="B7336" s="9">
        <f t="shared" ca="1" si="114"/>
        <v>-1.0927711120136861E-3</v>
      </c>
    </row>
    <row r="7337" spans="1:2" x14ac:dyDescent="0.3">
      <c r="A7337">
        <v>7329</v>
      </c>
      <c r="B7337" s="9">
        <f t="shared" ca="1" si="114"/>
        <v>1.4542130702463095E-2</v>
      </c>
    </row>
    <row r="7338" spans="1:2" x14ac:dyDescent="0.3">
      <c r="A7338">
        <v>7330</v>
      </c>
      <c r="B7338" s="9">
        <f t="shared" ca="1" si="114"/>
        <v>-2.8695746164998366E-3</v>
      </c>
    </row>
    <row r="7339" spans="1:2" x14ac:dyDescent="0.3">
      <c r="A7339">
        <v>7331</v>
      </c>
      <c r="B7339" s="9">
        <f t="shared" ca="1" si="114"/>
        <v>5.6739785020366671E-3</v>
      </c>
    </row>
    <row r="7340" spans="1:2" x14ac:dyDescent="0.3">
      <c r="A7340">
        <v>7332</v>
      </c>
      <c r="B7340" s="9">
        <f t="shared" ca="1" si="114"/>
        <v>4.0125996732257446E-3</v>
      </c>
    </row>
    <row r="7341" spans="1:2" x14ac:dyDescent="0.3">
      <c r="A7341">
        <v>7333</v>
      </c>
      <c r="B7341" s="9">
        <f t="shared" ca="1" si="114"/>
        <v>8.8049890422689271E-3</v>
      </c>
    </row>
    <row r="7342" spans="1:2" x14ac:dyDescent="0.3">
      <c r="A7342">
        <v>7334</v>
      </c>
      <c r="B7342" s="9">
        <f t="shared" ca="1" si="114"/>
        <v>-4.9382400599569951E-3</v>
      </c>
    </row>
    <row r="7343" spans="1:2" x14ac:dyDescent="0.3">
      <c r="A7343">
        <v>7335</v>
      </c>
      <c r="B7343" s="9">
        <f t="shared" ca="1" si="114"/>
        <v>-6.0012087109466662E-3</v>
      </c>
    </row>
    <row r="7344" spans="1:2" x14ac:dyDescent="0.3">
      <c r="A7344">
        <v>7336</v>
      </c>
      <c r="B7344" s="9">
        <f t="shared" ca="1" si="114"/>
        <v>2.0335287911711257E-3</v>
      </c>
    </row>
    <row r="7345" spans="1:2" x14ac:dyDescent="0.3">
      <c r="A7345">
        <v>7337</v>
      </c>
      <c r="B7345" s="9">
        <f t="shared" ca="1" si="114"/>
        <v>7.24578185724996E-3</v>
      </c>
    </row>
    <row r="7346" spans="1:2" x14ac:dyDescent="0.3">
      <c r="A7346">
        <v>7338</v>
      </c>
      <c r="B7346" s="9">
        <f t="shared" ca="1" si="114"/>
        <v>7.8209294897097371E-3</v>
      </c>
    </row>
    <row r="7347" spans="1:2" x14ac:dyDescent="0.3">
      <c r="A7347">
        <v>7339</v>
      </c>
      <c r="B7347" s="9">
        <f t="shared" ca="1" si="114"/>
        <v>-5.6558973880304426E-5</v>
      </c>
    </row>
    <row r="7348" spans="1:2" x14ac:dyDescent="0.3">
      <c r="A7348">
        <v>7340</v>
      </c>
      <c r="B7348" s="9">
        <f t="shared" ca="1" si="114"/>
        <v>7.9620191531834979E-3</v>
      </c>
    </row>
    <row r="7349" spans="1:2" x14ac:dyDescent="0.3">
      <c r="A7349">
        <v>7341</v>
      </c>
      <c r="B7349" s="9">
        <f t="shared" ca="1" si="114"/>
        <v>-2.0681812591081387E-3</v>
      </c>
    </row>
    <row r="7350" spans="1:2" x14ac:dyDescent="0.3">
      <c r="A7350">
        <v>7342</v>
      </c>
      <c r="B7350" s="9">
        <f t="shared" ca="1" si="114"/>
        <v>2.4393745456662458E-4</v>
      </c>
    </row>
    <row r="7351" spans="1:2" x14ac:dyDescent="0.3">
      <c r="A7351">
        <v>7343</v>
      </c>
      <c r="B7351" s="9">
        <f t="shared" ca="1" si="114"/>
        <v>-6.5643455171580977E-3</v>
      </c>
    </row>
    <row r="7352" spans="1:2" x14ac:dyDescent="0.3">
      <c r="A7352">
        <v>7344</v>
      </c>
      <c r="B7352" s="9">
        <f t="shared" ca="1" si="114"/>
        <v>6.6948460520240942E-3</v>
      </c>
    </row>
    <row r="7353" spans="1:2" x14ac:dyDescent="0.3">
      <c r="A7353">
        <v>7345</v>
      </c>
      <c r="B7353" s="9">
        <f t="shared" ca="1" si="114"/>
        <v>4.9215669669994619E-3</v>
      </c>
    </row>
    <row r="7354" spans="1:2" x14ac:dyDescent="0.3">
      <c r="A7354">
        <v>7346</v>
      </c>
      <c r="B7354" s="9">
        <f t="shared" ca="1" si="114"/>
        <v>3.9019412030177891E-3</v>
      </c>
    </row>
    <row r="7355" spans="1:2" x14ac:dyDescent="0.3">
      <c r="A7355">
        <v>7347</v>
      </c>
      <c r="B7355" s="9">
        <f t="shared" ca="1" si="114"/>
        <v>1.0119701356175233E-3</v>
      </c>
    </row>
    <row r="7356" spans="1:2" x14ac:dyDescent="0.3">
      <c r="A7356">
        <v>7348</v>
      </c>
      <c r="B7356" s="9">
        <f t="shared" ca="1" si="114"/>
        <v>1.8215341736803939E-3</v>
      </c>
    </row>
    <row r="7357" spans="1:2" x14ac:dyDescent="0.3">
      <c r="A7357">
        <v>7349</v>
      </c>
      <c r="B7357" s="9">
        <f t="shared" ca="1" si="114"/>
        <v>-7.6341616012680046E-3</v>
      </c>
    </row>
    <row r="7358" spans="1:2" x14ac:dyDescent="0.3">
      <c r="A7358">
        <v>7350</v>
      </c>
      <c r="B7358" s="9">
        <f t="shared" ca="1" si="114"/>
        <v>1.3025066891977273E-2</v>
      </c>
    </row>
    <row r="7359" spans="1:2" x14ac:dyDescent="0.3">
      <c r="A7359">
        <v>7351</v>
      </c>
      <c r="B7359" s="9">
        <f t="shared" ca="1" si="114"/>
        <v>-7.346748560779796E-3</v>
      </c>
    </row>
    <row r="7360" spans="1:2" x14ac:dyDescent="0.3">
      <c r="A7360">
        <v>7352</v>
      </c>
      <c r="B7360" s="9">
        <f t="shared" ca="1" si="114"/>
        <v>-1.2110855968258361E-2</v>
      </c>
    </row>
    <row r="7361" spans="1:2" x14ac:dyDescent="0.3">
      <c r="A7361">
        <v>7353</v>
      </c>
      <c r="B7361" s="9">
        <f t="shared" ca="1" si="114"/>
        <v>-6.5291385299724057E-3</v>
      </c>
    </row>
    <row r="7362" spans="1:2" x14ac:dyDescent="0.3">
      <c r="A7362">
        <v>7354</v>
      </c>
      <c r="B7362" s="9">
        <f t="shared" ca="1" si="114"/>
        <v>4.9182538364325196E-3</v>
      </c>
    </row>
    <row r="7363" spans="1:2" x14ac:dyDescent="0.3">
      <c r="A7363">
        <v>7355</v>
      </c>
      <c r="B7363" s="9">
        <f t="shared" ca="1" si="114"/>
        <v>4.866331336365274E-3</v>
      </c>
    </row>
    <row r="7364" spans="1:2" x14ac:dyDescent="0.3">
      <c r="A7364">
        <v>7356</v>
      </c>
      <c r="B7364" s="9">
        <f t="shared" ca="1" si="114"/>
        <v>-2.5809038871284853E-2</v>
      </c>
    </row>
    <row r="7365" spans="1:2" x14ac:dyDescent="0.3">
      <c r="A7365">
        <v>7357</v>
      </c>
      <c r="B7365" s="9">
        <f t="shared" ca="1" si="114"/>
        <v>5.842481066858073E-3</v>
      </c>
    </row>
    <row r="7366" spans="1:2" x14ac:dyDescent="0.3">
      <c r="A7366">
        <v>7358</v>
      </c>
      <c r="B7366" s="9">
        <f t="shared" ca="1" si="114"/>
        <v>7.3703783154226866E-3</v>
      </c>
    </row>
    <row r="7367" spans="1:2" x14ac:dyDescent="0.3">
      <c r="A7367">
        <v>7359</v>
      </c>
      <c r="B7367" s="9">
        <f t="shared" ca="1" si="114"/>
        <v>7.0085339689969573E-3</v>
      </c>
    </row>
    <row r="7368" spans="1:2" x14ac:dyDescent="0.3">
      <c r="A7368">
        <v>7360</v>
      </c>
      <c r="B7368" s="9">
        <f t="shared" ca="1" si="114"/>
        <v>7.3866949093825242E-3</v>
      </c>
    </row>
    <row r="7369" spans="1:2" x14ac:dyDescent="0.3">
      <c r="A7369">
        <v>7361</v>
      </c>
      <c r="B7369" s="9">
        <f t="shared" ca="1" si="114"/>
        <v>3.7379837448843112E-3</v>
      </c>
    </row>
    <row r="7370" spans="1:2" x14ac:dyDescent="0.3">
      <c r="A7370">
        <v>7362</v>
      </c>
      <c r="B7370" s="9">
        <f t="shared" ref="B7370:B7433" ca="1" si="115">_xlfn.NORM.INV(RAND(),$B$3,$B$4)</f>
        <v>-2.1318418034792404E-2</v>
      </c>
    </row>
    <row r="7371" spans="1:2" x14ac:dyDescent="0.3">
      <c r="A7371">
        <v>7363</v>
      </c>
      <c r="B7371" s="9">
        <f t="shared" ca="1" si="115"/>
        <v>-1.2297825568820671E-2</v>
      </c>
    </row>
    <row r="7372" spans="1:2" x14ac:dyDescent="0.3">
      <c r="A7372">
        <v>7364</v>
      </c>
      <c r="B7372" s="9">
        <f t="shared" ca="1" si="115"/>
        <v>-8.2886485058130603E-5</v>
      </c>
    </row>
    <row r="7373" spans="1:2" x14ac:dyDescent="0.3">
      <c r="A7373">
        <v>7365</v>
      </c>
      <c r="B7373" s="9">
        <f t="shared" ca="1" si="115"/>
        <v>-1.0647805229342813E-4</v>
      </c>
    </row>
    <row r="7374" spans="1:2" x14ac:dyDescent="0.3">
      <c r="A7374">
        <v>7366</v>
      </c>
      <c r="B7374" s="9">
        <f t="shared" ca="1" si="115"/>
        <v>2.235162588758585E-3</v>
      </c>
    </row>
    <row r="7375" spans="1:2" x14ac:dyDescent="0.3">
      <c r="A7375">
        <v>7367</v>
      </c>
      <c r="B7375" s="9">
        <f t="shared" ca="1" si="115"/>
        <v>-7.5675170318119205E-3</v>
      </c>
    </row>
    <row r="7376" spans="1:2" x14ac:dyDescent="0.3">
      <c r="A7376">
        <v>7368</v>
      </c>
      <c r="B7376" s="9">
        <f t="shared" ca="1" si="115"/>
        <v>-1.7468219049224687E-2</v>
      </c>
    </row>
    <row r="7377" spans="1:2" x14ac:dyDescent="0.3">
      <c r="A7377">
        <v>7369</v>
      </c>
      <c r="B7377" s="9">
        <f t="shared" ca="1" si="115"/>
        <v>6.2775564593006081E-3</v>
      </c>
    </row>
    <row r="7378" spans="1:2" x14ac:dyDescent="0.3">
      <c r="A7378">
        <v>7370</v>
      </c>
      <c r="B7378" s="9">
        <f t="shared" ca="1" si="115"/>
        <v>7.5713239321284357E-3</v>
      </c>
    </row>
    <row r="7379" spans="1:2" x14ac:dyDescent="0.3">
      <c r="A7379">
        <v>7371</v>
      </c>
      <c r="B7379" s="9">
        <f t="shared" ca="1" si="115"/>
        <v>1.5324141009970356E-2</v>
      </c>
    </row>
    <row r="7380" spans="1:2" x14ac:dyDescent="0.3">
      <c r="A7380">
        <v>7372</v>
      </c>
      <c r="B7380" s="9">
        <f t="shared" ca="1" si="115"/>
        <v>9.628482901550205E-3</v>
      </c>
    </row>
    <row r="7381" spans="1:2" x14ac:dyDescent="0.3">
      <c r="A7381">
        <v>7373</v>
      </c>
      <c r="B7381" s="9">
        <f t="shared" ca="1" si="115"/>
        <v>-1.0127051873097062E-3</v>
      </c>
    </row>
    <row r="7382" spans="1:2" x14ac:dyDescent="0.3">
      <c r="A7382">
        <v>7374</v>
      </c>
      <c r="B7382" s="9">
        <f t="shared" ca="1" si="115"/>
        <v>-6.1740921676220646E-3</v>
      </c>
    </row>
    <row r="7383" spans="1:2" x14ac:dyDescent="0.3">
      <c r="A7383">
        <v>7375</v>
      </c>
      <c r="B7383" s="9">
        <f t="shared" ca="1" si="115"/>
        <v>-1.1013367219606152E-2</v>
      </c>
    </row>
    <row r="7384" spans="1:2" x14ac:dyDescent="0.3">
      <c r="A7384">
        <v>7376</v>
      </c>
      <c r="B7384" s="9">
        <f t="shared" ca="1" si="115"/>
        <v>5.7674625642701169E-3</v>
      </c>
    </row>
    <row r="7385" spans="1:2" x14ac:dyDescent="0.3">
      <c r="A7385">
        <v>7377</v>
      </c>
      <c r="B7385" s="9">
        <f t="shared" ca="1" si="115"/>
        <v>-1.0755407047143825E-2</v>
      </c>
    </row>
    <row r="7386" spans="1:2" x14ac:dyDescent="0.3">
      <c r="A7386">
        <v>7378</v>
      </c>
      <c r="B7386" s="9">
        <f t="shared" ca="1" si="115"/>
        <v>-1.5237373335063387E-3</v>
      </c>
    </row>
    <row r="7387" spans="1:2" x14ac:dyDescent="0.3">
      <c r="A7387">
        <v>7379</v>
      </c>
      <c r="B7387" s="9">
        <f t="shared" ca="1" si="115"/>
        <v>-8.9819631055645145E-3</v>
      </c>
    </row>
    <row r="7388" spans="1:2" x14ac:dyDescent="0.3">
      <c r="A7388">
        <v>7380</v>
      </c>
      <c r="B7388" s="9">
        <f t="shared" ca="1" si="115"/>
        <v>1.440896017350973E-3</v>
      </c>
    </row>
    <row r="7389" spans="1:2" x14ac:dyDescent="0.3">
      <c r="A7389">
        <v>7381</v>
      </c>
      <c r="B7389" s="9">
        <f t="shared" ca="1" si="115"/>
        <v>3.8105804615667471E-3</v>
      </c>
    </row>
    <row r="7390" spans="1:2" x14ac:dyDescent="0.3">
      <c r="A7390">
        <v>7382</v>
      </c>
      <c r="B7390" s="9">
        <f t="shared" ca="1" si="115"/>
        <v>-5.0306610032136746E-3</v>
      </c>
    </row>
    <row r="7391" spans="1:2" x14ac:dyDescent="0.3">
      <c r="A7391">
        <v>7383</v>
      </c>
      <c r="B7391" s="9">
        <f t="shared" ca="1" si="115"/>
        <v>-7.299646393792894E-3</v>
      </c>
    </row>
    <row r="7392" spans="1:2" x14ac:dyDescent="0.3">
      <c r="A7392">
        <v>7384</v>
      </c>
      <c r="B7392" s="9">
        <f t="shared" ca="1" si="115"/>
        <v>7.4634004676623509E-3</v>
      </c>
    </row>
    <row r="7393" spans="1:2" x14ac:dyDescent="0.3">
      <c r="A7393">
        <v>7385</v>
      </c>
      <c r="B7393" s="9">
        <f t="shared" ca="1" si="115"/>
        <v>-2.6622990754075889E-3</v>
      </c>
    </row>
    <row r="7394" spans="1:2" x14ac:dyDescent="0.3">
      <c r="A7394">
        <v>7386</v>
      </c>
      <c r="B7394" s="9">
        <f t="shared" ca="1" si="115"/>
        <v>1.2862807431999062E-2</v>
      </c>
    </row>
    <row r="7395" spans="1:2" x14ac:dyDescent="0.3">
      <c r="A7395">
        <v>7387</v>
      </c>
      <c r="B7395" s="9">
        <f t="shared" ca="1" si="115"/>
        <v>1.5479775396338644E-4</v>
      </c>
    </row>
    <row r="7396" spans="1:2" x14ac:dyDescent="0.3">
      <c r="A7396">
        <v>7388</v>
      </c>
      <c r="B7396" s="9">
        <f t="shared" ca="1" si="115"/>
        <v>7.8213945408616217E-3</v>
      </c>
    </row>
    <row r="7397" spans="1:2" x14ac:dyDescent="0.3">
      <c r="A7397">
        <v>7389</v>
      </c>
      <c r="B7397" s="9">
        <f t="shared" ca="1" si="115"/>
        <v>9.8043352800890118E-3</v>
      </c>
    </row>
    <row r="7398" spans="1:2" x14ac:dyDescent="0.3">
      <c r="A7398">
        <v>7390</v>
      </c>
      <c r="B7398" s="9">
        <f t="shared" ca="1" si="115"/>
        <v>-3.4881976897841258E-3</v>
      </c>
    </row>
    <row r="7399" spans="1:2" x14ac:dyDescent="0.3">
      <c r="A7399">
        <v>7391</v>
      </c>
      <c r="B7399" s="9">
        <f t="shared" ca="1" si="115"/>
        <v>1.5416718424109138E-2</v>
      </c>
    </row>
    <row r="7400" spans="1:2" x14ac:dyDescent="0.3">
      <c r="A7400">
        <v>7392</v>
      </c>
      <c r="B7400" s="9">
        <f t="shared" ca="1" si="115"/>
        <v>1.9719825817184895E-3</v>
      </c>
    </row>
    <row r="7401" spans="1:2" x14ac:dyDescent="0.3">
      <c r="A7401">
        <v>7393</v>
      </c>
      <c r="B7401" s="9">
        <f t="shared" ca="1" si="115"/>
        <v>-6.2398466863182074E-3</v>
      </c>
    </row>
    <row r="7402" spans="1:2" x14ac:dyDescent="0.3">
      <c r="A7402">
        <v>7394</v>
      </c>
      <c r="B7402" s="9">
        <f t="shared" ca="1" si="115"/>
        <v>-5.5439851798164486E-3</v>
      </c>
    </row>
    <row r="7403" spans="1:2" x14ac:dyDescent="0.3">
      <c r="A7403">
        <v>7395</v>
      </c>
      <c r="B7403" s="9">
        <f t="shared" ca="1" si="115"/>
        <v>1.8085895483444048E-3</v>
      </c>
    </row>
    <row r="7404" spans="1:2" x14ac:dyDescent="0.3">
      <c r="A7404">
        <v>7396</v>
      </c>
      <c r="B7404" s="9">
        <f t="shared" ca="1" si="115"/>
        <v>1.89702093746084E-3</v>
      </c>
    </row>
    <row r="7405" spans="1:2" x14ac:dyDescent="0.3">
      <c r="A7405">
        <v>7397</v>
      </c>
      <c r="B7405" s="9">
        <f t="shared" ca="1" si="115"/>
        <v>-1.644068900885936E-3</v>
      </c>
    </row>
    <row r="7406" spans="1:2" x14ac:dyDescent="0.3">
      <c r="A7406">
        <v>7398</v>
      </c>
      <c r="B7406" s="9">
        <f t="shared" ca="1" si="115"/>
        <v>-1.840709819712975E-2</v>
      </c>
    </row>
    <row r="7407" spans="1:2" x14ac:dyDescent="0.3">
      <c r="A7407">
        <v>7399</v>
      </c>
      <c r="B7407" s="9">
        <f t="shared" ca="1" si="115"/>
        <v>-5.0972188791385061E-4</v>
      </c>
    </row>
    <row r="7408" spans="1:2" x14ac:dyDescent="0.3">
      <c r="A7408">
        <v>7400</v>
      </c>
      <c r="B7408" s="9">
        <f t="shared" ca="1" si="115"/>
        <v>6.5586514793773585E-3</v>
      </c>
    </row>
    <row r="7409" spans="1:2" x14ac:dyDescent="0.3">
      <c r="A7409">
        <v>7401</v>
      </c>
      <c r="B7409" s="9">
        <f t="shared" ca="1" si="115"/>
        <v>6.7690333984961777E-3</v>
      </c>
    </row>
    <row r="7410" spans="1:2" x14ac:dyDescent="0.3">
      <c r="A7410">
        <v>7402</v>
      </c>
      <c r="B7410" s="9">
        <f t="shared" ca="1" si="115"/>
        <v>1.640848035025308E-2</v>
      </c>
    </row>
    <row r="7411" spans="1:2" x14ac:dyDescent="0.3">
      <c r="A7411">
        <v>7403</v>
      </c>
      <c r="B7411" s="9">
        <f t="shared" ca="1" si="115"/>
        <v>-2.1925710530487055E-4</v>
      </c>
    </row>
    <row r="7412" spans="1:2" x14ac:dyDescent="0.3">
      <c r="A7412">
        <v>7404</v>
      </c>
      <c r="B7412" s="9">
        <f t="shared" ca="1" si="115"/>
        <v>-7.1683017038157585E-3</v>
      </c>
    </row>
    <row r="7413" spans="1:2" x14ac:dyDescent="0.3">
      <c r="A7413">
        <v>7405</v>
      </c>
      <c r="B7413" s="9">
        <f t="shared" ca="1" si="115"/>
        <v>1.1413439404219907E-2</v>
      </c>
    </row>
    <row r="7414" spans="1:2" x14ac:dyDescent="0.3">
      <c r="A7414">
        <v>7406</v>
      </c>
      <c r="B7414" s="9">
        <f t="shared" ca="1" si="115"/>
        <v>-2.0244077416776258E-3</v>
      </c>
    </row>
    <row r="7415" spans="1:2" x14ac:dyDescent="0.3">
      <c r="A7415">
        <v>7407</v>
      </c>
      <c r="B7415" s="9">
        <f t="shared" ca="1" si="115"/>
        <v>-1.0807945644221141E-2</v>
      </c>
    </row>
    <row r="7416" spans="1:2" x14ac:dyDescent="0.3">
      <c r="A7416">
        <v>7408</v>
      </c>
      <c r="B7416" s="9">
        <f t="shared" ca="1" si="115"/>
        <v>-5.2222721615519888E-3</v>
      </c>
    </row>
    <row r="7417" spans="1:2" x14ac:dyDescent="0.3">
      <c r="A7417">
        <v>7409</v>
      </c>
      <c r="B7417" s="9">
        <f t="shared" ca="1" si="115"/>
        <v>-8.1696274029037356E-4</v>
      </c>
    </row>
    <row r="7418" spans="1:2" x14ac:dyDescent="0.3">
      <c r="A7418">
        <v>7410</v>
      </c>
      <c r="B7418" s="9">
        <f t="shared" ca="1" si="115"/>
        <v>-3.6723596325448776E-3</v>
      </c>
    </row>
    <row r="7419" spans="1:2" x14ac:dyDescent="0.3">
      <c r="A7419">
        <v>7411</v>
      </c>
      <c r="B7419" s="9">
        <f t="shared" ca="1" si="115"/>
        <v>-5.3287084420943365E-3</v>
      </c>
    </row>
    <row r="7420" spans="1:2" x14ac:dyDescent="0.3">
      <c r="A7420">
        <v>7412</v>
      </c>
      <c r="B7420" s="9">
        <f t="shared" ca="1" si="115"/>
        <v>3.0358093859940852E-3</v>
      </c>
    </row>
    <row r="7421" spans="1:2" x14ac:dyDescent="0.3">
      <c r="A7421">
        <v>7413</v>
      </c>
      <c r="B7421" s="9">
        <f t="shared" ca="1" si="115"/>
        <v>-3.2938065308559894E-4</v>
      </c>
    </row>
    <row r="7422" spans="1:2" x14ac:dyDescent="0.3">
      <c r="A7422">
        <v>7414</v>
      </c>
      <c r="B7422" s="9">
        <f t="shared" ca="1" si="115"/>
        <v>-7.9183202218548361E-5</v>
      </c>
    </row>
    <row r="7423" spans="1:2" x14ac:dyDescent="0.3">
      <c r="A7423">
        <v>7415</v>
      </c>
      <c r="B7423" s="9">
        <f t="shared" ca="1" si="115"/>
        <v>-1.6005721664353299E-2</v>
      </c>
    </row>
    <row r="7424" spans="1:2" x14ac:dyDescent="0.3">
      <c r="A7424">
        <v>7416</v>
      </c>
      <c r="B7424" s="9">
        <f t="shared" ca="1" si="115"/>
        <v>-8.117397351734312E-3</v>
      </c>
    </row>
    <row r="7425" spans="1:2" x14ac:dyDescent="0.3">
      <c r="A7425">
        <v>7417</v>
      </c>
      <c r="B7425" s="9">
        <f t="shared" ca="1" si="115"/>
        <v>-7.4734048077907365E-4</v>
      </c>
    </row>
    <row r="7426" spans="1:2" x14ac:dyDescent="0.3">
      <c r="A7426">
        <v>7418</v>
      </c>
      <c r="B7426" s="9">
        <f t="shared" ca="1" si="115"/>
        <v>-2.9985829400707548E-3</v>
      </c>
    </row>
    <row r="7427" spans="1:2" x14ac:dyDescent="0.3">
      <c r="A7427">
        <v>7419</v>
      </c>
      <c r="B7427" s="9">
        <f t="shared" ca="1" si="115"/>
        <v>-5.6867909165803131E-3</v>
      </c>
    </row>
    <row r="7428" spans="1:2" x14ac:dyDescent="0.3">
      <c r="A7428">
        <v>7420</v>
      </c>
      <c r="B7428" s="9">
        <f t="shared" ca="1" si="115"/>
        <v>8.4715561826445678E-3</v>
      </c>
    </row>
    <row r="7429" spans="1:2" x14ac:dyDescent="0.3">
      <c r="A7429">
        <v>7421</v>
      </c>
      <c r="B7429" s="9">
        <f t="shared" ca="1" si="115"/>
        <v>1.438776881846234E-3</v>
      </c>
    </row>
    <row r="7430" spans="1:2" x14ac:dyDescent="0.3">
      <c r="A7430">
        <v>7422</v>
      </c>
      <c r="B7430" s="9">
        <f t="shared" ca="1" si="115"/>
        <v>2.5788127462760086E-3</v>
      </c>
    </row>
    <row r="7431" spans="1:2" x14ac:dyDescent="0.3">
      <c r="A7431">
        <v>7423</v>
      </c>
      <c r="B7431" s="9">
        <f t="shared" ca="1" si="115"/>
        <v>-9.8121845212506449E-3</v>
      </c>
    </row>
    <row r="7432" spans="1:2" x14ac:dyDescent="0.3">
      <c r="A7432">
        <v>7424</v>
      </c>
      <c r="B7432" s="9">
        <f t="shared" ca="1" si="115"/>
        <v>5.4537817089132558E-3</v>
      </c>
    </row>
    <row r="7433" spans="1:2" x14ac:dyDescent="0.3">
      <c r="A7433">
        <v>7425</v>
      </c>
      <c r="B7433" s="9">
        <f t="shared" ca="1" si="115"/>
        <v>6.1728438686343059E-3</v>
      </c>
    </row>
    <row r="7434" spans="1:2" x14ac:dyDescent="0.3">
      <c r="A7434">
        <v>7426</v>
      </c>
      <c r="B7434" s="9">
        <f t="shared" ref="B7434:B7497" ca="1" si="116">_xlfn.NORM.INV(RAND(),$B$3,$B$4)</f>
        <v>9.377540175731074E-3</v>
      </c>
    </row>
    <row r="7435" spans="1:2" x14ac:dyDescent="0.3">
      <c r="A7435">
        <v>7427</v>
      </c>
      <c r="B7435" s="9">
        <f t="shared" ca="1" si="116"/>
        <v>7.576826990278963E-3</v>
      </c>
    </row>
    <row r="7436" spans="1:2" x14ac:dyDescent="0.3">
      <c r="A7436">
        <v>7428</v>
      </c>
      <c r="B7436" s="9">
        <f t="shared" ca="1" si="116"/>
        <v>-1.8996785075039353E-3</v>
      </c>
    </row>
    <row r="7437" spans="1:2" x14ac:dyDescent="0.3">
      <c r="A7437">
        <v>7429</v>
      </c>
      <c r="B7437" s="9">
        <f t="shared" ca="1" si="116"/>
        <v>1.124416425172063E-2</v>
      </c>
    </row>
    <row r="7438" spans="1:2" x14ac:dyDescent="0.3">
      <c r="A7438">
        <v>7430</v>
      </c>
      <c r="B7438" s="9">
        <f t="shared" ca="1" si="116"/>
        <v>1.8094998795187588E-3</v>
      </c>
    </row>
    <row r="7439" spans="1:2" x14ac:dyDescent="0.3">
      <c r="A7439">
        <v>7431</v>
      </c>
      <c r="B7439" s="9">
        <f t="shared" ca="1" si="116"/>
        <v>-6.7179265959623124E-3</v>
      </c>
    </row>
    <row r="7440" spans="1:2" x14ac:dyDescent="0.3">
      <c r="A7440">
        <v>7432</v>
      </c>
      <c r="B7440" s="9">
        <f t="shared" ca="1" si="116"/>
        <v>-1.2760880330782483E-3</v>
      </c>
    </row>
    <row r="7441" spans="1:2" x14ac:dyDescent="0.3">
      <c r="A7441">
        <v>7433</v>
      </c>
      <c r="B7441" s="9">
        <f t="shared" ca="1" si="116"/>
        <v>-3.1595348967662449E-3</v>
      </c>
    </row>
    <row r="7442" spans="1:2" x14ac:dyDescent="0.3">
      <c r="A7442">
        <v>7434</v>
      </c>
      <c r="B7442" s="9">
        <f t="shared" ca="1" si="116"/>
        <v>-5.1879786043365272E-3</v>
      </c>
    </row>
    <row r="7443" spans="1:2" x14ac:dyDescent="0.3">
      <c r="A7443">
        <v>7435</v>
      </c>
      <c r="B7443" s="9">
        <f t="shared" ca="1" si="116"/>
        <v>7.2979638198323576E-3</v>
      </c>
    </row>
    <row r="7444" spans="1:2" x14ac:dyDescent="0.3">
      <c r="A7444">
        <v>7436</v>
      </c>
      <c r="B7444" s="9">
        <f t="shared" ca="1" si="116"/>
        <v>1.4311074525036547E-2</v>
      </c>
    </row>
    <row r="7445" spans="1:2" x14ac:dyDescent="0.3">
      <c r="A7445">
        <v>7437</v>
      </c>
      <c r="B7445" s="9">
        <f t="shared" ca="1" si="116"/>
        <v>-7.9423823796243992E-3</v>
      </c>
    </row>
    <row r="7446" spans="1:2" x14ac:dyDescent="0.3">
      <c r="A7446">
        <v>7438</v>
      </c>
      <c r="B7446" s="9">
        <f t="shared" ca="1" si="116"/>
        <v>-3.3752386865603815E-3</v>
      </c>
    </row>
    <row r="7447" spans="1:2" x14ac:dyDescent="0.3">
      <c r="A7447">
        <v>7439</v>
      </c>
      <c r="B7447" s="9">
        <f t="shared" ca="1" si="116"/>
        <v>-2.30704946068813E-4</v>
      </c>
    </row>
    <row r="7448" spans="1:2" x14ac:dyDescent="0.3">
      <c r="A7448">
        <v>7440</v>
      </c>
      <c r="B7448" s="9">
        <f t="shared" ca="1" si="116"/>
        <v>3.093581530852809E-3</v>
      </c>
    </row>
    <row r="7449" spans="1:2" x14ac:dyDescent="0.3">
      <c r="A7449">
        <v>7441</v>
      </c>
      <c r="B7449" s="9">
        <f t="shared" ca="1" si="116"/>
        <v>-5.3490562505019781E-3</v>
      </c>
    </row>
    <row r="7450" spans="1:2" x14ac:dyDescent="0.3">
      <c r="A7450">
        <v>7442</v>
      </c>
      <c r="B7450" s="9">
        <f t="shared" ca="1" si="116"/>
        <v>-3.1776676890207722E-3</v>
      </c>
    </row>
    <row r="7451" spans="1:2" x14ac:dyDescent="0.3">
      <c r="A7451">
        <v>7443</v>
      </c>
      <c r="B7451" s="9">
        <f t="shared" ca="1" si="116"/>
        <v>-5.1067242277712532E-3</v>
      </c>
    </row>
    <row r="7452" spans="1:2" x14ac:dyDescent="0.3">
      <c r="A7452">
        <v>7444</v>
      </c>
      <c r="B7452" s="9">
        <f t="shared" ca="1" si="116"/>
        <v>5.8301702999631827E-3</v>
      </c>
    </row>
    <row r="7453" spans="1:2" x14ac:dyDescent="0.3">
      <c r="A7453">
        <v>7445</v>
      </c>
      <c r="B7453" s="9">
        <f t="shared" ca="1" si="116"/>
        <v>1.087431430200994E-3</v>
      </c>
    </row>
    <row r="7454" spans="1:2" x14ac:dyDescent="0.3">
      <c r="A7454">
        <v>7446</v>
      </c>
      <c r="B7454" s="9">
        <f t="shared" ca="1" si="116"/>
        <v>-1.5591028115133371E-3</v>
      </c>
    </row>
    <row r="7455" spans="1:2" x14ac:dyDescent="0.3">
      <c r="A7455">
        <v>7447</v>
      </c>
      <c r="B7455" s="9">
        <f t="shared" ca="1" si="116"/>
        <v>-4.4580469324845507E-3</v>
      </c>
    </row>
    <row r="7456" spans="1:2" x14ac:dyDescent="0.3">
      <c r="A7456">
        <v>7448</v>
      </c>
      <c r="B7456" s="9">
        <f t="shared" ca="1" si="116"/>
        <v>3.0630695409376175E-3</v>
      </c>
    </row>
    <row r="7457" spans="1:2" x14ac:dyDescent="0.3">
      <c r="A7457">
        <v>7449</v>
      </c>
      <c r="B7457" s="9">
        <f t="shared" ca="1" si="116"/>
        <v>-9.7986139042297027E-4</v>
      </c>
    </row>
    <row r="7458" spans="1:2" x14ac:dyDescent="0.3">
      <c r="A7458">
        <v>7450</v>
      </c>
      <c r="B7458" s="9">
        <f t="shared" ca="1" si="116"/>
        <v>4.5853014322341677E-3</v>
      </c>
    </row>
    <row r="7459" spans="1:2" x14ac:dyDescent="0.3">
      <c r="A7459">
        <v>7451</v>
      </c>
      <c r="B7459" s="9">
        <f t="shared" ca="1" si="116"/>
        <v>1.7400167412038415E-2</v>
      </c>
    </row>
    <row r="7460" spans="1:2" x14ac:dyDescent="0.3">
      <c r="A7460">
        <v>7452</v>
      </c>
      <c r="B7460" s="9">
        <f t="shared" ca="1" si="116"/>
        <v>-4.5335650635884789E-3</v>
      </c>
    </row>
    <row r="7461" spans="1:2" x14ac:dyDescent="0.3">
      <c r="A7461">
        <v>7453</v>
      </c>
      <c r="B7461" s="9">
        <f t="shared" ca="1" si="116"/>
        <v>-1.4205964135504217E-3</v>
      </c>
    </row>
    <row r="7462" spans="1:2" x14ac:dyDescent="0.3">
      <c r="A7462">
        <v>7454</v>
      </c>
      <c r="B7462" s="9">
        <f t="shared" ca="1" si="116"/>
        <v>5.9506266686760621E-3</v>
      </c>
    </row>
    <row r="7463" spans="1:2" x14ac:dyDescent="0.3">
      <c r="A7463">
        <v>7455</v>
      </c>
      <c r="B7463" s="9">
        <f t="shared" ca="1" si="116"/>
        <v>9.0768806007615818E-3</v>
      </c>
    </row>
    <row r="7464" spans="1:2" x14ac:dyDescent="0.3">
      <c r="A7464">
        <v>7456</v>
      </c>
      <c r="B7464" s="9">
        <f t="shared" ca="1" si="116"/>
        <v>2.2718976508026142E-3</v>
      </c>
    </row>
    <row r="7465" spans="1:2" x14ac:dyDescent="0.3">
      <c r="A7465">
        <v>7457</v>
      </c>
      <c r="B7465" s="9">
        <f t="shared" ca="1" si="116"/>
        <v>-8.3541179423732067E-3</v>
      </c>
    </row>
    <row r="7466" spans="1:2" x14ac:dyDescent="0.3">
      <c r="A7466">
        <v>7458</v>
      </c>
      <c r="B7466" s="9">
        <f t="shared" ca="1" si="116"/>
        <v>9.3619962215591972E-3</v>
      </c>
    </row>
    <row r="7467" spans="1:2" x14ac:dyDescent="0.3">
      <c r="A7467">
        <v>7459</v>
      </c>
      <c r="B7467" s="9">
        <f t="shared" ca="1" si="116"/>
        <v>-1.207452806791097E-3</v>
      </c>
    </row>
    <row r="7468" spans="1:2" x14ac:dyDescent="0.3">
      <c r="A7468">
        <v>7460</v>
      </c>
      <c r="B7468" s="9">
        <f t="shared" ca="1" si="116"/>
        <v>-5.2665251423813179E-3</v>
      </c>
    </row>
    <row r="7469" spans="1:2" x14ac:dyDescent="0.3">
      <c r="A7469">
        <v>7461</v>
      </c>
      <c r="B7469" s="9">
        <f t="shared" ca="1" si="116"/>
        <v>4.7181253193459855E-3</v>
      </c>
    </row>
    <row r="7470" spans="1:2" x14ac:dyDescent="0.3">
      <c r="A7470">
        <v>7462</v>
      </c>
      <c r="B7470" s="9">
        <f t="shared" ca="1" si="116"/>
        <v>-1.3071445736462356E-2</v>
      </c>
    </row>
    <row r="7471" spans="1:2" x14ac:dyDescent="0.3">
      <c r="A7471">
        <v>7463</v>
      </c>
      <c r="B7471" s="9">
        <f t="shared" ca="1" si="116"/>
        <v>-3.7538361177444999E-3</v>
      </c>
    </row>
    <row r="7472" spans="1:2" x14ac:dyDescent="0.3">
      <c r="A7472">
        <v>7464</v>
      </c>
      <c r="B7472" s="9">
        <f t="shared" ca="1" si="116"/>
        <v>-1.1832572127613806E-3</v>
      </c>
    </row>
    <row r="7473" spans="1:2" x14ac:dyDescent="0.3">
      <c r="A7473">
        <v>7465</v>
      </c>
      <c r="B7473" s="9">
        <f t="shared" ca="1" si="116"/>
        <v>4.4139390238992779E-3</v>
      </c>
    </row>
    <row r="7474" spans="1:2" x14ac:dyDescent="0.3">
      <c r="A7474">
        <v>7466</v>
      </c>
      <c r="B7474" s="9">
        <f t="shared" ca="1" si="116"/>
        <v>-5.2741340612576654E-3</v>
      </c>
    </row>
    <row r="7475" spans="1:2" x14ac:dyDescent="0.3">
      <c r="A7475">
        <v>7467</v>
      </c>
      <c r="B7475" s="9">
        <f t="shared" ca="1" si="116"/>
        <v>8.0501105773916415E-4</v>
      </c>
    </row>
    <row r="7476" spans="1:2" x14ac:dyDescent="0.3">
      <c r="A7476">
        <v>7468</v>
      </c>
      <c r="B7476" s="9">
        <f t="shared" ca="1" si="116"/>
        <v>-2.162908560790738E-2</v>
      </c>
    </row>
    <row r="7477" spans="1:2" x14ac:dyDescent="0.3">
      <c r="A7477">
        <v>7469</v>
      </c>
      <c r="B7477" s="9">
        <f t="shared" ca="1" si="116"/>
        <v>5.2187331554642757E-3</v>
      </c>
    </row>
    <row r="7478" spans="1:2" x14ac:dyDescent="0.3">
      <c r="A7478">
        <v>7470</v>
      </c>
      <c r="B7478" s="9">
        <f t="shared" ca="1" si="116"/>
        <v>-4.1488632270422054E-3</v>
      </c>
    </row>
    <row r="7479" spans="1:2" x14ac:dyDescent="0.3">
      <c r="A7479">
        <v>7471</v>
      </c>
      <c r="B7479" s="9">
        <f t="shared" ca="1" si="116"/>
        <v>-1.0656059018377089E-2</v>
      </c>
    </row>
    <row r="7480" spans="1:2" x14ac:dyDescent="0.3">
      <c r="A7480">
        <v>7472</v>
      </c>
      <c r="B7480" s="9">
        <f t="shared" ca="1" si="116"/>
        <v>9.7802135233242132E-3</v>
      </c>
    </row>
    <row r="7481" spans="1:2" x14ac:dyDescent="0.3">
      <c r="A7481">
        <v>7473</v>
      </c>
      <c r="B7481" s="9">
        <f t="shared" ca="1" si="116"/>
        <v>-4.2360166429662588E-3</v>
      </c>
    </row>
    <row r="7482" spans="1:2" x14ac:dyDescent="0.3">
      <c r="A7482">
        <v>7474</v>
      </c>
      <c r="B7482" s="9">
        <f t="shared" ca="1" si="116"/>
        <v>2.0497695864024321E-2</v>
      </c>
    </row>
    <row r="7483" spans="1:2" x14ac:dyDescent="0.3">
      <c r="A7483">
        <v>7475</v>
      </c>
      <c r="B7483" s="9">
        <f t="shared" ca="1" si="116"/>
        <v>-9.2995739493236043E-3</v>
      </c>
    </row>
    <row r="7484" spans="1:2" x14ac:dyDescent="0.3">
      <c r="A7484">
        <v>7476</v>
      </c>
      <c r="B7484" s="9">
        <f t="shared" ca="1" si="116"/>
        <v>-1.377511030775136E-3</v>
      </c>
    </row>
    <row r="7485" spans="1:2" x14ac:dyDescent="0.3">
      <c r="A7485">
        <v>7477</v>
      </c>
      <c r="B7485" s="9">
        <f t="shared" ca="1" si="116"/>
        <v>3.4586119608357013E-3</v>
      </c>
    </row>
    <row r="7486" spans="1:2" x14ac:dyDescent="0.3">
      <c r="A7486">
        <v>7478</v>
      </c>
      <c r="B7486" s="9">
        <f t="shared" ca="1" si="116"/>
        <v>3.8939066415877993E-3</v>
      </c>
    </row>
    <row r="7487" spans="1:2" x14ac:dyDescent="0.3">
      <c r="A7487">
        <v>7479</v>
      </c>
      <c r="B7487" s="9">
        <f t="shared" ca="1" si="116"/>
        <v>-8.9577869453582905E-3</v>
      </c>
    </row>
    <row r="7488" spans="1:2" x14ac:dyDescent="0.3">
      <c r="A7488">
        <v>7480</v>
      </c>
      <c r="B7488" s="9">
        <f t="shared" ca="1" si="116"/>
        <v>1.5240787032523741E-2</v>
      </c>
    </row>
    <row r="7489" spans="1:2" x14ac:dyDescent="0.3">
      <c r="A7489">
        <v>7481</v>
      </c>
      <c r="B7489" s="9">
        <f t="shared" ca="1" si="116"/>
        <v>-1.7137596951950395E-2</v>
      </c>
    </row>
    <row r="7490" spans="1:2" x14ac:dyDescent="0.3">
      <c r="A7490">
        <v>7482</v>
      </c>
      <c r="B7490" s="9">
        <f t="shared" ca="1" si="116"/>
        <v>8.5653374606896645E-3</v>
      </c>
    </row>
    <row r="7491" spans="1:2" x14ac:dyDescent="0.3">
      <c r="A7491">
        <v>7483</v>
      </c>
      <c r="B7491" s="9">
        <f t="shared" ca="1" si="116"/>
        <v>-1.4327472885043479E-2</v>
      </c>
    </row>
    <row r="7492" spans="1:2" x14ac:dyDescent="0.3">
      <c r="A7492">
        <v>7484</v>
      </c>
      <c r="B7492" s="9">
        <f t="shared" ca="1" si="116"/>
        <v>4.5332035970775085E-3</v>
      </c>
    </row>
    <row r="7493" spans="1:2" x14ac:dyDescent="0.3">
      <c r="A7493">
        <v>7485</v>
      </c>
      <c r="B7493" s="9">
        <f t="shared" ca="1" si="116"/>
        <v>-1.4895682296978178E-3</v>
      </c>
    </row>
    <row r="7494" spans="1:2" x14ac:dyDescent="0.3">
      <c r="A7494">
        <v>7486</v>
      </c>
      <c r="B7494" s="9">
        <f t="shared" ca="1" si="116"/>
        <v>4.1741046405974185E-3</v>
      </c>
    </row>
    <row r="7495" spans="1:2" x14ac:dyDescent="0.3">
      <c r="A7495">
        <v>7487</v>
      </c>
      <c r="B7495" s="9">
        <f t="shared" ca="1" si="116"/>
        <v>-3.1012915948909411E-3</v>
      </c>
    </row>
    <row r="7496" spans="1:2" x14ac:dyDescent="0.3">
      <c r="A7496">
        <v>7488</v>
      </c>
      <c r="B7496" s="9">
        <f t="shared" ca="1" si="116"/>
        <v>-9.9089926645878415E-3</v>
      </c>
    </row>
    <row r="7497" spans="1:2" x14ac:dyDescent="0.3">
      <c r="A7497">
        <v>7489</v>
      </c>
      <c r="B7497" s="9">
        <f t="shared" ca="1" si="116"/>
        <v>-2.2180439365161622E-3</v>
      </c>
    </row>
    <row r="7498" spans="1:2" x14ac:dyDescent="0.3">
      <c r="A7498">
        <v>7490</v>
      </c>
      <c r="B7498" s="9">
        <f t="shared" ref="B7498:B7561" ca="1" si="117">_xlfn.NORM.INV(RAND(),$B$3,$B$4)</f>
        <v>-4.3661612955000215E-3</v>
      </c>
    </row>
    <row r="7499" spans="1:2" x14ac:dyDescent="0.3">
      <c r="A7499">
        <v>7491</v>
      </c>
      <c r="B7499" s="9">
        <f t="shared" ca="1" si="117"/>
        <v>5.3670896567196364E-3</v>
      </c>
    </row>
    <row r="7500" spans="1:2" x14ac:dyDescent="0.3">
      <c r="A7500">
        <v>7492</v>
      </c>
      <c r="B7500" s="9">
        <f t="shared" ca="1" si="117"/>
        <v>1.4440319530337831E-2</v>
      </c>
    </row>
    <row r="7501" spans="1:2" x14ac:dyDescent="0.3">
      <c r="A7501">
        <v>7493</v>
      </c>
      <c r="B7501" s="9">
        <f t="shared" ca="1" si="117"/>
        <v>8.8613394211086386E-3</v>
      </c>
    </row>
    <row r="7502" spans="1:2" x14ac:dyDescent="0.3">
      <c r="A7502">
        <v>7494</v>
      </c>
      <c r="B7502" s="9">
        <f t="shared" ca="1" si="117"/>
        <v>1.2221399284818879E-3</v>
      </c>
    </row>
    <row r="7503" spans="1:2" x14ac:dyDescent="0.3">
      <c r="A7503">
        <v>7495</v>
      </c>
      <c r="B7503" s="9">
        <f t="shared" ca="1" si="117"/>
        <v>-6.2940086910644167E-4</v>
      </c>
    </row>
    <row r="7504" spans="1:2" x14ac:dyDescent="0.3">
      <c r="A7504">
        <v>7496</v>
      </c>
      <c r="B7504" s="9">
        <f t="shared" ca="1" si="117"/>
        <v>-6.926725635343709E-3</v>
      </c>
    </row>
    <row r="7505" spans="1:2" x14ac:dyDescent="0.3">
      <c r="A7505">
        <v>7497</v>
      </c>
      <c r="B7505" s="9">
        <f t="shared" ca="1" si="117"/>
        <v>-7.1447064725978686E-3</v>
      </c>
    </row>
    <row r="7506" spans="1:2" x14ac:dyDescent="0.3">
      <c r="A7506">
        <v>7498</v>
      </c>
      <c r="B7506" s="9">
        <f t="shared" ca="1" si="117"/>
        <v>4.7737788390420409E-3</v>
      </c>
    </row>
    <row r="7507" spans="1:2" x14ac:dyDescent="0.3">
      <c r="A7507">
        <v>7499</v>
      </c>
      <c r="B7507" s="9">
        <f t="shared" ca="1" si="117"/>
        <v>6.1218236000705958E-3</v>
      </c>
    </row>
    <row r="7508" spans="1:2" x14ac:dyDescent="0.3">
      <c r="A7508">
        <v>7500</v>
      </c>
      <c r="B7508" s="9">
        <f t="shared" ca="1" si="117"/>
        <v>-7.9381059390475385E-3</v>
      </c>
    </row>
    <row r="7509" spans="1:2" x14ac:dyDescent="0.3">
      <c r="A7509">
        <v>7501</v>
      </c>
      <c r="B7509" s="9">
        <f t="shared" ca="1" si="117"/>
        <v>6.5382120923484759E-3</v>
      </c>
    </row>
    <row r="7510" spans="1:2" x14ac:dyDescent="0.3">
      <c r="A7510">
        <v>7502</v>
      </c>
      <c r="B7510" s="9">
        <f t="shared" ca="1" si="117"/>
        <v>1.4921461139493747E-2</v>
      </c>
    </row>
    <row r="7511" spans="1:2" x14ac:dyDescent="0.3">
      <c r="A7511">
        <v>7503</v>
      </c>
      <c r="B7511" s="9">
        <f t="shared" ca="1" si="117"/>
        <v>-5.5708750067466374E-3</v>
      </c>
    </row>
    <row r="7512" spans="1:2" x14ac:dyDescent="0.3">
      <c r="A7512">
        <v>7504</v>
      </c>
      <c r="B7512" s="9">
        <f t="shared" ca="1" si="117"/>
        <v>-1.1636154513293596E-2</v>
      </c>
    </row>
    <row r="7513" spans="1:2" x14ac:dyDescent="0.3">
      <c r="A7513">
        <v>7505</v>
      </c>
      <c r="B7513" s="9">
        <f t="shared" ca="1" si="117"/>
        <v>-8.3104329127601032E-3</v>
      </c>
    </row>
    <row r="7514" spans="1:2" x14ac:dyDescent="0.3">
      <c r="A7514">
        <v>7506</v>
      </c>
      <c r="B7514" s="9">
        <f t="shared" ca="1" si="117"/>
        <v>-7.254320889634E-3</v>
      </c>
    </row>
    <row r="7515" spans="1:2" x14ac:dyDescent="0.3">
      <c r="A7515">
        <v>7507</v>
      </c>
      <c r="B7515" s="9">
        <f t="shared" ca="1" si="117"/>
        <v>8.7383420915955069E-3</v>
      </c>
    </row>
    <row r="7516" spans="1:2" x14ac:dyDescent="0.3">
      <c r="A7516">
        <v>7508</v>
      </c>
      <c r="B7516" s="9">
        <f t="shared" ca="1" si="117"/>
        <v>-4.2759519972548031E-3</v>
      </c>
    </row>
    <row r="7517" spans="1:2" x14ac:dyDescent="0.3">
      <c r="A7517">
        <v>7509</v>
      </c>
      <c r="B7517" s="9">
        <f t="shared" ca="1" si="117"/>
        <v>9.211138867401162E-3</v>
      </c>
    </row>
    <row r="7518" spans="1:2" x14ac:dyDescent="0.3">
      <c r="A7518">
        <v>7510</v>
      </c>
      <c r="B7518" s="9">
        <f t="shared" ca="1" si="117"/>
        <v>-4.6653204166031536E-3</v>
      </c>
    </row>
    <row r="7519" spans="1:2" x14ac:dyDescent="0.3">
      <c r="A7519">
        <v>7511</v>
      </c>
      <c r="B7519" s="9">
        <f t="shared" ca="1" si="117"/>
        <v>1.1126006730661244E-2</v>
      </c>
    </row>
    <row r="7520" spans="1:2" x14ac:dyDescent="0.3">
      <c r="A7520">
        <v>7512</v>
      </c>
      <c r="B7520" s="9">
        <f t="shared" ca="1" si="117"/>
        <v>-1.1480253539486836E-2</v>
      </c>
    </row>
    <row r="7521" spans="1:2" x14ac:dyDescent="0.3">
      <c r="A7521">
        <v>7513</v>
      </c>
      <c r="B7521" s="9">
        <f t="shared" ca="1" si="117"/>
        <v>5.164165436029545E-3</v>
      </c>
    </row>
    <row r="7522" spans="1:2" x14ac:dyDescent="0.3">
      <c r="A7522">
        <v>7514</v>
      </c>
      <c r="B7522" s="9">
        <f t="shared" ca="1" si="117"/>
        <v>-5.8072192537546672E-3</v>
      </c>
    </row>
    <row r="7523" spans="1:2" x14ac:dyDescent="0.3">
      <c r="A7523">
        <v>7515</v>
      </c>
      <c r="B7523" s="9">
        <f t="shared" ca="1" si="117"/>
        <v>-1.0568382758280861E-3</v>
      </c>
    </row>
    <row r="7524" spans="1:2" x14ac:dyDescent="0.3">
      <c r="A7524">
        <v>7516</v>
      </c>
      <c r="B7524" s="9">
        <f t="shared" ca="1" si="117"/>
        <v>-1.0101036333216462E-2</v>
      </c>
    </row>
    <row r="7525" spans="1:2" x14ac:dyDescent="0.3">
      <c r="A7525">
        <v>7517</v>
      </c>
      <c r="B7525" s="9">
        <f t="shared" ca="1" si="117"/>
        <v>-6.7351422026650336E-3</v>
      </c>
    </row>
    <row r="7526" spans="1:2" x14ac:dyDescent="0.3">
      <c r="A7526">
        <v>7518</v>
      </c>
      <c r="B7526" s="9">
        <f t="shared" ca="1" si="117"/>
        <v>-7.5706545188864074E-3</v>
      </c>
    </row>
    <row r="7527" spans="1:2" x14ac:dyDescent="0.3">
      <c r="A7527">
        <v>7519</v>
      </c>
      <c r="B7527" s="9">
        <f t="shared" ca="1" si="117"/>
        <v>1.5085478341649135E-2</v>
      </c>
    </row>
    <row r="7528" spans="1:2" x14ac:dyDescent="0.3">
      <c r="A7528">
        <v>7520</v>
      </c>
      <c r="B7528" s="9">
        <f t="shared" ca="1" si="117"/>
        <v>6.4987262798078781E-3</v>
      </c>
    </row>
    <row r="7529" spans="1:2" x14ac:dyDescent="0.3">
      <c r="A7529">
        <v>7521</v>
      </c>
      <c r="B7529" s="9">
        <f t="shared" ca="1" si="117"/>
        <v>5.3551063263564845E-3</v>
      </c>
    </row>
    <row r="7530" spans="1:2" x14ac:dyDescent="0.3">
      <c r="A7530">
        <v>7522</v>
      </c>
      <c r="B7530" s="9">
        <f t="shared" ca="1" si="117"/>
        <v>-1.4779918145577874E-2</v>
      </c>
    </row>
    <row r="7531" spans="1:2" x14ac:dyDescent="0.3">
      <c r="A7531">
        <v>7523</v>
      </c>
      <c r="B7531" s="9">
        <f t="shared" ca="1" si="117"/>
        <v>4.200434197974454E-3</v>
      </c>
    </row>
    <row r="7532" spans="1:2" x14ac:dyDescent="0.3">
      <c r="A7532">
        <v>7524</v>
      </c>
      <c r="B7532" s="9">
        <f t="shared" ca="1" si="117"/>
        <v>9.0777673200617293E-3</v>
      </c>
    </row>
    <row r="7533" spans="1:2" x14ac:dyDescent="0.3">
      <c r="A7533">
        <v>7525</v>
      </c>
      <c r="B7533" s="9">
        <f t="shared" ca="1" si="117"/>
        <v>8.1588678338820819E-4</v>
      </c>
    </row>
    <row r="7534" spans="1:2" x14ac:dyDescent="0.3">
      <c r="A7534">
        <v>7526</v>
      </c>
      <c r="B7534" s="9">
        <f t="shared" ca="1" si="117"/>
        <v>-3.6532050844533181E-3</v>
      </c>
    </row>
    <row r="7535" spans="1:2" x14ac:dyDescent="0.3">
      <c r="A7535">
        <v>7527</v>
      </c>
      <c r="B7535" s="9">
        <f t="shared" ca="1" si="117"/>
        <v>-5.8914644014230371E-3</v>
      </c>
    </row>
    <row r="7536" spans="1:2" x14ac:dyDescent="0.3">
      <c r="A7536">
        <v>7528</v>
      </c>
      <c r="B7536" s="9">
        <f t="shared" ca="1" si="117"/>
        <v>-5.8804114204276262E-3</v>
      </c>
    </row>
    <row r="7537" spans="1:2" x14ac:dyDescent="0.3">
      <c r="A7537">
        <v>7529</v>
      </c>
      <c r="B7537" s="9">
        <f t="shared" ca="1" si="117"/>
        <v>-7.2623051765362354E-3</v>
      </c>
    </row>
    <row r="7538" spans="1:2" x14ac:dyDescent="0.3">
      <c r="A7538">
        <v>7530</v>
      </c>
      <c r="B7538" s="9">
        <f t="shared" ca="1" si="117"/>
        <v>1.7544361038386042E-3</v>
      </c>
    </row>
    <row r="7539" spans="1:2" x14ac:dyDescent="0.3">
      <c r="A7539">
        <v>7531</v>
      </c>
      <c r="B7539" s="9">
        <f t="shared" ca="1" si="117"/>
        <v>5.3101191267716924E-3</v>
      </c>
    </row>
    <row r="7540" spans="1:2" x14ac:dyDescent="0.3">
      <c r="A7540">
        <v>7532</v>
      </c>
      <c r="B7540" s="9">
        <f t="shared" ca="1" si="117"/>
        <v>-1.5907802216355987E-2</v>
      </c>
    </row>
    <row r="7541" spans="1:2" x14ac:dyDescent="0.3">
      <c r="A7541">
        <v>7533</v>
      </c>
      <c r="B7541" s="9">
        <f t="shared" ca="1" si="117"/>
        <v>5.1599684615886675E-3</v>
      </c>
    </row>
    <row r="7542" spans="1:2" x14ac:dyDescent="0.3">
      <c r="A7542">
        <v>7534</v>
      </c>
      <c r="B7542" s="9">
        <f t="shared" ca="1" si="117"/>
        <v>-3.7606163730772024E-3</v>
      </c>
    </row>
    <row r="7543" spans="1:2" x14ac:dyDescent="0.3">
      <c r="A7543">
        <v>7535</v>
      </c>
      <c r="B7543" s="9">
        <f t="shared" ca="1" si="117"/>
        <v>5.0600915832349274E-3</v>
      </c>
    </row>
    <row r="7544" spans="1:2" x14ac:dyDescent="0.3">
      <c r="A7544">
        <v>7536</v>
      </c>
      <c r="B7544" s="9">
        <f t="shared" ca="1" si="117"/>
        <v>1.8285751846579279E-3</v>
      </c>
    </row>
    <row r="7545" spans="1:2" x14ac:dyDescent="0.3">
      <c r="A7545">
        <v>7537</v>
      </c>
      <c r="B7545" s="9">
        <f t="shared" ca="1" si="117"/>
        <v>1.0969241833591761E-2</v>
      </c>
    </row>
    <row r="7546" spans="1:2" x14ac:dyDescent="0.3">
      <c r="A7546">
        <v>7538</v>
      </c>
      <c r="B7546" s="9">
        <f t="shared" ca="1" si="117"/>
        <v>-7.1278739317347743E-3</v>
      </c>
    </row>
    <row r="7547" spans="1:2" x14ac:dyDescent="0.3">
      <c r="A7547">
        <v>7539</v>
      </c>
      <c r="B7547" s="9">
        <f t="shared" ca="1" si="117"/>
        <v>1.5690669532824296E-3</v>
      </c>
    </row>
    <row r="7548" spans="1:2" x14ac:dyDescent="0.3">
      <c r="A7548">
        <v>7540</v>
      </c>
      <c r="B7548" s="9">
        <f t="shared" ca="1" si="117"/>
        <v>-2.2929326784665032E-3</v>
      </c>
    </row>
    <row r="7549" spans="1:2" x14ac:dyDescent="0.3">
      <c r="A7549">
        <v>7541</v>
      </c>
      <c r="B7549" s="9">
        <f t="shared" ca="1" si="117"/>
        <v>4.6451108379300639E-3</v>
      </c>
    </row>
    <row r="7550" spans="1:2" x14ac:dyDescent="0.3">
      <c r="A7550">
        <v>7542</v>
      </c>
      <c r="B7550" s="9">
        <f t="shared" ca="1" si="117"/>
        <v>8.320280479662134E-3</v>
      </c>
    </row>
    <row r="7551" spans="1:2" x14ac:dyDescent="0.3">
      <c r="A7551">
        <v>7543</v>
      </c>
      <c r="B7551" s="9">
        <f t="shared" ca="1" si="117"/>
        <v>-1.3806360009752917E-2</v>
      </c>
    </row>
    <row r="7552" spans="1:2" x14ac:dyDescent="0.3">
      <c r="A7552">
        <v>7544</v>
      </c>
      <c r="B7552" s="9">
        <f t="shared" ca="1" si="117"/>
        <v>-6.8362264744230789E-3</v>
      </c>
    </row>
    <row r="7553" spans="1:2" x14ac:dyDescent="0.3">
      <c r="A7553">
        <v>7545</v>
      </c>
      <c r="B7553" s="9">
        <f t="shared" ca="1" si="117"/>
        <v>7.0275521917842259E-3</v>
      </c>
    </row>
    <row r="7554" spans="1:2" x14ac:dyDescent="0.3">
      <c r="A7554">
        <v>7546</v>
      </c>
      <c r="B7554" s="9">
        <f t="shared" ca="1" si="117"/>
        <v>-1.0761471362882337E-4</v>
      </c>
    </row>
    <row r="7555" spans="1:2" x14ac:dyDescent="0.3">
      <c r="A7555">
        <v>7547</v>
      </c>
      <c r="B7555" s="9">
        <f t="shared" ca="1" si="117"/>
        <v>-2.7726726841435026E-3</v>
      </c>
    </row>
    <row r="7556" spans="1:2" x14ac:dyDescent="0.3">
      <c r="A7556">
        <v>7548</v>
      </c>
      <c r="B7556" s="9">
        <f t="shared" ca="1" si="117"/>
        <v>1.6056331443382903E-2</v>
      </c>
    </row>
    <row r="7557" spans="1:2" x14ac:dyDescent="0.3">
      <c r="A7557">
        <v>7549</v>
      </c>
      <c r="B7557" s="9">
        <f t="shared" ca="1" si="117"/>
        <v>-3.5358120710734392E-4</v>
      </c>
    </row>
    <row r="7558" spans="1:2" x14ac:dyDescent="0.3">
      <c r="A7558">
        <v>7550</v>
      </c>
      <c r="B7558" s="9">
        <f t="shared" ca="1" si="117"/>
        <v>3.5386641946331043E-3</v>
      </c>
    </row>
    <row r="7559" spans="1:2" x14ac:dyDescent="0.3">
      <c r="A7559">
        <v>7551</v>
      </c>
      <c r="B7559" s="9">
        <f t="shared" ca="1" si="117"/>
        <v>8.066124639400046E-3</v>
      </c>
    </row>
    <row r="7560" spans="1:2" x14ac:dyDescent="0.3">
      <c r="A7560">
        <v>7552</v>
      </c>
      <c r="B7560" s="9">
        <f t="shared" ca="1" si="117"/>
        <v>3.471557276432783E-3</v>
      </c>
    </row>
    <row r="7561" spans="1:2" x14ac:dyDescent="0.3">
      <c r="A7561">
        <v>7553</v>
      </c>
      <c r="B7561" s="9">
        <f t="shared" ca="1" si="117"/>
        <v>1.3273646610977295E-2</v>
      </c>
    </row>
    <row r="7562" spans="1:2" x14ac:dyDescent="0.3">
      <c r="A7562">
        <v>7554</v>
      </c>
      <c r="B7562" s="9">
        <f t="shared" ref="B7562:B7625" ca="1" si="118">_xlfn.NORM.INV(RAND(),$B$3,$B$4)</f>
        <v>-3.93201691924877E-3</v>
      </c>
    </row>
    <row r="7563" spans="1:2" x14ac:dyDescent="0.3">
      <c r="A7563">
        <v>7555</v>
      </c>
      <c r="B7563" s="9">
        <f t="shared" ca="1" si="118"/>
        <v>1.2423719756808421E-2</v>
      </c>
    </row>
    <row r="7564" spans="1:2" x14ac:dyDescent="0.3">
      <c r="A7564">
        <v>7556</v>
      </c>
      <c r="B7564" s="9">
        <f t="shared" ca="1" si="118"/>
        <v>-8.7449240642434381E-3</v>
      </c>
    </row>
    <row r="7565" spans="1:2" x14ac:dyDescent="0.3">
      <c r="A7565">
        <v>7557</v>
      </c>
      <c r="B7565" s="9">
        <f t="shared" ca="1" si="118"/>
        <v>8.5100144443391937E-3</v>
      </c>
    </row>
    <row r="7566" spans="1:2" x14ac:dyDescent="0.3">
      <c r="A7566">
        <v>7558</v>
      </c>
      <c r="B7566" s="9">
        <f t="shared" ca="1" si="118"/>
        <v>-5.1750270124838746E-3</v>
      </c>
    </row>
    <row r="7567" spans="1:2" x14ac:dyDescent="0.3">
      <c r="A7567">
        <v>7559</v>
      </c>
      <c r="B7567" s="9">
        <f t="shared" ca="1" si="118"/>
        <v>8.5642775682305602E-3</v>
      </c>
    </row>
    <row r="7568" spans="1:2" x14ac:dyDescent="0.3">
      <c r="A7568">
        <v>7560</v>
      </c>
      <c r="B7568" s="9">
        <f t="shared" ca="1" si="118"/>
        <v>-3.0464098403999197E-3</v>
      </c>
    </row>
    <row r="7569" spans="1:2" x14ac:dyDescent="0.3">
      <c r="A7569">
        <v>7561</v>
      </c>
      <c r="B7569" s="9">
        <f t="shared" ca="1" si="118"/>
        <v>2.0500337320612169E-3</v>
      </c>
    </row>
    <row r="7570" spans="1:2" x14ac:dyDescent="0.3">
      <c r="A7570">
        <v>7562</v>
      </c>
      <c r="B7570" s="9">
        <f t="shared" ca="1" si="118"/>
        <v>5.1407244680943161E-3</v>
      </c>
    </row>
    <row r="7571" spans="1:2" x14ac:dyDescent="0.3">
      <c r="A7571">
        <v>7563</v>
      </c>
      <c r="B7571" s="9">
        <f t="shared" ca="1" si="118"/>
        <v>7.9618267719057337E-3</v>
      </c>
    </row>
    <row r="7572" spans="1:2" x14ac:dyDescent="0.3">
      <c r="A7572">
        <v>7564</v>
      </c>
      <c r="B7572" s="9">
        <f t="shared" ca="1" si="118"/>
        <v>9.596926112825031E-3</v>
      </c>
    </row>
    <row r="7573" spans="1:2" x14ac:dyDescent="0.3">
      <c r="A7573">
        <v>7565</v>
      </c>
      <c r="B7573" s="9">
        <f t="shared" ca="1" si="118"/>
        <v>-2.3472995687435264E-3</v>
      </c>
    </row>
    <row r="7574" spans="1:2" x14ac:dyDescent="0.3">
      <c r="A7574">
        <v>7566</v>
      </c>
      <c r="B7574" s="9">
        <f t="shared" ca="1" si="118"/>
        <v>6.8786633813042999E-3</v>
      </c>
    </row>
    <row r="7575" spans="1:2" x14ac:dyDescent="0.3">
      <c r="A7575">
        <v>7567</v>
      </c>
      <c r="B7575" s="9">
        <f t="shared" ca="1" si="118"/>
        <v>1.4273075894088716E-3</v>
      </c>
    </row>
    <row r="7576" spans="1:2" x14ac:dyDescent="0.3">
      <c r="A7576">
        <v>7568</v>
      </c>
      <c r="B7576" s="9">
        <f t="shared" ca="1" si="118"/>
        <v>-1.4853318429328268E-2</v>
      </c>
    </row>
    <row r="7577" spans="1:2" x14ac:dyDescent="0.3">
      <c r="A7577">
        <v>7569</v>
      </c>
      <c r="B7577" s="9">
        <f t="shared" ca="1" si="118"/>
        <v>6.4427690171311135E-4</v>
      </c>
    </row>
    <row r="7578" spans="1:2" x14ac:dyDescent="0.3">
      <c r="A7578">
        <v>7570</v>
      </c>
      <c r="B7578" s="9">
        <f t="shared" ca="1" si="118"/>
        <v>-1.1941454833987975E-2</v>
      </c>
    </row>
    <row r="7579" spans="1:2" x14ac:dyDescent="0.3">
      <c r="A7579">
        <v>7571</v>
      </c>
      <c r="B7579" s="9">
        <f t="shared" ca="1" si="118"/>
        <v>2.5715135665754585E-3</v>
      </c>
    </row>
    <row r="7580" spans="1:2" x14ac:dyDescent="0.3">
      <c r="A7580">
        <v>7572</v>
      </c>
      <c r="B7580" s="9">
        <f t="shared" ca="1" si="118"/>
        <v>1.0088500283529919E-2</v>
      </c>
    </row>
    <row r="7581" spans="1:2" x14ac:dyDescent="0.3">
      <c r="A7581">
        <v>7573</v>
      </c>
      <c r="B7581" s="9">
        <f t="shared" ca="1" si="118"/>
        <v>2.9390401943076745E-3</v>
      </c>
    </row>
    <row r="7582" spans="1:2" x14ac:dyDescent="0.3">
      <c r="A7582">
        <v>7574</v>
      </c>
      <c r="B7582" s="9">
        <f t="shared" ca="1" si="118"/>
        <v>-1.8699233132349176E-2</v>
      </c>
    </row>
    <row r="7583" spans="1:2" x14ac:dyDescent="0.3">
      <c r="A7583">
        <v>7575</v>
      </c>
      <c r="B7583" s="9">
        <f t="shared" ca="1" si="118"/>
        <v>-2.2415652326818808E-3</v>
      </c>
    </row>
    <row r="7584" spans="1:2" x14ac:dyDescent="0.3">
      <c r="A7584">
        <v>7576</v>
      </c>
      <c r="B7584" s="9">
        <f t="shared" ca="1" si="118"/>
        <v>-6.0403829157026749E-4</v>
      </c>
    </row>
    <row r="7585" spans="1:2" x14ac:dyDescent="0.3">
      <c r="A7585">
        <v>7577</v>
      </c>
      <c r="B7585" s="9">
        <f t="shared" ca="1" si="118"/>
        <v>-3.1155854878128909E-3</v>
      </c>
    </row>
    <row r="7586" spans="1:2" x14ac:dyDescent="0.3">
      <c r="A7586">
        <v>7578</v>
      </c>
      <c r="B7586" s="9">
        <f t="shared" ca="1" si="118"/>
        <v>7.7963974070526995E-4</v>
      </c>
    </row>
    <row r="7587" spans="1:2" x14ac:dyDescent="0.3">
      <c r="A7587">
        <v>7579</v>
      </c>
      <c r="B7587" s="9">
        <f t="shared" ca="1" si="118"/>
        <v>5.7638146187549231E-3</v>
      </c>
    </row>
    <row r="7588" spans="1:2" x14ac:dyDescent="0.3">
      <c r="A7588">
        <v>7580</v>
      </c>
      <c r="B7588" s="9">
        <f t="shared" ca="1" si="118"/>
        <v>1.0943768307871233E-2</v>
      </c>
    </row>
    <row r="7589" spans="1:2" x14ac:dyDescent="0.3">
      <c r="A7589">
        <v>7581</v>
      </c>
      <c r="B7589" s="9">
        <f t="shared" ca="1" si="118"/>
        <v>5.3131726655230715E-4</v>
      </c>
    </row>
    <row r="7590" spans="1:2" x14ac:dyDescent="0.3">
      <c r="A7590">
        <v>7582</v>
      </c>
      <c r="B7590" s="9">
        <f t="shared" ca="1" si="118"/>
        <v>2.2736813439340597E-3</v>
      </c>
    </row>
    <row r="7591" spans="1:2" x14ac:dyDescent="0.3">
      <c r="A7591">
        <v>7583</v>
      </c>
      <c r="B7591" s="9">
        <f t="shared" ca="1" si="118"/>
        <v>5.605519131528491E-3</v>
      </c>
    </row>
    <row r="7592" spans="1:2" x14ac:dyDescent="0.3">
      <c r="A7592">
        <v>7584</v>
      </c>
      <c r="B7592" s="9">
        <f t="shared" ca="1" si="118"/>
        <v>-7.2985308537015592E-3</v>
      </c>
    </row>
    <row r="7593" spans="1:2" x14ac:dyDescent="0.3">
      <c r="A7593">
        <v>7585</v>
      </c>
      <c r="B7593" s="9">
        <f t="shared" ca="1" si="118"/>
        <v>2.4027679581989973E-2</v>
      </c>
    </row>
    <row r="7594" spans="1:2" x14ac:dyDescent="0.3">
      <c r="A7594">
        <v>7586</v>
      </c>
      <c r="B7594" s="9">
        <f t="shared" ca="1" si="118"/>
        <v>2.1482541978963834E-3</v>
      </c>
    </row>
    <row r="7595" spans="1:2" x14ac:dyDescent="0.3">
      <c r="A7595">
        <v>7587</v>
      </c>
      <c r="B7595" s="9">
        <f t="shared" ca="1" si="118"/>
        <v>-2.3790125394716681E-3</v>
      </c>
    </row>
    <row r="7596" spans="1:2" x14ac:dyDescent="0.3">
      <c r="A7596">
        <v>7588</v>
      </c>
      <c r="B7596" s="9">
        <f t="shared" ca="1" si="118"/>
        <v>1.2661589252045084E-3</v>
      </c>
    </row>
    <row r="7597" spans="1:2" x14ac:dyDescent="0.3">
      <c r="A7597">
        <v>7589</v>
      </c>
      <c r="B7597" s="9">
        <f t="shared" ca="1" si="118"/>
        <v>6.7983803875288056E-3</v>
      </c>
    </row>
    <row r="7598" spans="1:2" x14ac:dyDescent="0.3">
      <c r="A7598">
        <v>7590</v>
      </c>
      <c r="B7598" s="9">
        <f t="shared" ca="1" si="118"/>
        <v>-4.3561450120166174E-3</v>
      </c>
    </row>
    <row r="7599" spans="1:2" x14ac:dyDescent="0.3">
      <c r="A7599">
        <v>7591</v>
      </c>
      <c r="B7599" s="9">
        <f t="shared" ca="1" si="118"/>
        <v>1.5523965595463131E-2</v>
      </c>
    </row>
    <row r="7600" spans="1:2" x14ac:dyDescent="0.3">
      <c r="A7600">
        <v>7592</v>
      </c>
      <c r="B7600" s="9">
        <f t="shared" ca="1" si="118"/>
        <v>9.0865738069435332E-4</v>
      </c>
    </row>
    <row r="7601" spans="1:2" x14ac:dyDescent="0.3">
      <c r="A7601">
        <v>7593</v>
      </c>
      <c r="B7601" s="9">
        <f t="shared" ca="1" si="118"/>
        <v>-8.5547152362172516E-3</v>
      </c>
    </row>
    <row r="7602" spans="1:2" x14ac:dyDescent="0.3">
      <c r="A7602">
        <v>7594</v>
      </c>
      <c r="B7602" s="9">
        <f t="shared" ca="1" si="118"/>
        <v>6.4018685709809403E-3</v>
      </c>
    </row>
    <row r="7603" spans="1:2" x14ac:dyDescent="0.3">
      <c r="A7603">
        <v>7595</v>
      </c>
      <c r="B7603" s="9">
        <f t="shared" ca="1" si="118"/>
        <v>-2.9130159328243049E-3</v>
      </c>
    </row>
    <row r="7604" spans="1:2" x14ac:dyDescent="0.3">
      <c r="A7604">
        <v>7596</v>
      </c>
      <c r="B7604" s="9">
        <f t="shared" ca="1" si="118"/>
        <v>5.6764910539878807E-3</v>
      </c>
    </row>
    <row r="7605" spans="1:2" x14ac:dyDescent="0.3">
      <c r="A7605">
        <v>7597</v>
      </c>
      <c r="B7605" s="9">
        <f t="shared" ca="1" si="118"/>
        <v>1.0757433115968093E-2</v>
      </c>
    </row>
    <row r="7606" spans="1:2" x14ac:dyDescent="0.3">
      <c r="A7606">
        <v>7598</v>
      </c>
      <c r="B7606" s="9">
        <f t="shared" ca="1" si="118"/>
        <v>-1.3204528407906176E-2</v>
      </c>
    </row>
    <row r="7607" spans="1:2" x14ac:dyDescent="0.3">
      <c r="A7607">
        <v>7599</v>
      </c>
      <c r="B7607" s="9">
        <f t="shared" ca="1" si="118"/>
        <v>9.5105502538444311E-3</v>
      </c>
    </row>
    <row r="7608" spans="1:2" x14ac:dyDescent="0.3">
      <c r="A7608">
        <v>7600</v>
      </c>
      <c r="B7608" s="9">
        <f t="shared" ca="1" si="118"/>
        <v>-1.1449574273717603E-2</v>
      </c>
    </row>
    <row r="7609" spans="1:2" x14ac:dyDescent="0.3">
      <c r="A7609">
        <v>7601</v>
      </c>
      <c r="B7609" s="9">
        <f t="shared" ca="1" si="118"/>
        <v>5.3656542231087945E-3</v>
      </c>
    </row>
    <row r="7610" spans="1:2" x14ac:dyDescent="0.3">
      <c r="A7610">
        <v>7602</v>
      </c>
      <c r="B7610" s="9">
        <f t="shared" ca="1" si="118"/>
        <v>4.0712706329103059E-3</v>
      </c>
    </row>
    <row r="7611" spans="1:2" x14ac:dyDescent="0.3">
      <c r="A7611">
        <v>7603</v>
      </c>
      <c r="B7611" s="9">
        <f t="shared" ca="1" si="118"/>
        <v>1.1413822828201562E-2</v>
      </c>
    </row>
    <row r="7612" spans="1:2" x14ac:dyDescent="0.3">
      <c r="A7612">
        <v>7604</v>
      </c>
      <c r="B7612" s="9">
        <f t="shared" ca="1" si="118"/>
        <v>5.7950175280221221E-3</v>
      </c>
    </row>
    <row r="7613" spans="1:2" x14ac:dyDescent="0.3">
      <c r="A7613">
        <v>7605</v>
      </c>
      <c r="B7613" s="9">
        <f t="shared" ca="1" si="118"/>
        <v>-1.5148217169537797E-2</v>
      </c>
    </row>
    <row r="7614" spans="1:2" x14ac:dyDescent="0.3">
      <c r="A7614">
        <v>7606</v>
      </c>
      <c r="B7614" s="9">
        <f t="shared" ca="1" si="118"/>
        <v>-1.2534285040580328E-2</v>
      </c>
    </row>
    <row r="7615" spans="1:2" x14ac:dyDescent="0.3">
      <c r="A7615">
        <v>7607</v>
      </c>
      <c r="B7615" s="9">
        <f t="shared" ca="1" si="118"/>
        <v>9.7745218679711528E-3</v>
      </c>
    </row>
    <row r="7616" spans="1:2" x14ac:dyDescent="0.3">
      <c r="A7616">
        <v>7608</v>
      </c>
      <c r="B7616" s="9">
        <f t="shared" ca="1" si="118"/>
        <v>-9.5641300617329075E-3</v>
      </c>
    </row>
    <row r="7617" spans="1:2" x14ac:dyDescent="0.3">
      <c r="A7617">
        <v>7609</v>
      </c>
      <c r="B7617" s="9">
        <f t="shared" ca="1" si="118"/>
        <v>1.5113329705619843E-3</v>
      </c>
    </row>
    <row r="7618" spans="1:2" x14ac:dyDescent="0.3">
      <c r="A7618">
        <v>7610</v>
      </c>
      <c r="B7618" s="9">
        <f t="shared" ca="1" si="118"/>
        <v>-1.3154118116163783E-3</v>
      </c>
    </row>
    <row r="7619" spans="1:2" x14ac:dyDescent="0.3">
      <c r="A7619">
        <v>7611</v>
      </c>
      <c r="B7619" s="9">
        <f t="shared" ca="1" si="118"/>
        <v>8.1065313724778595E-3</v>
      </c>
    </row>
    <row r="7620" spans="1:2" x14ac:dyDescent="0.3">
      <c r="A7620">
        <v>7612</v>
      </c>
      <c r="B7620" s="9">
        <f t="shared" ca="1" si="118"/>
        <v>4.9483403543362382E-3</v>
      </c>
    </row>
    <row r="7621" spans="1:2" x14ac:dyDescent="0.3">
      <c r="A7621">
        <v>7613</v>
      </c>
      <c r="B7621" s="9">
        <f t="shared" ca="1" si="118"/>
        <v>-2.1037070899114084E-3</v>
      </c>
    </row>
    <row r="7622" spans="1:2" x14ac:dyDescent="0.3">
      <c r="A7622">
        <v>7614</v>
      </c>
      <c r="B7622" s="9">
        <f t="shared" ca="1" si="118"/>
        <v>-9.7041582153294505E-5</v>
      </c>
    </row>
    <row r="7623" spans="1:2" x14ac:dyDescent="0.3">
      <c r="A7623">
        <v>7615</v>
      </c>
      <c r="B7623" s="9">
        <f t="shared" ca="1" si="118"/>
        <v>-1.2885548693679598E-2</v>
      </c>
    </row>
    <row r="7624" spans="1:2" x14ac:dyDescent="0.3">
      <c r="A7624">
        <v>7616</v>
      </c>
      <c r="B7624" s="9">
        <f t="shared" ca="1" si="118"/>
        <v>1.0205242617892575E-2</v>
      </c>
    </row>
    <row r="7625" spans="1:2" x14ac:dyDescent="0.3">
      <c r="A7625">
        <v>7617</v>
      </c>
      <c r="B7625" s="9">
        <f t="shared" ca="1" si="118"/>
        <v>2.7254915424730938E-3</v>
      </c>
    </row>
    <row r="7626" spans="1:2" x14ac:dyDescent="0.3">
      <c r="A7626">
        <v>7618</v>
      </c>
      <c r="B7626" s="9">
        <f t="shared" ref="B7626:B7689" ca="1" si="119">_xlfn.NORM.INV(RAND(),$B$3,$B$4)</f>
        <v>2.1982274251705928E-3</v>
      </c>
    </row>
    <row r="7627" spans="1:2" x14ac:dyDescent="0.3">
      <c r="A7627">
        <v>7619</v>
      </c>
      <c r="B7627" s="9">
        <f t="shared" ca="1" si="119"/>
        <v>-6.3520112851362222E-3</v>
      </c>
    </row>
    <row r="7628" spans="1:2" x14ac:dyDescent="0.3">
      <c r="A7628">
        <v>7620</v>
      </c>
      <c r="B7628" s="9">
        <f t="shared" ca="1" si="119"/>
        <v>1.0014592024045912E-2</v>
      </c>
    </row>
    <row r="7629" spans="1:2" x14ac:dyDescent="0.3">
      <c r="A7629">
        <v>7621</v>
      </c>
      <c r="B7629" s="9">
        <f t="shared" ca="1" si="119"/>
        <v>5.0052602553965824E-3</v>
      </c>
    </row>
    <row r="7630" spans="1:2" x14ac:dyDescent="0.3">
      <c r="A7630">
        <v>7622</v>
      </c>
      <c r="B7630" s="9">
        <f t="shared" ca="1" si="119"/>
        <v>-8.0734857491496226E-3</v>
      </c>
    </row>
    <row r="7631" spans="1:2" x14ac:dyDescent="0.3">
      <c r="A7631">
        <v>7623</v>
      </c>
      <c r="B7631" s="9">
        <f t="shared" ca="1" si="119"/>
        <v>-4.5996185581552787E-3</v>
      </c>
    </row>
    <row r="7632" spans="1:2" x14ac:dyDescent="0.3">
      <c r="A7632">
        <v>7624</v>
      </c>
      <c r="B7632" s="9">
        <f t="shared" ca="1" si="119"/>
        <v>1.0418424114119217E-2</v>
      </c>
    </row>
    <row r="7633" spans="1:2" x14ac:dyDescent="0.3">
      <c r="A7633">
        <v>7625</v>
      </c>
      <c r="B7633" s="9">
        <f t="shared" ca="1" si="119"/>
        <v>-1.0805649162173336E-2</v>
      </c>
    </row>
    <row r="7634" spans="1:2" x14ac:dyDescent="0.3">
      <c r="A7634">
        <v>7626</v>
      </c>
      <c r="B7634" s="9">
        <f t="shared" ca="1" si="119"/>
        <v>-1.2708699299482861E-3</v>
      </c>
    </row>
    <row r="7635" spans="1:2" x14ac:dyDescent="0.3">
      <c r="A7635">
        <v>7627</v>
      </c>
      <c r="B7635" s="9">
        <f t="shared" ca="1" si="119"/>
        <v>1.0776755043020895E-2</v>
      </c>
    </row>
    <row r="7636" spans="1:2" x14ac:dyDescent="0.3">
      <c r="A7636">
        <v>7628</v>
      </c>
      <c r="B7636" s="9">
        <f t="shared" ca="1" si="119"/>
        <v>5.2468112792729118E-3</v>
      </c>
    </row>
    <row r="7637" spans="1:2" x14ac:dyDescent="0.3">
      <c r="A7637">
        <v>7629</v>
      </c>
      <c r="B7637" s="9">
        <f t="shared" ca="1" si="119"/>
        <v>6.5522191652628093E-3</v>
      </c>
    </row>
    <row r="7638" spans="1:2" x14ac:dyDescent="0.3">
      <c r="A7638">
        <v>7630</v>
      </c>
      <c r="B7638" s="9">
        <f t="shared" ca="1" si="119"/>
        <v>-6.4411776955400606E-4</v>
      </c>
    </row>
    <row r="7639" spans="1:2" x14ac:dyDescent="0.3">
      <c r="A7639">
        <v>7631</v>
      </c>
      <c r="B7639" s="9">
        <f t="shared" ca="1" si="119"/>
        <v>-2.6632077063334899E-3</v>
      </c>
    </row>
    <row r="7640" spans="1:2" x14ac:dyDescent="0.3">
      <c r="A7640">
        <v>7632</v>
      </c>
      <c r="B7640" s="9">
        <f t="shared" ca="1" si="119"/>
        <v>-5.6789075642891479E-3</v>
      </c>
    </row>
    <row r="7641" spans="1:2" x14ac:dyDescent="0.3">
      <c r="A7641">
        <v>7633</v>
      </c>
      <c r="B7641" s="9">
        <f t="shared" ca="1" si="119"/>
        <v>-5.2616383227923327E-3</v>
      </c>
    </row>
    <row r="7642" spans="1:2" x14ac:dyDescent="0.3">
      <c r="A7642">
        <v>7634</v>
      </c>
      <c r="B7642" s="9">
        <f t="shared" ca="1" si="119"/>
        <v>1.121820718631532E-2</v>
      </c>
    </row>
    <row r="7643" spans="1:2" x14ac:dyDescent="0.3">
      <c r="A7643">
        <v>7635</v>
      </c>
      <c r="B7643" s="9">
        <f t="shared" ca="1" si="119"/>
        <v>1.5940464322303734E-4</v>
      </c>
    </row>
    <row r="7644" spans="1:2" x14ac:dyDescent="0.3">
      <c r="A7644">
        <v>7636</v>
      </c>
      <c r="B7644" s="9">
        <f t="shared" ca="1" si="119"/>
        <v>1.8203717529041055E-2</v>
      </c>
    </row>
    <row r="7645" spans="1:2" x14ac:dyDescent="0.3">
      <c r="A7645">
        <v>7637</v>
      </c>
      <c r="B7645" s="9">
        <f t="shared" ca="1" si="119"/>
        <v>-1.4571746210730594E-2</v>
      </c>
    </row>
    <row r="7646" spans="1:2" x14ac:dyDescent="0.3">
      <c r="A7646">
        <v>7638</v>
      </c>
      <c r="B7646" s="9">
        <f t="shared" ca="1" si="119"/>
        <v>1.0604334610188431E-2</v>
      </c>
    </row>
    <row r="7647" spans="1:2" x14ac:dyDescent="0.3">
      <c r="A7647">
        <v>7639</v>
      </c>
      <c r="B7647" s="9">
        <f t="shared" ca="1" si="119"/>
        <v>8.4203087314399863E-3</v>
      </c>
    </row>
    <row r="7648" spans="1:2" x14ac:dyDescent="0.3">
      <c r="A7648">
        <v>7640</v>
      </c>
      <c r="B7648" s="9">
        <f t="shared" ca="1" si="119"/>
        <v>-5.7226114370515693E-3</v>
      </c>
    </row>
    <row r="7649" spans="1:2" x14ac:dyDescent="0.3">
      <c r="A7649">
        <v>7641</v>
      </c>
      <c r="B7649" s="9">
        <f t="shared" ca="1" si="119"/>
        <v>2.3414181986276806E-2</v>
      </c>
    </row>
    <row r="7650" spans="1:2" x14ac:dyDescent="0.3">
      <c r="A7650">
        <v>7642</v>
      </c>
      <c r="B7650" s="9">
        <f t="shared" ca="1" si="119"/>
        <v>-1.4937668747261424E-2</v>
      </c>
    </row>
    <row r="7651" spans="1:2" x14ac:dyDescent="0.3">
      <c r="A7651">
        <v>7643</v>
      </c>
      <c r="B7651" s="9">
        <f t="shared" ca="1" si="119"/>
        <v>1.2973676982461841E-2</v>
      </c>
    </row>
    <row r="7652" spans="1:2" x14ac:dyDescent="0.3">
      <c r="A7652">
        <v>7644</v>
      </c>
      <c r="B7652" s="9">
        <f t="shared" ca="1" si="119"/>
        <v>4.7537884032744877E-3</v>
      </c>
    </row>
    <row r="7653" spans="1:2" x14ac:dyDescent="0.3">
      <c r="A7653">
        <v>7645</v>
      </c>
      <c r="B7653" s="9">
        <f t="shared" ca="1" si="119"/>
        <v>-4.381679085878892E-3</v>
      </c>
    </row>
    <row r="7654" spans="1:2" x14ac:dyDescent="0.3">
      <c r="A7654">
        <v>7646</v>
      </c>
      <c r="B7654" s="9">
        <f t="shared" ca="1" si="119"/>
        <v>1.5986090620753752E-3</v>
      </c>
    </row>
    <row r="7655" spans="1:2" x14ac:dyDescent="0.3">
      <c r="A7655">
        <v>7647</v>
      </c>
      <c r="B7655" s="9">
        <f t="shared" ca="1" si="119"/>
        <v>6.5258279974280079E-3</v>
      </c>
    </row>
    <row r="7656" spans="1:2" x14ac:dyDescent="0.3">
      <c r="A7656">
        <v>7648</v>
      </c>
      <c r="B7656" s="9">
        <f t="shared" ca="1" si="119"/>
        <v>-5.0493814247475847E-3</v>
      </c>
    </row>
    <row r="7657" spans="1:2" x14ac:dyDescent="0.3">
      <c r="A7657">
        <v>7649</v>
      </c>
      <c r="B7657" s="9">
        <f t="shared" ca="1" si="119"/>
        <v>-7.6187046671788222E-4</v>
      </c>
    </row>
    <row r="7658" spans="1:2" x14ac:dyDescent="0.3">
      <c r="A7658">
        <v>7650</v>
      </c>
      <c r="B7658" s="9">
        <f t="shared" ca="1" si="119"/>
        <v>-2.0232873501758539E-3</v>
      </c>
    </row>
    <row r="7659" spans="1:2" x14ac:dyDescent="0.3">
      <c r="A7659">
        <v>7651</v>
      </c>
      <c r="B7659" s="9">
        <f t="shared" ca="1" si="119"/>
        <v>-9.7417622094598394E-3</v>
      </c>
    </row>
    <row r="7660" spans="1:2" x14ac:dyDescent="0.3">
      <c r="A7660">
        <v>7652</v>
      </c>
      <c r="B7660" s="9">
        <f t="shared" ca="1" si="119"/>
        <v>8.4282835866891803E-4</v>
      </c>
    </row>
    <row r="7661" spans="1:2" x14ac:dyDescent="0.3">
      <c r="A7661">
        <v>7653</v>
      </c>
      <c r="B7661" s="9">
        <f t="shared" ca="1" si="119"/>
        <v>4.9052507044508534E-3</v>
      </c>
    </row>
    <row r="7662" spans="1:2" x14ac:dyDescent="0.3">
      <c r="A7662">
        <v>7654</v>
      </c>
      <c r="B7662" s="9">
        <f t="shared" ca="1" si="119"/>
        <v>3.2109190612858085E-3</v>
      </c>
    </row>
    <row r="7663" spans="1:2" x14ac:dyDescent="0.3">
      <c r="A7663">
        <v>7655</v>
      </c>
      <c r="B7663" s="9">
        <f t="shared" ca="1" si="119"/>
        <v>9.5130509886190671E-3</v>
      </c>
    </row>
    <row r="7664" spans="1:2" x14ac:dyDescent="0.3">
      <c r="A7664">
        <v>7656</v>
      </c>
      <c r="B7664" s="9">
        <f t="shared" ca="1" si="119"/>
        <v>4.6756256310105443E-3</v>
      </c>
    </row>
    <row r="7665" spans="1:2" x14ac:dyDescent="0.3">
      <c r="A7665">
        <v>7657</v>
      </c>
      <c r="B7665" s="9">
        <f t="shared" ca="1" si="119"/>
        <v>8.9061596005703333E-3</v>
      </c>
    </row>
    <row r="7666" spans="1:2" x14ac:dyDescent="0.3">
      <c r="A7666">
        <v>7658</v>
      </c>
      <c r="B7666" s="9">
        <f t="shared" ca="1" si="119"/>
        <v>-9.7570046109702758E-3</v>
      </c>
    </row>
    <row r="7667" spans="1:2" x14ac:dyDescent="0.3">
      <c r="A7667">
        <v>7659</v>
      </c>
      <c r="B7667" s="9">
        <f t="shared" ca="1" si="119"/>
        <v>8.5788179017299293E-3</v>
      </c>
    </row>
    <row r="7668" spans="1:2" x14ac:dyDescent="0.3">
      <c r="A7668">
        <v>7660</v>
      </c>
      <c r="B7668" s="9">
        <f t="shared" ca="1" si="119"/>
        <v>1.2582305507274434E-2</v>
      </c>
    </row>
    <row r="7669" spans="1:2" x14ac:dyDescent="0.3">
      <c r="A7669">
        <v>7661</v>
      </c>
      <c r="B7669" s="9">
        <f t="shared" ca="1" si="119"/>
        <v>-2.1640663312510629E-2</v>
      </c>
    </row>
    <row r="7670" spans="1:2" x14ac:dyDescent="0.3">
      <c r="A7670">
        <v>7662</v>
      </c>
      <c r="B7670" s="9">
        <f t="shared" ca="1" si="119"/>
        <v>-9.2909512278781491E-3</v>
      </c>
    </row>
    <row r="7671" spans="1:2" x14ac:dyDescent="0.3">
      <c r="A7671">
        <v>7663</v>
      </c>
      <c r="B7671" s="9">
        <f t="shared" ca="1" si="119"/>
        <v>5.4334414073447124E-4</v>
      </c>
    </row>
    <row r="7672" spans="1:2" x14ac:dyDescent="0.3">
      <c r="A7672">
        <v>7664</v>
      </c>
      <c r="B7672" s="9">
        <f t="shared" ca="1" si="119"/>
        <v>1.7485252323715657E-3</v>
      </c>
    </row>
    <row r="7673" spans="1:2" x14ac:dyDescent="0.3">
      <c r="A7673">
        <v>7665</v>
      </c>
      <c r="B7673" s="9">
        <f t="shared" ca="1" si="119"/>
        <v>2.1686161384218416E-3</v>
      </c>
    </row>
    <row r="7674" spans="1:2" x14ac:dyDescent="0.3">
      <c r="A7674">
        <v>7666</v>
      </c>
      <c r="B7674" s="9">
        <f t="shared" ca="1" si="119"/>
        <v>1.0418611805928695E-3</v>
      </c>
    </row>
    <row r="7675" spans="1:2" x14ac:dyDescent="0.3">
      <c r="A7675">
        <v>7667</v>
      </c>
      <c r="B7675" s="9">
        <f t="shared" ca="1" si="119"/>
        <v>1.7458600541676011E-2</v>
      </c>
    </row>
    <row r="7676" spans="1:2" x14ac:dyDescent="0.3">
      <c r="A7676">
        <v>7668</v>
      </c>
      <c r="B7676" s="9">
        <f t="shared" ca="1" si="119"/>
        <v>1.3325627858781742E-3</v>
      </c>
    </row>
    <row r="7677" spans="1:2" x14ac:dyDescent="0.3">
      <c r="A7677">
        <v>7669</v>
      </c>
      <c r="B7677" s="9">
        <f t="shared" ca="1" si="119"/>
        <v>-3.9918898817951007E-3</v>
      </c>
    </row>
    <row r="7678" spans="1:2" x14ac:dyDescent="0.3">
      <c r="A7678">
        <v>7670</v>
      </c>
      <c r="B7678" s="9">
        <f t="shared" ca="1" si="119"/>
        <v>6.7431450440374515E-3</v>
      </c>
    </row>
    <row r="7679" spans="1:2" x14ac:dyDescent="0.3">
      <c r="A7679">
        <v>7671</v>
      </c>
      <c r="B7679" s="9">
        <f t="shared" ca="1" si="119"/>
        <v>-4.7441698277541815E-3</v>
      </c>
    </row>
    <row r="7680" spans="1:2" x14ac:dyDescent="0.3">
      <c r="A7680">
        <v>7672</v>
      </c>
      <c r="B7680" s="9">
        <f t="shared" ca="1" si="119"/>
        <v>-5.2899909206241052E-3</v>
      </c>
    </row>
    <row r="7681" spans="1:2" x14ac:dyDescent="0.3">
      <c r="A7681">
        <v>7673</v>
      </c>
      <c r="B7681" s="9">
        <f t="shared" ca="1" si="119"/>
        <v>-2.069567430965483E-2</v>
      </c>
    </row>
    <row r="7682" spans="1:2" x14ac:dyDescent="0.3">
      <c r="A7682">
        <v>7674</v>
      </c>
      <c r="B7682" s="9">
        <f t="shared" ca="1" si="119"/>
        <v>-6.8078704860614703E-3</v>
      </c>
    </row>
    <row r="7683" spans="1:2" x14ac:dyDescent="0.3">
      <c r="A7683">
        <v>7675</v>
      </c>
      <c r="B7683" s="9">
        <f t="shared" ca="1" si="119"/>
        <v>-1.3069879800184682E-2</v>
      </c>
    </row>
    <row r="7684" spans="1:2" x14ac:dyDescent="0.3">
      <c r="A7684">
        <v>7676</v>
      </c>
      <c r="B7684" s="9">
        <f t="shared" ca="1" si="119"/>
        <v>-1.2977590918590267E-2</v>
      </c>
    </row>
    <row r="7685" spans="1:2" x14ac:dyDescent="0.3">
      <c r="A7685">
        <v>7677</v>
      </c>
      <c r="B7685" s="9">
        <f t="shared" ca="1" si="119"/>
        <v>2.103784133953129E-3</v>
      </c>
    </row>
    <row r="7686" spans="1:2" x14ac:dyDescent="0.3">
      <c r="A7686">
        <v>7678</v>
      </c>
      <c r="B7686" s="9">
        <f t="shared" ca="1" si="119"/>
        <v>1.7001762030582359E-3</v>
      </c>
    </row>
    <row r="7687" spans="1:2" x14ac:dyDescent="0.3">
      <c r="A7687">
        <v>7679</v>
      </c>
      <c r="B7687" s="9">
        <f t="shared" ca="1" si="119"/>
        <v>-5.5624133563279734E-5</v>
      </c>
    </row>
    <row r="7688" spans="1:2" x14ac:dyDescent="0.3">
      <c r="A7688">
        <v>7680</v>
      </c>
      <c r="B7688" s="9">
        <f t="shared" ca="1" si="119"/>
        <v>-8.053714303701871E-3</v>
      </c>
    </row>
    <row r="7689" spans="1:2" x14ac:dyDescent="0.3">
      <c r="A7689">
        <v>7681</v>
      </c>
      <c r="B7689" s="9">
        <f t="shared" ca="1" si="119"/>
        <v>-3.7163011589824522E-3</v>
      </c>
    </row>
    <row r="7690" spans="1:2" x14ac:dyDescent="0.3">
      <c r="A7690">
        <v>7682</v>
      </c>
      <c r="B7690" s="9">
        <f t="shared" ref="B7690:B7753" ca="1" si="120">_xlfn.NORM.INV(RAND(),$B$3,$B$4)</f>
        <v>2.0631948314073787E-3</v>
      </c>
    </row>
    <row r="7691" spans="1:2" x14ac:dyDescent="0.3">
      <c r="A7691">
        <v>7683</v>
      </c>
      <c r="B7691" s="9">
        <f t="shared" ca="1" si="120"/>
        <v>5.5953364522165951E-3</v>
      </c>
    </row>
    <row r="7692" spans="1:2" x14ac:dyDescent="0.3">
      <c r="A7692">
        <v>7684</v>
      </c>
      <c r="B7692" s="9">
        <f t="shared" ca="1" si="120"/>
        <v>-7.6822808411724326E-6</v>
      </c>
    </row>
    <row r="7693" spans="1:2" x14ac:dyDescent="0.3">
      <c r="A7693">
        <v>7685</v>
      </c>
      <c r="B7693" s="9">
        <f t="shared" ca="1" si="120"/>
        <v>-2.130558827060727E-3</v>
      </c>
    </row>
    <row r="7694" spans="1:2" x14ac:dyDescent="0.3">
      <c r="A7694">
        <v>7686</v>
      </c>
      <c r="B7694" s="9">
        <f t="shared" ca="1" si="120"/>
        <v>1.5194827656446785E-2</v>
      </c>
    </row>
    <row r="7695" spans="1:2" x14ac:dyDescent="0.3">
      <c r="A7695">
        <v>7687</v>
      </c>
      <c r="B7695" s="9">
        <f t="shared" ca="1" si="120"/>
        <v>4.7117257545212649E-3</v>
      </c>
    </row>
    <row r="7696" spans="1:2" x14ac:dyDescent="0.3">
      <c r="A7696">
        <v>7688</v>
      </c>
      <c r="B7696" s="9">
        <f t="shared" ca="1" si="120"/>
        <v>7.7573303210145324E-3</v>
      </c>
    </row>
    <row r="7697" spans="1:2" x14ac:dyDescent="0.3">
      <c r="A7697">
        <v>7689</v>
      </c>
      <c r="B7697" s="9">
        <f t="shared" ca="1" si="120"/>
        <v>-1.4656661517982398E-2</v>
      </c>
    </row>
    <row r="7698" spans="1:2" x14ac:dyDescent="0.3">
      <c r="A7698">
        <v>7690</v>
      </c>
      <c r="B7698" s="9">
        <f t="shared" ca="1" si="120"/>
        <v>1.9959398727099741E-3</v>
      </c>
    </row>
    <row r="7699" spans="1:2" x14ac:dyDescent="0.3">
      <c r="A7699">
        <v>7691</v>
      </c>
      <c r="B7699" s="9">
        <f t="shared" ca="1" si="120"/>
        <v>7.825726743224827E-3</v>
      </c>
    </row>
    <row r="7700" spans="1:2" x14ac:dyDescent="0.3">
      <c r="A7700">
        <v>7692</v>
      </c>
      <c r="B7700" s="9">
        <f t="shared" ca="1" si="120"/>
        <v>5.8741441580399921E-3</v>
      </c>
    </row>
    <row r="7701" spans="1:2" x14ac:dyDescent="0.3">
      <c r="A7701">
        <v>7693</v>
      </c>
      <c r="B7701" s="9">
        <f t="shared" ca="1" si="120"/>
        <v>-6.3557301118644721E-3</v>
      </c>
    </row>
    <row r="7702" spans="1:2" x14ac:dyDescent="0.3">
      <c r="A7702">
        <v>7694</v>
      </c>
      <c r="B7702" s="9">
        <f t="shared" ca="1" si="120"/>
        <v>-3.136898898526851E-3</v>
      </c>
    </row>
    <row r="7703" spans="1:2" x14ac:dyDescent="0.3">
      <c r="A7703">
        <v>7695</v>
      </c>
      <c r="B7703" s="9">
        <f t="shared" ca="1" si="120"/>
        <v>-7.9048647399513443E-3</v>
      </c>
    </row>
    <row r="7704" spans="1:2" x14ac:dyDescent="0.3">
      <c r="A7704">
        <v>7696</v>
      </c>
      <c r="B7704" s="9">
        <f t="shared" ca="1" si="120"/>
        <v>1.1344502336299448E-3</v>
      </c>
    </row>
    <row r="7705" spans="1:2" x14ac:dyDescent="0.3">
      <c r="A7705">
        <v>7697</v>
      </c>
      <c r="B7705" s="9">
        <f t="shared" ca="1" si="120"/>
        <v>4.5972877668601728E-3</v>
      </c>
    </row>
    <row r="7706" spans="1:2" x14ac:dyDescent="0.3">
      <c r="A7706">
        <v>7698</v>
      </c>
      <c r="B7706" s="9">
        <f t="shared" ca="1" si="120"/>
        <v>-3.0101286396068535E-4</v>
      </c>
    </row>
    <row r="7707" spans="1:2" x14ac:dyDescent="0.3">
      <c r="A7707">
        <v>7699</v>
      </c>
      <c r="B7707" s="9">
        <f t="shared" ca="1" si="120"/>
        <v>4.538701653585742E-3</v>
      </c>
    </row>
    <row r="7708" spans="1:2" x14ac:dyDescent="0.3">
      <c r="A7708">
        <v>7700</v>
      </c>
      <c r="B7708" s="9">
        <f t="shared" ca="1" si="120"/>
        <v>-9.0396312191536846E-4</v>
      </c>
    </row>
    <row r="7709" spans="1:2" x14ac:dyDescent="0.3">
      <c r="A7709">
        <v>7701</v>
      </c>
      <c r="B7709" s="9">
        <f t="shared" ca="1" si="120"/>
        <v>-7.4662491506605625E-3</v>
      </c>
    </row>
    <row r="7710" spans="1:2" x14ac:dyDescent="0.3">
      <c r="A7710">
        <v>7702</v>
      </c>
      <c r="B7710" s="9">
        <f t="shared" ca="1" si="120"/>
        <v>-1.1720185658757529E-3</v>
      </c>
    </row>
    <row r="7711" spans="1:2" x14ac:dyDescent="0.3">
      <c r="A7711">
        <v>7703</v>
      </c>
      <c r="B7711" s="9">
        <f t="shared" ca="1" si="120"/>
        <v>-1.1004310353661003E-3</v>
      </c>
    </row>
    <row r="7712" spans="1:2" x14ac:dyDescent="0.3">
      <c r="A7712">
        <v>7704</v>
      </c>
      <c r="B7712" s="9">
        <f t="shared" ca="1" si="120"/>
        <v>5.8184109024731348E-3</v>
      </c>
    </row>
    <row r="7713" spans="1:2" x14ac:dyDescent="0.3">
      <c r="A7713">
        <v>7705</v>
      </c>
      <c r="B7713" s="9">
        <f t="shared" ca="1" si="120"/>
        <v>-8.6272161486179288E-3</v>
      </c>
    </row>
    <row r="7714" spans="1:2" x14ac:dyDescent="0.3">
      <c r="A7714">
        <v>7706</v>
      </c>
      <c r="B7714" s="9">
        <f t="shared" ca="1" si="120"/>
        <v>-1.3419672651547141E-2</v>
      </c>
    </row>
    <row r="7715" spans="1:2" x14ac:dyDescent="0.3">
      <c r="A7715">
        <v>7707</v>
      </c>
      <c r="B7715" s="9">
        <f t="shared" ca="1" si="120"/>
        <v>9.4231935676123806E-3</v>
      </c>
    </row>
    <row r="7716" spans="1:2" x14ac:dyDescent="0.3">
      <c r="A7716">
        <v>7708</v>
      </c>
      <c r="B7716" s="9">
        <f t="shared" ca="1" si="120"/>
        <v>-1.3835189600866491E-3</v>
      </c>
    </row>
    <row r="7717" spans="1:2" x14ac:dyDescent="0.3">
      <c r="A7717">
        <v>7709</v>
      </c>
      <c r="B7717" s="9">
        <f t="shared" ca="1" si="120"/>
        <v>-1.6515128278527212E-3</v>
      </c>
    </row>
    <row r="7718" spans="1:2" x14ac:dyDescent="0.3">
      <c r="A7718">
        <v>7710</v>
      </c>
      <c r="B7718" s="9">
        <f t="shared" ca="1" si="120"/>
        <v>3.3924907762511313E-3</v>
      </c>
    </row>
    <row r="7719" spans="1:2" x14ac:dyDescent="0.3">
      <c r="A7719">
        <v>7711</v>
      </c>
      <c r="B7719" s="9">
        <f t="shared" ca="1" si="120"/>
        <v>3.8369070755604607E-3</v>
      </c>
    </row>
    <row r="7720" spans="1:2" x14ac:dyDescent="0.3">
      <c r="A7720">
        <v>7712</v>
      </c>
      <c r="B7720" s="9">
        <f t="shared" ca="1" si="120"/>
        <v>-2.4478950273883159E-3</v>
      </c>
    </row>
    <row r="7721" spans="1:2" x14ac:dyDescent="0.3">
      <c r="A7721">
        <v>7713</v>
      </c>
      <c r="B7721" s="9">
        <f t="shared" ca="1" si="120"/>
        <v>8.7434648005122705E-3</v>
      </c>
    </row>
    <row r="7722" spans="1:2" x14ac:dyDescent="0.3">
      <c r="A7722">
        <v>7714</v>
      </c>
      <c r="B7722" s="9">
        <f t="shared" ca="1" si="120"/>
        <v>-6.4747764953823844E-4</v>
      </c>
    </row>
    <row r="7723" spans="1:2" x14ac:dyDescent="0.3">
      <c r="A7723">
        <v>7715</v>
      </c>
      <c r="B7723" s="9">
        <f t="shared" ca="1" si="120"/>
        <v>3.4608468749820591E-3</v>
      </c>
    </row>
    <row r="7724" spans="1:2" x14ac:dyDescent="0.3">
      <c r="A7724">
        <v>7716</v>
      </c>
      <c r="B7724" s="9">
        <f t="shared" ca="1" si="120"/>
        <v>-2.7649857884972434E-3</v>
      </c>
    </row>
    <row r="7725" spans="1:2" x14ac:dyDescent="0.3">
      <c r="A7725">
        <v>7717</v>
      </c>
      <c r="B7725" s="9">
        <f t="shared" ca="1" si="120"/>
        <v>-8.5334931024050645E-4</v>
      </c>
    </row>
    <row r="7726" spans="1:2" x14ac:dyDescent="0.3">
      <c r="A7726">
        <v>7718</v>
      </c>
      <c r="B7726" s="9">
        <f t="shared" ca="1" si="120"/>
        <v>1.739537390814416E-3</v>
      </c>
    </row>
    <row r="7727" spans="1:2" x14ac:dyDescent="0.3">
      <c r="A7727">
        <v>7719</v>
      </c>
      <c r="B7727" s="9">
        <f t="shared" ca="1" si="120"/>
        <v>-1.8077246961736942E-2</v>
      </c>
    </row>
    <row r="7728" spans="1:2" x14ac:dyDescent="0.3">
      <c r="A7728">
        <v>7720</v>
      </c>
      <c r="B7728" s="9">
        <f t="shared" ca="1" si="120"/>
        <v>4.6626451785265286E-3</v>
      </c>
    </row>
    <row r="7729" spans="1:2" x14ac:dyDescent="0.3">
      <c r="A7729">
        <v>7721</v>
      </c>
      <c r="B7729" s="9">
        <f t="shared" ca="1" si="120"/>
        <v>6.2786429847742475E-3</v>
      </c>
    </row>
    <row r="7730" spans="1:2" x14ac:dyDescent="0.3">
      <c r="A7730">
        <v>7722</v>
      </c>
      <c r="B7730" s="9">
        <f t="shared" ca="1" si="120"/>
        <v>-2.0108606590643209E-2</v>
      </c>
    </row>
    <row r="7731" spans="1:2" x14ac:dyDescent="0.3">
      <c r="A7731">
        <v>7723</v>
      </c>
      <c r="B7731" s="9">
        <f t="shared" ca="1" si="120"/>
        <v>7.5231317095941965E-3</v>
      </c>
    </row>
    <row r="7732" spans="1:2" x14ac:dyDescent="0.3">
      <c r="A7732">
        <v>7724</v>
      </c>
      <c r="B7732" s="9">
        <f t="shared" ca="1" si="120"/>
        <v>8.1539250547518274E-3</v>
      </c>
    </row>
    <row r="7733" spans="1:2" x14ac:dyDescent="0.3">
      <c r="A7733">
        <v>7725</v>
      </c>
      <c r="B7733" s="9">
        <f t="shared" ca="1" si="120"/>
        <v>5.3834033657603302E-3</v>
      </c>
    </row>
    <row r="7734" spans="1:2" x14ac:dyDescent="0.3">
      <c r="A7734">
        <v>7726</v>
      </c>
      <c r="B7734" s="9">
        <f t="shared" ca="1" si="120"/>
        <v>-9.2126434738758114E-4</v>
      </c>
    </row>
    <row r="7735" spans="1:2" x14ac:dyDescent="0.3">
      <c r="A7735">
        <v>7727</v>
      </c>
      <c r="B7735" s="9">
        <f t="shared" ca="1" si="120"/>
        <v>-7.035227898269652E-3</v>
      </c>
    </row>
    <row r="7736" spans="1:2" x14ac:dyDescent="0.3">
      <c r="A7736">
        <v>7728</v>
      </c>
      <c r="B7736" s="9">
        <f t="shared" ca="1" si="120"/>
        <v>-1.8074187402655408E-2</v>
      </c>
    </row>
    <row r="7737" spans="1:2" x14ac:dyDescent="0.3">
      <c r="A7737">
        <v>7729</v>
      </c>
      <c r="B7737" s="9">
        <f t="shared" ca="1" si="120"/>
        <v>-4.8456921098620248E-4</v>
      </c>
    </row>
    <row r="7738" spans="1:2" x14ac:dyDescent="0.3">
      <c r="A7738">
        <v>7730</v>
      </c>
      <c r="B7738" s="9">
        <f t="shared" ca="1" si="120"/>
        <v>9.6482062445412103E-4</v>
      </c>
    </row>
    <row r="7739" spans="1:2" x14ac:dyDescent="0.3">
      <c r="A7739">
        <v>7731</v>
      </c>
      <c r="B7739" s="9">
        <f t="shared" ca="1" si="120"/>
        <v>-1.7890180562815309E-3</v>
      </c>
    </row>
    <row r="7740" spans="1:2" x14ac:dyDescent="0.3">
      <c r="A7740">
        <v>7732</v>
      </c>
      <c r="B7740" s="9">
        <f t="shared" ca="1" si="120"/>
        <v>-2.3341129942877853E-4</v>
      </c>
    </row>
    <row r="7741" spans="1:2" x14ac:dyDescent="0.3">
      <c r="A7741">
        <v>7733</v>
      </c>
      <c r="B7741" s="9">
        <f t="shared" ca="1" si="120"/>
        <v>-6.5608074684892154E-3</v>
      </c>
    </row>
    <row r="7742" spans="1:2" x14ac:dyDescent="0.3">
      <c r="A7742">
        <v>7734</v>
      </c>
      <c r="B7742" s="9">
        <f t="shared" ca="1" si="120"/>
        <v>-1.2420868784610403E-3</v>
      </c>
    </row>
    <row r="7743" spans="1:2" x14ac:dyDescent="0.3">
      <c r="A7743">
        <v>7735</v>
      </c>
      <c r="B7743" s="9">
        <f t="shared" ca="1" si="120"/>
        <v>-1.2474177031062421E-2</v>
      </c>
    </row>
    <row r="7744" spans="1:2" x14ac:dyDescent="0.3">
      <c r="A7744">
        <v>7736</v>
      </c>
      <c r="B7744" s="9">
        <f t="shared" ca="1" si="120"/>
        <v>-4.5983012911655283E-3</v>
      </c>
    </row>
    <row r="7745" spans="1:2" x14ac:dyDescent="0.3">
      <c r="A7745">
        <v>7737</v>
      </c>
      <c r="B7745" s="9">
        <f t="shared" ca="1" si="120"/>
        <v>7.5657128314015167E-3</v>
      </c>
    </row>
    <row r="7746" spans="1:2" x14ac:dyDescent="0.3">
      <c r="A7746">
        <v>7738</v>
      </c>
      <c r="B7746" s="9">
        <f t="shared" ca="1" si="120"/>
        <v>1.3067339680929327E-3</v>
      </c>
    </row>
    <row r="7747" spans="1:2" x14ac:dyDescent="0.3">
      <c r="A7747">
        <v>7739</v>
      </c>
      <c r="B7747" s="9">
        <f t="shared" ca="1" si="120"/>
        <v>-3.1617071071590752E-4</v>
      </c>
    </row>
    <row r="7748" spans="1:2" x14ac:dyDescent="0.3">
      <c r="A7748">
        <v>7740</v>
      </c>
      <c r="B7748" s="9">
        <f t="shared" ca="1" si="120"/>
        <v>4.565698624335186E-3</v>
      </c>
    </row>
    <row r="7749" spans="1:2" x14ac:dyDescent="0.3">
      <c r="A7749">
        <v>7741</v>
      </c>
      <c r="B7749" s="9">
        <f t="shared" ca="1" si="120"/>
        <v>3.7740327726259403E-3</v>
      </c>
    </row>
    <row r="7750" spans="1:2" x14ac:dyDescent="0.3">
      <c r="A7750">
        <v>7742</v>
      </c>
      <c r="B7750" s="9">
        <f t="shared" ca="1" si="120"/>
        <v>3.549176378230396E-3</v>
      </c>
    </row>
    <row r="7751" spans="1:2" x14ac:dyDescent="0.3">
      <c r="A7751">
        <v>7743</v>
      </c>
      <c r="B7751" s="9">
        <f t="shared" ca="1" si="120"/>
        <v>-8.6551770731849425E-3</v>
      </c>
    </row>
    <row r="7752" spans="1:2" x14ac:dyDescent="0.3">
      <c r="A7752">
        <v>7744</v>
      </c>
      <c r="B7752" s="9">
        <f t="shared" ca="1" si="120"/>
        <v>-1.6432593813949976E-2</v>
      </c>
    </row>
    <row r="7753" spans="1:2" x14ac:dyDescent="0.3">
      <c r="A7753">
        <v>7745</v>
      </c>
      <c r="B7753" s="9">
        <f t="shared" ca="1" si="120"/>
        <v>-1.198651593187384E-2</v>
      </c>
    </row>
    <row r="7754" spans="1:2" x14ac:dyDescent="0.3">
      <c r="A7754">
        <v>7746</v>
      </c>
      <c r="B7754" s="9">
        <f t="shared" ref="B7754:B7817" ca="1" si="121">_xlfn.NORM.INV(RAND(),$B$3,$B$4)</f>
        <v>-1.2189550976199957E-3</v>
      </c>
    </row>
    <row r="7755" spans="1:2" x14ac:dyDescent="0.3">
      <c r="A7755">
        <v>7747</v>
      </c>
      <c r="B7755" s="9">
        <f t="shared" ca="1" si="121"/>
        <v>-5.3978464975439457E-3</v>
      </c>
    </row>
    <row r="7756" spans="1:2" x14ac:dyDescent="0.3">
      <c r="A7756">
        <v>7748</v>
      </c>
      <c r="B7756" s="9">
        <f t="shared" ca="1" si="121"/>
        <v>-1.8445058980149209E-2</v>
      </c>
    </row>
    <row r="7757" spans="1:2" x14ac:dyDescent="0.3">
      <c r="A7757">
        <v>7749</v>
      </c>
      <c r="B7757" s="9">
        <f t="shared" ca="1" si="121"/>
        <v>-1.0336273231813039E-2</v>
      </c>
    </row>
    <row r="7758" spans="1:2" x14ac:dyDescent="0.3">
      <c r="A7758">
        <v>7750</v>
      </c>
      <c r="B7758" s="9">
        <f t="shared" ca="1" si="121"/>
        <v>4.5674397193110261E-3</v>
      </c>
    </row>
    <row r="7759" spans="1:2" x14ac:dyDescent="0.3">
      <c r="A7759">
        <v>7751</v>
      </c>
      <c r="B7759" s="9">
        <f t="shared" ca="1" si="121"/>
        <v>1.4558915285383089E-2</v>
      </c>
    </row>
    <row r="7760" spans="1:2" x14ac:dyDescent="0.3">
      <c r="A7760">
        <v>7752</v>
      </c>
      <c r="B7760" s="9">
        <f t="shared" ca="1" si="121"/>
        <v>-5.228650126466808E-3</v>
      </c>
    </row>
    <row r="7761" spans="1:2" x14ac:dyDescent="0.3">
      <c r="A7761">
        <v>7753</v>
      </c>
      <c r="B7761" s="9">
        <f t="shared" ca="1" si="121"/>
        <v>-1.723435918885317E-3</v>
      </c>
    </row>
    <row r="7762" spans="1:2" x14ac:dyDescent="0.3">
      <c r="A7762">
        <v>7754</v>
      </c>
      <c r="B7762" s="9">
        <f t="shared" ca="1" si="121"/>
        <v>-2.8111155011282911E-4</v>
      </c>
    </row>
    <row r="7763" spans="1:2" x14ac:dyDescent="0.3">
      <c r="A7763">
        <v>7755</v>
      </c>
      <c r="B7763" s="9">
        <f t="shared" ca="1" si="121"/>
        <v>2.8846878081353095E-3</v>
      </c>
    </row>
    <row r="7764" spans="1:2" x14ac:dyDescent="0.3">
      <c r="A7764">
        <v>7756</v>
      </c>
      <c r="B7764" s="9">
        <f t="shared" ca="1" si="121"/>
        <v>6.069527788245507E-3</v>
      </c>
    </row>
    <row r="7765" spans="1:2" x14ac:dyDescent="0.3">
      <c r="A7765">
        <v>7757</v>
      </c>
      <c r="B7765" s="9">
        <f t="shared" ca="1" si="121"/>
        <v>-1.2570973870714233E-4</v>
      </c>
    </row>
    <row r="7766" spans="1:2" x14ac:dyDescent="0.3">
      <c r="A7766">
        <v>7758</v>
      </c>
      <c r="B7766" s="9">
        <f t="shared" ca="1" si="121"/>
        <v>1.7320934150262458E-2</v>
      </c>
    </row>
    <row r="7767" spans="1:2" x14ac:dyDescent="0.3">
      <c r="A7767">
        <v>7759</v>
      </c>
      <c r="B7767" s="9">
        <f t="shared" ca="1" si="121"/>
        <v>2.6972326150386133E-3</v>
      </c>
    </row>
    <row r="7768" spans="1:2" x14ac:dyDescent="0.3">
      <c r="A7768">
        <v>7760</v>
      </c>
      <c r="B7768" s="9">
        <f t="shared" ca="1" si="121"/>
        <v>1.3212872355341071E-2</v>
      </c>
    </row>
    <row r="7769" spans="1:2" x14ac:dyDescent="0.3">
      <c r="A7769">
        <v>7761</v>
      </c>
      <c r="B7769" s="9">
        <f t="shared" ca="1" si="121"/>
        <v>4.7885015680921451E-3</v>
      </c>
    </row>
    <row r="7770" spans="1:2" x14ac:dyDescent="0.3">
      <c r="A7770">
        <v>7762</v>
      </c>
      <c r="B7770" s="9">
        <f t="shared" ca="1" si="121"/>
        <v>-1.3600864951351028E-2</v>
      </c>
    </row>
    <row r="7771" spans="1:2" x14ac:dyDescent="0.3">
      <c r="A7771">
        <v>7763</v>
      </c>
      <c r="B7771" s="9">
        <f t="shared" ca="1" si="121"/>
        <v>1.3951069857853474E-2</v>
      </c>
    </row>
    <row r="7772" spans="1:2" x14ac:dyDescent="0.3">
      <c r="A7772">
        <v>7764</v>
      </c>
      <c r="B7772" s="9">
        <f t="shared" ca="1" si="121"/>
        <v>-8.7984679215285838E-5</v>
      </c>
    </row>
    <row r="7773" spans="1:2" x14ac:dyDescent="0.3">
      <c r="A7773">
        <v>7765</v>
      </c>
      <c r="B7773" s="9">
        <f t="shared" ca="1" si="121"/>
        <v>-1.1780950458285323E-2</v>
      </c>
    </row>
    <row r="7774" spans="1:2" x14ac:dyDescent="0.3">
      <c r="A7774">
        <v>7766</v>
      </c>
      <c r="B7774" s="9">
        <f t="shared" ca="1" si="121"/>
        <v>1.046472413442606E-2</v>
      </c>
    </row>
    <row r="7775" spans="1:2" x14ac:dyDescent="0.3">
      <c r="A7775">
        <v>7767</v>
      </c>
      <c r="B7775" s="9">
        <f t="shared" ca="1" si="121"/>
        <v>-1.2383326727160584E-2</v>
      </c>
    </row>
    <row r="7776" spans="1:2" x14ac:dyDescent="0.3">
      <c r="A7776">
        <v>7768</v>
      </c>
      <c r="B7776" s="9">
        <f t="shared" ca="1" si="121"/>
        <v>7.2590118039281629E-4</v>
      </c>
    </row>
    <row r="7777" spans="1:2" x14ac:dyDescent="0.3">
      <c r="A7777">
        <v>7769</v>
      </c>
      <c r="B7777" s="9">
        <f t="shared" ca="1" si="121"/>
        <v>-4.601447657016932E-3</v>
      </c>
    </row>
    <row r="7778" spans="1:2" x14ac:dyDescent="0.3">
      <c r="A7778">
        <v>7770</v>
      </c>
      <c r="B7778" s="9">
        <f t="shared" ca="1" si="121"/>
        <v>1.5446784357809842E-2</v>
      </c>
    </row>
    <row r="7779" spans="1:2" x14ac:dyDescent="0.3">
      <c r="A7779">
        <v>7771</v>
      </c>
      <c r="B7779" s="9">
        <f t="shared" ca="1" si="121"/>
        <v>-1.7100769438677225E-2</v>
      </c>
    </row>
    <row r="7780" spans="1:2" x14ac:dyDescent="0.3">
      <c r="A7780">
        <v>7772</v>
      </c>
      <c r="B7780" s="9">
        <f t="shared" ca="1" si="121"/>
        <v>-2.2416191023876359E-3</v>
      </c>
    </row>
    <row r="7781" spans="1:2" x14ac:dyDescent="0.3">
      <c r="A7781">
        <v>7773</v>
      </c>
      <c r="B7781" s="9">
        <f t="shared" ca="1" si="121"/>
        <v>4.7494254574194303E-3</v>
      </c>
    </row>
    <row r="7782" spans="1:2" x14ac:dyDescent="0.3">
      <c r="A7782">
        <v>7774</v>
      </c>
      <c r="B7782" s="9">
        <f t="shared" ca="1" si="121"/>
        <v>-6.0054621497972437E-3</v>
      </c>
    </row>
    <row r="7783" spans="1:2" x14ac:dyDescent="0.3">
      <c r="A7783">
        <v>7775</v>
      </c>
      <c r="B7783" s="9">
        <f t="shared" ca="1" si="121"/>
        <v>7.2221525880715133E-3</v>
      </c>
    </row>
    <row r="7784" spans="1:2" x14ac:dyDescent="0.3">
      <c r="A7784">
        <v>7776</v>
      </c>
      <c r="B7784" s="9">
        <f t="shared" ca="1" si="121"/>
        <v>6.7661790403827507E-3</v>
      </c>
    </row>
    <row r="7785" spans="1:2" x14ac:dyDescent="0.3">
      <c r="A7785">
        <v>7777</v>
      </c>
      <c r="B7785" s="9">
        <f t="shared" ca="1" si="121"/>
        <v>4.421933817489788E-3</v>
      </c>
    </row>
    <row r="7786" spans="1:2" x14ac:dyDescent="0.3">
      <c r="A7786">
        <v>7778</v>
      </c>
      <c r="B7786" s="9">
        <f t="shared" ca="1" si="121"/>
        <v>7.7531546889031749E-3</v>
      </c>
    </row>
    <row r="7787" spans="1:2" x14ac:dyDescent="0.3">
      <c r="A7787">
        <v>7779</v>
      </c>
      <c r="B7787" s="9">
        <f t="shared" ca="1" si="121"/>
        <v>4.1903568392759917E-3</v>
      </c>
    </row>
    <row r="7788" spans="1:2" x14ac:dyDescent="0.3">
      <c r="A7788">
        <v>7780</v>
      </c>
      <c r="B7788" s="9">
        <f t="shared" ca="1" si="121"/>
        <v>6.6833402805930166E-4</v>
      </c>
    </row>
    <row r="7789" spans="1:2" x14ac:dyDescent="0.3">
      <c r="A7789">
        <v>7781</v>
      </c>
      <c r="B7789" s="9">
        <f t="shared" ca="1" si="121"/>
        <v>-1.154079749028932E-2</v>
      </c>
    </row>
    <row r="7790" spans="1:2" x14ac:dyDescent="0.3">
      <c r="A7790">
        <v>7782</v>
      </c>
      <c r="B7790" s="9">
        <f t="shared" ca="1" si="121"/>
        <v>6.4771895883878041E-3</v>
      </c>
    </row>
    <row r="7791" spans="1:2" x14ac:dyDescent="0.3">
      <c r="A7791">
        <v>7783</v>
      </c>
      <c r="B7791" s="9">
        <f t="shared" ca="1" si="121"/>
        <v>4.4574831768577523E-3</v>
      </c>
    </row>
    <row r="7792" spans="1:2" x14ac:dyDescent="0.3">
      <c r="A7792">
        <v>7784</v>
      </c>
      <c r="B7792" s="9">
        <f t="shared" ca="1" si="121"/>
        <v>1.7147718932142449E-4</v>
      </c>
    </row>
    <row r="7793" spans="1:2" x14ac:dyDescent="0.3">
      <c r="A7793">
        <v>7785</v>
      </c>
      <c r="B7793" s="9">
        <f t="shared" ca="1" si="121"/>
        <v>-1.7137436055196836E-2</v>
      </c>
    </row>
    <row r="7794" spans="1:2" x14ac:dyDescent="0.3">
      <c r="A7794">
        <v>7786</v>
      </c>
      <c r="B7794" s="9">
        <f t="shared" ca="1" si="121"/>
        <v>9.6556138471426967E-3</v>
      </c>
    </row>
    <row r="7795" spans="1:2" x14ac:dyDescent="0.3">
      <c r="A7795">
        <v>7787</v>
      </c>
      <c r="B7795" s="9">
        <f t="shared" ca="1" si="121"/>
        <v>4.0979424451066419E-3</v>
      </c>
    </row>
    <row r="7796" spans="1:2" x14ac:dyDescent="0.3">
      <c r="A7796">
        <v>7788</v>
      </c>
      <c r="B7796" s="9">
        <f t="shared" ca="1" si="121"/>
        <v>3.1859893263629449E-4</v>
      </c>
    </row>
    <row r="7797" spans="1:2" x14ac:dyDescent="0.3">
      <c r="A7797">
        <v>7789</v>
      </c>
      <c r="B7797" s="9">
        <f t="shared" ca="1" si="121"/>
        <v>-3.1642551894294456E-3</v>
      </c>
    </row>
    <row r="7798" spans="1:2" x14ac:dyDescent="0.3">
      <c r="A7798">
        <v>7790</v>
      </c>
      <c r="B7798" s="9">
        <f t="shared" ca="1" si="121"/>
        <v>5.0792696750769223E-3</v>
      </c>
    </row>
    <row r="7799" spans="1:2" x14ac:dyDescent="0.3">
      <c r="A7799">
        <v>7791</v>
      </c>
      <c r="B7799" s="9">
        <f t="shared" ca="1" si="121"/>
        <v>-2.0125457022183188E-3</v>
      </c>
    </row>
    <row r="7800" spans="1:2" x14ac:dyDescent="0.3">
      <c r="A7800">
        <v>7792</v>
      </c>
      <c r="B7800" s="9">
        <f t="shared" ca="1" si="121"/>
        <v>4.4447205157949945E-3</v>
      </c>
    </row>
    <row r="7801" spans="1:2" x14ac:dyDescent="0.3">
      <c r="A7801">
        <v>7793</v>
      </c>
      <c r="B7801" s="9">
        <f t="shared" ca="1" si="121"/>
        <v>8.7124814179602161E-3</v>
      </c>
    </row>
    <row r="7802" spans="1:2" x14ac:dyDescent="0.3">
      <c r="A7802">
        <v>7794</v>
      </c>
      <c r="B7802" s="9">
        <f t="shared" ca="1" si="121"/>
        <v>-8.9668003402074686E-3</v>
      </c>
    </row>
    <row r="7803" spans="1:2" x14ac:dyDescent="0.3">
      <c r="A7803">
        <v>7795</v>
      </c>
      <c r="B7803" s="9">
        <f t="shared" ca="1" si="121"/>
        <v>-1.4112108052295605E-3</v>
      </c>
    </row>
    <row r="7804" spans="1:2" x14ac:dyDescent="0.3">
      <c r="A7804">
        <v>7796</v>
      </c>
      <c r="B7804" s="9">
        <f t="shared" ca="1" si="121"/>
        <v>5.9955802463082205E-4</v>
      </c>
    </row>
    <row r="7805" spans="1:2" x14ac:dyDescent="0.3">
      <c r="A7805">
        <v>7797</v>
      </c>
      <c r="B7805" s="9">
        <f t="shared" ca="1" si="121"/>
        <v>1.3070130343642249E-3</v>
      </c>
    </row>
    <row r="7806" spans="1:2" x14ac:dyDescent="0.3">
      <c r="A7806">
        <v>7798</v>
      </c>
      <c r="B7806" s="9">
        <f t="shared" ca="1" si="121"/>
        <v>-7.3895720719798349E-3</v>
      </c>
    </row>
    <row r="7807" spans="1:2" x14ac:dyDescent="0.3">
      <c r="A7807">
        <v>7799</v>
      </c>
      <c r="B7807" s="9">
        <f t="shared" ca="1" si="121"/>
        <v>4.5411543906241332E-3</v>
      </c>
    </row>
    <row r="7808" spans="1:2" x14ac:dyDescent="0.3">
      <c r="A7808">
        <v>7800</v>
      </c>
      <c r="B7808" s="9">
        <f t="shared" ca="1" si="121"/>
        <v>7.5652372491722222E-4</v>
      </c>
    </row>
    <row r="7809" spans="1:2" x14ac:dyDescent="0.3">
      <c r="A7809">
        <v>7801</v>
      </c>
      <c r="B7809" s="9">
        <f t="shared" ca="1" si="121"/>
        <v>9.5610423383183651E-3</v>
      </c>
    </row>
    <row r="7810" spans="1:2" x14ac:dyDescent="0.3">
      <c r="A7810">
        <v>7802</v>
      </c>
      <c r="B7810" s="9">
        <f t="shared" ca="1" si="121"/>
        <v>5.9381218776255581E-4</v>
      </c>
    </row>
    <row r="7811" spans="1:2" x14ac:dyDescent="0.3">
      <c r="A7811">
        <v>7803</v>
      </c>
      <c r="B7811" s="9">
        <f t="shared" ca="1" si="121"/>
        <v>-6.8859264664480804E-3</v>
      </c>
    </row>
    <row r="7812" spans="1:2" x14ac:dyDescent="0.3">
      <c r="A7812">
        <v>7804</v>
      </c>
      <c r="B7812" s="9">
        <f t="shared" ca="1" si="121"/>
        <v>8.1633145347764053E-4</v>
      </c>
    </row>
    <row r="7813" spans="1:2" x14ac:dyDescent="0.3">
      <c r="A7813">
        <v>7805</v>
      </c>
      <c r="B7813" s="9">
        <f t="shared" ca="1" si="121"/>
        <v>1.2165903242857786E-2</v>
      </c>
    </row>
    <row r="7814" spans="1:2" x14ac:dyDescent="0.3">
      <c r="A7814">
        <v>7806</v>
      </c>
      <c r="B7814" s="9">
        <f t="shared" ca="1" si="121"/>
        <v>-3.2705667028997602E-4</v>
      </c>
    </row>
    <row r="7815" spans="1:2" x14ac:dyDescent="0.3">
      <c r="A7815">
        <v>7807</v>
      </c>
      <c r="B7815" s="9">
        <f t="shared" ca="1" si="121"/>
        <v>4.3600059540380163E-3</v>
      </c>
    </row>
    <row r="7816" spans="1:2" x14ac:dyDescent="0.3">
      <c r="A7816">
        <v>7808</v>
      </c>
      <c r="B7816" s="9">
        <f t="shared" ca="1" si="121"/>
        <v>1.488522720908165E-2</v>
      </c>
    </row>
    <row r="7817" spans="1:2" x14ac:dyDescent="0.3">
      <c r="A7817">
        <v>7809</v>
      </c>
      <c r="B7817" s="9">
        <f t="shared" ca="1" si="121"/>
        <v>-1.0764867953796354E-3</v>
      </c>
    </row>
    <row r="7818" spans="1:2" x14ac:dyDescent="0.3">
      <c r="A7818">
        <v>7810</v>
      </c>
      <c r="B7818" s="9">
        <f t="shared" ref="B7818:B7881" ca="1" si="122">_xlfn.NORM.INV(RAND(),$B$3,$B$4)</f>
        <v>-1.0162094538933913E-2</v>
      </c>
    </row>
    <row r="7819" spans="1:2" x14ac:dyDescent="0.3">
      <c r="A7819">
        <v>7811</v>
      </c>
      <c r="B7819" s="9">
        <f t="shared" ca="1" si="122"/>
        <v>-6.3518719474133199E-3</v>
      </c>
    </row>
    <row r="7820" spans="1:2" x14ac:dyDescent="0.3">
      <c r="A7820">
        <v>7812</v>
      </c>
      <c r="B7820" s="9">
        <f t="shared" ca="1" si="122"/>
        <v>7.3753325256305782E-3</v>
      </c>
    </row>
    <row r="7821" spans="1:2" x14ac:dyDescent="0.3">
      <c r="A7821">
        <v>7813</v>
      </c>
      <c r="B7821" s="9">
        <f t="shared" ca="1" si="122"/>
        <v>-1.5181041658008928E-2</v>
      </c>
    </row>
    <row r="7822" spans="1:2" x14ac:dyDescent="0.3">
      <c r="A7822">
        <v>7814</v>
      </c>
      <c r="B7822" s="9">
        <f t="shared" ca="1" si="122"/>
        <v>-1.0815568812847037E-2</v>
      </c>
    </row>
    <row r="7823" spans="1:2" x14ac:dyDescent="0.3">
      <c r="A7823">
        <v>7815</v>
      </c>
      <c r="B7823" s="9">
        <f t="shared" ca="1" si="122"/>
        <v>2.2846104396571057E-3</v>
      </c>
    </row>
    <row r="7824" spans="1:2" x14ac:dyDescent="0.3">
      <c r="A7824">
        <v>7816</v>
      </c>
      <c r="B7824" s="9">
        <f t="shared" ca="1" si="122"/>
        <v>1.983203480997512E-2</v>
      </c>
    </row>
    <row r="7825" spans="1:2" x14ac:dyDescent="0.3">
      <c r="A7825">
        <v>7817</v>
      </c>
      <c r="B7825" s="9">
        <f t="shared" ca="1" si="122"/>
        <v>-1.3970699442982123E-2</v>
      </c>
    </row>
    <row r="7826" spans="1:2" x14ac:dyDescent="0.3">
      <c r="A7826">
        <v>7818</v>
      </c>
      <c r="B7826" s="9">
        <f t="shared" ca="1" si="122"/>
        <v>3.405310225576273E-4</v>
      </c>
    </row>
    <row r="7827" spans="1:2" x14ac:dyDescent="0.3">
      <c r="A7827">
        <v>7819</v>
      </c>
      <c r="B7827" s="9">
        <f t="shared" ca="1" si="122"/>
        <v>2.2204784397410245E-3</v>
      </c>
    </row>
    <row r="7828" spans="1:2" x14ac:dyDescent="0.3">
      <c r="A7828">
        <v>7820</v>
      </c>
      <c r="B7828" s="9">
        <f t="shared" ca="1" si="122"/>
        <v>-7.9981577862816265E-5</v>
      </c>
    </row>
    <row r="7829" spans="1:2" x14ac:dyDescent="0.3">
      <c r="A7829">
        <v>7821</v>
      </c>
      <c r="B7829" s="9">
        <f t="shared" ca="1" si="122"/>
        <v>5.6257703650443632E-3</v>
      </c>
    </row>
    <row r="7830" spans="1:2" x14ac:dyDescent="0.3">
      <c r="A7830">
        <v>7822</v>
      </c>
      <c r="B7830" s="9">
        <f t="shared" ca="1" si="122"/>
        <v>-9.2077737722123746E-3</v>
      </c>
    </row>
    <row r="7831" spans="1:2" x14ac:dyDescent="0.3">
      <c r="A7831">
        <v>7823</v>
      </c>
      <c r="B7831" s="9">
        <f t="shared" ca="1" si="122"/>
        <v>-1.9294614692482871E-2</v>
      </c>
    </row>
    <row r="7832" spans="1:2" x14ac:dyDescent="0.3">
      <c r="A7832">
        <v>7824</v>
      </c>
      <c r="B7832" s="9">
        <f t="shared" ca="1" si="122"/>
        <v>1.9249818259356611E-3</v>
      </c>
    </row>
    <row r="7833" spans="1:2" x14ac:dyDescent="0.3">
      <c r="A7833">
        <v>7825</v>
      </c>
      <c r="B7833" s="9">
        <f t="shared" ca="1" si="122"/>
        <v>-7.5459008727433649E-3</v>
      </c>
    </row>
    <row r="7834" spans="1:2" x14ac:dyDescent="0.3">
      <c r="A7834">
        <v>7826</v>
      </c>
      <c r="B7834" s="9">
        <f t="shared" ca="1" si="122"/>
        <v>-2.357797179859272E-3</v>
      </c>
    </row>
    <row r="7835" spans="1:2" x14ac:dyDescent="0.3">
      <c r="A7835">
        <v>7827</v>
      </c>
      <c r="B7835" s="9">
        <f t="shared" ca="1" si="122"/>
        <v>3.6413220101418494E-3</v>
      </c>
    </row>
    <row r="7836" spans="1:2" x14ac:dyDescent="0.3">
      <c r="A7836">
        <v>7828</v>
      </c>
      <c r="B7836" s="9">
        <f t="shared" ca="1" si="122"/>
        <v>1.8707591914211144E-4</v>
      </c>
    </row>
    <row r="7837" spans="1:2" x14ac:dyDescent="0.3">
      <c r="A7837">
        <v>7829</v>
      </c>
      <c r="B7837" s="9">
        <f t="shared" ca="1" si="122"/>
        <v>3.7214345445773867E-3</v>
      </c>
    </row>
    <row r="7838" spans="1:2" x14ac:dyDescent="0.3">
      <c r="A7838">
        <v>7830</v>
      </c>
      <c r="B7838" s="9">
        <f t="shared" ca="1" si="122"/>
        <v>2.1108926349879785E-2</v>
      </c>
    </row>
    <row r="7839" spans="1:2" x14ac:dyDescent="0.3">
      <c r="A7839">
        <v>7831</v>
      </c>
      <c r="B7839" s="9">
        <f t="shared" ca="1" si="122"/>
        <v>1.5146954128636586E-2</v>
      </c>
    </row>
    <row r="7840" spans="1:2" x14ac:dyDescent="0.3">
      <c r="A7840">
        <v>7832</v>
      </c>
      <c r="B7840" s="9">
        <f t="shared" ca="1" si="122"/>
        <v>-9.6487889194055293E-3</v>
      </c>
    </row>
    <row r="7841" spans="1:2" x14ac:dyDescent="0.3">
      <c r="A7841">
        <v>7833</v>
      </c>
      <c r="B7841" s="9">
        <f t="shared" ca="1" si="122"/>
        <v>3.0654886848905951E-3</v>
      </c>
    </row>
    <row r="7842" spans="1:2" x14ac:dyDescent="0.3">
      <c r="A7842">
        <v>7834</v>
      </c>
      <c r="B7842" s="9">
        <f t="shared" ca="1" si="122"/>
        <v>-1.0691013355324292E-2</v>
      </c>
    </row>
    <row r="7843" spans="1:2" x14ac:dyDescent="0.3">
      <c r="A7843">
        <v>7835</v>
      </c>
      <c r="B7843" s="9">
        <f t="shared" ca="1" si="122"/>
        <v>3.4455117072850179E-3</v>
      </c>
    </row>
    <row r="7844" spans="1:2" x14ac:dyDescent="0.3">
      <c r="A7844">
        <v>7836</v>
      </c>
      <c r="B7844" s="9">
        <f t="shared" ca="1" si="122"/>
        <v>-4.0375364523850526E-3</v>
      </c>
    </row>
    <row r="7845" spans="1:2" x14ac:dyDescent="0.3">
      <c r="A7845">
        <v>7837</v>
      </c>
      <c r="B7845" s="9">
        <f t="shared" ca="1" si="122"/>
        <v>6.368807019019887E-3</v>
      </c>
    </row>
    <row r="7846" spans="1:2" x14ac:dyDescent="0.3">
      <c r="A7846">
        <v>7838</v>
      </c>
      <c r="B7846" s="9">
        <f t="shared" ca="1" si="122"/>
        <v>6.1245165747497903E-3</v>
      </c>
    </row>
    <row r="7847" spans="1:2" x14ac:dyDescent="0.3">
      <c r="A7847">
        <v>7839</v>
      </c>
      <c r="B7847" s="9">
        <f t="shared" ca="1" si="122"/>
        <v>-1.0237721206918205E-2</v>
      </c>
    </row>
    <row r="7848" spans="1:2" x14ac:dyDescent="0.3">
      <c r="A7848">
        <v>7840</v>
      </c>
      <c r="B7848" s="9">
        <f t="shared" ca="1" si="122"/>
        <v>-4.0540836516123812E-3</v>
      </c>
    </row>
    <row r="7849" spans="1:2" x14ac:dyDescent="0.3">
      <c r="A7849">
        <v>7841</v>
      </c>
      <c r="B7849" s="9">
        <f t="shared" ca="1" si="122"/>
        <v>9.8681019069586425E-3</v>
      </c>
    </row>
    <row r="7850" spans="1:2" x14ac:dyDescent="0.3">
      <c r="A7850">
        <v>7842</v>
      </c>
      <c r="B7850" s="9">
        <f t="shared" ca="1" si="122"/>
        <v>-2.898405310607673E-3</v>
      </c>
    </row>
    <row r="7851" spans="1:2" x14ac:dyDescent="0.3">
      <c r="A7851">
        <v>7843</v>
      </c>
      <c r="B7851" s="9">
        <f t="shared" ca="1" si="122"/>
        <v>7.8488242523695757E-3</v>
      </c>
    </row>
    <row r="7852" spans="1:2" x14ac:dyDescent="0.3">
      <c r="A7852">
        <v>7844</v>
      </c>
      <c r="B7852" s="9">
        <f t="shared" ca="1" si="122"/>
        <v>8.6494777537843015E-3</v>
      </c>
    </row>
    <row r="7853" spans="1:2" x14ac:dyDescent="0.3">
      <c r="A7853">
        <v>7845</v>
      </c>
      <c r="B7853" s="9">
        <f t="shared" ca="1" si="122"/>
        <v>-1.1419487445838679E-2</v>
      </c>
    </row>
    <row r="7854" spans="1:2" x14ac:dyDescent="0.3">
      <c r="A7854">
        <v>7846</v>
      </c>
      <c r="B7854" s="9">
        <f t="shared" ca="1" si="122"/>
        <v>1.5837246794874547E-2</v>
      </c>
    </row>
    <row r="7855" spans="1:2" x14ac:dyDescent="0.3">
      <c r="A7855">
        <v>7847</v>
      </c>
      <c r="B7855" s="9">
        <f t="shared" ca="1" si="122"/>
        <v>1.0133560730904228E-3</v>
      </c>
    </row>
    <row r="7856" spans="1:2" x14ac:dyDescent="0.3">
      <c r="A7856">
        <v>7848</v>
      </c>
      <c r="B7856" s="9">
        <f t="shared" ca="1" si="122"/>
        <v>-8.9217102274108968E-3</v>
      </c>
    </row>
    <row r="7857" spans="1:2" x14ac:dyDescent="0.3">
      <c r="A7857">
        <v>7849</v>
      </c>
      <c r="B7857" s="9">
        <f t="shared" ca="1" si="122"/>
        <v>-5.4143383349471502E-3</v>
      </c>
    </row>
    <row r="7858" spans="1:2" x14ac:dyDescent="0.3">
      <c r="A7858">
        <v>7850</v>
      </c>
      <c r="B7858" s="9">
        <f t="shared" ca="1" si="122"/>
        <v>4.8511907068773162E-3</v>
      </c>
    </row>
    <row r="7859" spans="1:2" x14ac:dyDescent="0.3">
      <c r="A7859">
        <v>7851</v>
      </c>
      <c r="B7859" s="9">
        <f t="shared" ca="1" si="122"/>
        <v>-2.9128824241417954E-3</v>
      </c>
    </row>
    <row r="7860" spans="1:2" x14ac:dyDescent="0.3">
      <c r="A7860">
        <v>7852</v>
      </c>
      <c r="B7860" s="9">
        <f t="shared" ca="1" si="122"/>
        <v>-4.0617731153133607E-4</v>
      </c>
    </row>
    <row r="7861" spans="1:2" x14ac:dyDescent="0.3">
      <c r="A7861">
        <v>7853</v>
      </c>
      <c r="B7861" s="9">
        <f t="shared" ca="1" si="122"/>
        <v>8.2658340763038813E-3</v>
      </c>
    </row>
    <row r="7862" spans="1:2" x14ac:dyDescent="0.3">
      <c r="A7862">
        <v>7854</v>
      </c>
      <c r="B7862" s="9">
        <f t="shared" ca="1" si="122"/>
        <v>8.6193274315337163E-3</v>
      </c>
    </row>
    <row r="7863" spans="1:2" x14ac:dyDescent="0.3">
      <c r="A7863">
        <v>7855</v>
      </c>
      <c r="B7863" s="9">
        <f t="shared" ca="1" si="122"/>
        <v>-1.2116476978515102E-3</v>
      </c>
    </row>
    <row r="7864" spans="1:2" x14ac:dyDescent="0.3">
      <c r="A7864">
        <v>7856</v>
      </c>
      <c r="B7864" s="9">
        <f t="shared" ca="1" si="122"/>
        <v>1.2468426651066712E-2</v>
      </c>
    </row>
    <row r="7865" spans="1:2" x14ac:dyDescent="0.3">
      <c r="A7865">
        <v>7857</v>
      </c>
      <c r="B7865" s="9">
        <f t="shared" ca="1" si="122"/>
        <v>2.200681243146297E-2</v>
      </c>
    </row>
    <row r="7866" spans="1:2" x14ac:dyDescent="0.3">
      <c r="A7866">
        <v>7858</v>
      </c>
      <c r="B7866" s="9">
        <f t="shared" ca="1" si="122"/>
        <v>7.4609878343004183E-3</v>
      </c>
    </row>
    <row r="7867" spans="1:2" x14ac:dyDescent="0.3">
      <c r="A7867">
        <v>7859</v>
      </c>
      <c r="B7867" s="9">
        <f t="shared" ca="1" si="122"/>
        <v>7.4404721019804294E-3</v>
      </c>
    </row>
    <row r="7868" spans="1:2" x14ac:dyDescent="0.3">
      <c r="A7868">
        <v>7860</v>
      </c>
      <c r="B7868" s="9">
        <f t="shared" ca="1" si="122"/>
        <v>1.1955268859924153E-2</v>
      </c>
    </row>
    <row r="7869" spans="1:2" x14ac:dyDescent="0.3">
      <c r="A7869">
        <v>7861</v>
      </c>
      <c r="B7869" s="9">
        <f t="shared" ca="1" si="122"/>
        <v>-7.3685092270757927E-3</v>
      </c>
    </row>
    <row r="7870" spans="1:2" x14ac:dyDescent="0.3">
      <c r="A7870">
        <v>7862</v>
      </c>
      <c r="B7870" s="9">
        <f t="shared" ca="1" si="122"/>
        <v>1.021031710847233E-2</v>
      </c>
    </row>
    <row r="7871" spans="1:2" x14ac:dyDescent="0.3">
      <c r="A7871">
        <v>7863</v>
      </c>
      <c r="B7871" s="9">
        <f t="shared" ca="1" si="122"/>
        <v>6.0181429575458566E-3</v>
      </c>
    </row>
    <row r="7872" spans="1:2" x14ac:dyDescent="0.3">
      <c r="A7872">
        <v>7864</v>
      </c>
      <c r="B7872" s="9">
        <f t="shared" ca="1" si="122"/>
        <v>-7.844574594697621E-3</v>
      </c>
    </row>
    <row r="7873" spans="1:2" x14ac:dyDescent="0.3">
      <c r="A7873">
        <v>7865</v>
      </c>
      <c r="B7873" s="9">
        <f t="shared" ca="1" si="122"/>
        <v>5.9090949865560089E-3</v>
      </c>
    </row>
    <row r="7874" spans="1:2" x14ac:dyDescent="0.3">
      <c r="A7874">
        <v>7866</v>
      </c>
      <c r="B7874" s="9">
        <f t="shared" ca="1" si="122"/>
        <v>-3.2192053196113202E-3</v>
      </c>
    </row>
    <row r="7875" spans="1:2" x14ac:dyDescent="0.3">
      <c r="A7875">
        <v>7867</v>
      </c>
      <c r="B7875" s="9">
        <f t="shared" ca="1" si="122"/>
        <v>-1.2638365077300382E-2</v>
      </c>
    </row>
    <row r="7876" spans="1:2" x14ac:dyDescent="0.3">
      <c r="A7876">
        <v>7868</v>
      </c>
      <c r="B7876" s="9">
        <f t="shared" ca="1" si="122"/>
        <v>-8.6032087731187125E-3</v>
      </c>
    </row>
    <row r="7877" spans="1:2" x14ac:dyDescent="0.3">
      <c r="A7877">
        <v>7869</v>
      </c>
      <c r="B7877" s="9">
        <f t="shared" ca="1" si="122"/>
        <v>-7.0912190612513364E-5</v>
      </c>
    </row>
    <row r="7878" spans="1:2" x14ac:dyDescent="0.3">
      <c r="A7878">
        <v>7870</v>
      </c>
      <c r="B7878" s="9">
        <f t="shared" ca="1" si="122"/>
        <v>1.0688447212880642E-2</v>
      </c>
    </row>
    <row r="7879" spans="1:2" x14ac:dyDescent="0.3">
      <c r="A7879">
        <v>7871</v>
      </c>
      <c r="B7879" s="9">
        <f t="shared" ca="1" si="122"/>
        <v>-1.1729491099241375E-3</v>
      </c>
    </row>
    <row r="7880" spans="1:2" x14ac:dyDescent="0.3">
      <c r="A7880">
        <v>7872</v>
      </c>
      <c r="B7880" s="9">
        <f t="shared" ca="1" si="122"/>
        <v>-1.1154571340021699E-2</v>
      </c>
    </row>
    <row r="7881" spans="1:2" x14ac:dyDescent="0.3">
      <c r="A7881">
        <v>7873</v>
      </c>
      <c r="B7881" s="9">
        <f t="shared" ca="1" si="122"/>
        <v>-2.6881406901512672E-3</v>
      </c>
    </row>
    <row r="7882" spans="1:2" x14ac:dyDescent="0.3">
      <c r="A7882">
        <v>7874</v>
      </c>
      <c r="B7882" s="9">
        <f t="shared" ref="B7882:B7945" ca="1" si="123">_xlfn.NORM.INV(RAND(),$B$3,$B$4)</f>
        <v>-5.0168485831225598E-3</v>
      </c>
    </row>
    <row r="7883" spans="1:2" x14ac:dyDescent="0.3">
      <c r="A7883">
        <v>7875</v>
      </c>
      <c r="B7883" s="9">
        <f t="shared" ca="1" si="123"/>
        <v>-6.3547518252398691E-3</v>
      </c>
    </row>
    <row r="7884" spans="1:2" x14ac:dyDescent="0.3">
      <c r="A7884">
        <v>7876</v>
      </c>
      <c r="B7884" s="9">
        <f t="shared" ca="1" si="123"/>
        <v>-2.2853278729112705E-2</v>
      </c>
    </row>
    <row r="7885" spans="1:2" x14ac:dyDescent="0.3">
      <c r="A7885">
        <v>7877</v>
      </c>
      <c r="B7885" s="9">
        <f t="shared" ca="1" si="123"/>
        <v>1.2707524427120221E-2</v>
      </c>
    </row>
    <row r="7886" spans="1:2" x14ac:dyDescent="0.3">
      <c r="A7886">
        <v>7878</v>
      </c>
      <c r="B7886" s="9">
        <f t="shared" ca="1" si="123"/>
        <v>-4.9178448997452854E-3</v>
      </c>
    </row>
    <row r="7887" spans="1:2" x14ac:dyDescent="0.3">
      <c r="A7887">
        <v>7879</v>
      </c>
      <c r="B7887" s="9">
        <f t="shared" ca="1" si="123"/>
        <v>-1.0174814941150861E-3</v>
      </c>
    </row>
    <row r="7888" spans="1:2" x14ac:dyDescent="0.3">
      <c r="A7888">
        <v>7880</v>
      </c>
      <c r="B7888" s="9">
        <f t="shared" ca="1" si="123"/>
        <v>2.8876279580331466E-3</v>
      </c>
    </row>
    <row r="7889" spans="1:2" x14ac:dyDescent="0.3">
      <c r="A7889">
        <v>7881</v>
      </c>
      <c r="B7889" s="9">
        <f t="shared" ca="1" si="123"/>
        <v>-5.5734537876232677E-3</v>
      </c>
    </row>
    <row r="7890" spans="1:2" x14ac:dyDescent="0.3">
      <c r="A7890">
        <v>7882</v>
      </c>
      <c r="B7890" s="9">
        <f t="shared" ca="1" si="123"/>
        <v>2.396301904462099E-2</v>
      </c>
    </row>
    <row r="7891" spans="1:2" x14ac:dyDescent="0.3">
      <c r="A7891">
        <v>7883</v>
      </c>
      <c r="B7891" s="9">
        <f t="shared" ca="1" si="123"/>
        <v>-3.4315407829941624E-3</v>
      </c>
    </row>
    <row r="7892" spans="1:2" x14ac:dyDescent="0.3">
      <c r="A7892">
        <v>7884</v>
      </c>
      <c r="B7892" s="9">
        <f t="shared" ca="1" si="123"/>
        <v>-3.9048011692399799E-3</v>
      </c>
    </row>
    <row r="7893" spans="1:2" x14ac:dyDescent="0.3">
      <c r="A7893">
        <v>7885</v>
      </c>
      <c r="B7893" s="9">
        <f t="shared" ca="1" si="123"/>
        <v>3.967182456584983E-3</v>
      </c>
    </row>
    <row r="7894" spans="1:2" x14ac:dyDescent="0.3">
      <c r="A7894">
        <v>7886</v>
      </c>
      <c r="B7894" s="9">
        <f t="shared" ca="1" si="123"/>
        <v>-1.2360725993912761E-2</v>
      </c>
    </row>
    <row r="7895" spans="1:2" x14ac:dyDescent="0.3">
      <c r="A7895">
        <v>7887</v>
      </c>
      <c r="B7895" s="9">
        <f t="shared" ca="1" si="123"/>
        <v>-1.049055678156547E-2</v>
      </c>
    </row>
    <row r="7896" spans="1:2" x14ac:dyDescent="0.3">
      <c r="A7896">
        <v>7888</v>
      </c>
      <c r="B7896" s="9">
        <f t="shared" ca="1" si="123"/>
        <v>-2.6530420546352156E-3</v>
      </c>
    </row>
    <row r="7897" spans="1:2" x14ac:dyDescent="0.3">
      <c r="A7897">
        <v>7889</v>
      </c>
      <c r="B7897" s="9">
        <f t="shared" ca="1" si="123"/>
        <v>-1.4702462194365171E-2</v>
      </c>
    </row>
    <row r="7898" spans="1:2" x14ac:dyDescent="0.3">
      <c r="A7898">
        <v>7890</v>
      </c>
      <c r="B7898" s="9">
        <f t="shared" ca="1" si="123"/>
        <v>-7.6929052831221801E-3</v>
      </c>
    </row>
    <row r="7899" spans="1:2" x14ac:dyDescent="0.3">
      <c r="A7899">
        <v>7891</v>
      </c>
      <c r="B7899" s="9">
        <f t="shared" ca="1" si="123"/>
        <v>-9.390485604283837E-3</v>
      </c>
    </row>
    <row r="7900" spans="1:2" x14ac:dyDescent="0.3">
      <c r="A7900">
        <v>7892</v>
      </c>
      <c r="B7900" s="9">
        <f t="shared" ca="1" si="123"/>
        <v>-8.4628483106358142E-3</v>
      </c>
    </row>
    <row r="7901" spans="1:2" x14ac:dyDescent="0.3">
      <c r="A7901">
        <v>7893</v>
      </c>
      <c r="B7901" s="9">
        <f t="shared" ca="1" si="123"/>
        <v>-1.5999410688227932E-2</v>
      </c>
    </row>
    <row r="7902" spans="1:2" x14ac:dyDescent="0.3">
      <c r="A7902">
        <v>7894</v>
      </c>
      <c r="B7902" s="9">
        <f t="shared" ca="1" si="123"/>
        <v>1.0301416922591016E-2</v>
      </c>
    </row>
    <row r="7903" spans="1:2" x14ac:dyDescent="0.3">
      <c r="A7903">
        <v>7895</v>
      </c>
      <c r="B7903" s="9">
        <f t="shared" ca="1" si="123"/>
        <v>-7.0680399614248142E-4</v>
      </c>
    </row>
    <row r="7904" spans="1:2" x14ac:dyDescent="0.3">
      <c r="A7904">
        <v>7896</v>
      </c>
      <c r="B7904" s="9">
        <f t="shared" ca="1" si="123"/>
        <v>3.2826955606268821E-3</v>
      </c>
    </row>
    <row r="7905" spans="1:2" x14ac:dyDescent="0.3">
      <c r="A7905">
        <v>7897</v>
      </c>
      <c r="B7905" s="9">
        <f t="shared" ca="1" si="123"/>
        <v>1.3039424097637461E-2</v>
      </c>
    </row>
    <row r="7906" spans="1:2" x14ac:dyDescent="0.3">
      <c r="A7906">
        <v>7898</v>
      </c>
      <c r="B7906" s="9">
        <f t="shared" ca="1" si="123"/>
        <v>-1.1273904342423266E-2</v>
      </c>
    </row>
    <row r="7907" spans="1:2" x14ac:dyDescent="0.3">
      <c r="A7907">
        <v>7899</v>
      </c>
      <c r="B7907" s="9">
        <f t="shared" ca="1" si="123"/>
        <v>-2.3870734608255656E-3</v>
      </c>
    </row>
    <row r="7908" spans="1:2" x14ac:dyDescent="0.3">
      <c r="A7908">
        <v>7900</v>
      </c>
      <c r="B7908" s="9">
        <f t="shared" ca="1" si="123"/>
        <v>2.0622090907803776E-2</v>
      </c>
    </row>
    <row r="7909" spans="1:2" x14ac:dyDescent="0.3">
      <c r="A7909">
        <v>7901</v>
      </c>
      <c r="B7909" s="9">
        <f t="shared" ca="1" si="123"/>
        <v>9.6321725076928683E-3</v>
      </c>
    </row>
    <row r="7910" spans="1:2" x14ac:dyDescent="0.3">
      <c r="A7910">
        <v>7902</v>
      </c>
      <c r="B7910" s="9">
        <f t="shared" ca="1" si="123"/>
        <v>5.3046039250351446E-3</v>
      </c>
    </row>
    <row r="7911" spans="1:2" x14ac:dyDescent="0.3">
      <c r="A7911">
        <v>7903</v>
      </c>
      <c r="B7911" s="9">
        <f t="shared" ca="1" si="123"/>
        <v>4.8753816419676889E-3</v>
      </c>
    </row>
    <row r="7912" spans="1:2" x14ac:dyDescent="0.3">
      <c r="A7912">
        <v>7904</v>
      </c>
      <c r="B7912" s="9">
        <f t="shared" ca="1" si="123"/>
        <v>1.3086725088901066E-2</v>
      </c>
    </row>
    <row r="7913" spans="1:2" x14ac:dyDescent="0.3">
      <c r="A7913">
        <v>7905</v>
      </c>
      <c r="B7913" s="9">
        <f t="shared" ca="1" si="123"/>
        <v>7.0516877403795971E-3</v>
      </c>
    </row>
    <row r="7914" spans="1:2" x14ac:dyDescent="0.3">
      <c r="A7914">
        <v>7906</v>
      </c>
      <c r="B7914" s="9">
        <f t="shared" ca="1" si="123"/>
        <v>-3.4659404765919797E-3</v>
      </c>
    </row>
    <row r="7915" spans="1:2" x14ac:dyDescent="0.3">
      <c r="A7915">
        <v>7907</v>
      </c>
      <c r="B7915" s="9">
        <f t="shared" ca="1" si="123"/>
        <v>1.5023756148883432E-3</v>
      </c>
    </row>
    <row r="7916" spans="1:2" x14ac:dyDescent="0.3">
      <c r="A7916">
        <v>7908</v>
      </c>
      <c r="B7916" s="9">
        <f t="shared" ca="1" si="123"/>
        <v>1.9731756391572065E-3</v>
      </c>
    </row>
    <row r="7917" spans="1:2" x14ac:dyDescent="0.3">
      <c r="A7917">
        <v>7909</v>
      </c>
      <c r="B7917" s="9">
        <f t="shared" ca="1" si="123"/>
        <v>-7.0970078678573231E-3</v>
      </c>
    </row>
    <row r="7918" spans="1:2" x14ac:dyDescent="0.3">
      <c r="A7918">
        <v>7910</v>
      </c>
      <c r="B7918" s="9">
        <f t="shared" ca="1" si="123"/>
        <v>5.7313082680856761E-3</v>
      </c>
    </row>
    <row r="7919" spans="1:2" x14ac:dyDescent="0.3">
      <c r="A7919">
        <v>7911</v>
      </c>
      <c r="B7919" s="9">
        <f t="shared" ca="1" si="123"/>
        <v>2.7947175498290046E-4</v>
      </c>
    </row>
    <row r="7920" spans="1:2" x14ac:dyDescent="0.3">
      <c r="A7920">
        <v>7912</v>
      </c>
      <c r="B7920" s="9">
        <f t="shared" ca="1" si="123"/>
        <v>-2.7296304199723774E-3</v>
      </c>
    </row>
    <row r="7921" spans="1:2" x14ac:dyDescent="0.3">
      <c r="A7921">
        <v>7913</v>
      </c>
      <c r="B7921" s="9">
        <f t="shared" ca="1" si="123"/>
        <v>-3.6285201625265561E-3</v>
      </c>
    </row>
    <row r="7922" spans="1:2" x14ac:dyDescent="0.3">
      <c r="A7922">
        <v>7914</v>
      </c>
      <c r="B7922" s="9">
        <f t="shared" ca="1" si="123"/>
        <v>9.3492027696074516E-3</v>
      </c>
    </row>
    <row r="7923" spans="1:2" x14ac:dyDescent="0.3">
      <c r="A7923">
        <v>7915</v>
      </c>
      <c r="B7923" s="9">
        <f t="shared" ca="1" si="123"/>
        <v>-2.2298960629057205E-2</v>
      </c>
    </row>
    <row r="7924" spans="1:2" x14ac:dyDescent="0.3">
      <c r="A7924">
        <v>7916</v>
      </c>
      <c r="B7924" s="9">
        <f t="shared" ca="1" si="123"/>
        <v>1.0663817173875269E-2</v>
      </c>
    </row>
    <row r="7925" spans="1:2" x14ac:dyDescent="0.3">
      <c r="A7925">
        <v>7917</v>
      </c>
      <c r="B7925" s="9">
        <f t="shared" ca="1" si="123"/>
        <v>-1.005086070936497E-2</v>
      </c>
    </row>
    <row r="7926" spans="1:2" x14ac:dyDescent="0.3">
      <c r="A7926">
        <v>7918</v>
      </c>
      <c r="B7926" s="9">
        <f t="shared" ca="1" si="123"/>
        <v>1.2724332337500525E-2</v>
      </c>
    </row>
    <row r="7927" spans="1:2" x14ac:dyDescent="0.3">
      <c r="A7927">
        <v>7919</v>
      </c>
      <c r="B7927" s="9">
        <f t="shared" ca="1" si="123"/>
        <v>8.1868422618160547E-3</v>
      </c>
    </row>
    <row r="7928" spans="1:2" x14ac:dyDescent="0.3">
      <c r="A7928">
        <v>7920</v>
      </c>
      <c r="B7928" s="9">
        <f t="shared" ca="1" si="123"/>
        <v>1.7753925459872876E-2</v>
      </c>
    </row>
    <row r="7929" spans="1:2" x14ac:dyDescent="0.3">
      <c r="A7929">
        <v>7921</v>
      </c>
      <c r="B7929" s="9">
        <f t="shared" ca="1" si="123"/>
        <v>8.2408321191794164E-3</v>
      </c>
    </row>
    <row r="7930" spans="1:2" x14ac:dyDescent="0.3">
      <c r="A7930">
        <v>7922</v>
      </c>
      <c r="B7930" s="9">
        <f t="shared" ca="1" si="123"/>
        <v>8.710689367262308E-3</v>
      </c>
    </row>
    <row r="7931" spans="1:2" x14ac:dyDescent="0.3">
      <c r="A7931">
        <v>7923</v>
      </c>
      <c r="B7931" s="9">
        <f t="shared" ca="1" si="123"/>
        <v>1.3407682134493676E-2</v>
      </c>
    </row>
    <row r="7932" spans="1:2" x14ac:dyDescent="0.3">
      <c r="A7932">
        <v>7924</v>
      </c>
      <c r="B7932" s="9">
        <f t="shared" ca="1" si="123"/>
        <v>1.1199074101278827E-2</v>
      </c>
    </row>
    <row r="7933" spans="1:2" x14ac:dyDescent="0.3">
      <c r="A7933">
        <v>7925</v>
      </c>
      <c r="B7933" s="9">
        <f t="shared" ca="1" si="123"/>
        <v>6.7135084309851668E-3</v>
      </c>
    </row>
    <row r="7934" spans="1:2" x14ac:dyDescent="0.3">
      <c r="A7934">
        <v>7926</v>
      </c>
      <c r="B7934" s="9">
        <f t="shared" ca="1" si="123"/>
        <v>1.0898872383885375E-3</v>
      </c>
    </row>
    <row r="7935" spans="1:2" x14ac:dyDescent="0.3">
      <c r="A7935">
        <v>7927</v>
      </c>
      <c r="B7935" s="9">
        <f t="shared" ca="1" si="123"/>
        <v>-6.6211732269063767E-3</v>
      </c>
    </row>
    <row r="7936" spans="1:2" x14ac:dyDescent="0.3">
      <c r="A7936">
        <v>7928</v>
      </c>
      <c r="B7936" s="9">
        <f t="shared" ca="1" si="123"/>
        <v>-5.8981930739282025E-3</v>
      </c>
    </row>
    <row r="7937" spans="1:2" x14ac:dyDescent="0.3">
      <c r="A7937">
        <v>7929</v>
      </c>
      <c r="B7937" s="9">
        <f t="shared" ca="1" si="123"/>
        <v>1.1622537132959635E-2</v>
      </c>
    </row>
    <row r="7938" spans="1:2" x14ac:dyDescent="0.3">
      <c r="A7938">
        <v>7930</v>
      </c>
      <c r="B7938" s="9">
        <f t="shared" ca="1" si="123"/>
        <v>2.4598772030449581E-3</v>
      </c>
    </row>
    <row r="7939" spans="1:2" x14ac:dyDescent="0.3">
      <c r="A7939">
        <v>7931</v>
      </c>
      <c r="B7939" s="9">
        <f t="shared" ca="1" si="123"/>
        <v>-3.9735563729712876E-4</v>
      </c>
    </row>
    <row r="7940" spans="1:2" x14ac:dyDescent="0.3">
      <c r="A7940">
        <v>7932</v>
      </c>
      <c r="B7940" s="9">
        <f t="shared" ca="1" si="123"/>
        <v>1.1459622417741375E-3</v>
      </c>
    </row>
    <row r="7941" spans="1:2" x14ac:dyDescent="0.3">
      <c r="A7941">
        <v>7933</v>
      </c>
      <c r="B7941" s="9">
        <f t="shared" ca="1" si="123"/>
        <v>8.6158478011067966E-3</v>
      </c>
    </row>
    <row r="7942" spans="1:2" x14ac:dyDescent="0.3">
      <c r="A7942">
        <v>7934</v>
      </c>
      <c r="B7942" s="9">
        <f t="shared" ca="1" si="123"/>
        <v>-9.4915544476271308E-3</v>
      </c>
    </row>
    <row r="7943" spans="1:2" x14ac:dyDescent="0.3">
      <c r="A7943">
        <v>7935</v>
      </c>
      <c r="B7943" s="9">
        <f t="shared" ca="1" si="123"/>
        <v>-3.4982839299776843E-3</v>
      </c>
    </row>
    <row r="7944" spans="1:2" x14ac:dyDescent="0.3">
      <c r="A7944">
        <v>7936</v>
      </c>
      <c r="B7944" s="9">
        <f t="shared" ca="1" si="123"/>
        <v>7.2746782661872742E-3</v>
      </c>
    </row>
    <row r="7945" spans="1:2" x14ac:dyDescent="0.3">
      <c r="A7945">
        <v>7937</v>
      </c>
      <c r="B7945" s="9">
        <f t="shared" ca="1" si="123"/>
        <v>7.3899243522136063E-3</v>
      </c>
    </row>
    <row r="7946" spans="1:2" x14ac:dyDescent="0.3">
      <c r="A7946">
        <v>7938</v>
      </c>
      <c r="B7946" s="9">
        <f t="shared" ref="B7946:B8009" ca="1" si="124">_xlfn.NORM.INV(RAND(),$B$3,$B$4)</f>
        <v>-1.9410465567337742E-3</v>
      </c>
    </row>
    <row r="7947" spans="1:2" x14ac:dyDescent="0.3">
      <c r="A7947">
        <v>7939</v>
      </c>
      <c r="B7947" s="9">
        <f t="shared" ca="1" si="124"/>
        <v>-8.827974896033681E-4</v>
      </c>
    </row>
    <row r="7948" spans="1:2" x14ac:dyDescent="0.3">
      <c r="A7948">
        <v>7940</v>
      </c>
      <c r="B7948" s="9">
        <f t="shared" ca="1" si="124"/>
        <v>-1.1604536277323911E-3</v>
      </c>
    </row>
    <row r="7949" spans="1:2" x14ac:dyDescent="0.3">
      <c r="A7949">
        <v>7941</v>
      </c>
      <c r="B7949" s="9">
        <f t="shared" ca="1" si="124"/>
        <v>-1.4900912419287561E-3</v>
      </c>
    </row>
    <row r="7950" spans="1:2" x14ac:dyDescent="0.3">
      <c r="A7950">
        <v>7942</v>
      </c>
      <c r="B7950" s="9">
        <f t="shared" ca="1" si="124"/>
        <v>-3.7273253457570691E-4</v>
      </c>
    </row>
    <row r="7951" spans="1:2" x14ac:dyDescent="0.3">
      <c r="A7951">
        <v>7943</v>
      </c>
      <c r="B7951" s="9">
        <f t="shared" ca="1" si="124"/>
        <v>-1.0853041299182577E-2</v>
      </c>
    </row>
    <row r="7952" spans="1:2" x14ac:dyDescent="0.3">
      <c r="A7952">
        <v>7944</v>
      </c>
      <c r="B7952" s="9">
        <f t="shared" ca="1" si="124"/>
        <v>-4.969882236063719E-3</v>
      </c>
    </row>
    <row r="7953" spans="1:2" x14ac:dyDescent="0.3">
      <c r="A7953">
        <v>7945</v>
      </c>
      <c r="B7953" s="9">
        <f t="shared" ca="1" si="124"/>
        <v>-1.6423936671203326E-2</v>
      </c>
    </row>
    <row r="7954" spans="1:2" x14ac:dyDescent="0.3">
      <c r="A7954">
        <v>7946</v>
      </c>
      <c r="B7954" s="9">
        <f t="shared" ca="1" si="124"/>
        <v>-1.1775458956005095E-2</v>
      </c>
    </row>
    <row r="7955" spans="1:2" x14ac:dyDescent="0.3">
      <c r="A7955">
        <v>7947</v>
      </c>
      <c r="B7955" s="9">
        <f t="shared" ca="1" si="124"/>
        <v>2.6883381648805979E-4</v>
      </c>
    </row>
    <row r="7956" spans="1:2" x14ac:dyDescent="0.3">
      <c r="A7956">
        <v>7948</v>
      </c>
      <c r="B7956" s="9">
        <f t="shared" ca="1" si="124"/>
        <v>-2.1475999009780162E-2</v>
      </c>
    </row>
    <row r="7957" spans="1:2" x14ac:dyDescent="0.3">
      <c r="A7957">
        <v>7949</v>
      </c>
      <c r="B7957" s="9">
        <f t="shared" ca="1" si="124"/>
        <v>1.3875954507153697E-2</v>
      </c>
    </row>
    <row r="7958" spans="1:2" x14ac:dyDescent="0.3">
      <c r="A7958">
        <v>7950</v>
      </c>
      <c r="B7958" s="9">
        <f t="shared" ca="1" si="124"/>
        <v>-1.4599188608908504E-2</v>
      </c>
    </row>
    <row r="7959" spans="1:2" x14ac:dyDescent="0.3">
      <c r="A7959">
        <v>7951</v>
      </c>
      <c r="B7959" s="9">
        <f t="shared" ca="1" si="124"/>
        <v>2.4870799117909345E-3</v>
      </c>
    </row>
    <row r="7960" spans="1:2" x14ac:dyDescent="0.3">
      <c r="A7960">
        <v>7952</v>
      </c>
      <c r="B7960" s="9">
        <f t="shared" ca="1" si="124"/>
        <v>2.8840570537538787E-3</v>
      </c>
    </row>
    <row r="7961" spans="1:2" x14ac:dyDescent="0.3">
      <c r="A7961">
        <v>7953</v>
      </c>
      <c r="B7961" s="9">
        <f t="shared" ca="1" si="124"/>
        <v>-1.0675966594813329E-2</v>
      </c>
    </row>
    <row r="7962" spans="1:2" x14ac:dyDescent="0.3">
      <c r="A7962">
        <v>7954</v>
      </c>
      <c r="B7962" s="9">
        <f t="shared" ca="1" si="124"/>
        <v>3.1918640327886316E-3</v>
      </c>
    </row>
    <row r="7963" spans="1:2" x14ac:dyDescent="0.3">
      <c r="A7963">
        <v>7955</v>
      </c>
      <c r="B7963" s="9">
        <f t="shared" ca="1" si="124"/>
        <v>6.0175365263106769E-3</v>
      </c>
    </row>
    <row r="7964" spans="1:2" x14ac:dyDescent="0.3">
      <c r="A7964">
        <v>7956</v>
      </c>
      <c r="B7964" s="9">
        <f t="shared" ca="1" si="124"/>
        <v>-1.2760194507095797E-3</v>
      </c>
    </row>
    <row r="7965" spans="1:2" x14ac:dyDescent="0.3">
      <c r="A7965">
        <v>7957</v>
      </c>
      <c r="B7965" s="9">
        <f t="shared" ca="1" si="124"/>
        <v>-8.8916540431613952E-3</v>
      </c>
    </row>
    <row r="7966" spans="1:2" x14ac:dyDescent="0.3">
      <c r="A7966">
        <v>7958</v>
      </c>
      <c r="B7966" s="9">
        <f t="shared" ca="1" si="124"/>
        <v>-1.0547156392233822E-2</v>
      </c>
    </row>
    <row r="7967" spans="1:2" x14ac:dyDescent="0.3">
      <c r="A7967">
        <v>7959</v>
      </c>
      <c r="B7967" s="9">
        <f t="shared" ca="1" si="124"/>
        <v>9.0068942411605779E-4</v>
      </c>
    </row>
    <row r="7968" spans="1:2" x14ac:dyDescent="0.3">
      <c r="A7968">
        <v>7960</v>
      </c>
      <c r="B7968" s="9">
        <f t="shared" ca="1" si="124"/>
        <v>-9.0932105974859592E-3</v>
      </c>
    </row>
    <row r="7969" spans="1:2" x14ac:dyDescent="0.3">
      <c r="A7969">
        <v>7961</v>
      </c>
      <c r="B7969" s="9">
        <f t="shared" ca="1" si="124"/>
        <v>6.8370715214902452E-3</v>
      </c>
    </row>
    <row r="7970" spans="1:2" x14ac:dyDescent="0.3">
      <c r="A7970">
        <v>7962</v>
      </c>
      <c r="B7970" s="9">
        <f t="shared" ca="1" si="124"/>
        <v>8.3668168629584764E-3</v>
      </c>
    </row>
    <row r="7971" spans="1:2" x14ac:dyDescent="0.3">
      <c r="A7971">
        <v>7963</v>
      </c>
      <c r="B7971" s="9">
        <f t="shared" ca="1" si="124"/>
        <v>7.7361861334025554E-5</v>
      </c>
    </row>
    <row r="7972" spans="1:2" x14ac:dyDescent="0.3">
      <c r="A7972">
        <v>7964</v>
      </c>
      <c r="B7972" s="9">
        <f t="shared" ca="1" si="124"/>
        <v>2.4917048283263242E-3</v>
      </c>
    </row>
    <row r="7973" spans="1:2" x14ac:dyDescent="0.3">
      <c r="A7973">
        <v>7965</v>
      </c>
      <c r="B7973" s="9">
        <f t="shared" ca="1" si="124"/>
        <v>-1.5054386898206373E-2</v>
      </c>
    </row>
    <row r="7974" spans="1:2" x14ac:dyDescent="0.3">
      <c r="A7974">
        <v>7966</v>
      </c>
      <c r="B7974" s="9">
        <f t="shared" ca="1" si="124"/>
        <v>1.4939106169830492E-2</v>
      </c>
    </row>
    <row r="7975" spans="1:2" x14ac:dyDescent="0.3">
      <c r="A7975">
        <v>7967</v>
      </c>
      <c r="B7975" s="9">
        <f t="shared" ca="1" si="124"/>
        <v>-2.0928172505265959E-3</v>
      </c>
    </row>
    <row r="7976" spans="1:2" x14ac:dyDescent="0.3">
      <c r="A7976">
        <v>7968</v>
      </c>
      <c r="B7976" s="9">
        <f t="shared" ca="1" si="124"/>
        <v>-6.1250459937830072E-3</v>
      </c>
    </row>
    <row r="7977" spans="1:2" x14ac:dyDescent="0.3">
      <c r="A7977">
        <v>7969</v>
      </c>
      <c r="B7977" s="9">
        <f t="shared" ca="1" si="124"/>
        <v>1.9406115798822426E-3</v>
      </c>
    </row>
    <row r="7978" spans="1:2" x14ac:dyDescent="0.3">
      <c r="A7978">
        <v>7970</v>
      </c>
      <c r="B7978" s="9">
        <f t="shared" ca="1" si="124"/>
        <v>-2.8024476472003645E-3</v>
      </c>
    </row>
    <row r="7979" spans="1:2" x14ac:dyDescent="0.3">
      <c r="A7979">
        <v>7971</v>
      </c>
      <c r="B7979" s="9">
        <f t="shared" ca="1" si="124"/>
        <v>1.1288076384496425E-2</v>
      </c>
    </row>
    <row r="7980" spans="1:2" x14ac:dyDescent="0.3">
      <c r="A7980">
        <v>7972</v>
      </c>
      <c r="B7980" s="9">
        <f t="shared" ca="1" si="124"/>
        <v>6.4254409684591342E-3</v>
      </c>
    </row>
    <row r="7981" spans="1:2" x14ac:dyDescent="0.3">
      <c r="A7981">
        <v>7973</v>
      </c>
      <c r="B7981" s="9">
        <f t="shared" ca="1" si="124"/>
        <v>1.8694237066500315E-2</v>
      </c>
    </row>
    <row r="7982" spans="1:2" x14ac:dyDescent="0.3">
      <c r="A7982">
        <v>7974</v>
      </c>
      <c r="B7982" s="9">
        <f t="shared" ca="1" si="124"/>
        <v>-8.3455238010859251E-4</v>
      </c>
    </row>
    <row r="7983" spans="1:2" x14ac:dyDescent="0.3">
      <c r="A7983">
        <v>7975</v>
      </c>
      <c r="B7983" s="9">
        <f t="shared" ca="1" si="124"/>
        <v>4.1873334953639691E-3</v>
      </c>
    </row>
    <row r="7984" spans="1:2" x14ac:dyDescent="0.3">
      <c r="A7984">
        <v>7976</v>
      </c>
      <c r="B7984" s="9">
        <f t="shared" ca="1" si="124"/>
        <v>5.7267132822009098E-3</v>
      </c>
    </row>
    <row r="7985" spans="1:2" x14ac:dyDescent="0.3">
      <c r="A7985">
        <v>7977</v>
      </c>
      <c r="B7985" s="9">
        <f t="shared" ca="1" si="124"/>
        <v>7.807138795041209E-3</v>
      </c>
    </row>
    <row r="7986" spans="1:2" x14ac:dyDescent="0.3">
      <c r="A7986">
        <v>7978</v>
      </c>
      <c r="B7986" s="9">
        <f t="shared" ca="1" si="124"/>
        <v>-7.8747369828260326E-3</v>
      </c>
    </row>
    <row r="7987" spans="1:2" x14ac:dyDescent="0.3">
      <c r="A7987">
        <v>7979</v>
      </c>
      <c r="B7987" s="9">
        <f t="shared" ca="1" si="124"/>
        <v>4.5653730972945521E-4</v>
      </c>
    </row>
    <row r="7988" spans="1:2" x14ac:dyDescent="0.3">
      <c r="A7988">
        <v>7980</v>
      </c>
      <c r="B7988" s="9">
        <f t="shared" ca="1" si="124"/>
        <v>-4.1472601791116524E-3</v>
      </c>
    </row>
    <row r="7989" spans="1:2" x14ac:dyDescent="0.3">
      <c r="A7989">
        <v>7981</v>
      </c>
      <c r="B7989" s="9">
        <f t="shared" ca="1" si="124"/>
        <v>4.3196484783741456E-3</v>
      </c>
    </row>
    <row r="7990" spans="1:2" x14ac:dyDescent="0.3">
      <c r="A7990">
        <v>7982</v>
      </c>
      <c r="B7990" s="9">
        <f t="shared" ca="1" si="124"/>
        <v>1.0275432977079511E-3</v>
      </c>
    </row>
    <row r="7991" spans="1:2" x14ac:dyDescent="0.3">
      <c r="A7991">
        <v>7983</v>
      </c>
      <c r="B7991" s="9">
        <f t="shared" ca="1" si="124"/>
        <v>-4.2909020770123055E-3</v>
      </c>
    </row>
    <row r="7992" spans="1:2" x14ac:dyDescent="0.3">
      <c r="A7992">
        <v>7984</v>
      </c>
      <c r="B7992" s="9">
        <f t="shared" ca="1" si="124"/>
        <v>5.401286032756844E-3</v>
      </c>
    </row>
    <row r="7993" spans="1:2" x14ac:dyDescent="0.3">
      <c r="A7993">
        <v>7985</v>
      </c>
      <c r="B7993" s="9">
        <f t="shared" ca="1" si="124"/>
        <v>7.6300320677654991E-3</v>
      </c>
    </row>
    <row r="7994" spans="1:2" x14ac:dyDescent="0.3">
      <c r="A7994">
        <v>7986</v>
      </c>
      <c r="B7994" s="9">
        <f t="shared" ca="1" si="124"/>
        <v>1.0626869072074392E-2</v>
      </c>
    </row>
    <row r="7995" spans="1:2" x14ac:dyDescent="0.3">
      <c r="A7995">
        <v>7987</v>
      </c>
      <c r="B7995" s="9">
        <f t="shared" ca="1" si="124"/>
        <v>1.3747869026329152E-2</v>
      </c>
    </row>
    <row r="7996" spans="1:2" x14ac:dyDescent="0.3">
      <c r="A7996">
        <v>7988</v>
      </c>
      <c r="B7996" s="9">
        <f t="shared" ca="1" si="124"/>
        <v>3.2974850167427974E-3</v>
      </c>
    </row>
    <row r="7997" spans="1:2" x14ac:dyDescent="0.3">
      <c r="A7997">
        <v>7989</v>
      </c>
      <c r="B7997" s="9">
        <f t="shared" ca="1" si="124"/>
        <v>-1.5027667036231592E-2</v>
      </c>
    </row>
    <row r="7998" spans="1:2" x14ac:dyDescent="0.3">
      <c r="A7998">
        <v>7990</v>
      </c>
      <c r="B7998" s="9">
        <f t="shared" ca="1" si="124"/>
        <v>6.3735128920756282E-3</v>
      </c>
    </row>
    <row r="7999" spans="1:2" x14ac:dyDescent="0.3">
      <c r="A7999">
        <v>7991</v>
      </c>
      <c r="B7999" s="9">
        <f t="shared" ca="1" si="124"/>
        <v>1.0486120657017687E-3</v>
      </c>
    </row>
    <row r="8000" spans="1:2" x14ac:dyDescent="0.3">
      <c r="A8000">
        <v>7992</v>
      </c>
      <c r="B8000" s="9">
        <f t="shared" ca="1" si="124"/>
        <v>-1.3769802232836371E-3</v>
      </c>
    </row>
    <row r="8001" spans="1:2" x14ac:dyDescent="0.3">
      <c r="A8001">
        <v>7993</v>
      </c>
      <c r="B8001" s="9">
        <f t="shared" ca="1" si="124"/>
        <v>-7.3736387043687101E-3</v>
      </c>
    </row>
    <row r="8002" spans="1:2" x14ac:dyDescent="0.3">
      <c r="A8002">
        <v>7994</v>
      </c>
      <c r="B8002" s="9">
        <f t="shared" ca="1" si="124"/>
        <v>-5.065814453590156E-4</v>
      </c>
    </row>
    <row r="8003" spans="1:2" x14ac:dyDescent="0.3">
      <c r="A8003">
        <v>7995</v>
      </c>
      <c r="B8003" s="9">
        <f t="shared" ca="1" si="124"/>
        <v>-1.0096915085091381E-5</v>
      </c>
    </row>
    <row r="8004" spans="1:2" x14ac:dyDescent="0.3">
      <c r="A8004">
        <v>7996</v>
      </c>
      <c r="B8004" s="9">
        <f t="shared" ca="1" si="124"/>
        <v>2.6120203007545264E-3</v>
      </c>
    </row>
    <row r="8005" spans="1:2" x14ac:dyDescent="0.3">
      <c r="A8005">
        <v>7997</v>
      </c>
      <c r="B8005" s="9">
        <f t="shared" ca="1" si="124"/>
        <v>-5.0539961870132355E-3</v>
      </c>
    </row>
    <row r="8006" spans="1:2" x14ac:dyDescent="0.3">
      <c r="A8006">
        <v>7998</v>
      </c>
      <c r="B8006" s="9">
        <f t="shared" ca="1" si="124"/>
        <v>3.8214511001176976E-3</v>
      </c>
    </row>
    <row r="8007" spans="1:2" x14ac:dyDescent="0.3">
      <c r="A8007">
        <v>7999</v>
      </c>
      <c r="B8007" s="9">
        <f t="shared" ca="1" si="124"/>
        <v>-4.0558156118491112E-3</v>
      </c>
    </row>
    <row r="8008" spans="1:2" x14ac:dyDescent="0.3">
      <c r="A8008">
        <v>8000</v>
      </c>
      <c r="B8008" s="9">
        <f t="shared" ca="1" si="124"/>
        <v>-3.1774155604227382E-4</v>
      </c>
    </row>
    <row r="8009" spans="1:2" x14ac:dyDescent="0.3">
      <c r="A8009">
        <v>8001</v>
      </c>
      <c r="B8009" s="9">
        <f t="shared" ca="1" si="124"/>
        <v>-4.458498103364762E-3</v>
      </c>
    </row>
    <row r="8010" spans="1:2" x14ac:dyDescent="0.3">
      <c r="A8010">
        <v>8002</v>
      </c>
      <c r="B8010" s="9">
        <f t="shared" ref="B8010:B8073" ca="1" si="125">_xlfn.NORM.INV(RAND(),$B$3,$B$4)</f>
        <v>4.3126291589198826E-3</v>
      </c>
    </row>
    <row r="8011" spans="1:2" x14ac:dyDescent="0.3">
      <c r="A8011">
        <v>8003</v>
      </c>
      <c r="B8011" s="9">
        <f t="shared" ca="1" si="125"/>
        <v>6.9439223326552024E-4</v>
      </c>
    </row>
    <row r="8012" spans="1:2" x14ac:dyDescent="0.3">
      <c r="A8012">
        <v>8004</v>
      </c>
      <c r="B8012" s="9">
        <f t="shared" ca="1" si="125"/>
        <v>3.0999243976397163E-3</v>
      </c>
    </row>
    <row r="8013" spans="1:2" x14ac:dyDescent="0.3">
      <c r="A8013">
        <v>8005</v>
      </c>
      <c r="B8013" s="9">
        <f t="shared" ca="1" si="125"/>
        <v>1.9377261012872661E-2</v>
      </c>
    </row>
    <row r="8014" spans="1:2" x14ac:dyDescent="0.3">
      <c r="A8014">
        <v>8006</v>
      </c>
      <c r="B8014" s="9">
        <f t="shared" ca="1" si="125"/>
        <v>-1.7617506230473662E-3</v>
      </c>
    </row>
    <row r="8015" spans="1:2" x14ac:dyDescent="0.3">
      <c r="A8015">
        <v>8007</v>
      </c>
      <c r="B8015" s="9">
        <f t="shared" ca="1" si="125"/>
        <v>-3.6750848037517009E-3</v>
      </c>
    </row>
    <row r="8016" spans="1:2" x14ac:dyDescent="0.3">
      <c r="A8016">
        <v>8008</v>
      </c>
      <c r="B8016" s="9">
        <f t="shared" ca="1" si="125"/>
        <v>1.5849721385272225E-3</v>
      </c>
    </row>
    <row r="8017" spans="1:2" x14ac:dyDescent="0.3">
      <c r="A8017">
        <v>8009</v>
      </c>
      <c r="B8017" s="9">
        <f t="shared" ca="1" si="125"/>
        <v>7.3749782141494923E-4</v>
      </c>
    </row>
    <row r="8018" spans="1:2" x14ac:dyDescent="0.3">
      <c r="A8018">
        <v>8010</v>
      </c>
      <c r="B8018" s="9">
        <f t="shared" ca="1" si="125"/>
        <v>-1.225100835743638E-2</v>
      </c>
    </row>
    <row r="8019" spans="1:2" x14ac:dyDescent="0.3">
      <c r="A8019">
        <v>8011</v>
      </c>
      <c r="B8019" s="9">
        <f t="shared" ca="1" si="125"/>
        <v>-9.8253834385512769E-3</v>
      </c>
    </row>
    <row r="8020" spans="1:2" x14ac:dyDescent="0.3">
      <c r="A8020">
        <v>8012</v>
      </c>
      <c r="B8020" s="9">
        <f t="shared" ca="1" si="125"/>
        <v>-1.0331846831018706E-2</v>
      </c>
    </row>
    <row r="8021" spans="1:2" x14ac:dyDescent="0.3">
      <c r="A8021">
        <v>8013</v>
      </c>
      <c r="B8021" s="9">
        <f t="shared" ca="1" si="125"/>
        <v>5.2971793349078566E-3</v>
      </c>
    </row>
    <row r="8022" spans="1:2" x14ac:dyDescent="0.3">
      <c r="A8022">
        <v>8014</v>
      </c>
      <c r="B8022" s="9">
        <f t="shared" ca="1" si="125"/>
        <v>9.6336210115288169E-4</v>
      </c>
    </row>
    <row r="8023" spans="1:2" x14ac:dyDescent="0.3">
      <c r="A8023">
        <v>8015</v>
      </c>
      <c r="B8023" s="9">
        <f t="shared" ca="1" si="125"/>
        <v>-3.9725905494565677E-3</v>
      </c>
    </row>
    <row r="8024" spans="1:2" x14ac:dyDescent="0.3">
      <c r="A8024">
        <v>8016</v>
      </c>
      <c r="B8024" s="9">
        <f t="shared" ca="1" si="125"/>
        <v>-6.298956917892732E-3</v>
      </c>
    </row>
    <row r="8025" spans="1:2" x14ac:dyDescent="0.3">
      <c r="A8025">
        <v>8017</v>
      </c>
      <c r="B8025" s="9">
        <f t="shared" ca="1" si="125"/>
        <v>1.6408360242745432E-3</v>
      </c>
    </row>
    <row r="8026" spans="1:2" x14ac:dyDescent="0.3">
      <c r="A8026">
        <v>8018</v>
      </c>
      <c r="B8026" s="9">
        <f t="shared" ca="1" si="125"/>
        <v>8.387390848897544E-3</v>
      </c>
    </row>
    <row r="8027" spans="1:2" x14ac:dyDescent="0.3">
      <c r="A8027">
        <v>8019</v>
      </c>
      <c r="B8027" s="9">
        <f t="shared" ca="1" si="125"/>
        <v>3.8986323600706503E-3</v>
      </c>
    </row>
    <row r="8028" spans="1:2" x14ac:dyDescent="0.3">
      <c r="A8028">
        <v>8020</v>
      </c>
      <c r="B8028" s="9">
        <f t="shared" ca="1" si="125"/>
        <v>-9.7471904804301394E-3</v>
      </c>
    </row>
    <row r="8029" spans="1:2" x14ac:dyDescent="0.3">
      <c r="A8029">
        <v>8021</v>
      </c>
      <c r="B8029" s="9">
        <f t="shared" ca="1" si="125"/>
        <v>4.3651383672634915E-3</v>
      </c>
    </row>
    <row r="8030" spans="1:2" x14ac:dyDescent="0.3">
      <c r="A8030">
        <v>8022</v>
      </c>
      <c r="B8030" s="9">
        <f t="shared" ca="1" si="125"/>
        <v>1.9541793514832647E-2</v>
      </c>
    </row>
    <row r="8031" spans="1:2" x14ac:dyDescent="0.3">
      <c r="A8031">
        <v>8023</v>
      </c>
      <c r="B8031" s="9">
        <f t="shared" ca="1" si="125"/>
        <v>-2.3386004736579394E-3</v>
      </c>
    </row>
    <row r="8032" spans="1:2" x14ac:dyDescent="0.3">
      <c r="A8032">
        <v>8024</v>
      </c>
      <c r="B8032" s="9">
        <f t="shared" ca="1" si="125"/>
        <v>-5.7260654425103316E-4</v>
      </c>
    </row>
    <row r="8033" spans="1:2" x14ac:dyDescent="0.3">
      <c r="A8033">
        <v>8025</v>
      </c>
      <c r="B8033" s="9">
        <f t="shared" ca="1" si="125"/>
        <v>2.4568825793849984E-3</v>
      </c>
    </row>
    <row r="8034" spans="1:2" x14ac:dyDescent="0.3">
      <c r="A8034">
        <v>8026</v>
      </c>
      <c r="B8034" s="9">
        <f t="shared" ca="1" si="125"/>
        <v>-1.265550002902523E-2</v>
      </c>
    </row>
    <row r="8035" spans="1:2" x14ac:dyDescent="0.3">
      <c r="A8035">
        <v>8027</v>
      </c>
      <c r="B8035" s="9">
        <f t="shared" ca="1" si="125"/>
        <v>7.8311455288040885E-3</v>
      </c>
    </row>
    <row r="8036" spans="1:2" x14ac:dyDescent="0.3">
      <c r="A8036">
        <v>8028</v>
      </c>
      <c r="B8036" s="9">
        <f t="shared" ca="1" si="125"/>
        <v>-1.0456738577498589E-2</v>
      </c>
    </row>
    <row r="8037" spans="1:2" x14ac:dyDescent="0.3">
      <c r="A8037">
        <v>8029</v>
      </c>
      <c r="B8037" s="9">
        <f t="shared" ca="1" si="125"/>
        <v>-9.1415151148232336E-3</v>
      </c>
    </row>
    <row r="8038" spans="1:2" x14ac:dyDescent="0.3">
      <c r="A8038">
        <v>8030</v>
      </c>
      <c r="B8038" s="9">
        <f t="shared" ca="1" si="125"/>
        <v>1.5843210510030115E-2</v>
      </c>
    </row>
    <row r="8039" spans="1:2" x14ac:dyDescent="0.3">
      <c r="A8039">
        <v>8031</v>
      </c>
      <c r="B8039" s="9">
        <f t="shared" ca="1" si="125"/>
        <v>-6.4483290035351991E-3</v>
      </c>
    </row>
    <row r="8040" spans="1:2" x14ac:dyDescent="0.3">
      <c r="A8040">
        <v>8032</v>
      </c>
      <c r="B8040" s="9">
        <f t="shared" ca="1" si="125"/>
        <v>2.0948762467594428E-2</v>
      </c>
    </row>
    <row r="8041" spans="1:2" x14ac:dyDescent="0.3">
      <c r="A8041">
        <v>8033</v>
      </c>
      <c r="B8041" s="9">
        <f t="shared" ca="1" si="125"/>
        <v>6.2857773812512669E-3</v>
      </c>
    </row>
    <row r="8042" spans="1:2" x14ac:dyDescent="0.3">
      <c r="A8042">
        <v>8034</v>
      </c>
      <c r="B8042" s="9">
        <f t="shared" ca="1" si="125"/>
        <v>-4.705793159019216E-3</v>
      </c>
    </row>
    <row r="8043" spans="1:2" x14ac:dyDescent="0.3">
      <c r="A8043">
        <v>8035</v>
      </c>
      <c r="B8043" s="9">
        <f t="shared" ca="1" si="125"/>
        <v>1.6602772015807218E-2</v>
      </c>
    </row>
    <row r="8044" spans="1:2" x14ac:dyDescent="0.3">
      <c r="A8044">
        <v>8036</v>
      </c>
      <c r="B8044" s="9">
        <f t="shared" ca="1" si="125"/>
        <v>1.3814594198550481E-2</v>
      </c>
    </row>
    <row r="8045" spans="1:2" x14ac:dyDescent="0.3">
      <c r="A8045">
        <v>8037</v>
      </c>
      <c r="B8045" s="9">
        <f t="shared" ca="1" si="125"/>
        <v>6.1498151833655878E-3</v>
      </c>
    </row>
    <row r="8046" spans="1:2" x14ac:dyDescent="0.3">
      <c r="A8046">
        <v>8038</v>
      </c>
      <c r="B8046" s="9">
        <f t="shared" ca="1" si="125"/>
        <v>2.2717184492482313E-3</v>
      </c>
    </row>
    <row r="8047" spans="1:2" x14ac:dyDescent="0.3">
      <c r="A8047">
        <v>8039</v>
      </c>
      <c r="B8047" s="9">
        <f t="shared" ca="1" si="125"/>
        <v>-1.1693767540667635E-2</v>
      </c>
    </row>
    <row r="8048" spans="1:2" x14ac:dyDescent="0.3">
      <c r="A8048">
        <v>8040</v>
      </c>
      <c r="B8048" s="9">
        <f t="shared" ca="1" si="125"/>
        <v>-6.1659115346871206E-3</v>
      </c>
    </row>
    <row r="8049" spans="1:2" x14ac:dyDescent="0.3">
      <c r="A8049">
        <v>8041</v>
      </c>
      <c r="B8049" s="9">
        <f t="shared" ca="1" si="125"/>
        <v>-4.1414064197303488E-3</v>
      </c>
    </row>
    <row r="8050" spans="1:2" x14ac:dyDescent="0.3">
      <c r="A8050">
        <v>8042</v>
      </c>
      <c r="B8050" s="9">
        <f t="shared" ca="1" si="125"/>
        <v>-1.6975191543659941E-3</v>
      </c>
    </row>
    <row r="8051" spans="1:2" x14ac:dyDescent="0.3">
      <c r="A8051">
        <v>8043</v>
      </c>
      <c r="B8051" s="9">
        <f t="shared" ca="1" si="125"/>
        <v>-1.4695008388452458E-3</v>
      </c>
    </row>
    <row r="8052" spans="1:2" x14ac:dyDescent="0.3">
      <c r="A8052">
        <v>8044</v>
      </c>
      <c r="B8052" s="9">
        <f t="shared" ca="1" si="125"/>
        <v>-3.0693748521684115E-3</v>
      </c>
    </row>
    <row r="8053" spans="1:2" x14ac:dyDescent="0.3">
      <c r="A8053">
        <v>8045</v>
      </c>
      <c r="B8053" s="9">
        <f t="shared" ca="1" si="125"/>
        <v>7.5660658170391597E-3</v>
      </c>
    </row>
    <row r="8054" spans="1:2" x14ac:dyDescent="0.3">
      <c r="A8054">
        <v>8046</v>
      </c>
      <c r="B8054" s="9">
        <f t="shared" ca="1" si="125"/>
        <v>1.0587119666616064E-3</v>
      </c>
    </row>
    <row r="8055" spans="1:2" x14ac:dyDescent="0.3">
      <c r="A8055">
        <v>8047</v>
      </c>
      <c r="B8055" s="9">
        <f t="shared" ca="1" si="125"/>
        <v>-5.832463725488359E-3</v>
      </c>
    </row>
    <row r="8056" spans="1:2" x14ac:dyDescent="0.3">
      <c r="A8056">
        <v>8048</v>
      </c>
      <c r="B8056" s="9">
        <f t="shared" ca="1" si="125"/>
        <v>-1.4024041250942311E-3</v>
      </c>
    </row>
    <row r="8057" spans="1:2" x14ac:dyDescent="0.3">
      <c r="A8057">
        <v>8049</v>
      </c>
      <c r="B8057" s="9">
        <f t="shared" ca="1" si="125"/>
        <v>1.5661243474111491E-2</v>
      </c>
    </row>
    <row r="8058" spans="1:2" x14ac:dyDescent="0.3">
      <c r="A8058">
        <v>8050</v>
      </c>
      <c r="B8058" s="9">
        <f t="shared" ca="1" si="125"/>
        <v>7.6513940336920359E-3</v>
      </c>
    </row>
    <row r="8059" spans="1:2" x14ac:dyDescent="0.3">
      <c r="A8059">
        <v>8051</v>
      </c>
      <c r="B8059" s="9">
        <f t="shared" ca="1" si="125"/>
        <v>2.8653756204051662E-4</v>
      </c>
    </row>
    <row r="8060" spans="1:2" x14ac:dyDescent="0.3">
      <c r="A8060">
        <v>8052</v>
      </c>
      <c r="B8060" s="9">
        <f t="shared" ca="1" si="125"/>
        <v>-1.0244407295641178E-3</v>
      </c>
    </row>
    <row r="8061" spans="1:2" x14ac:dyDescent="0.3">
      <c r="A8061">
        <v>8053</v>
      </c>
      <c r="B8061" s="9">
        <f t="shared" ca="1" si="125"/>
        <v>3.1649378328969702E-3</v>
      </c>
    </row>
    <row r="8062" spans="1:2" x14ac:dyDescent="0.3">
      <c r="A8062">
        <v>8054</v>
      </c>
      <c r="B8062" s="9">
        <f t="shared" ca="1" si="125"/>
        <v>-1.7927866290095317E-3</v>
      </c>
    </row>
    <row r="8063" spans="1:2" x14ac:dyDescent="0.3">
      <c r="A8063">
        <v>8055</v>
      </c>
      <c r="B8063" s="9">
        <f t="shared" ca="1" si="125"/>
        <v>-3.0311003956780395E-3</v>
      </c>
    </row>
    <row r="8064" spans="1:2" x14ac:dyDescent="0.3">
      <c r="A8064">
        <v>8056</v>
      </c>
      <c r="B8064" s="9">
        <f t="shared" ca="1" si="125"/>
        <v>6.8030748958062166E-3</v>
      </c>
    </row>
    <row r="8065" spans="1:2" x14ac:dyDescent="0.3">
      <c r="A8065">
        <v>8057</v>
      </c>
      <c r="B8065" s="9">
        <f t="shared" ca="1" si="125"/>
        <v>-3.6140979365553055E-4</v>
      </c>
    </row>
    <row r="8066" spans="1:2" x14ac:dyDescent="0.3">
      <c r="A8066">
        <v>8058</v>
      </c>
      <c r="B8066" s="9">
        <f t="shared" ca="1" si="125"/>
        <v>9.7929333835554931E-4</v>
      </c>
    </row>
    <row r="8067" spans="1:2" x14ac:dyDescent="0.3">
      <c r="A8067">
        <v>8059</v>
      </c>
      <c r="B8067" s="9">
        <f t="shared" ca="1" si="125"/>
        <v>3.0986864436485418E-3</v>
      </c>
    </row>
    <row r="8068" spans="1:2" x14ac:dyDescent="0.3">
      <c r="A8068">
        <v>8060</v>
      </c>
      <c r="B8068" s="9">
        <f t="shared" ca="1" si="125"/>
        <v>-1.7807276808775585E-2</v>
      </c>
    </row>
    <row r="8069" spans="1:2" x14ac:dyDescent="0.3">
      <c r="A8069">
        <v>8061</v>
      </c>
      <c r="B8069" s="9">
        <f t="shared" ca="1" si="125"/>
        <v>-4.7459032833431043E-3</v>
      </c>
    </row>
    <row r="8070" spans="1:2" x14ac:dyDescent="0.3">
      <c r="A8070">
        <v>8062</v>
      </c>
      <c r="B8070" s="9">
        <f t="shared" ca="1" si="125"/>
        <v>6.2814002961033965E-3</v>
      </c>
    </row>
    <row r="8071" spans="1:2" x14ac:dyDescent="0.3">
      <c r="A8071">
        <v>8063</v>
      </c>
      <c r="B8071" s="9">
        <f t="shared" ca="1" si="125"/>
        <v>-4.5984399773368661E-3</v>
      </c>
    </row>
    <row r="8072" spans="1:2" x14ac:dyDescent="0.3">
      <c r="A8072">
        <v>8064</v>
      </c>
      <c r="B8072" s="9">
        <f t="shared" ca="1" si="125"/>
        <v>-6.9795193187427995E-3</v>
      </c>
    </row>
    <row r="8073" spans="1:2" x14ac:dyDescent="0.3">
      <c r="A8073">
        <v>8065</v>
      </c>
      <c r="B8073" s="9">
        <f t="shared" ca="1" si="125"/>
        <v>-3.3438783511268149E-3</v>
      </c>
    </row>
    <row r="8074" spans="1:2" x14ac:dyDescent="0.3">
      <c r="A8074">
        <v>8066</v>
      </c>
      <c r="B8074" s="9">
        <f t="shared" ref="B8074:B8137" ca="1" si="126">_xlfn.NORM.INV(RAND(),$B$3,$B$4)</f>
        <v>1.4243604454833473E-2</v>
      </c>
    </row>
    <row r="8075" spans="1:2" x14ac:dyDescent="0.3">
      <c r="A8075">
        <v>8067</v>
      </c>
      <c r="B8075" s="9">
        <f t="shared" ca="1" si="126"/>
        <v>3.7356666764329261E-3</v>
      </c>
    </row>
    <row r="8076" spans="1:2" x14ac:dyDescent="0.3">
      <c r="A8076">
        <v>8068</v>
      </c>
      <c r="B8076" s="9">
        <f t="shared" ca="1" si="126"/>
        <v>-8.6444593440240924E-3</v>
      </c>
    </row>
    <row r="8077" spans="1:2" x14ac:dyDescent="0.3">
      <c r="A8077">
        <v>8069</v>
      </c>
      <c r="B8077" s="9">
        <f t="shared" ca="1" si="126"/>
        <v>1.8068449308437141E-2</v>
      </c>
    </row>
    <row r="8078" spans="1:2" x14ac:dyDescent="0.3">
      <c r="A8078">
        <v>8070</v>
      </c>
      <c r="B8078" s="9">
        <f t="shared" ca="1" si="126"/>
        <v>-1.4875877751626736E-2</v>
      </c>
    </row>
    <row r="8079" spans="1:2" x14ac:dyDescent="0.3">
      <c r="A8079">
        <v>8071</v>
      </c>
      <c r="B8079" s="9">
        <f t="shared" ca="1" si="126"/>
        <v>3.2801423707811898E-3</v>
      </c>
    </row>
    <row r="8080" spans="1:2" x14ac:dyDescent="0.3">
      <c r="A8080">
        <v>8072</v>
      </c>
      <c r="B8080" s="9">
        <f t="shared" ca="1" si="126"/>
        <v>1.7690384474628069E-2</v>
      </c>
    </row>
    <row r="8081" spans="1:2" x14ac:dyDescent="0.3">
      <c r="A8081">
        <v>8073</v>
      </c>
      <c r="B8081" s="9">
        <f t="shared" ca="1" si="126"/>
        <v>-4.1064733108568435E-4</v>
      </c>
    </row>
    <row r="8082" spans="1:2" x14ac:dyDescent="0.3">
      <c r="A8082">
        <v>8074</v>
      </c>
      <c r="B8082" s="9">
        <f t="shared" ca="1" si="126"/>
        <v>3.5009025251450513E-3</v>
      </c>
    </row>
    <row r="8083" spans="1:2" x14ac:dyDescent="0.3">
      <c r="A8083">
        <v>8075</v>
      </c>
      <c r="B8083" s="9">
        <f t="shared" ca="1" si="126"/>
        <v>1.429337025864932E-2</v>
      </c>
    </row>
    <row r="8084" spans="1:2" x14ac:dyDescent="0.3">
      <c r="A8084">
        <v>8076</v>
      </c>
      <c r="B8084" s="9">
        <f t="shared" ca="1" si="126"/>
        <v>2.2704340186119731E-3</v>
      </c>
    </row>
    <row r="8085" spans="1:2" x14ac:dyDescent="0.3">
      <c r="A8085">
        <v>8077</v>
      </c>
      <c r="B8085" s="9">
        <f t="shared" ca="1" si="126"/>
        <v>9.4084627145811593E-3</v>
      </c>
    </row>
    <row r="8086" spans="1:2" x14ac:dyDescent="0.3">
      <c r="A8086">
        <v>8078</v>
      </c>
      <c r="B8086" s="9">
        <f t="shared" ca="1" si="126"/>
        <v>-1.8740481740694006E-2</v>
      </c>
    </row>
    <row r="8087" spans="1:2" x14ac:dyDescent="0.3">
      <c r="A8087">
        <v>8079</v>
      </c>
      <c r="B8087" s="9">
        <f t="shared" ca="1" si="126"/>
        <v>-9.2935252918037482E-3</v>
      </c>
    </row>
    <row r="8088" spans="1:2" x14ac:dyDescent="0.3">
      <c r="A8088">
        <v>8080</v>
      </c>
      <c r="B8088" s="9">
        <f t="shared" ca="1" si="126"/>
        <v>4.9073465719917308E-3</v>
      </c>
    </row>
    <row r="8089" spans="1:2" x14ac:dyDescent="0.3">
      <c r="A8089">
        <v>8081</v>
      </c>
      <c r="B8089" s="9">
        <f t="shared" ca="1" si="126"/>
        <v>-1.3294564632670047E-3</v>
      </c>
    </row>
    <row r="8090" spans="1:2" x14ac:dyDescent="0.3">
      <c r="A8090">
        <v>8082</v>
      </c>
      <c r="B8090" s="9">
        <f t="shared" ca="1" si="126"/>
        <v>8.0851378123103015E-3</v>
      </c>
    </row>
    <row r="8091" spans="1:2" x14ac:dyDescent="0.3">
      <c r="A8091">
        <v>8083</v>
      </c>
      <c r="B8091" s="9">
        <f t="shared" ca="1" si="126"/>
        <v>-3.318625080873194E-3</v>
      </c>
    </row>
    <row r="8092" spans="1:2" x14ac:dyDescent="0.3">
      <c r="A8092">
        <v>8084</v>
      </c>
      <c r="B8092" s="9">
        <f t="shared" ca="1" si="126"/>
        <v>-8.0964927906115106E-3</v>
      </c>
    </row>
    <row r="8093" spans="1:2" x14ac:dyDescent="0.3">
      <c r="A8093">
        <v>8085</v>
      </c>
      <c r="B8093" s="9">
        <f t="shared" ca="1" si="126"/>
        <v>-5.2916626506875107E-3</v>
      </c>
    </row>
    <row r="8094" spans="1:2" x14ac:dyDescent="0.3">
      <c r="A8094">
        <v>8086</v>
      </c>
      <c r="B8094" s="9">
        <f t="shared" ca="1" si="126"/>
        <v>-1.2892968837883288E-2</v>
      </c>
    </row>
    <row r="8095" spans="1:2" x14ac:dyDescent="0.3">
      <c r="A8095">
        <v>8087</v>
      </c>
      <c r="B8095" s="9">
        <f t="shared" ca="1" si="126"/>
        <v>5.9079282076085985E-3</v>
      </c>
    </row>
    <row r="8096" spans="1:2" x14ac:dyDescent="0.3">
      <c r="A8096">
        <v>8088</v>
      </c>
      <c r="B8096" s="9">
        <f t="shared" ca="1" si="126"/>
        <v>7.1083957594022034E-3</v>
      </c>
    </row>
    <row r="8097" spans="1:2" x14ac:dyDescent="0.3">
      <c r="A8097">
        <v>8089</v>
      </c>
      <c r="B8097" s="9">
        <f t="shared" ca="1" si="126"/>
        <v>6.974655844257255E-3</v>
      </c>
    </row>
    <row r="8098" spans="1:2" x14ac:dyDescent="0.3">
      <c r="A8098">
        <v>8090</v>
      </c>
      <c r="B8098" s="9">
        <f t="shared" ca="1" si="126"/>
        <v>1.0391361365434842E-2</v>
      </c>
    </row>
    <row r="8099" spans="1:2" x14ac:dyDescent="0.3">
      <c r="A8099">
        <v>8091</v>
      </c>
      <c r="B8099" s="9">
        <f t="shared" ca="1" si="126"/>
        <v>-2.3576319367397715E-3</v>
      </c>
    </row>
    <row r="8100" spans="1:2" x14ac:dyDescent="0.3">
      <c r="A8100">
        <v>8092</v>
      </c>
      <c r="B8100" s="9">
        <f t="shared" ca="1" si="126"/>
        <v>-5.618431001120975E-3</v>
      </c>
    </row>
    <row r="8101" spans="1:2" x14ac:dyDescent="0.3">
      <c r="A8101">
        <v>8093</v>
      </c>
      <c r="B8101" s="9">
        <f t="shared" ca="1" si="126"/>
        <v>-3.0484123560261672E-3</v>
      </c>
    </row>
    <row r="8102" spans="1:2" x14ac:dyDescent="0.3">
      <c r="A8102">
        <v>8094</v>
      </c>
      <c r="B8102" s="9">
        <f t="shared" ca="1" si="126"/>
        <v>7.1564945155446064E-3</v>
      </c>
    </row>
    <row r="8103" spans="1:2" x14ac:dyDescent="0.3">
      <c r="A8103">
        <v>8095</v>
      </c>
      <c r="B8103" s="9">
        <f t="shared" ca="1" si="126"/>
        <v>4.4580263478194359E-3</v>
      </c>
    </row>
    <row r="8104" spans="1:2" x14ac:dyDescent="0.3">
      <c r="A8104">
        <v>8096</v>
      </c>
      <c r="B8104" s="9">
        <f t="shared" ca="1" si="126"/>
        <v>-1.0681512404483097E-2</v>
      </c>
    </row>
    <row r="8105" spans="1:2" x14ac:dyDescent="0.3">
      <c r="A8105">
        <v>8097</v>
      </c>
      <c r="B8105" s="9">
        <f t="shared" ca="1" si="126"/>
        <v>-6.0622142377482072E-3</v>
      </c>
    </row>
    <row r="8106" spans="1:2" x14ac:dyDescent="0.3">
      <c r="A8106">
        <v>8098</v>
      </c>
      <c r="B8106" s="9">
        <f t="shared" ca="1" si="126"/>
        <v>4.0884427531290663E-3</v>
      </c>
    </row>
    <row r="8107" spans="1:2" x14ac:dyDescent="0.3">
      <c r="A8107">
        <v>8099</v>
      </c>
      <c r="B8107" s="9">
        <f t="shared" ca="1" si="126"/>
        <v>-1.2794116929860929E-2</v>
      </c>
    </row>
    <row r="8108" spans="1:2" x14ac:dyDescent="0.3">
      <c r="A8108">
        <v>8100</v>
      </c>
      <c r="B8108" s="9">
        <f t="shared" ca="1" si="126"/>
        <v>4.840130173900406E-3</v>
      </c>
    </row>
    <row r="8109" spans="1:2" x14ac:dyDescent="0.3">
      <c r="A8109">
        <v>8101</v>
      </c>
      <c r="B8109" s="9">
        <f t="shared" ca="1" si="126"/>
        <v>6.3053644709901054E-3</v>
      </c>
    </row>
    <row r="8110" spans="1:2" x14ac:dyDescent="0.3">
      <c r="A8110">
        <v>8102</v>
      </c>
      <c r="B8110" s="9">
        <f t="shared" ca="1" si="126"/>
        <v>-6.2511588178584855E-3</v>
      </c>
    </row>
    <row r="8111" spans="1:2" x14ac:dyDescent="0.3">
      <c r="A8111">
        <v>8103</v>
      </c>
      <c r="B8111" s="9">
        <f t="shared" ca="1" si="126"/>
        <v>9.9823389772886184E-3</v>
      </c>
    </row>
    <row r="8112" spans="1:2" x14ac:dyDescent="0.3">
      <c r="A8112">
        <v>8104</v>
      </c>
      <c r="B8112" s="9">
        <f t="shared" ca="1" si="126"/>
        <v>-6.0281988154261843E-3</v>
      </c>
    </row>
    <row r="8113" spans="1:2" x14ac:dyDescent="0.3">
      <c r="A8113">
        <v>8105</v>
      </c>
      <c r="B8113" s="9">
        <f t="shared" ca="1" si="126"/>
        <v>2.0226204714828236E-2</v>
      </c>
    </row>
    <row r="8114" spans="1:2" x14ac:dyDescent="0.3">
      <c r="A8114">
        <v>8106</v>
      </c>
      <c r="B8114" s="9">
        <f t="shared" ca="1" si="126"/>
        <v>-1.4232647535025423E-2</v>
      </c>
    </row>
    <row r="8115" spans="1:2" x14ac:dyDescent="0.3">
      <c r="A8115">
        <v>8107</v>
      </c>
      <c r="B8115" s="9">
        <f t="shared" ca="1" si="126"/>
        <v>6.6328791480307417E-3</v>
      </c>
    </row>
    <row r="8116" spans="1:2" x14ac:dyDescent="0.3">
      <c r="A8116">
        <v>8108</v>
      </c>
      <c r="B8116" s="9">
        <f t="shared" ca="1" si="126"/>
        <v>8.6812804842707827E-3</v>
      </c>
    </row>
    <row r="8117" spans="1:2" x14ac:dyDescent="0.3">
      <c r="A8117">
        <v>8109</v>
      </c>
      <c r="B8117" s="9">
        <f t="shared" ca="1" si="126"/>
        <v>1.2003199382187094E-2</v>
      </c>
    </row>
    <row r="8118" spans="1:2" x14ac:dyDescent="0.3">
      <c r="A8118">
        <v>8110</v>
      </c>
      <c r="B8118" s="9">
        <f t="shared" ca="1" si="126"/>
        <v>1.3268678193723002E-2</v>
      </c>
    </row>
    <row r="8119" spans="1:2" x14ac:dyDescent="0.3">
      <c r="A8119">
        <v>8111</v>
      </c>
      <c r="B8119" s="9">
        <f t="shared" ca="1" si="126"/>
        <v>6.8293647937855387E-4</v>
      </c>
    </row>
    <row r="8120" spans="1:2" x14ac:dyDescent="0.3">
      <c r="A8120">
        <v>8112</v>
      </c>
      <c r="B8120" s="9">
        <f t="shared" ca="1" si="126"/>
        <v>7.4338045569084122E-3</v>
      </c>
    </row>
    <row r="8121" spans="1:2" x14ac:dyDescent="0.3">
      <c r="A8121">
        <v>8113</v>
      </c>
      <c r="B8121" s="9">
        <f t="shared" ca="1" si="126"/>
        <v>1.9719928441526046E-2</v>
      </c>
    </row>
    <row r="8122" spans="1:2" x14ac:dyDescent="0.3">
      <c r="A8122">
        <v>8114</v>
      </c>
      <c r="B8122" s="9">
        <f t="shared" ca="1" si="126"/>
        <v>9.2496267627890181E-3</v>
      </c>
    </row>
    <row r="8123" spans="1:2" x14ac:dyDescent="0.3">
      <c r="A8123">
        <v>8115</v>
      </c>
      <c r="B8123" s="9">
        <f t="shared" ca="1" si="126"/>
        <v>-1.9438408408056995E-2</v>
      </c>
    </row>
    <row r="8124" spans="1:2" x14ac:dyDescent="0.3">
      <c r="A8124">
        <v>8116</v>
      </c>
      <c r="B8124" s="9">
        <f t="shared" ca="1" si="126"/>
        <v>-7.8180857779142879E-4</v>
      </c>
    </row>
    <row r="8125" spans="1:2" x14ac:dyDescent="0.3">
      <c r="A8125">
        <v>8117</v>
      </c>
      <c r="B8125" s="9">
        <f t="shared" ca="1" si="126"/>
        <v>-5.2599619485607339E-3</v>
      </c>
    </row>
    <row r="8126" spans="1:2" x14ac:dyDescent="0.3">
      <c r="A8126">
        <v>8118</v>
      </c>
      <c r="B8126" s="9">
        <f t="shared" ca="1" si="126"/>
        <v>-1.5665957233804955E-3</v>
      </c>
    </row>
    <row r="8127" spans="1:2" x14ac:dyDescent="0.3">
      <c r="A8127">
        <v>8119</v>
      </c>
      <c r="B8127" s="9">
        <f t="shared" ca="1" si="126"/>
        <v>3.354304409162334E-3</v>
      </c>
    </row>
    <row r="8128" spans="1:2" x14ac:dyDescent="0.3">
      <c r="A8128">
        <v>8120</v>
      </c>
      <c r="B8128" s="9">
        <f t="shared" ca="1" si="126"/>
        <v>6.1738634530437309E-3</v>
      </c>
    </row>
    <row r="8129" spans="1:2" x14ac:dyDescent="0.3">
      <c r="A8129">
        <v>8121</v>
      </c>
      <c r="B8129" s="9">
        <f t="shared" ca="1" si="126"/>
        <v>1.355672573898185E-2</v>
      </c>
    </row>
    <row r="8130" spans="1:2" x14ac:dyDescent="0.3">
      <c r="A8130">
        <v>8122</v>
      </c>
      <c r="B8130" s="9">
        <f t="shared" ca="1" si="126"/>
        <v>7.6706835452263868E-3</v>
      </c>
    </row>
    <row r="8131" spans="1:2" x14ac:dyDescent="0.3">
      <c r="A8131">
        <v>8123</v>
      </c>
      <c r="B8131" s="9">
        <f t="shared" ca="1" si="126"/>
        <v>1.4196574744437619E-2</v>
      </c>
    </row>
    <row r="8132" spans="1:2" x14ac:dyDescent="0.3">
      <c r="A8132">
        <v>8124</v>
      </c>
      <c r="B8132" s="9">
        <f t="shared" ca="1" si="126"/>
        <v>-7.4771474076961962E-3</v>
      </c>
    </row>
    <row r="8133" spans="1:2" x14ac:dyDescent="0.3">
      <c r="A8133">
        <v>8125</v>
      </c>
      <c r="B8133" s="9">
        <f t="shared" ca="1" si="126"/>
        <v>1.6456649322030812E-2</v>
      </c>
    </row>
    <row r="8134" spans="1:2" x14ac:dyDescent="0.3">
      <c r="A8134">
        <v>8126</v>
      </c>
      <c r="B8134" s="9">
        <f t="shared" ca="1" si="126"/>
        <v>-3.5428065300244864E-3</v>
      </c>
    </row>
    <row r="8135" spans="1:2" x14ac:dyDescent="0.3">
      <c r="A8135">
        <v>8127</v>
      </c>
      <c r="B8135" s="9">
        <f t="shared" ca="1" si="126"/>
        <v>-6.9532868523322676E-4</v>
      </c>
    </row>
    <row r="8136" spans="1:2" x14ac:dyDescent="0.3">
      <c r="A8136">
        <v>8128</v>
      </c>
      <c r="B8136" s="9">
        <f t="shared" ca="1" si="126"/>
        <v>-7.8174367895379026E-3</v>
      </c>
    </row>
    <row r="8137" spans="1:2" x14ac:dyDescent="0.3">
      <c r="A8137">
        <v>8129</v>
      </c>
      <c r="B8137" s="9">
        <f t="shared" ca="1" si="126"/>
        <v>8.4444994300500783E-3</v>
      </c>
    </row>
    <row r="8138" spans="1:2" x14ac:dyDescent="0.3">
      <c r="A8138">
        <v>8130</v>
      </c>
      <c r="B8138" s="9">
        <f t="shared" ref="B8138:B8201" ca="1" si="127">_xlfn.NORM.INV(RAND(),$B$3,$B$4)</f>
        <v>-1.1177486110374659E-2</v>
      </c>
    </row>
    <row r="8139" spans="1:2" x14ac:dyDescent="0.3">
      <c r="A8139">
        <v>8131</v>
      </c>
      <c r="B8139" s="9">
        <f t="shared" ca="1" si="127"/>
        <v>-4.4701304839913289E-3</v>
      </c>
    </row>
    <row r="8140" spans="1:2" x14ac:dyDescent="0.3">
      <c r="A8140">
        <v>8132</v>
      </c>
      <c r="B8140" s="9">
        <f t="shared" ca="1" si="127"/>
        <v>-9.2378447240407113E-3</v>
      </c>
    </row>
    <row r="8141" spans="1:2" x14ac:dyDescent="0.3">
      <c r="A8141">
        <v>8133</v>
      </c>
      <c r="B8141" s="9">
        <f t="shared" ca="1" si="127"/>
        <v>4.7085322644518637E-3</v>
      </c>
    </row>
    <row r="8142" spans="1:2" x14ac:dyDescent="0.3">
      <c r="A8142">
        <v>8134</v>
      </c>
      <c r="B8142" s="9">
        <f t="shared" ca="1" si="127"/>
        <v>2.2332348181560661E-3</v>
      </c>
    </row>
    <row r="8143" spans="1:2" x14ac:dyDescent="0.3">
      <c r="A8143">
        <v>8135</v>
      </c>
      <c r="B8143" s="9">
        <f t="shared" ca="1" si="127"/>
        <v>-1.5527023748790985E-3</v>
      </c>
    </row>
    <row r="8144" spans="1:2" x14ac:dyDescent="0.3">
      <c r="A8144">
        <v>8136</v>
      </c>
      <c r="B8144" s="9">
        <f t="shared" ca="1" si="127"/>
        <v>3.0811318114333753E-3</v>
      </c>
    </row>
    <row r="8145" spans="1:2" x14ac:dyDescent="0.3">
      <c r="A8145">
        <v>8137</v>
      </c>
      <c r="B8145" s="9">
        <f t="shared" ca="1" si="127"/>
        <v>8.5901923240791628E-3</v>
      </c>
    </row>
    <row r="8146" spans="1:2" x14ac:dyDescent="0.3">
      <c r="A8146">
        <v>8138</v>
      </c>
      <c r="B8146" s="9">
        <f t="shared" ca="1" si="127"/>
        <v>4.9627378126061925E-3</v>
      </c>
    </row>
    <row r="8147" spans="1:2" x14ac:dyDescent="0.3">
      <c r="A8147">
        <v>8139</v>
      </c>
      <c r="B8147" s="9">
        <f t="shared" ca="1" si="127"/>
        <v>-1.0030215496291987E-2</v>
      </c>
    </row>
    <row r="8148" spans="1:2" x14ac:dyDescent="0.3">
      <c r="A8148">
        <v>8140</v>
      </c>
      <c r="B8148" s="9">
        <f t="shared" ca="1" si="127"/>
        <v>8.2730715866994875E-3</v>
      </c>
    </row>
    <row r="8149" spans="1:2" x14ac:dyDescent="0.3">
      <c r="A8149">
        <v>8141</v>
      </c>
      <c r="B8149" s="9">
        <f t="shared" ca="1" si="127"/>
        <v>1.1829318039848244E-3</v>
      </c>
    </row>
    <row r="8150" spans="1:2" x14ac:dyDescent="0.3">
      <c r="A8150">
        <v>8142</v>
      </c>
      <c r="B8150" s="9">
        <f t="shared" ca="1" si="127"/>
        <v>1.5809763511360627E-3</v>
      </c>
    </row>
    <row r="8151" spans="1:2" x14ac:dyDescent="0.3">
      <c r="A8151">
        <v>8143</v>
      </c>
      <c r="B8151" s="9">
        <f t="shared" ca="1" si="127"/>
        <v>-8.5617741701807144E-3</v>
      </c>
    </row>
    <row r="8152" spans="1:2" x14ac:dyDescent="0.3">
      <c r="A8152">
        <v>8144</v>
      </c>
      <c r="B8152" s="9">
        <f t="shared" ca="1" si="127"/>
        <v>4.7280849535404372E-3</v>
      </c>
    </row>
    <row r="8153" spans="1:2" x14ac:dyDescent="0.3">
      <c r="A8153">
        <v>8145</v>
      </c>
      <c r="B8153" s="9">
        <f t="shared" ca="1" si="127"/>
        <v>-2.0376249047789147E-2</v>
      </c>
    </row>
    <row r="8154" spans="1:2" x14ac:dyDescent="0.3">
      <c r="A8154">
        <v>8146</v>
      </c>
      <c r="B8154" s="9">
        <f t="shared" ca="1" si="127"/>
        <v>9.717804718256574E-3</v>
      </c>
    </row>
    <row r="8155" spans="1:2" x14ac:dyDescent="0.3">
      <c r="A8155">
        <v>8147</v>
      </c>
      <c r="B8155" s="9">
        <f t="shared" ca="1" si="127"/>
        <v>1.0251960410111297E-3</v>
      </c>
    </row>
    <row r="8156" spans="1:2" x14ac:dyDescent="0.3">
      <c r="A8156">
        <v>8148</v>
      </c>
      <c r="B8156" s="9">
        <f t="shared" ca="1" si="127"/>
        <v>-2.416643848939375E-3</v>
      </c>
    </row>
    <row r="8157" spans="1:2" x14ac:dyDescent="0.3">
      <c r="A8157">
        <v>8149</v>
      </c>
      <c r="B8157" s="9">
        <f t="shared" ca="1" si="127"/>
        <v>-5.3906431607881281E-3</v>
      </c>
    </row>
    <row r="8158" spans="1:2" x14ac:dyDescent="0.3">
      <c r="A8158">
        <v>8150</v>
      </c>
      <c r="B8158" s="9">
        <f t="shared" ca="1" si="127"/>
        <v>3.1229327621889466E-3</v>
      </c>
    </row>
    <row r="8159" spans="1:2" x14ac:dyDescent="0.3">
      <c r="A8159">
        <v>8151</v>
      </c>
      <c r="B8159" s="9">
        <f t="shared" ca="1" si="127"/>
        <v>-2.3887807098166524E-2</v>
      </c>
    </row>
    <row r="8160" spans="1:2" x14ac:dyDescent="0.3">
      <c r="A8160">
        <v>8152</v>
      </c>
      <c r="B8160" s="9">
        <f t="shared" ca="1" si="127"/>
        <v>7.6552199540649091E-3</v>
      </c>
    </row>
    <row r="8161" spans="1:2" x14ac:dyDescent="0.3">
      <c r="A8161">
        <v>8153</v>
      </c>
      <c r="B8161" s="9">
        <f t="shared" ca="1" si="127"/>
        <v>8.3153989219685483E-3</v>
      </c>
    </row>
    <row r="8162" spans="1:2" x14ac:dyDescent="0.3">
      <c r="A8162">
        <v>8154</v>
      </c>
      <c r="B8162" s="9">
        <f t="shared" ca="1" si="127"/>
        <v>6.8326149445383216E-5</v>
      </c>
    </row>
    <row r="8163" spans="1:2" x14ac:dyDescent="0.3">
      <c r="A8163">
        <v>8155</v>
      </c>
      <c r="B8163" s="9">
        <f t="shared" ca="1" si="127"/>
        <v>-1.7904306605819389E-3</v>
      </c>
    </row>
    <row r="8164" spans="1:2" x14ac:dyDescent="0.3">
      <c r="A8164">
        <v>8156</v>
      </c>
      <c r="B8164" s="9">
        <f t="shared" ca="1" si="127"/>
        <v>1.8812459415659716E-3</v>
      </c>
    </row>
    <row r="8165" spans="1:2" x14ac:dyDescent="0.3">
      <c r="A8165">
        <v>8157</v>
      </c>
      <c r="B8165" s="9">
        <f t="shared" ca="1" si="127"/>
        <v>-1.1262959081460567E-2</v>
      </c>
    </row>
    <row r="8166" spans="1:2" x14ac:dyDescent="0.3">
      <c r="A8166">
        <v>8158</v>
      </c>
      <c r="B8166" s="9">
        <f t="shared" ca="1" si="127"/>
        <v>8.1527183307472011E-4</v>
      </c>
    </row>
    <row r="8167" spans="1:2" x14ac:dyDescent="0.3">
      <c r="A8167">
        <v>8159</v>
      </c>
      <c r="B8167" s="9">
        <f t="shared" ca="1" si="127"/>
        <v>4.2701557697548782E-3</v>
      </c>
    </row>
    <row r="8168" spans="1:2" x14ac:dyDescent="0.3">
      <c r="A8168">
        <v>8160</v>
      </c>
      <c r="B8168" s="9">
        <f t="shared" ca="1" si="127"/>
        <v>-2.9864957337835739E-3</v>
      </c>
    </row>
    <row r="8169" spans="1:2" x14ac:dyDescent="0.3">
      <c r="A8169">
        <v>8161</v>
      </c>
      <c r="B8169" s="9">
        <f t="shared" ca="1" si="127"/>
        <v>-3.9541374586698152E-4</v>
      </c>
    </row>
    <row r="8170" spans="1:2" x14ac:dyDescent="0.3">
      <c r="A8170">
        <v>8162</v>
      </c>
      <c r="B8170" s="9">
        <f t="shared" ca="1" si="127"/>
        <v>-1.4016366820068552E-2</v>
      </c>
    </row>
    <row r="8171" spans="1:2" x14ac:dyDescent="0.3">
      <c r="A8171">
        <v>8163</v>
      </c>
      <c r="B8171" s="9">
        <f t="shared" ca="1" si="127"/>
        <v>2.7784151853493906E-3</v>
      </c>
    </row>
    <row r="8172" spans="1:2" x14ac:dyDescent="0.3">
      <c r="A8172">
        <v>8164</v>
      </c>
      <c r="B8172" s="9">
        <f t="shared" ca="1" si="127"/>
        <v>1.4198546185714303E-3</v>
      </c>
    </row>
    <row r="8173" spans="1:2" x14ac:dyDescent="0.3">
      <c r="A8173">
        <v>8165</v>
      </c>
      <c r="B8173" s="9">
        <f t="shared" ca="1" si="127"/>
        <v>4.664690504798375E-3</v>
      </c>
    </row>
    <row r="8174" spans="1:2" x14ac:dyDescent="0.3">
      <c r="A8174">
        <v>8166</v>
      </c>
      <c r="B8174" s="9">
        <f t="shared" ca="1" si="127"/>
        <v>-6.7493399386828841E-3</v>
      </c>
    </row>
    <row r="8175" spans="1:2" x14ac:dyDescent="0.3">
      <c r="A8175">
        <v>8167</v>
      </c>
      <c r="B8175" s="9">
        <f t="shared" ca="1" si="127"/>
        <v>1.8657840803708019E-4</v>
      </c>
    </row>
    <row r="8176" spans="1:2" x14ac:dyDescent="0.3">
      <c r="A8176">
        <v>8168</v>
      </c>
      <c r="B8176" s="9">
        <f t="shared" ca="1" si="127"/>
        <v>4.8197587731467926E-3</v>
      </c>
    </row>
    <row r="8177" spans="1:2" x14ac:dyDescent="0.3">
      <c r="A8177">
        <v>8169</v>
      </c>
      <c r="B8177" s="9">
        <f t="shared" ca="1" si="127"/>
        <v>-1.2227938492069474E-3</v>
      </c>
    </row>
    <row r="8178" spans="1:2" x14ac:dyDescent="0.3">
      <c r="A8178">
        <v>8170</v>
      </c>
      <c r="B8178" s="9">
        <f t="shared" ca="1" si="127"/>
        <v>9.2657920827695726E-3</v>
      </c>
    </row>
    <row r="8179" spans="1:2" x14ac:dyDescent="0.3">
      <c r="A8179">
        <v>8171</v>
      </c>
      <c r="B8179" s="9">
        <f t="shared" ca="1" si="127"/>
        <v>-7.6227859478672812E-3</v>
      </c>
    </row>
    <row r="8180" spans="1:2" x14ac:dyDescent="0.3">
      <c r="A8180">
        <v>8172</v>
      </c>
      <c r="B8180" s="9">
        <f t="shared" ca="1" si="127"/>
        <v>-9.5573483426982329E-3</v>
      </c>
    </row>
    <row r="8181" spans="1:2" x14ac:dyDescent="0.3">
      <c r="A8181">
        <v>8173</v>
      </c>
      <c r="B8181" s="9">
        <f t="shared" ca="1" si="127"/>
        <v>-1.0517300699073804E-2</v>
      </c>
    </row>
    <row r="8182" spans="1:2" x14ac:dyDescent="0.3">
      <c r="A8182">
        <v>8174</v>
      </c>
      <c r="B8182" s="9">
        <f t="shared" ca="1" si="127"/>
        <v>-2.8711316564344119E-3</v>
      </c>
    </row>
    <row r="8183" spans="1:2" x14ac:dyDescent="0.3">
      <c r="A8183">
        <v>8175</v>
      </c>
      <c r="B8183" s="9">
        <f t="shared" ca="1" si="127"/>
        <v>-1.8626904061942121E-4</v>
      </c>
    </row>
    <row r="8184" spans="1:2" x14ac:dyDescent="0.3">
      <c r="A8184">
        <v>8176</v>
      </c>
      <c r="B8184" s="9">
        <f t="shared" ca="1" si="127"/>
        <v>1.038426846915956E-2</v>
      </c>
    </row>
    <row r="8185" spans="1:2" x14ac:dyDescent="0.3">
      <c r="A8185">
        <v>8177</v>
      </c>
      <c r="B8185" s="9">
        <f t="shared" ca="1" si="127"/>
        <v>6.7271094020182219E-3</v>
      </c>
    </row>
    <row r="8186" spans="1:2" x14ac:dyDescent="0.3">
      <c r="A8186">
        <v>8178</v>
      </c>
      <c r="B8186" s="9">
        <f t="shared" ca="1" si="127"/>
        <v>-9.7640101529101444E-5</v>
      </c>
    </row>
    <row r="8187" spans="1:2" x14ac:dyDescent="0.3">
      <c r="A8187">
        <v>8179</v>
      </c>
      <c r="B8187" s="9">
        <f t="shared" ca="1" si="127"/>
        <v>-3.1713764670639336E-3</v>
      </c>
    </row>
    <row r="8188" spans="1:2" x14ac:dyDescent="0.3">
      <c r="A8188">
        <v>8180</v>
      </c>
      <c r="B8188" s="9">
        <f t="shared" ca="1" si="127"/>
        <v>-9.8284537541753654E-3</v>
      </c>
    </row>
    <row r="8189" spans="1:2" x14ac:dyDescent="0.3">
      <c r="A8189">
        <v>8181</v>
      </c>
      <c r="B8189" s="9">
        <f t="shared" ca="1" si="127"/>
        <v>1.0047836777489294E-2</v>
      </c>
    </row>
    <row r="8190" spans="1:2" x14ac:dyDescent="0.3">
      <c r="A8190">
        <v>8182</v>
      </c>
      <c r="B8190" s="9">
        <f t="shared" ca="1" si="127"/>
        <v>-5.6892973130088379E-3</v>
      </c>
    </row>
    <row r="8191" spans="1:2" x14ac:dyDescent="0.3">
      <c r="A8191">
        <v>8183</v>
      </c>
      <c r="B8191" s="9">
        <f t="shared" ca="1" si="127"/>
        <v>4.0608257856365026E-3</v>
      </c>
    </row>
    <row r="8192" spans="1:2" x14ac:dyDescent="0.3">
      <c r="A8192">
        <v>8184</v>
      </c>
      <c r="B8192" s="9">
        <f t="shared" ca="1" si="127"/>
        <v>1.3791715182561554E-2</v>
      </c>
    </row>
    <row r="8193" spans="1:2" x14ac:dyDescent="0.3">
      <c r="A8193">
        <v>8185</v>
      </c>
      <c r="B8193" s="9">
        <f t="shared" ca="1" si="127"/>
        <v>-8.2766973144305003E-3</v>
      </c>
    </row>
    <row r="8194" spans="1:2" x14ac:dyDescent="0.3">
      <c r="A8194">
        <v>8186</v>
      </c>
      <c r="B8194" s="9">
        <f t="shared" ca="1" si="127"/>
        <v>-4.2286512906013615E-3</v>
      </c>
    </row>
    <row r="8195" spans="1:2" x14ac:dyDescent="0.3">
      <c r="A8195">
        <v>8187</v>
      </c>
      <c r="B8195" s="9">
        <f t="shared" ca="1" si="127"/>
        <v>7.2876865943129077E-3</v>
      </c>
    </row>
    <row r="8196" spans="1:2" x14ac:dyDescent="0.3">
      <c r="A8196">
        <v>8188</v>
      </c>
      <c r="B8196" s="9">
        <f t="shared" ca="1" si="127"/>
        <v>-2.6101051795078276E-3</v>
      </c>
    </row>
    <row r="8197" spans="1:2" x14ac:dyDescent="0.3">
      <c r="A8197">
        <v>8189</v>
      </c>
      <c r="B8197" s="9">
        <f t="shared" ca="1" si="127"/>
        <v>-2.1724794142909232E-2</v>
      </c>
    </row>
    <row r="8198" spans="1:2" x14ac:dyDescent="0.3">
      <c r="A8198">
        <v>8190</v>
      </c>
      <c r="B8198" s="9">
        <f t="shared" ca="1" si="127"/>
        <v>-7.4252090214681687E-3</v>
      </c>
    </row>
    <row r="8199" spans="1:2" x14ac:dyDescent="0.3">
      <c r="A8199">
        <v>8191</v>
      </c>
      <c r="B8199" s="9">
        <f t="shared" ca="1" si="127"/>
        <v>3.3021974520585596E-3</v>
      </c>
    </row>
    <row r="8200" spans="1:2" x14ac:dyDescent="0.3">
      <c r="A8200">
        <v>8192</v>
      </c>
      <c r="B8200" s="9">
        <f t="shared" ca="1" si="127"/>
        <v>-1.2733521285062815E-2</v>
      </c>
    </row>
    <row r="8201" spans="1:2" x14ac:dyDescent="0.3">
      <c r="A8201">
        <v>8193</v>
      </c>
      <c r="B8201" s="9">
        <f t="shared" ca="1" si="127"/>
        <v>6.5175625860085101E-3</v>
      </c>
    </row>
    <row r="8202" spans="1:2" x14ac:dyDescent="0.3">
      <c r="A8202">
        <v>8194</v>
      </c>
      <c r="B8202" s="9">
        <f t="shared" ref="B8202:B8265" ca="1" si="128">_xlfn.NORM.INV(RAND(),$B$3,$B$4)</f>
        <v>-4.0644880754068672E-3</v>
      </c>
    </row>
    <row r="8203" spans="1:2" x14ac:dyDescent="0.3">
      <c r="A8203">
        <v>8195</v>
      </c>
      <c r="B8203" s="9">
        <f t="shared" ca="1" si="128"/>
        <v>1.3206799798115731E-2</v>
      </c>
    </row>
    <row r="8204" spans="1:2" x14ac:dyDescent="0.3">
      <c r="A8204">
        <v>8196</v>
      </c>
      <c r="B8204" s="9">
        <f t="shared" ca="1" si="128"/>
        <v>-2.5361459045160073E-3</v>
      </c>
    </row>
    <row r="8205" spans="1:2" x14ac:dyDescent="0.3">
      <c r="A8205">
        <v>8197</v>
      </c>
      <c r="B8205" s="9">
        <f t="shared" ca="1" si="128"/>
        <v>7.0225157151702251E-3</v>
      </c>
    </row>
    <row r="8206" spans="1:2" x14ac:dyDescent="0.3">
      <c r="A8206">
        <v>8198</v>
      </c>
      <c r="B8206" s="9">
        <f t="shared" ca="1" si="128"/>
        <v>-1.9951878380116281E-2</v>
      </c>
    </row>
    <row r="8207" spans="1:2" x14ac:dyDescent="0.3">
      <c r="A8207">
        <v>8199</v>
      </c>
      <c r="B8207" s="9">
        <f t="shared" ca="1" si="128"/>
        <v>6.4004002724364975E-3</v>
      </c>
    </row>
    <row r="8208" spans="1:2" x14ac:dyDescent="0.3">
      <c r="A8208">
        <v>8200</v>
      </c>
      <c r="B8208" s="9">
        <f t="shared" ca="1" si="128"/>
        <v>9.1473066200442911E-3</v>
      </c>
    </row>
    <row r="8209" spans="1:2" x14ac:dyDescent="0.3">
      <c r="A8209">
        <v>8201</v>
      </c>
      <c r="B8209" s="9">
        <f t="shared" ca="1" si="128"/>
        <v>6.6345258459507422E-3</v>
      </c>
    </row>
    <row r="8210" spans="1:2" x14ac:dyDescent="0.3">
      <c r="A8210">
        <v>8202</v>
      </c>
      <c r="B8210" s="9">
        <f t="shared" ca="1" si="128"/>
        <v>-6.0646258576432547E-3</v>
      </c>
    </row>
    <row r="8211" spans="1:2" x14ac:dyDescent="0.3">
      <c r="A8211">
        <v>8203</v>
      </c>
      <c r="B8211" s="9">
        <f t="shared" ca="1" si="128"/>
        <v>3.4989496988054856E-3</v>
      </c>
    </row>
    <row r="8212" spans="1:2" x14ac:dyDescent="0.3">
      <c r="A8212">
        <v>8204</v>
      </c>
      <c r="B8212" s="9">
        <f t="shared" ca="1" si="128"/>
        <v>3.0751271591375699E-3</v>
      </c>
    </row>
    <row r="8213" spans="1:2" x14ac:dyDescent="0.3">
      <c r="A8213">
        <v>8205</v>
      </c>
      <c r="B8213" s="9">
        <f t="shared" ca="1" si="128"/>
        <v>6.4349147771463481E-3</v>
      </c>
    </row>
    <row r="8214" spans="1:2" x14ac:dyDescent="0.3">
      <c r="A8214">
        <v>8206</v>
      </c>
      <c r="B8214" s="9">
        <f t="shared" ca="1" si="128"/>
        <v>-3.1193879212133655E-3</v>
      </c>
    </row>
    <row r="8215" spans="1:2" x14ac:dyDescent="0.3">
      <c r="A8215">
        <v>8207</v>
      </c>
      <c r="B8215" s="9">
        <f t="shared" ca="1" si="128"/>
        <v>-4.5980604331442888E-3</v>
      </c>
    </row>
    <row r="8216" spans="1:2" x14ac:dyDescent="0.3">
      <c r="A8216">
        <v>8208</v>
      </c>
      <c r="B8216" s="9">
        <f t="shared" ca="1" si="128"/>
        <v>1.079683102219365E-3</v>
      </c>
    </row>
    <row r="8217" spans="1:2" x14ac:dyDescent="0.3">
      <c r="A8217">
        <v>8209</v>
      </c>
      <c r="B8217" s="9">
        <f t="shared" ca="1" si="128"/>
        <v>-9.8289770896234727E-3</v>
      </c>
    </row>
    <row r="8218" spans="1:2" x14ac:dyDescent="0.3">
      <c r="A8218">
        <v>8210</v>
      </c>
      <c r="B8218" s="9">
        <f t="shared" ca="1" si="128"/>
        <v>-6.6156927809240722E-3</v>
      </c>
    </row>
    <row r="8219" spans="1:2" x14ac:dyDescent="0.3">
      <c r="A8219">
        <v>8211</v>
      </c>
      <c r="B8219" s="9">
        <f t="shared" ca="1" si="128"/>
        <v>-1.315868090593878E-2</v>
      </c>
    </row>
    <row r="8220" spans="1:2" x14ac:dyDescent="0.3">
      <c r="A8220">
        <v>8212</v>
      </c>
      <c r="B8220" s="9">
        <f t="shared" ca="1" si="128"/>
        <v>3.7202926433395778E-5</v>
      </c>
    </row>
    <row r="8221" spans="1:2" x14ac:dyDescent="0.3">
      <c r="A8221">
        <v>8213</v>
      </c>
      <c r="B8221" s="9">
        <f t="shared" ca="1" si="128"/>
        <v>5.0325403645010217E-3</v>
      </c>
    </row>
    <row r="8222" spans="1:2" x14ac:dyDescent="0.3">
      <c r="A8222">
        <v>8214</v>
      </c>
      <c r="B8222" s="9">
        <f t="shared" ca="1" si="128"/>
        <v>1.3791361598373396E-2</v>
      </c>
    </row>
    <row r="8223" spans="1:2" x14ac:dyDescent="0.3">
      <c r="A8223">
        <v>8215</v>
      </c>
      <c r="B8223" s="9">
        <f t="shared" ca="1" si="128"/>
        <v>8.3925140369158231E-3</v>
      </c>
    </row>
    <row r="8224" spans="1:2" x14ac:dyDescent="0.3">
      <c r="A8224">
        <v>8216</v>
      </c>
      <c r="B8224" s="9">
        <f t="shared" ca="1" si="128"/>
        <v>1.1915975612825599E-3</v>
      </c>
    </row>
    <row r="8225" spans="1:2" x14ac:dyDescent="0.3">
      <c r="A8225">
        <v>8217</v>
      </c>
      <c r="B8225" s="9">
        <f t="shared" ca="1" si="128"/>
        <v>6.6182371015694923E-3</v>
      </c>
    </row>
    <row r="8226" spans="1:2" x14ac:dyDescent="0.3">
      <c r="A8226">
        <v>8218</v>
      </c>
      <c r="B8226" s="9">
        <f t="shared" ca="1" si="128"/>
        <v>-1.5886610546665763E-3</v>
      </c>
    </row>
    <row r="8227" spans="1:2" x14ac:dyDescent="0.3">
      <c r="A8227">
        <v>8219</v>
      </c>
      <c r="B8227" s="9">
        <f t="shared" ca="1" si="128"/>
        <v>-1.3981058464644361E-2</v>
      </c>
    </row>
    <row r="8228" spans="1:2" x14ac:dyDescent="0.3">
      <c r="A8228">
        <v>8220</v>
      </c>
      <c r="B8228" s="9">
        <f t="shared" ca="1" si="128"/>
        <v>1.1311165485632935E-2</v>
      </c>
    </row>
    <row r="8229" spans="1:2" x14ac:dyDescent="0.3">
      <c r="A8229">
        <v>8221</v>
      </c>
      <c r="B8229" s="9">
        <f t="shared" ca="1" si="128"/>
        <v>3.3171646871261719E-4</v>
      </c>
    </row>
    <row r="8230" spans="1:2" x14ac:dyDescent="0.3">
      <c r="A8230">
        <v>8222</v>
      </c>
      <c r="B8230" s="9">
        <f t="shared" ca="1" si="128"/>
        <v>1.0004409699156608E-3</v>
      </c>
    </row>
    <row r="8231" spans="1:2" x14ac:dyDescent="0.3">
      <c r="A8231">
        <v>8223</v>
      </c>
      <c r="B8231" s="9">
        <f t="shared" ca="1" si="128"/>
        <v>8.791812787814832E-3</v>
      </c>
    </row>
    <row r="8232" spans="1:2" x14ac:dyDescent="0.3">
      <c r="A8232">
        <v>8224</v>
      </c>
      <c r="B8232" s="9">
        <f t="shared" ca="1" si="128"/>
        <v>-9.0586152381238183E-3</v>
      </c>
    </row>
    <row r="8233" spans="1:2" x14ac:dyDescent="0.3">
      <c r="A8233">
        <v>8225</v>
      </c>
      <c r="B8233" s="9">
        <f t="shared" ca="1" si="128"/>
        <v>2.3255224904169047E-2</v>
      </c>
    </row>
    <row r="8234" spans="1:2" x14ac:dyDescent="0.3">
      <c r="A8234">
        <v>8226</v>
      </c>
      <c r="B8234" s="9">
        <f t="shared" ca="1" si="128"/>
        <v>6.1423713659058471E-3</v>
      </c>
    </row>
    <row r="8235" spans="1:2" x14ac:dyDescent="0.3">
      <c r="A8235">
        <v>8227</v>
      </c>
      <c r="B8235" s="9">
        <f t="shared" ca="1" si="128"/>
        <v>-7.9854654857155743E-3</v>
      </c>
    </row>
    <row r="8236" spans="1:2" x14ac:dyDescent="0.3">
      <c r="A8236">
        <v>8228</v>
      </c>
      <c r="B8236" s="9">
        <f t="shared" ca="1" si="128"/>
        <v>4.6340536595818778E-3</v>
      </c>
    </row>
    <row r="8237" spans="1:2" x14ac:dyDescent="0.3">
      <c r="A8237">
        <v>8229</v>
      </c>
      <c r="B8237" s="9">
        <f t="shared" ca="1" si="128"/>
        <v>-1.9475837627950005E-3</v>
      </c>
    </row>
    <row r="8238" spans="1:2" x14ac:dyDescent="0.3">
      <c r="A8238">
        <v>8230</v>
      </c>
      <c r="B8238" s="9">
        <f t="shared" ca="1" si="128"/>
        <v>6.2032474619912788E-3</v>
      </c>
    </row>
    <row r="8239" spans="1:2" x14ac:dyDescent="0.3">
      <c r="A8239">
        <v>8231</v>
      </c>
      <c r="B8239" s="9">
        <f t="shared" ca="1" si="128"/>
        <v>-3.3787248662822318E-3</v>
      </c>
    </row>
    <row r="8240" spans="1:2" x14ac:dyDescent="0.3">
      <c r="A8240">
        <v>8232</v>
      </c>
      <c r="B8240" s="9">
        <f t="shared" ca="1" si="128"/>
        <v>-6.4908909341012851E-3</v>
      </c>
    </row>
    <row r="8241" spans="1:2" x14ac:dyDescent="0.3">
      <c r="A8241">
        <v>8233</v>
      </c>
      <c r="B8241" s="9">
        <f t="shared" ca="1" si="128"/>
        <v>-9.3916576936522323E-3</v>
      </c>
    </row>
    <row r="8242" spans="1:2" x14ac:dyDescent="0.3">
      <c r="A8242">
        <v>8234</v>
      </c>
      <c r="B8242" s="9">
        <f t="shared" ca="1" si="128"/>
        <v>-1.9179767310706444E-2</v>
      </c>
    </row>
    <row r="8243" spans="1:2" x14ac:dyDescent="0.3">
      <c r="A8243">
        <v>8235</v>
      </c>
      <c r="B8243" s="9">
        <f t="shared" ca="1" si="128"/>
        <v>-1.6349859051212356E-4</v>
      </c>
    </row>
    <row r="8244" spans="1:2" x14ac:dyDescent="0.3">
      <c r="A8244">
        <v>8236</v>
      </c>
      <c r="B8244" s="9">
        <f t="shared" ca="1" si="128"/>
        <v>-3.9232979593154275E-3</v>
      </c>
    </row>
    <row r="8245" spans="1:2" x14ac:dyDescent="0.3">
      <c r="A8245">
        <v>8237</v>
      </c>
      <c r="B8245" s="9">
        <f t="shared" ca="1" si="128"/>
        <v>6.5068446928747015E-3</v>
      </c>
    </row>
    <row r="8246" spans="1:2" x14ac:dyDescent="0.3">
      <c r="A8246">
        <v>8238</v>
      </c>
      <c r="B8246" s="9">
        <f t="shared" ca="1" si="128"/>
        <v>2.3378144849506392E-3</v>
      </c>
    </row>
    <row r="8247" spans="1:2" x14ac:dyDescent="0.3">
      <c r="A8247">
        <v>8239</v>
      </c>
      <c r="B8247" s="9">
        <f t="shared" ca="1" si="128"/>
        <v>-6.8436370265398255E-3</v>
      </c>
    </row>
    <row r="8248" spans="1:2" x14ac:dyDescent="0.3">
      <c r="A8248">
        <v>8240</v>
      </c>
      <c r="B8248" s="9">
        <f t="shared" ca="1" si="128"/>
        <v>-1.306945523390479E-2</v>
      </c>
    </row>
    <row r="8249" spans="1:2" x14ac:dyDescent="0.3">
      <c r="A8249">
        <v>8241</v>
      </c>
      <c r="B8249" s="9">
        <f t="shared" ca="1" si="128"/>
        <v>3.9983857582244695E-3</v>
      </c>
    </row>
    <row r="8250" spans="1:2" x14ac:dyDescent="0.3">
      <c r="A8250">
        <v>8242</v>
      </c>
      <c r="B8250" s="9">
        <f t="shared" ca="1" si="128"/>
        <v>-5.3072781770355662E-3</v>
      </c>
    </row>
    <row r="8251" spans="1:2" x14ac:dyDescent="0.3">
      <c r="A8251">
        <v>8243</v>
      </c>
      <c r="B8251" s="9">
        <f t="shared" ca="1" si="128"/>
        <v>-2.1056172927960939E-2</v>
      </c>
    </row>
    <row r="8252" spans="1:2" x14ac:dyDescent="0.3">
      <c r="A8252">
        <v>8244</v>
      </c>
      <c r="B8252" s="9">
        <f t="shared" ca="1" si="128"/>
        <v>-1.4708158467615217E-3</v>
      </c>
    </row>
    <row r="8253" spans="1:2" x14ac:dyDescent="0.3">
      <c r="A8253">
        <v>8245</v>
      </c>
      <c r="B8253" s="9">
        <f t="shared" ca="1" si="128"/>
        <v>1.11139180532629E-2</v>
      </c>
    </row>
    <row r="8254" spans="1:2" x14ac:dyDescent="0.3">
      <c r="A8254">
        <v>8246</v>
      </c>
      <c r="B8254" s="9">
        <f t="shared" ca="1" si="128"/>
        <v>-8.1443212764437962E-3</v>
      </c>
    </row>
    <row r="8255" spans="1:2" x14ac:dyDescent="0.3">
      <c r="A8255">
        <v>8247</v>
      </c>
      <c r="B8255" s="9">
        <f t="shared" ca="1" si="128"/>
        <v>-3.6800853243851139E-3</v>
      </c>
    </row>
    <row r="8256" spans="1:2" x14ac:dyDescent="0.3">
      <c r="A8256">
        <v>8248</v>
      </c>
      <c r="B8256" s="9">
        <f t="shared" ca="1" si="128"/>
        <v>9.5763736116044138E-3</v>
      </c>
    </row>
    <row r="8257" spans="1:2" x14ac:dyDescent="0.3">
      <c r="A8257">
        <v>8249</v>
      </c>
      <c r="B8257" s="9">
        <f t="shared" ca="1" si="128"/>
        <v>-8.4588893308355957E-3</v>
      </c>
    </row>
    <row r="8258" spans="1:2" x14ac:dyDescent="0.3">
      <c r="A8258">
        <v>8250</v>
      </c>
      <c r="B8258" s="9">
        <f t="shared" ca="1" si="128"/>
        <v>1.9838707402566099E-3</v>
      </c>
    </row>
    <row r="8259" spans="1:2" x14ac:dyDescent="0.3">
      <c r="A8259">
        <v>8251</v>
      </c>
      <c r="B8259" s="9">
        <f t="shared" ca="1" si="128"/>
        <v>-1.5852074327240395E-2</v>
      </c>
    </row>
    <row r="8260" spans="1:2" x14ac:dyDescent="0.3">
      <c r="A8260">
        <v>8252</v>
      </c>
      <c r="B8260" s="9">
        <f t="shared" ca="1" si="128"/>
        <v>-5.2414320266238245E-4</v>
      </c>
    </row>
    <row r="8261" spans="1:2" x14ac:dyDescent="0.3">
      <c r="A8261">
        <v>8253</v>
      </c>
      <c r="B8261" s="9">
        <f t="shared" ca="1" si="128"/>
        <v>1.4056019038417176E-3</v>
      </c>
    </row>
    <row r="8262" spans="1:2" x14ac:dyDescent="0.3">
      <c r="A8262">
        <v>8254</v>
      </c>
      <c r="B8262" s="9">
        <f t="shared" ca="1" si="128"/>
        <v>-1.6236559306894427E-3</v>
      </c>
    </row>
    <row r="8263" spans="1:2" x14ac:dyDescent="0.3">
      <c r="A8263">
        <v>8255</v>
      </c>
      <c r="B8263" s="9">
        <f t="shared" ca="1" si="128"/>
        <v>1.0782967160440516E-2</v>
      </c>
    </row>
    <row r="8264" spans="1:2" x14ac:dyDescent="0.3">
      <c r="A8264">
        <v>8256</v>
      </c>
      <c r="B8264" s="9">
        <f t="shared" ca="1" si="128"/>
        <v>-6.9800614452784765E-3</v>
      </c>
    </row>
    <row r="8265" spans="1:2" x14ac:dyDescent="0.3">
      <c r="A8265">
        <v>8257</v>
      </c>
      <c r="B8265" s="9">
        <f t="shared" ca="1" si="128"/>
        <v>8.5717115153345722E-4</v>
      </c>
    </row>
    <row r="8266" spans="1:2" x14ac:dyDescent="0.3">
      <c r="A8266">
        <v>8258</v>
      </c>
      <c r="B8266" s="9">
        <f t="shared" ref="B8266:B8329" ca="1" si="129">_xlfn.NORM.INV(RAND(),$B$3,$B$4)</f>
        <v>-7.0704566836914968E-3</v>
      </c>
    </row>
    <row r="8267" spans="1:2" x14ac:dyDescent="0.3">
      <c r="A8267">
        <v>8259</v>
      </c>
      <c r="B8267" s="9">
        <f t="shared" ca="1" si="129"/>
        <v>3.3932380360485919E-3</v>
      </c>
    </row>
    <row r="8268" spans="1:2" x14ac:dyDescent="0.3">
      <c r="A8268">
        <v>8260</v>
      </c>
      <c r="B8268" s="9">
        <f t="shared" ca="1" si="129"/>
        <v>3.3113800323032734E-3</v>
      </c>
    </row>
    <row r="8269" spans="1:2" x14ac:dyDescent="0.3">
      <c r="A8269">
        <v>8261</v>
      </c>
      <c r="B8269" s="9">
        <f t="shared" ca="1" si="129"/>
        <v>2.3686448596798139E-3</v>
      </c>
    </row>
    <row r="8270" spans="1:2" x14ac:dyDescent="0.3">
      <c r="A8270">
        <v>8262</v>
      </c>
      <c r="B8270" s="9">
        <f t="shared" ca="1" si="129"/>
        <v>-8.8520209635256468E-3</v>
      </c>
    </row>
    <row r="8271" spans="1:2" x14ac:dyDescent="0.3">
      <c r="A8271">
        <v>8263</v>
      </c>
      <c r="B8271" s="9">
        <f t="shared" ca="1" si="129"/>
        <v>-1.3450882931788416E-3</v>
      </c>
    </row>
    <row r="8272" spans="1:2" x14ac:dyDescent="0.3">
      <c r="A8272">
        <v>8264</v>
      </c>
      <c r="B8272" s="9">
        <f t="shared" ca="1" si="129"/>
        <v>-1.0653515139151541E-3</v>
      </c>
    </row>
    <row r="8273" spans="1:2" x14ac:dyDescent="0.3">
      <c r="A8273">
        <v>8265</v>
      </c>
      <c r="B8273" s="9">
        <f t="shared" ca="1" si="129"/>
        <v>-6.0681590984125516E-3</v>
      </c>
    </row>
    <row r="8274" spans="1:2" x14ac:dyDescent="0.3">
      <c r="A8274">
        <v>8266</v>
      </c>
      <c r="B8274" s="9">
        <f t="shared" ca="1" si="129"/>
        <v>9.4380762606404711E-3</v>
      </c>
    </row>
    <row r="8275" spans="1:2" x14ac:dyDescent="0.3">
      <c r="A8275">
        <v>8267</v>
      </c>
      <c r="B8275" s="9">
        <f t="shared" ca="1" si="129"/>
        <v>-5.6399856830688906E-3</v>
      </c>
    </row>
    <row r="8276" spans="1:2" x14ac:dyDescent="0.3">
      <c r="A8276">
        <v>8268</v>
      </c>
      <c r="B8276" s="9">
        <f t="shared" ca="1" si="129"/>
        <v>1.7988703385356053E-3</v>
      </c>
    </row>
    <row r="8277" spans="1:2" x14ac:dyDescent="0.3">
      <c r="A8277">
        <v>8269</v>
      </c>
      <c r="B8277" s="9">
        <f t="shared" ca="1" si="129"/>
        <v>7.5225481928648981E-3</v>
      </c>
    </row>
    <row r="8278" spans="1:2" x14ac:dyDescent="0.3">
      <c r="A8278">
        <v>8270</v>
      </c>
      <c r="B8278" s="9">
        <f t="shared" ca="1" si="129"/>
        <v>1.8800907260497436E-4</v>
      </c>
    </row>
    <row r="8279" spans="1:2" x14ac:dyDescent="0.3">
      <c r="A8279">
        <v>8271</v>
      </c>
      <c r="B8279" s="9">
        <f t="shared" ca="1" si="129"/>
        <v>1.0351816290819538E-2</v>
      </c>
    </row>
    <row r="8280" spans="1:2" x14ac:dyDescent="0.3">
      <c r="A8280">
        <v>8272</v>
      </c>
      <c r="B8280" s="9">
        <f t="shared" ca="1" si="129"/>
        <v>-1.181832031757517E-2</v>
      </c>
    </row>
    <row r="8281" spans="1:2" x14ac:dyDescent="0.3">
      <c r="A8281">
        <v>8273</v>
      </c>
      <c r="B8281" s="9">
        <f t="shared" ca="1" si="129"/>
        <v>-4.8153662863971358E-3</v>
      </c>
    </row>
    <row r="8282" spans="1:2" x14ac:dyDescent="0.3">
      <c r="A8282">
        <v>8274</v>
      </c>
      <c r="B8282" s="9">
        <f t="shared" ca="1" si="129"/>
        <v>1.1664639900883737E-2</v>
      </c>
    </row>
    <row r="8283" spans="1:2" x14ac:dyDescent="0.3">
      <c r="A8283">
        <v>8275</v>
      </c>
      <c r="B8283" s="9">
        <f t="shared" ca="1" si="129"/>
        <v>2.5435867184800606E-3</v>
      </c>
    </row>
    <row r="8284" spans="1:2" x14ac:dyDescent="0.3">
      <c r="A8284">
        <v>8276</v>
      </c>
      <c r="B8284" s="9">
        <f t="shared" ca="1" si="129"/>
        <v>2.3438225212204838E-4</v>
      </c>
    </row>
    <row r="8285" spans="1:2" x14ac:dyDescent="0.3">
      <c r="A8285">
        <v>8277</v>
      </c>
      <c r="B8285" s="9">
        <f t="shared" ca="1" si="129"/>
        <v>4.9039360507668927E-3</v>
      </c>
    </row>
    <row r="8286" spans="1:2" x14ac:dyDescent="0.3">
      <c r="A8286">
        <v>8278</v>
      </c>
      <c r="B8286" s="9">
        <f t="shared" ca="1" si="129"/>
        <v>-1.3476547013242686E-3</v>
      </c>
    </row>
    <row r="8287" spans="1:2" x14ac:dyDescent="0.3">
      <c r="A8287">
        <v>8279</v>
      </c>
      <c r="B8287" s="9">
        <f t="shared" ca="1" si="129"/>
        <v>-1.2656058724926388E-2</v>
      </c>
    </row>
    <row r="8288" spans="1:2" x14ac:dyDescent="0.3">
      <c r="A8288">
        <v>8280</v>
      </c>
      <c r="B8288" s="9">
        <f t="shared" ca="1" si="129"/>
        <v>-1.1199740281769028E-2</v>
      </c>
    </row>
    <row r="8289" spans="1:2" x14ac:dyDescent="0.3">
      <c r="A8289">
        <v>8281</v>
      </c>
      <c r="B8289" s="9">
        <f t="shared" ca="1" si="129"/>
        <v>-2.0143136475022274E-3</v>
      </c>
    </row>
    <row r="8290" spans="1:2" x14ac:dyDescent="0.3">
      <c r="A8290">
        <v>8282</v>
      </c>
      <c r="B8290" s="9">
        <f t="shared" ca="1" si="129"/>
        <v>-4.9891379963252587E-3</v>
      </c>
    </row>
    <row r="8291" spans="1:2" x14ac:dyDescent="0.3">
      <c r="A8291">
        <v>8283</v>
      </c>
      <c r="B8291" s="9">
        <f t="shared" ca="1" si="129"/>
        <v>-7.4544726187608327E-3</v>
      </c>
    </row>
    <row r="8292" spans="1:2" x14ac:dyDescent="0.3">
      <c r="A8292">
        <v>8284</v>
      </c>
      <c r="B8292" s="9">
        <f t="shared" ca="1" si="129"/>
        <v>5.5761585374388151E-3</v>
      </c>
    </row>
    <row r="8293" spans="1:2" x14ac:dyDescent="0.3">
      <c r="A8293">
        <v>8285</v>
      </c>
      <c r="B8293" s="9">
        <f t="shared" ca="1" si="129"/>
        <v>-3.1968252569234807E-3</v>
      </c>
    </row>
    <row r="8294" spans="1:2" x14ac:dyDescent="0.3">
      <c r="A8294">
        <v>8286</v>
      </c>
      <c r="B8294" s="9">
        <f t="shared" ca="1" si="129"/>
        <v>-2.6066022932031416E-4</v>
      </c>
    </row>
    <row r="8295" spans="1:2" x14ac:dyDescent="0.3">
      <c r="A8295">
        <v>8287</v>
      </c>
      <c r="B8295" s="9">
        <f t="shared" ca="1" si="129"/>
        <v>-8.8132028281142707E-3</v>
      </c>
    </row>
    <row r="8296" spans="1:2" x14ac:dyDescent="0.3">
      <c r="A8296">
        <v>8288</v>
      </c>
      <c r="B8296" s="9">
        <f t="shared" ca="1" si="129"/>
        <v>3.7650100643447444E-3</v>
      </c>
    </row>
    <row r="8297" spans="1:2" x14ac:dyDescent="0.3">
      <c r="A8297">
        <v>8289</v>
      </c>
      <c r="B8297" s="9">
        <f t="shared" ca="1" si="129"/>
        <v>-1.2513448482045237E-3</v>
      </c>
    </row>
    <row r="8298" spans="1:2" x14ac:dyDescent="0.3">
      <c r="A8298">
        <v>8290</v>
      </c>
      <c r="B8298" s="9">
        <f t="shared" ca="1" si="129"/>
        <v>-4.980918272947138E-3</v>
      </c>
    </row>
    <row r="8299" spans="1:2" x14ac:dyDescent="0.3">
      <c r="A8299">
        <v>8291</v>
      </c>
      <c r="B8299" s="9">
        <f t="shared" ca="1" si="129"/>
        <v>-1.5934789227516285E-2</v>
      </c>
    </row>
    <row r="8300" spans="1:2" x14ac:dyDescent="0.3">
      <c r="A8300">
        <v>8292</v>
      </c>
      <c r="B8300" s="9">
        <f t="shared" ca="1" si="129"/>
        <v>3.2940905469301431E-3</v>
      </c>
    </row>
    <row r="8301" spans="1:2" x14ac:dyDescent="0.3">
      <c r="A8301">
        <v>8293</v>
      </c>
      <c r="B8301" s="9">
        <f t="shared" ca="1" si="129"/>
        <v>3.7818534841401546E-3</v>
      </c>
    </row>
    <row r="8302" spans="1:2" x14ac:dyDescent="0.3">
      <c r="A8302">
        <v>8294</v>
      </c>
      <c r="B8302" s="9">
        <f t="shared" ca="1" si="129"/>
        <v>4.7743063871629864E-3</v>
      </c>
    </row>
    <row r="8303" spans="1:2" x14ac:dyDescent="0.3">
      <c r="A8303">
        <v>8295</v>
      </c>
      <c r="B8303" s="9">
        <f t="shared" ca="1" si="129"/>
        <v>-6.8343579900763491E-3</v>
      </c>
    </row>
    <row r="8304" spans="1:2" x14ac:dyDescent="0.3">
      <c r="A8304">
        <v>8296</v>
      </c>
      <c r="B8304" s="9">
        <f t="shared" ca="1" si="129"/>
        <v>2.5480691785512198E-3</v>
      </c>
    </row>
    <row r="8305" spans="1:2" x14ac:dyDescent="0.3">
      <c r="A8305">
        <v>8297</v>
      </c>
      <c r="B8305" s="9">
        <f t="shared" ca="1" si="129"/>
        <v>-2.5478513506849549E-3</v>
      </c>
    </row>
    <row r="8306" spans="1:2" x14ac:dyDescent="0.3">
      <c r="A8306">
        <v>8298</v>
      </c>
      <c r="B8306" s="9">
        <f t="shared" ca="1" si="129"/>
        <v>3.3312546442469128E-4</v>
      </c>
    </row>
    <row r="8307" spans="1:2" x14ac:dyDescent="0.3">
      <c r="A8307">
        <v>8299</v>
      </c>
      <c r="B8307" s="9">
        <f t="shared" ca="1" si="129"/>
        <v>1.7773954392661651E-2</v>
      </c>
    </row>
    <row r="8308" spans="1:2" x14ac:dyDescent="0.3">
      <c r="A8308">
        <v>8300</v>
      </c>
      <c r="B8308" s="9">
        <f t="shared" ca="1" si="129"/>
        <v>-4.0044603305540655E-5</v>
      </c>
    </row>
    <row r="8309" spans="1:2" x14ac:dyDescent="0.3">
      <c r="A8309">
        <v>8301</v>
      </c>
      <c r="B8309" s="9">
        <f t="shared" ca="1" si="129"/>
        <v>1.5626767879014197E-3</v>
      </c>
    </row>
    <row r="8310" spans="1:2" x14ac:dyDescent="0.3">
      <c r="A8310">
        <v>8302</v>
      </c>
      <c r="B8310" s="9">
        <f t="shared" ca="1" si="129"/>
        <v>-1.2468894999129799E-2</v>
      </c>
    </row>
    <row r="8311" spans="1:2" x14ac:dyDescent="0.3">
      <c r="A8311">
        <v>8303</v>
      </c>
      <c r="B8311" s="9">
        <f t="shared" ca="1" si="129"/>
        <v>-8.6338430317331374E-3</v>
      </c>
    </row>
    <row r="8312" spans="1:2" x14ac:dyDescent="0.3">
      <c r="A8312">
        <v>8304</v>
      </c>
      <c r="B8312" s="9">
        <f t="shared" ca="1" si="129"/>
        <v>2.5428790794180503E-3</v>
      </c>
    </row>
    <row r="8313" spans="1:2" x14ac:dyDescent="0.3">
      <c r="A8313">
        <v>8305</v>
      </c>
      <c r="B8313" s="9">
        <f t="shared" ca="1" si="129"/>
        <v>1.8860058940023659E-3</v>
      </c>
    </row>
    <row r="8314" spans="1:2" x14ac:dyDescent="0.3">
      <c r="A8314">
        <v>8306</v>
      </c>
      <c r="B8314" s="9">
        <f t="shared" ca="1" si="129"/>
        <v>1.5573551647681042E-2</v>
      </c>
    </row>
    <row r="8315" spans="1:2" x14ac:dyDescent="0.3">
      <c r="A8315">
        <v>8307</v>
      </c>
      <c r="B8315" s="9">
        <f t="shared" ca="1" si="129"/>
        <v>2.2755854868590046E-3</v>
      </c>
    </row>
    <row r="8316" spans="1:2" x14ac:dyDescent="0.3">
      <c r="A8316">
        <v>8308</v>
      </c>
      <c r="B8316" s="9">
        <f t="shared" ca="1" si="129"/>
        <v>1.4622092103231116E-2</v>
      </c>
    </row>
    <row r="8317" spans="1:2" x14ac:dyDescent="0.3">
      <c r="A8317">
        <v>8309</v>
      </c>
      <c r="B8317" s="9">
        <f t="shared" ca="1" si="129"/>
        <v>-2.9537986419111298E-3</v>
      </c>
    </row>
    <row r="8318" spans="1:2" x14ac:dyDescent="0.3">
      <c r="A8318">
        <v>8310</v>
      </c>
      <c r="B8318" s="9">
        <f t="shared" ca="1" si="129"/>
        <v>3.5139043234559287E-3</v>
      </c>
    </row>
    <row r="8319" spans="1:2" x14ac:dyDescent="0.3">
      <c r="A8319">
        <v>8311</v>
      </c>
      <c r="B8319" s="9">
        <f t="shared" ca="1" si="129"/>
        <v>-6.1612041420772571E-3</v>
      </c>
    </row>
    <row r="8320" spans="1:2" x14ac:dyDescent="0.3">
      <c r="A8320">
        <v>8312</v>
      </c>
      <c r="B8320" s="9">
        <f t="shared" ca="1" si="129"/>
        <v>-1.2170052540175618E-2</v>
      </c>
    </row>
    <row r="8321" spans="1:2" x14ac:dyDescent="0.3">
      <c r="A8321">
        <v>8313</v>
      </c>
      <c r="B8321" s="9">
        <f t="shared" ca="1" si="129"/>
        <v>-3.5460536623173212E-3</v>
      </c>
    </row>
    <row r="8322" spans="1:2" x14ac:dyDescent="0.3">
      <c r="A8322">
        <v>8314</v>
      </c>
      <c r="B8322" s="9">
        <f t="shared" ca="1" si="129"/>
        <v>9.9962375795039863E-3</v>
      </c>
    </row>
    <row r="8323" spans="1:2" x14ac:dyDescent="0.3">
      <c r="A8323">
        <v>8315</v>
      </c>
      <c r="B8323" s="9">
        <f t="shared" ca="1" si="129"/>
        <v>2.8555878620794246E-2</v>
      </c>
    </row>
    <row r="8324" spans="1:2" x14ac:dyDescent="0.3">
      <c r="A8324">
        <v>8316</v>
      </c>
      <c r="B8324" s="9">
        <f t="shared" ca="1" si="129"/>
        <v>1.6227960029896557E-2</v>
      </c>
    </row>
    <row r="8325" spans="1:2" x14ac:dyDescent="0.3">
      <c r="A8325">
        <v>8317</v>
      </c>
      <c r="B8325" s="9">
        <f t="shared" ca="1" si="129"/>
        <v>-1.3927844284573346E-2</v>
      </c>
    </row>
    <row r="8326" spans="1:2" x14ac:dyDescent="0.3">
      <c r="A8326">
        <v>8318</v>
      </c>
      <c r="B8326" s="9">
        <f t="shared" ca="1" si="129"/>
        <v>1.5715185915176437E-3</v>
      </c>
    </row>
    <row r="8327" spans="1:2" x14ac:dyDescent="0.3">
      <c r="A8327">
        <v>8319</v>
      </c>
      <c r="B8327" s="9">
        <f t="shared" ca="1" si="129"/>
        <v>3.6037809123001946E-3</v>
      </c>
    </row>
    <row r="8328" spans="1:2" x14ac:dyDescent="0.3">
      <c r="A8328">
        <v>8320</v>
      </c>
      <c r="B8328" s="9">
        <f t="shared" ca="1" si="129"/>
        <v>9.6933797208876744E-3</v>
      </c>
    </row>
    <row r="8329" spans="1:2" x14ac:dyDescent="0.3">
      <c r="A8329">
        <v>8321</v>
      </c>
      <c r="B8329" s="9">
        <f t="shared" ca="1" si="129"/>
        <v>1.2905219679077162E-2</v>
      </c>
    </row>
    <row r="8330" spans="1:2" x14ac:dyDescent="0.3">
      <c r="A8330">
        <v>8322</v>
      </c>
      <c r="B8330" s="9">
        <f t="shared" ref="B8330:B8393" ca="1" si="130">_xlfn.NORM.INV(RAND(),$B$3,$B$4)</f>
        <v>-9.1815395191023174E-3</v>
      </c>
    </row>
    <row r="8331" spans="1:2" x14ac:dyDescent="0.3">
      <c r="A8331">
        <v>8323</v>
      </c>
      <c r="B8331" s="9">
        <f t="shared" ca="1" si="130"/>
        <v>-2.0262057214070735E-4</v>
      </c>
    </row>
    <row r="8332" spans="1:2" x14ac:dyDescent="0.3">
      <c r="A8332">
        <v>8324</v>
      </c>
      <c r="B8332" s="9">
        <f t="shared" ca="1" si="130"/>
        <v>-1.8901086122228128E-2</v>
      </c>
    </row>
    <row r="8333" spans="1:2" x14ac:dyDescent="0.3">
      <c r="A8333">
        <v>8325</v>
      </c>
      <c r="B8333" s="9">
        <f t="shared" ca="1" si="130"/>
        <v>8.6425143753445597E-3</v>
      </c>
    </row>
    <row r="8334" spans="1:2" x14ac:dyDescent="0.3">
      <c r="A8334">
        <v>8326</v>
      </c>
      <c r="B8334" s="9">
        <f t="shared" ca="1" si="130"/>
        <v>1.1286061891108354E-2</v>
      </c>
    </row>
    <row r="8335" spans="1:2" x14ac:dyDescent="0.3">
      <c r="A8335">
        <v>8327</v>
      </c>
      <c r="B8335" s="9">
        <f t="shared" ca="1" si="130"/>
        <v>-8.6242339171226316E-3</v>
      </c>
    </row>
    <row r="8336" spans="1:2" x14ac:dyDescent="0.3">
      <c r="A8336">
        <v>8328</v>
      </c>
      <c r="B8336" s="9">
        <f t="shared" ca="1" si="130"/>
        <v>1.1785124571292685E-3</v>
      </c>
    </row>
    <row r="8337" spans="1:2" x14ac:dyDescent="0.3">
      <c r="A8337">
        <v>8329</v>
      </c>
      <c r="B8337" s="9">
        <f t="shared" ca="1" si="130"/>
        <v>-2.7177708501365319E-3</v>
      </c>
    </row>
    <row r="8338" spans="1:2" x14ac:dyDescent="0.3">
      <c r="A8338">
        <v>8330</v>
      </c>
      <c r="B8338" s="9">
        <f t="shared" ca="1" si="130"/>
        <v>6.4296721753134166E-3</v>
      </c>
    </row>
    <row r="8339" spans="1:2" x14ac:dyDescent="0.3">
      <c r="A8339">
        <v>8331</v>
      </c>
      <c r="B8339" s="9">
        <f t="shared" ca="1" si="130"/>
        <v>1.4131382959718531E-3</v>
      </c>
    </row>
    <row r="8340" spans="1:2" x14ac:dyDescent="0.3">
      <c r="A8340">
        <v>8332</v>
      </c>
      <c r="B8340" s="9">
        <f t="shared" ca="1" si="130"/>
        <v>-3.2161903924674022E-3</v>
      </c>
    </row>
    <row r="8341" spans="1:2" x14ac:dyDescent="0.3">
      <c r="A8341">
        <v>8333</v>
      </c>
      <c r="B8341" s="9">
        <f t="shared" ca="1" si="130"/>
        <v>3.6904086923480969E-3</v>
      </c>
    </row>
    <row r="8342" spans="1:2" x14ac:dyDescent="0.3">
      <c r="A8342">
        <v>8334</v>
      </c>
      <c r="B8342" s="9">
        <f t="shared" ca="1" si="130"/>
        <v>-5.9199229243181006E-3</v>
      </c>
    </row>
    <row r="8343" spans="1:2" x14ac:dyDescent="0.3">
      <c r="A8343">
        <v>8335</v>
      </c>
      <c r="B8343" s="9">
        <f t="shared" ca="1" si="130"/>
        <v>6.9242962346716874E-3</v>
      </c>
    </row>
    <row r="8344" spans="1:2" x14ac:dyDescent="0.3">
      <c r="A8344">
        <v>8336</v>
      </c>
      <c r="B8344" s="9">
        <f t="shared" ca="1" si="130"/>
        <v>-6.5705417055979794E-3</v>
      </c>
    </row>
    <row r="8345" spans="1:2" x14ac:dyDescent="0.3">
      <c r="A8345">
        <v>8337</v>
      </c>
      <c r="B8345" s="9">
        <f t="shared" ca="1" si="130"/>
        <v>1.0767501759276399E-2</v>
      </c>
    </row>
    <row r="8346" spans="1:2" x14ac:dyDescent="0.3">
      <c r="A8346">
        <v>8338</v>
      </c>
      <c r="B8346" s="9">
        <f t="shared" ca="1" si="130"/>
        <v>7.4593712515192345E-3</v>
      </c>
    </row>
    <row r="8347" spans="1:2" x14ac:dyDescent="0.3">
      <c r="A8347">
        <v>8339</v>
      </c>
      <c r="B8347" s="9">
        <f t="shared" ca="1" si="130"/>
        <v>-1.7978525013496321E-2</v>
      </c>
    </row>
    <row r="8348" spans="1:2" x14ac:dyDescent="0.3">
      <c r="A8348">
        <v>8340</v>
      </c>
      <c r="B8348" s="9">
        <f t="shared" ca="1" si="130"/>
        <v>1.4368298168265872E-2</v>
      </c>
    </row>
    <row r="8349" spans="1:2" x14ac:dyDescent="0.3">
      <c r="A8349">
        <v>8341</v>
      </c>
      <c r="B8349" s="9">
        <f t="shared" ca="1" si="130"/>
        <v>-6.2507120517807345E-3</v>
      </c>
    </row>
    <row r="8350" spans="1:2" x14ac:dyDescent="0.3">
      <c r="A8350">
        <v>8342</v>
      </c>
      <c r="B8350" s="9">
        <f t="shared" ca="1" si="130"/>
        <v>5.9237980640317288E-3</v>
      </c>
    </row>
    <row r="8351" spans="1:2" x14ac:dyDescent="0.3">
      <c r="A8351">
        <v>8343</v>
      </c>
      <c r="B8351" s="9">
        <f t="shared" ca="1" si="130"/>
        <v>8.8834306150868923E-3</v>
      </c>
    </row>
    <row r="8352" spans="1:2" x14ac:dyDescent="0.3">
      <c r="A8352">
        <v>8344</v>
      </c>
      <c r="B8352" s="9">
        <f t="shared" ca="1" si="130"/>
        <v>-5.9286529750069272E-3</v>
      </c>
    </row>
    <row r="8353" spans="1:2" x14ac:dyDescent="0.3">
      <c r="A8353">
        <v>8345</v>
      </c>
      <c r="B8353" s="9">
        <f t="shared" ca="1" si="130"/>
        <v>1.2098379436223468E-2</v>
      </c>
    </row>
    <row r="8354" spans="1:2" x14ac:dyDescent="0.3">
      <c r="A8354">
        <v>8346</v>
      </c>
      <c r="B8354" s="9">
        <f t="shared" ca="1" si="130"/>
        <v>-6.9819819446963688E-3</v>
      </c>
    </row>
    <row r="8355" spans="1:2" x14ac:dyDescent="0.3">
      <c r="A8355">
        <v>8347</v>
      </c>
      <c r="B8355" s="9">
        <f t="shared" ca="1" si="130"/>
        <v>7.3517625192426354E-3</v>
      </c>
    </row>
    <row r="8356" spans="1:2" x14ac:dyDescent="0.3">
      <c r="A8356">
        <v>8348</v>
      </c>
      <c r="B8356" s="9">
        <f t="shared" ca="1" si="130"/>
        <v>1.7637666294292424E-2</v>
      </c>
    </row>
    <row r="8357" spans="1:2" x14ac:dyDescent="0.3">
      <c r="A8357">
        <v>8349</v>
      </c>
      <c r="B8357" s="9">
        <f t="shared" ca="1" si="130"/>
        <v>7.4325304203361579E-3</v>
      </c>
    </row>
    <row r="8358" spans="1:2" x14ac:dyDescent="0.3">
      <c r="A8358">
        <v>8350</v>
      </c>
      <c r="B8358" s="9">
        <f t="shared" ca="1" si="130"/>
        <v>1.3173896860469516E-2</v>
      </c>
    </row>
    <row r="8359" spans="1:2" x14ac:dyDescent="0.3">
      <c r="A8359">
        <v>8351</v>
      </c>
      <c r="B8359" s="9">
        <f t="shared" ca="1" si="130"/>
        <v>2.8780664714826093E-3</v>
      </c>
    </row>
    <row r="8360" spans="1:2" x14ac:dyDescent="0.3">
      <c r="A8360">
        <v>8352</v>
      </c>
      <c r="B8360" s="9">
        <f t="shared" ca="1" si="130"/>
        <v>1.4034674686527885E-2</v>
      </c>
    </row>
    <row r="8361" spans="1:2" x14ac:dyDescent="0.3">
      <c r="A8361">
        <v>8353</v>
      </c>
      <c r="B8361" s="9">
        <f t="shared" ca="1" si="130"/>
        <v>-8.9524304124216744E-4</v>
      </c>
    </row>
    <row r="8362" spans="1:2" x14ac:dyDescent="0.3">
      <c r="A8362">
        <v>8354</v>
      </c>
      <c r="B8362" s="9">
        <f t="shared" ca="1" si="130"/>
        <v>-1.4261517890829596E-3</v>
      </c>
    </row>
    <row r="8363" spans="1:2" x14ac:dyDescent="0.3">
      <c r="A8363">
        <v>8355</v>
      </c>
      <c r="B8363" s="9">
        <f t="shared" ca="1" si="130"/>
        <v>-1.0696594711772905E-3</v>
      </c>
    </row>
    <row r="8364" spans="1:2" x14ac:dyDescent="0.3">
      <c r="A8364">
        <v>8356</v>
      </c>
      <c r="B8364" s="9">
        <f t="shared" ca="1" si="130"/>
        <v>-2.1698488424101384E-3</v>
      </c>
    </row>
    <row r="8365" spans="1:2" x14ac:dyDescent="0.3">
      <c r="A8365">
        <v>8357</v>
      </c>
      <c r="B8365" s="9">
        <f t="shared" ca="1" si="130"/>
        <v>-3.2827860092125498E-3</v>
      </c>
    </row>
    <row r="8366" spans="1:2" x14ac:dyDescent="0.3">
      <c r="A8366">
        <v>8358</v>
      </c>
      <c r="B8366" s="9">
        <f t="shared" ca="1" si="130"/>
        <v>7.9288676288260113E-3</v>
      </c>
    </row>
    <row r="8367" spans="1:2" x14ac:dyDescent="0.3">
      <c r="A8367">
        <v>8359</v>
      </c>
      <c r="B8367" s="9">
        <f t="shared" ca="1" si="130"/>
        <v>2.92753420406654E-3</v>
      </c>
    </row>
    <row r="8368" spans="1:2" x14ac:dyDescent="0.3">
      <c r="A8368">
        <v>8360</v>
      </c>
      <c r="B8368" s="9">
        <f t="shared" ca="1" si="130"/>
        <v>-2.3744701767156617E-3</v>
      </c>
    </row>
    <row r="8369" spans="1:2" x14ac:dyDescent="0.3">
      <c r="A8369">
        <v>8361</v>
      </c>
      <c r="B8369" s="9">
        <f t="shared" ca="1" si="130"/>
        <v>2.0911584370322169E-3</v>
      </c>
    </row>
    <row r="8370" spans="1:2" x14ac:dyDescent="0.3">
      <c r="A8370">
        <v>8362</v>
      </c>
      <c r="B8370" s="9">
        <f t="shared" ca="1" si="130"/>
        <v>9.0207512574831082E-3</v>
      </c>
    </row>
    <row r="8371" spans="1:2" x14ac:dyDescent="0.3">
      <c r="A8371">
        <v>8363</v>
      </c>
      <c r="B8371" s="9">
        <f t="shared" ca="1" si="130"/>
        <v>-3.619979859064412E-4</v>
      </c>
    </row>
    <row r="8372" spans="1:2" x14ac:dyDescent="0.3">
      <c r="A8372">
        <v>8364</v>
      </c>
      <c r="B8372" s="9">
        <f t="shared" ca="1" si="130"/>
        <v>3.9540930793310041E-3</v>
      </c>
    </row>
    <row r="8373" spans="1:2" x14ac:dyDescent="0.3">
      <c r="A8373">
        <v>8365</v>
      </c>
      <c r="B8373" s="9">
        <f t="shared" ca="1" si="130"/>
        <v>-3.5290386265340807E-3</v>
      </c>
    </row>
    <row r="8374" spans="1:2" x14ac:dyDescent="0.3">
      <c r="A8374">
        <v>8366</v>
      </c>
      <c r="B8374" s="9">
        <f t="shared" ca="1" si="130"/>
        <v>7.6399698536229266E-3</v>
      </c>
    </row>
    <row r="8375" spans="1:2" x14ac:dyDescent="0.3">
      <c r="A8375">
        <v>8367</v>
      </c>
      <c r="B8375" s="9">
        <f t="shared" ca="1" si="130"/>
        <v>1.0380387045514207E-2</v>
      </c>
    </row>
    <row r="8376" spans="1:2" x14ac:dyDescent="0.3">
      <c r="A8376">
        <v>8368</v>
      </c>
      <c r="B8376" s="9">
        <f t="shared" ca="1" si="130"/>
        <v>3.8156449334163767E-3</v>
      </c>
    </row>
    <row r="8377" spans="1:2" x14ac:dyDescent="0.3">
      <c r="A8377">
        <v>8369</v>
      </c>
      <c r="B8377" s="9">
        <f t="shared" ca="1" si="130"/>
        <v>-2.2454638258047666E-3</v>
      </c>
    </row>
    <row r="8378" spans="1:2" x14ac:dyDescent="0.3">
      <c r="A8378">
        <v>8370</v>
      </c>
      <c r="B8378" s="9">
        <f t="shared" ca="1" si="130"/>
        <v>5.2393050262195297E-3</v>
      </c>
    </row>
    <row r="8379" spans="1:2" x14ac:dyDescent="0.3">
      <c r="A8379">
        <v>8371</v>
      </c>
      <c r="B8379" s="9">
        <f t="shared" ca="1" si="130"/>
        <v>2.2866272932471517E-3</v>
      </c>
    </row>
    <row r="8380" spans="1:2" x14ac:dyDescent="0.3">
      <c r="A8380">
        <v>8372</v>
      </c>
      <c r="B8380" s="9">
        <f t="shared" ca="1" si="130"/>
        <v>-1.2094281237854955E-2</v>
      </c>
    </row>
    <row r="8381" spans="1:2" x14ac:dyDescent="0.3">
      <c r="A8381">
        <v>8373</v>
      </c>
      <c r="B8381" s="9">
        <f t="shared" ca="1" si="130"/>
        <v>2.5991600112831382E-3</v>
      </c>
    </row>
    <row r="8382" spans="1:2" x14ac:dyDescent="0.3">
      <c r="A8382">
        <v>8374</v>
      </c>
      <c r="B8382" s="9">
        <f t="shared" ca="1" si="130"/>
        <v>4.2375716106008814E-3</v>
      </c>
    </row>
    <row r="8383" spans="1:2" x14ac:dyDescent="0.3">
      <c r="A8383">
        <v>8375</v>
      </c>
      <c r="B8383" s="9">
        <f t="shared" ca="1" si="130"/>
        <v>-8.6307001094652822E-3</v>
      </c>
    </row>
    <row r="8384" spans="1:2" x14ac:dyDescent="0.3">
      <c r="A8384">
        <v>8376</v>
      </c>
      <c r="B8384" s="9">
        <f t="shared" ca="1" si="130"/>
        <v>1.3335294456264338E-2</v>
      </c>
    </row>
    <row r="8385" spans="1:2" x14ac:dyDescent="0.3">
      <c r="A8385">
        <v>8377</v>
      </c>
      <c r="B8385" s="9">
        <f t="shared" ca="1" si="130"/>
        <v>-6.1988598939338455E-3</v>
      </c>
    </row>
    <row r="8386" spans="1:2" x14ac:dyDescent="0.3">
      <c r="A8386">
        <v>8378</v>
      </c>
      <c r="B8386" s="9">
        <f t="shared" ca="1" si="130"/>
        <v>-1.831596082592537E-3</v>
      </c>
    </row>
    <row r="8387" spans="1:2" x14ac:dyDescent="0.3">
      <c r="A8387">
        <v>8379</v>
      </c>
      <c r="B8387" s="9">
        <f t="shared" ca="1" si="130"/>
        <v>-2.4527805378946267E-3</v>
      </c>
    </row>
    <row r="8388" spans="1:2" x14ac:dyDescent="0.3">
      <c r="A8388">
        <v>8380</v>
      </c>
      <c r="B8388" s="9">
        <f t="shared" ca="1" si="130"/>
        <v>3.9879725688560231E-4</v>
      </c>
    </row>
    <row r="8389" spans="1:2" x14ac:dyDescent="0.3">
      <c r="A8389">
        <v>8381</v>
      </c>
      <c r="B8389" s="9">
        <f t="shared" ca="1" si="130"/>
        <v>-5.9825448008647385E-3</v>
      </c>
    </row>
    <row r="8390" spans="1:2" x14ac:dyDescent="0.3">
      <c r="A8390">
        <v>8382</v>
      </c>
      <c r="B8390" s="9">
        <f t="shared" ca="1" si="130"/>
        <v>-1.3860515642596704E-3</v>
      </c>
    </row>
    <row r="8391" spans="1:2" x14ac:dyDescent="0.3">
      <c r="A8391">
        <v>8383</v>
      </c>
      <c r="B8391" s="9">
        <f t="shared" ca="1" si="130"/>
        <v>-7.1498147548188472E-3</v>
      </c>
    </row>
    <row r="8392" spans="1:2" x14ac:dyDescent="0.3">
      <c r="A8392">
        <v>8384</v>
      </c>
      <c r="B8392" s="9">
        <f t="shared" ca="1" si="130"/>
        <v>-6.0842307331694537E-4</v>
      </c>
    </row>
    <row r="8393" spans="1:2" x14ac:dyDescent="0.3">
      <c r="A8393">
        <v>8385</v>
      </c>
      <c r="B8393" s="9">
        <f t="shared" ca="1" si="130"/>
        <v>-8.0231884996475027E-4</v>
      </c>
    </row>
    <row r="8394" spans="1:2" x14ac:dyDescent="0.3">
      <c r="A8394">
        <v>8386</v>
      </c>
      <c r="B8394" s="9">
        <f t="shared" ref="B8394:B8457" ca="1" si="131">_xlfn.NORM.INV(RAND(),$B$3,$B$4)</f>
        <v>-2.1914016243220471E-3</v>
      </c>
    </row>
    <row r="8395" spans="1:2" x14ac:dyDescent="0.3">
      <c r="A8395">
        <v>8387</v>
      </c>
      <c r="B8395" s="9">
        <f t="shared" ca="1" si="131"/>
        <v>9.5893607854208533E-3</v>
      </c>
    </row>
    <row r="8396" spans="1:2" x14ac:dyDescent="0.3">
      <c r="A8396">
        <v>8388</v>
      </c>
      <c r="B8396" s="9">
        <f t="shared" ca="1" si="131"/>
        <v>9.0211383234772222E-3</v>
      </c>
    </row>
    <row r="8397" spans="1:2" x14ac:dyDescent="0.3">
      <c r="A8397">
        <v>8389</v>
      </c>
      <c r="B8397" s="9">
        <f t="shared" ca="1" si="131"/>
        <v>-8.6524178451867807E-3</v>
      </c>
    </row>
    <row r="8398" spans="1:2" x14ac:dyDescent="0.3">
      <c r="A8398">
        <v>8390</v>
      </c>
      <c r="B8398" s="9">
        <f t="shared" ca="1" si="131"/>
        <v>-1.0771997538062064E-2</v>
      </c>
    </row>
    <row r="8399" spans="1:2" x14ac:dyDescent="0.3">
      <c r="A8399">
        <v>8391</v>
      </c>
      <c r="B8399" s="9">
        <f t="shared" ca="1" si="131"/>
        <v>3.676319853046625E-5</v>
      </c>
    </row>
    <row r="8400" spans="1:2" x14ac:dyDescent="0.3">
      <c r="A8400">
        <v>8392</v>
      </c>
      <c r="B8400" s="9">
        <f t="shared" ca="1" si="131"/>
        <v>4.8756534652595281E-4</v>
      </c>
    </row>
    <row r="8401" spans="1:2" x14ac:dyDescent="0.3">
      <c r="A8401">
        <v>8393</v>
      </c>
      <c r="B8401" s="9">
        <f t="shared" ca="1" si="131"/>
        <v>4.7581359992745782E-3</v>
      </c>
    </row>
    <row r="8402" spans="1:2" x14ac:dyDescent="0.3">
      <c r="A8402">
        <v>8394</v>
      </c>
      <c r="B8402" s="9">
        <f t="shared" ca="1" si="131"/>
        <v>6.3283122023368131E-3</v>
      </c>
    </row>
    <row r="8403" spans="1:2" x14ac:dyDescent="0.3">
      <c r="A8403">
        <v>8395</v>
      </c>
      <c r="B8403" s="9">
        <f t="shared" ca="1" si="131"/>
        <v>-2.698823107341698E-3</v>
      </c>
    </row>
    <row r="8404" spans="1:2" x14ac:dyDescent="0.3">
      <c r="A8404">
        <v>8396</v>
      </c>
      <c r="B8404" s="9">
        <f t="shared" ca="1" si="131"/>
        <v>2.5195473765344573E-3</v>
      </c>
    </row>
    <row r="8405" spans="1:2" x14ac:dyDescent="0.3">
      <c r="A8405">
        <v>8397</v>
      </c>
      <c r="B8405" s="9">
        <f t="shared" ca="1" si="131"/>
        <v>1.1043135121737921E-2</v>
      </c>
    </row>
    <row r="8406" spans="1:2" x14ac:dyDescent="0.3">
      <c r="A8406">
        <v>8398</v>
      </c>
      <c r="B8406" s="9">
        <f t="shared" ca="1" si="131"/>
        <v>2.4037890269374318E-3</v>
      </c>
    </row>
    <row r="8407" spans="1:2" x14ac:dyDescent="0.3">
      <c r="A8407">
        <v>8399</v>
      </c>
      <c r="B8407" s="9">
        <f t="shared" ca="1" si="131"/>
        <v>-1.4573930034606491E-3</v>
      </c>
    </row>
    <row r="8408" spans="1:2" x14ac:dyDescent="0.3">
      <c r="A8408">
        <v>8400</v>
      </c>
      <c r="B8408" s="9">
        <f t="shared" ca="1" si="131"/>
        <v>-1.4125719351898231E-2</v>
      </c>
    </row>
    <row r="8409" spans="1:2" x14ac:dyDescent="0.3">
      <c r="A8409">
        <v>8401</v>
      </c>
      <c r="B8409" s="9">
        <f t="shared" ca="1" si="131"/>
        <v>1.8068017309711749E-3</v>
      </c>
    </row>
    <row r="8410" spans="1:2" x14ac:dyDescent="0.3">
      <c r="A8410">
        <v>8402</v>
      </c>
      <c r="B8410" s="9">
        <f t="shared" ca="1" si="131"/>
        <v>1.0095140681709953E-3</v>
      </c>
    </row>
    <row r="8411" spans="1:2" x14ac:dyDescent="0.3">
      <c r="A8411">
        <v>8403</v>
      </c>
      <c r="B8411" s="9">
        <f t="shared" ca="1" si="131"/>
        <v>7.659651001783163E-3</v>
      </c>
    </row>
    <row r="8412" spans="1:2" x14ac:dyDescent="0.3">
      <c r="A8412">
        <v>8404</v>
      </c>
      <c r="B8412" s="9">
        <f t="shared" ca="1" si="131"/>
        <v>-6.731230679077483E-4</v>
      </c>
    </row>
    <row r="8413" spans="1:2" x14ac:dyDescent="0.3">
      <c r="A8413">
        <v>8405</v>
      </c>
      <c r="B8413" s="9">
        <f t="shared" ca="1" si="131"/>
        <v>-1.5998847092806576E-4</v>
      </c>
    </row>
    <row r="8414" spans="1:2" x14ac:dyDescent="0.3">
      <c r="A8414">
        <v>8406</v>
      </c>
      <c r="B8414" s="9">
        <f t="shared" ca="1" si="131"/>
        <v>-1.3504927522400161E-2</v>
      </c>
    </row>
    <row r="8415" spans="1:2" x14ac:dyDescent="0.3">
      <c r="A8415">
        <v>8407</v>
      </c>
      <c r="B8415" s="9">
        <f t="shared" ca="1" si="131"/>
        <v>-1.7296513408853752E-2</v>
      </c>
    </row>
    <row r="8416" spans="1:2" x14ac:dyDescent="0.3">
      <c r="A8416">
        <v>8408</v>
      </c>
      <c r="B8416" s="9">
        <f t="shared" ca="1" si="131"/>
        <v>-1.2792678423990411E-2</v>
      </c>
    </row>
    <row r="8417" spans="1:2" x14ac:dyDescent="0.3">
      <c r="A8417">
        <v>8409</v>
      </c>
      <c r="B8417" s="9">
        <f t="shared" ca="1" si="131"/>
        <v>7.7283497484977983E-3</v>
      </c>
    </row>
    <row r="8418" spans="1:2" x14ac:dyDescent="0.3">
      <c r="A8418">
        <v>8410</v>
      </c>
      <c r="B8418" s="9">
        <f t="shared" ca="1" si="131"/>
        <v>-2.2221821195201556E-3</v>
      </c>
    </row>
    <row r="8419" spans="1:2" x14ac:dyDescent="0.3">
      <c r="A8419">
        <v>8411</v>
      </c>
      <c r="B8419" s="9">
        <f t="shared" ca="1" si="131"/>
        <v>1.3535145605970231E-2</v>
      </c>
    </row>
    <row r="8420" spans="1:2" x14ac:dyDescent="0.3">
      <c r="A8420">
        <v>8412</v>
      </c>
      <c r="B8420" s="9">
        <f t="shared" ca="1" si="131"/>
        <v>8.9710451471514433E-4</v>
      </c>
    </row>
    <row r="8421" spans="1:2" x14ac:dyDescent="0.3">
      <c r="A8421">
        <v>8413</v>
      </c>
      <c r="B8421" s="9">
        <f t="shared" ca="1" si="131"/>
        <v>1.4211072455152312E-3</v>
      </c>
    </row>
    <row r="8422" spans="1:2" x14ac:dyDescent="0.3">
      <c r="A8422">
        <v>8414</v>
      </c>
      <c r="B8422" s="9">
        <f t="shared" ca="1" si="131"/>
        <v>-3.9042430311531972E-3</v>
      </c>
    </row>
    <row r="8423" spans="1:2" x14ac:dyDescent="0.3">
      <c r="A8423">
        <v>8415</v>
      </c>
      <c r="B8423" s="9">
        <f t="shared" ca="1" si="131"/>
        <v>5.9765749037352456E-3</v>
      </c>
    </row>
    <row r="8424" spans="1:2" x14ac:dyDescent="0.3">
      <c r="A8424">
        <v>8416</v>
      </c>
      <c r="B8424" s="9">
        <f t="shared" ca="1" si="131"/>
        <v>-2.5089972806983042E-3</v>
      </c>
    </row>
    <row r="8425" spans="1:2" x14ac:dyDescent="0.3">
      <c r="A8425">
        <v>8417</v>
      </c>
      <c r="B8425" s="9">
        <f t="shared" ca="1" si="131"/>
        <v>-1.2335643987413587E-3</v>
      </c>
    </row>
    <row r="8426" spans="1:2" x14ac:dyDescent="0.3">
      <c r="A8426">
        <v>8418</v>
      </c>
      <c r="B8426" s="9">
        <f t="shared" ca="1" si="131"/>
        <v>-8.315430591093945E-3</v>
      </c>
    </row>
    <row r="8427" spans="1:2" x14ac:dyDescent="0.3">
      <c r="A8427">
        <v>8419</v>
      </c>
      <c r="B8427" s="9">
        <f t="shared" ca="1" si="131"/>
        <v>3.8139736571770554E-3</v>
      </c>
    </row>
    <row r="8428" spans="1:2" x14ac:dyDescent="0.3">
      <c r="A8428">
        <v>8420</v>
      </c>
      <c r="B8428" s="9">
        <f t="shared" ca="1" si="131"/>
        <v>-1.3011594410315306E-4</v>
      </c>
    </row>
    <row r="8429" spans="1:2" x14ac:dyDescent="0.3">
      <c r="A8429">
        <v>8421</v>
      </c>
      <c r="B8429" s="9">
        <f t="shared" ca="1" si="131"/>
        <v>-4.4740483435928334E-3</v>
      </c>
    </row>
    <row r="8430" spans="1:2" x14ac:dyDescent="0.3">
      <c r="A8430">
        <v>8422</v>
      </c>
      <c r="B8430" s="9">
        <f t="shared" ca="1" si="131"/>
        <v>6.7838503390743972E-3</v>
      </c>
    </row>
    <row r="8431" spans="1:2" x14ac:dyDescent="0.3">
      <c r="A8431">
        <v>8423</v>
      </c>
      <c r="B8431" s="9">
        <f t="shared" ca="1" si="131"/>
        <v>1.244991871552226E-2</v>
      </c>
    </row>
    <row r="8432" spans="1:2" x14ac:dyDescent="0.3">
      <c r="A8432">
        <v>8424</v>
      </c>
      <c r="B8432" s="9">
        <f t="shared" ca="1" si="131"/>
        <v>-8.3609009946238114E-3</v>
      </c>
    </row>
    <row r="8433" spans="1:2" x14ac:dyDescent="0.3">
      <c r="A8433">
        <v>8425</v>
      </c>
      <c r="B8433" s="9">
        <f t="shared" ca="1" si="131"/>
        <v>3.0625520431080744E-2</v>
      </c>
    </row>
    <row r="8434" spans="1:2" x14ac:dyDescent="0.3">
      <c r="A8434">
        <v>8426</v>
      </c>
      <c r="B8434" s="9">
        <f t="shared" ca="1" si="131"/>
        <v>-8.9900953660332502E-4</v>
      </c>
    </row>
    <row r="8435" spans="1:2" x14ac:dyDescent="0.3">
      <c r="A8435">
        <v>8427</v>
      </c>
      <c r="B8435" s="9">
        <f t="shared" ca="1" si="131"/>
        <v>1.028817364754147E-2</v>
      </c>
    </row>
    <row r="8436" spans="1:2" x14ac:dyDescent="0.3">
      <c r="A8436">
        <v>8428</v>
      </c>
      <c r="B8436" s="9">
        <f t="shared" ca="1" si="131"/>
        <v>5.5542097881652631E-3</v>
      </c>
    </row>
    <row r="8437" spans="1:2" x14ac:dyDescent="0.3">
      <c r="A8437">
        <v>8429</v>
      </c>
      <c r="B8437" s="9">
        <f t="shared" ca="1" si="131"/>
        <v>7.1550789468866776E-5</v>
      </c>
    </row>
    <row r="8438" spans="1:2" x14ac:dyDescent="0.3">
      <c r="A8438">
        <v>8430</v>
      </c>
      <c r="B8438" s="9">
        <f t="shared" ca="1" si="131"/>
        <v>-1.3829916207834154E-3</v>
      </c>
    </row>
    <row r="8439" spans="1:2" x14ac:dyDescent="0.3">
      <c r="A8439">
        <v>8431</v>
      </c>
      <c r="B8439" s="9">
        <f t="shared" ca="1" si="131"/>
        <v>3.5431108471887423E-3</v>
      </c>
    </row>
    <row r="8440" spans="1:2" x14ac:dyDescent="0.3">
      <c r="A8440">
        <v>8432</v>
      </c>
      <c r="B8440" s="9">
        <f t="shared" ca="1" si="131"/>
        <v>3.5886014270560553E-3</v>
      </c>
    </row>
    <row r="8441" spans="1:2" x14ac:dyDescent="0.3">
      <c r="A8441">
        <v>8433</v>
      </c>
      <c r="B8441" s="9">
        <f t="shared" ca="1" si="131"/>
        <v>-3.9461317107739426E-3</v>
      </c>
    </row>
    <row r="8442" spans="1:2" x14ac:dyDescent="0.3">
      <c r="A8442">
        <v>8434</v>
      </c>
      <c r="B8442" s="9">
        <f t="shared" ca="1" si="131"/>
        <v>-5.443407253064265E-4</v>
      </c>
    </row>
    <row r="8443" spans="1:2" x14ac:dyDescent="0.3">
      <c r="A8443">
        <v>8435</v>
      </c>
      <c r="B8443" s="9">
        <f t="shared" ca="1" si="131"/>
        <v>5.7213825486843329E-3</v>
      </c>
    </row>
    <row r="8444" spans="1:2" x14ac:dyDescent="0.3">
      <c r="A8444">
        <v>8436</v>
      </c>
      <c r="B8444" s="9">
        <f t="shared" ca="1" si="131"/>
        <v>-4.2989064573331669E-3</v>
      </c>
    </row>
    <row r="8445" spans="1:2" x14ac:dyDescent="0.3">
      <c r="A8445">
        <v>8437</v>
      </c>
      <c r="B8445" s="9">
        <f t="shared" ca="1" si="131"/>
        <v>3.8024783168472786E-3</v>
      </c>
    </row>
    <row r="8446" spans="1:2" x14ac:dyDescent="0.3">
      <c r="A8446">
        <v>8438</v>
      </c>
      <c r="B8446" s="9">
        <f t="shared" ca="1" si="131"/>
        <v>1.1270782238794264E-3</v>
      </c>
    </row>
    <row r="8447" spans="1:2" x14ac:dyDescent="0.3">
      <c r="A8447">
        <v>8439</v>
      </c>
      <c r="B8447" s="9">
        <f t="shared" ca="1" si="131"/>
        <v>-3.9999696666806403E-3</v>
      </c>
    </row>
    <row r="8448" spans="1:2" x14ac:dyDescent="0.3">
      <c r="A8448">
        <v>8440</v>
      </c>
      <c r="B8448" s="9">
        <f t="shared" ca="1" si="131"/>
        <v>2.7391696706137473E-3</v>
      </c>
    </row>
    <row r="8449" spans="1:2" x14ac:dyDescent="0.3">
      <c r="A8449">
        <v>8441</v>
      </c>
      <c r="B8449" s="9">
        <f t="shared" ca="1" si="131"/>
        <v>-1.009687789169661E-2</v>
      </c>
    </row>
    <row r="8450" spans="1:2" x14ac:dyDescent="0.3">
      <c r="A8450">
        <v>8442</v>
      </c>
      <c r="B8450" s="9">
        <f t="shared" ca="1" si="131"/>
        <v>-1.0672603099887792E-2</v>
      </c>
    </row>
    <row r="8451" spans="1:2" x14ac:dyDescent="0.3">
      <c r="A8451">
        <v>8443</v>
      </c>
      <c r="B8451" s="9">
        <f t="shared" ca="1" si="131"/>
        <v>-4.3857246098084248E-3</v>
      </c>
    </row>
    <row r="8452" spans="1:2" x14ac:dyDescent="0.3">
      <c r="A8452">
        <v>8444</v>
      </c>
      <c r="B8452" s="9">
        <f t="shared" ca="1" si="131"/>
        <v>1.7320121877486459E-2</v>
      </c>
    </row>
    <row r="8453" spans="1:2" x14ac:dyDescent="0.3">
      <c r="A8453">
        <v>8445</v>
      </c>
      <c r="B8453" s="9">
        <f t="shared" ca="1" si="131"/>
        <v>-4.2216915539471378E-3</v>
      </c>
    </row>
    <row r="8454" spans="1:2" x14ac:dyDescent="0.3">
      <c r="A8454">
        <v>8446</v>
      </c>
      <c r="B8454" s="9">
        <f t="shared" ca="1" si="131"/>
        <v>-3.0968245879731218E-3</v>
      </c>
    </row>
    <row r="8455" spans="1:2" x14ac:dyDescent="0.3">
      <c r="A8455">
        <v>8447</v>
      </c>
      <c r="B8455" s="9">
        <f t="shared" ca="1" si="131"/>
        <v>8.2343588055963732E-3</v>
      </c>
    </row>
    <row r="8456" spans="1:2" x14ac:dyDescent="0.3">
      <c r="A8456">
        <v>8448</v>
      </c>
      <c r="B8456" s="9">
        <f t="shared" ca="1" si="131"/>
        <v>-1.5262553620532877E-2</v>
      </c>
    </row>
    <row r="8457" spans="1:2" x14ac:dyDescent="0.3">
      <c r="A8457">
        <v>8449</v>
      </c>
      <c r="B8457" s="9">
        <f t="shared" ca="1" si="131"/>
        <v>6.3645635895712175E-3</v>
      </c>
    </row>
    <row r="8458" spans="1:2" x14ac:dyDescent="0.3">
      <c r="A8458">
        <v>8450</v>
      </c>
      <c r="B8458" s="9">
        <f t="shared" ref="B8458:B8521" ca="1" si="132">_xlfn.NORM.INV(RAND(),$B$3,$B$4)</f>
        <v>-1.1374209526696624E-2</v>
      </c>
    </row>
    <row r="8459" spans="1:2" x14ac:dyDescent="0.3">
      <c r="A8459">
        <v>8451</v>
      </c>
      <c r="B8459" s="9">
        <f t="shared" ca="1" si="132"/>
        <v>-1.4298049642364346E-2</v>
      </c>
    </row>
    <row r="8460" spans="1:2" x14ac:dyDescent="0.3">
      <c r="A8460">
        <v>8452</v>
      </c>
      <c r="B8460" s="9">
        <f t="shared" ca="1" si="132"/>
        <v>2.8485386594416882E-3</v>
      </c>
    </row>
    <row r="8461" spans="1:2" x14ac:dyDescent="0.3">
      <c r="A8461">
        <v>8453</v>
      </c>
      <c r="B8461" s="9">
        <f t="shared" ca="1" si="132"/>
        <v>-2.4110429372171265E-2</v>
      </c>
    </row>
    <row r="8462" spans="1:2" x14ac:dyDescent="0.3">
      <c r="A8462">
        <v>8454</v>
      </c>
      <c r="B8462" s="9">
        <f t="shared" ca="1" si="132"/>
        <v>1.4388888561875217E-2</v>
      </c>
    </row>
    <row r="8463" spans="1:2" x14ac:dyDescent="0.3">
      <c r="A8463">
        <v>8455</v>
      </c>
      <c r="B8463" s="9">
        <f t="shared" ca="1" si="132"/>
        <v>8.9947552365667281E-3</v>
      </c>
    </row>
    <row r="8464" spans="1:2" x14ac:dyDescent="0.3">
      <c r="A8464">
        <v>8456</v>
      </c>
      <c r="B8464" s="9">
        <f t="shared" ca="1" si="132"/>
        <v>-7.063586222679644E-3</v>
      </c>
    </row>
    <row r="8465" spans="1:2" x14ac:dyDescent="0.3">
      <c r="A8465">
        <v>8457</v>
      </c>
      <c r="B8465" s="9">
        <f t="shared" ca="1" si="132"/>
        <v>1.8247809616012025E-5</v>
      </c>
    </row>
    <row r="8466" spans="1:2" x14ac:dyDescent="0.3">
      <c r="A8466">
        <v>8458</v>
      </c>
      <c r="B8466" s="9">
        <f t="shared" ca="1" si="132"/>
        <v>-4.0415988400073219E-3</v>
      </c>
    </row>
    <row r="8467" spans="1:2" x14ac:dyDescent="0.3">
      <c r="A8467">
        <v>8459</v>
      </c>
      <c r="B8467" s="9">
        <f t="shared" ca="1" si="132"/>
        <v>4.5781279269364603E-3</v>
      </c>
    </row>
    <row r="8468" spans="1:2" x14ac:dyDescent="0.3">
      <c r="A8468">
        <v>8460</v>
      </c>
      <c r="B8468" s="9">
        <f t="shared" ca="1" si="132"/>
        <v>6.0555748059231392E-3</v>
      </c>
    </row>
    <row r="8469" spans="1:2" x14ac:dyDescent="0.3">
      <c r="A8469">
        <v>8461</v>
      </c>
      <c r="B8469" s="9">
        <f t="shared" ca="1" si="132"/>
        <v>8.2303713276707692E-3</v>
      </c>
    </row>
    <row r="8470" spans="1:2" x14ac:dyDescent="0.3">
      <c r="A8470">
        <v>8462</v>
      </c>
      <c r="B8470" s="9">
        <f t="shared" ca="1" si="132"/>
        <v>-1.2058184230637606E-2</v>
      </c>
    </row>
    <row r="8471" spans="1:2" x14ac:dyDescent="0.3">
      <c r="A8471">
        <v>8463</v>
      </c>
      <c r="B8471" s="9">
        <f t="shared" ca="1" si="132"/>
        <v>-3.9998480042123391E-3</v>
      </c>
    </row>
    <row r="8472" spans="1:2" x14ac:dyDescent="0.3">
      <c r="A8472">
        <v>8464</v>
      </c>
      <c r="B8472" s="9">
        <f t="shared" ca="1" si="132"/>
        <v>2.9834749708374081E-3</v>
      </c>
    </row>
    <row r="8473" spans="1:2" x14ac:dyDescent="0.3">
      <c r="A8473">
        <v>8465</v>
      </c>
      <c r="B8473" s="9">
        <f t="shared" ca="1" si="132"/>
        <v>7.5451377635564806E-3</v>
      </c>
    </row>
    <row r="8474" spans="1:2" x14ac:dyDescent="0.3">
      <c r="A8474">
        <v>8466</v>
      </c>
      <c r="B8474" s="9">
        <f t="shared" ca="1" si="132"/>
        <v>-7.7900678964144647E-4</v>
      </c>
    </row>
    <row r="8475" spans="1:2" x14ac:dyDescent="0.3">
      <c r="A8475">
        <v>8467</v>
      </c>
      <c r="B8475" s="9">
        <f t="shared" ca="1" si="132"/>
        <v>-7.1019445278385331E-4</v>
      </c>
    </row>
    <row r="8476" spans="1:2" x14ac:dyDescent="0.3">
      <c r="A8476">
        <v>8468</v>
      </c>
      <c r="B8476" s="9">
        <f t="shared" ca="1" si="132"/>
        <v>-1.5015134532648151E-3</v>
      </c>
    </row>
    <row r="8477" spans="1:2" x14ac:dyDescent="0.3">
      <c r="A8477">
        <v>8469</v>
      </c>
      <c r="B8477" s="9">
        <f t="shared" ca="1" si="132"/>
        <v>8.3321976681327327E-3</v>
      </c>
    </row>
    <row r="8478" spans="1:2" x14ac:dyDescent="0.3">
      <c r="A8478">
        <v>8470</v>
      </c>
      <c r="B8478" s="9">
        <f t="shared" ca="1" si="132"/>
        <v>-9.1783680609162904E-3</v>
      </c>
    </row>
    <row r="8479" spans="1:2" x14ac:dyDescent="0.3">
      <c r="A8479">
        <v>8471</v>
      </c>
      <c r="B8479" s="9">
        <f t="shared" ca="1" si="132"/>
        <v>-8.7105200262191512E-3</v>
      </c>
    </row>
    <row r="8480" spans="1:2" x14ac:dyDescent="0.3">
      <c r="A8480">
        <v>8472</v>
      </c>
      <c r="B8480" s="9">
        <f t="shared" ca="1" si="132"/>
        <v>9.7138362509385026E-3</v>
      </c>
    </row>
    <row r="8481" spans="1:2" x14ac:dyDescent="0.3">
      <c r="A8481">
        <v>8473</v>
      </c>
      <c r="B8481" s="9">
        <f t="shared" ca="1" si="132"/>
        <v>-9.8099883118491632E-3</v>
      </c>
    </row>
    <row r="8482" spans="1:2" x14ac:dyDescent="0.3">
      <c r="A8482">
        <v>8474</v>
      </c>
      <c r="B8482" s="9">
        <f t="shared" ca="1" si="132"/>
        <v>7.4483058315391228E-3</v>
      </c>
    </row>
    <row r="8483" spans="1:2" x14ac:dyDescent="0.3">
      <c r="A8483">
        <v>8475</v>
      </c>
      <c r="B8483" s="9">
        <f t="shared" ca="1" si="132"/>
        <v>-6.2685194132231763E-3</v>
      </c>
    </row>
    <row r="8484" spans="1:2" x14ac:dyDescent="0.3">
      <c r="A8484">
        <v>8476</v>
      </c>
      <c r="B8484" s="9">
        <f t="shared" ca="1" si="132"/>
        <v>1.3394346273035122E-2</v>
      </c>
    </row>
    <row r="8485" spans="1:2" x14ac:dyDescent="0.3">
      <c r="A8485">
        <v>8477</v>
      </c>
      <c r="B8485" s="9">
        <f t="shared" ca="1" si="132"/>
        <v>5.454411366453811E-3</v>
      </c>
    </row>
    <row r="8486" spans="1:2" x14ac:dyDescent="0.3">
      <c r="A8486">
        <v>8478</v>
      </c>
      <c r="B8486" s="9">
        <f t="shared" ca="1" si="132"/>
        <v>-7.4699124644548665E-3</v>
      </c>
    </row>
    <row r="8487" spans="1:2" x14ac:dyDescent="0.3">
      <c r="A8487">
        <v>8479</v>
      </c>
      <c r="B8487" s="9">
        <f t="shared" ca="1" si="132"/>
        <v>-1.1638003497099224E-2</v>
      </c>
    </row>
    <row r="8488" spans="1:2" x14ac:dyDescent="0.3">
      <c r="A8488">
        <v>8480</v>
      </c>
      <c r="B8488" s="9">
        <f t="shared" ca="1" si="132"/>
        <v>-4.1255049610577632E-3</v>
      </c>
    </row>
    <row r="8489" spans="1:2" x14ac:dyDescent="0.3">
      <c r="A8489">
        <v>8481</v>
      </c>
      <c r="B8489" s="9">
        <f t="shared" ca="1" si="132"/>
        <v>7.3365558770082558E-3</v>
      </c>
    </row>
    <row r="8490" spans="1:2" x14ac:dyDescent="0.3">
      <c r="A8490">
        <v>8482</v>
      </c>
      <c r="B8490" s="9">
        <f t="shared" ca="1" si="132"/>
        <v>6.2490726400122644E-4</v>
      </c>
    </row>
    <row r="8491" spans="1:2" x14ac:dyDescent="0.3">
      <c r="A8491">
        <v>8483</v>
      </c>
      <c r="B8491" s="9">
        <f t="shared" ca="1" si="132"/>
        <v>-1.105827747156181E-2</v>
      </c>
    </row>
    <row r="8492" spans="1:2" x14ac:dyDescent="0.3">
      <c r="A8492">
        <v>8484</v>
      </c>
      <c r="B8492" s="9">
        <f t="shared" ca="1" si="132"/>
        <v>6.3261517891348151E-3</v>
      </c>
    </row>
    <row r="8493" spans="1:2" x14ac:dyDescent="0.3">
      <c r="A8493">
        <v>8485</v>
      </c>
      <c r="B8493" s="9">
        <f t="shared" ca="1" si="132"/>
        <v>1.3042373106490781E-3</v>
      </c>
    </row>
    <row r="8494" spans="1:2" x14ac:dyDescent="0.3">
      <c r="A8494">
        <v>8486</v>
      </c>
      <c r="B8494" s="9">
        <f t="shared" ca="1" si="132"/>
        <v>3.7099073982302675E-3</v>
      </c>
    </row>
    <row r="8495" spans="1:2" x14ac:dyDescent="0.3">
      <c r="A8495">
        <v>8487</v>
      </c>
      <c r="B8495" s="9">
        <f t="shared" ca="1" si="132"/>
        <v>-5.5736431070315846E-3</v>
      </c>
    </row>
    <row r="8496" spans="1:2" x14ac:dyDescent="0.3">
      <c r="A8496">
        <v>8488</v>
      </c>
      <c r="B8496" s="9">
        <f t="shared" ca="1" si="132"/>
        <v>5.0638037152506482E-3</v>
      </c>
    </row>
    <row r="8497" spans="1:2" x14ac:dyDescent="0.3">
      <c r="A8497">
        <v>8489</v>
      </c>
      <c r="B8497" s="9">
        <f t="shared" ca="1" si="132"/>
        <v>8.0692725868255848E-4</v>
      </c>
    </row>
    <row r="8498" spans="1:2" x14ac:dyDescent="0.3">
      <c r="A8498">
        <v>8490</v>
      </c>
      <c r="B8498" s="9">
        <f t="shared" ca="1" si="132"/>
        <v>2.5057668941817325E-3</v>
      </c>
    </row>
    <row r="8499" spans="1:2" x14ac:dyDescent="0.3">
      <c r="A8499">
        <v>8491</v>
      </c>
      <c r="B8499" s="9">
        <f t="shared" ca="1" si="132"/>
        <v>-4.3939982951226178E-3</v>
      </c>
    </row>
    <row r="8500" spans="1:2" x14ac:dyDescent="0.3">
      <c r="A8500">
        <v>8492</v>
      </c>
      <c r="B8500" s="9">
        <f t="shared" ca="1" si="132"/>
        <v>-7.703792377516375E-3</v>
      </c>
    </row>
    <row r="8501" spans="1:2" x14ac:dyDescent="0.3">
      <c r="A8501">
        <v>8493</v>
      </c>
      <c r="B8501" s="9">
        <f t="shared" ca="1" si="132"/>
        <v>1.6608432247944421E-2</v>
      </c>
    </row>
    <row r="8502" spans="1:2" x14ac:dyDescent="0.3">
      <c r="A8502">
        <v>8494</v>
      </c>
      <c r="B8502" s="9">
        <f t="shared" ca="1" si="132"/>
        <v>1.4341059575328609E-2</v>
      </c>
    </row>
    <row r="8503" spans="1:2" x14ac:dyDescent="0.3">
      <c r="A8503">
        <v>8495</v>
      </c>
      <c r="B8503" s="9">
        <f t="shared" ca="1" si="132"/>
        <v>-1.2668858014731202E-2</v>
      </c>
    </row>
    <row r="8504" spans="1:2" x14ac:dyDescent="0.3">
      <c r="A8504">
        <v>8496</v>
      </c>
      <c r="B8504" s="9">
        <f t="shared" ca="1" si="132"/>
        <v>5.0896813787168881E-3</v>
      </c>
    </row>
    <row r="8505" spans="1:2" x14ac:dyDescent="0.3">
      <c r="A8505">
        <v>8497</v>
      </c>
      <c r="B8505" s="9">
        <f t="shared" ca="1" si="132"/>
        <v>5.1336586314276308E-3</v>
      </c>
    </row>
    <row r="8506" spans="1:2" x14ac:dyDescent="0.3">
      <c r="A8506">
        <v>8498</v>
      </c>
      <c r="B8506" s="9">
        <f t="shared" ca="1" si="132"/>
        <v>6.808908163041371E-4</v>
      </c>
    </row>
    <row r="8507" spans="1:2" x14ac:dyDescent="0.3">
      <c r="A8507">
        <v>8499</v>
      </c>
      <c r="B8507" s="9">
        <f t="shared" ca="1" si="132"/>
        <v>-1.0018515080384141E-2</v>
      </c>
    </row>
    <row r="8508" spans="1:2" x14ac:dyDescent="0.3">
      <c r="A8508">
        <v>8500</v>
      </c>
      <c r="B8508" s="9">
        <f t="shared" ca="1" si="132"/>
        <v>1.0964842539376187E-2</v>
      </c>
    </row>
    <row r="8509" spans="1:2" x14ac:dyDescent="0.3">
      <c r="A8509">
        <v>8501</v>
      </c>
      <c r="B8509" s="9">
        <f t="shared" ca="1" si="132"/>
        <v>2.8690664513044348E-3</v>
      </c>
    </row>
    <row r="8510" spans="1:2" x14ac:dyDescent="0.3">
      <c r="A8510">
        <v>8502</v>
      </c>
      <c r="B8510" s="9">
        <f t="shared" ca="1" si="132"/>
        <v>-7.7485088738309948E-3</v>
      </c>
    </row>
    <row r="8511" spans="1:2" x14ac:dyDescent="0.3">
      <c r="A8511">
        <v>8503</v>
      </c>
      <c r="B8511" s="9">
        <f t="shared" ca="1" si="132"/>
        <v>4.7575966526620167E-3</v>
      </c>
    </row>
    <row r="8512" spans="1:2" x14ac:dyDescent="0.3">
      <c r="A8512">
        <v>8504</v>
      </c>
      <c r="B8512" s="9">
        <f t="shared" ca="1" si="132"/>
        <v>-4.2597804034170076E-3</v>
      </c>
    </row>
    <row r="8513" spans="1:2" x14ac:dyDescent="0.3">
      <c r="A8513">
        <v>8505</v>
      </c>
      <c r="B8513" s="9">
        <f t="shared" ca="1" si="132"/>
        <v>-3.5005880444392398E-3</v>
      </c>
    </row>
    <row r="8514" spans="1:2" x14ac:dyDescent="0.3">
      <c r="A8514">
        <v>8506</v>
      </c>
      <c r="B8514" s="9">
        <f t="shared" ca="1" si="132"/>
        <v>1.1218919550216857E-2</v>
      </c>
    </row>
    <row r="8515" spans="1:2" x14ac:dyDescent="0.3">
      <c r="A8515">
        <v>8507</v>
      </c>
      <c r="B8515" s="9">
        <f t="shared" ca="1" si="132"/>
        <v>-2.8945716065430687E-3</v>
      </c>
    </row>
    <row r="8516" spans="1:2" x14ac:dyDescent="0.3">
      <c r="A8516">
        <v>8508</v>
      </c>
      <c r="B8516" s="9">
        <f t="shared" ca="1" si="132"/>
        <v>3.6149305882401776E-3</v>
      </c>
    </row>
    <row r="8517" spans="1:2" x14ac:dyDescent="0.3">
      <c r="A8517">
        <v>8509</v>
      </c>
      <c r="B8517" s="9">
        <f t="shared" ca="1" si="132"/>
        <v>9.6403834939424267E-4</v>
      </c>
    </row>
    <row r="8518" spans="1:2" x14ac:dyDescent="0.3">
      <c r="A8518">
        <v>8510</v>
      </c>
      <c r="B8518" s="9">
        <f t="shared" ca="1" si="132"/>
        <v>2.2445374511040009E-3</v>
      </c>
    </row>
    <row r="8519" spans="1:2" x14ac:dyDescent="0.3">
      <c r="A8519">
        <v>8511</v>
      </c>
      <c r="B8519" s="9">
        <f t="shared" ca="1" si="132"/>
        <v>1.1364314212112839E-4</v>
      </c>
    </row>
    <row r="8520" spans="1:2" x14ac:dyDescent="0.3">
      <c r="A8520">
        <v>8512</v>
      </c>
      <c r="B8520" s="9">
        <f t="shared" ca="1" si="132"/>
        <v>8.3832784966532525E-3</v>
      </c>
    </row>
    <row r="8521" spans="1:2" x14ac:dyDescent="0.3">
      <c r="A8521">
        <v>8513</v>
      </c>
      <c r="B8521" s="9">
        <f t="shared" ca="1" si="132"/>
        <v>3.0588526203110897E-3</v>
      </c>
    </row>
    <row r="8522" spans="1:2" x14ac:dyDescent="0.3">
      <c r="A8522">
        <v>8514</v>
      </c>
      <c r="B8522" s="9">
        <f t="shared" ref="B8522:B8585" ca="1" si="133">_xlfn.NORM.INV(RAND(),$B$3,$B$4)</f>
        <v>8.1338265806709647E-3</v>
      </c>
    </row>
    <row r="8523" spans="1:2" x14ac:dyDescent="0.3">
      <c r="A8523">
        <v>8515</v>
      </c>
      <c r="B8523" s="9">
        <f t="shared" ca="1" si="133"/>
        <v>-2.723330541616025E-3</v>
      </c>
    </row>
    <row r="8524" spans="1:2" x14ac:dyDescent="0.3">
      <c r="A8524">
        <v>8516</v>
      </c>
      <c r="B8524" s="9">
        <f t="shared" ca="1" si="133"/>
        <v>-3.103721241252549E-3</v>
      </c>
    </row>
    <row r="8525" spans="1:2" x14ac:dyDescent="0.3">
      <c r="A8525">
        <v>8517</v>
      </c>
      <c r="B8525" s="9">
        <f t="shared" ca="1" si="133"/>
        <v>-4.6247793377733929E-4</v>
      </c>
    </row>
    <row r="8526" spans="1:2" x14ac:dyDescent="0.3">
      <c r="A8526">
        <v>8518</v>
      </c>
      <c r="B8526" s="9">
        <f t="shared" ca="1" si="133"/>
        <v>-4.112625806111294E-3</v>
      </c>
    </row>
    <row r="8527" spans="1:2" x14ac:dyDescent="0.3">
      <c r="A8527">
        <v>8519</v>
      </c>
      <c r="B8527" s="9">
        <f t="shared" ca="1" si="133"/>
        <v>2.9342987152705057E-3</v>
      </c>
    </row>
    <row r="8528" spans="1:2" x14ac:dyDescent="0.3">
      <c r="A8528">
        <v>8520</v>
      </c>
      <c r="B8528" s="9">
        <f t="shared" ca="1" si="133"/>
        <v>-5.4698643948169435E-3</v>
      </c>
    </row>
    <row r="8529" spans="1:2" x14ac:dyDescent="0.3">
      <c r="A8529">
        <v>8521</v>
      </c>
      <c r="B8529" s="9">
        <f t="shared" ca="1" si="133"/>
        <v>1.6041012219117344E-3</v>
      </c>
    </row>
    <row r="8530" spans="1:2" x14ac:dyDescent="0.3">
      <c r="A8530">
        <v>8522</v>
      </c>
      <c r="B8530" s="9">
        <f t="shared" ca="1" si="133"/>
        <v>-1.5317904240038364E-2</v>
      </c>
    </row>
    <row r="8531" spans="1:2" x14ac:dyDescent="0.3">
      <c r="A8531">
        <v>8523</v>
      </c>
      <c r="B8531" s="9">
        <f t="shared" ca="1" si="133"/>
        <v>-3.8818223985550328E-3</v>
      </c>
    </row>
    <row r="8532" spans="1:2" x14ac:dyDescent="0.3">
      <c r="A8532">
        <v>8524</v>
      </c>
      <c r="B8532" s="9">
        <f t="shared" ca="1" si="133"/>
        <v>-1.0042711094287931E-2</v>
      </c>
    </row>
    <row r="8533" spans="1:2" x14ac:dyDescent="0.3">
      <c r="A8533">
        <v>8525</v>
      </c>
      <c r="B8533" s="9">
        <f t="shared" ca="1" si="133"/>
        <v>-7.1670618626348314E-3</v>
      </c>
    </row>
    <row r="8534" spans="1:2" x14ac:dyDescent="0.3">
      <c r="A8534">
        <v>8526</v>
      </c>
      <c r="B8534" s="9">
        <f t="shared" ca="1" si="133"/>
        <v>-9.9813883212395236E-3</v>
      </c>
    </row>
    <row r="8535" spans="1:2" x14ac:dyDescent="0.3">
      <c r="A8535">
        <v>8527</v>
      </c>
      <c r="B8535" s="9">
        <f t="shared" ca="1" si="133"/>
        <v>-2.8106419846761627E-3</v>
      </c>
    </row>
    <row r="8536" spans="1:2" x14ac:dyDescent="0.3">
      <c r="A8536">
        <v>8528</v>
      </c>
      <c r="B8536" s="9">
        <f t="shared" ca="1" si="133"/>
        <v>9.1627714474468559E-4</v>
      </c>
    </row>
    <row r="8537" spans="1:2" x14ac:dyDescent="0.3">
      <c r="A8537">
        <v>8529</v>
      </c>
      <c r="B8537" s="9">
        <f t="shared" ca="1" si="133"/>
        <v>-5.0791285192893689E-3</v>
      </c>
    </row>
    <row r="8538" spans="1:2" x14ac:dyDescent="0.3">
      <c r="A8538">
        <v>8530</v>
      </c>
      <c r="B8538" s="9">
        <f t="shared" ca="1" si="133"/>
        <v>3.143824708672022E-4</v>
      </c>
    </row>
    <row r="8539" spans="1:2" x14ac:dyDescent="0.3">
      <c r="A8539">
        <v>8531</v>
      </c>
      <c r="B8539" s="9">
        <f t="shared" ca="1" si="133"/>
        <v>1.1578773959984065E-2</v>
      </c>
    </row>
    <row r="8540" spans="1:2" x14ac:dyDescent="0.3">
      <c r="A8540">
        <v>8532</v>
      </c>
      <c r="B8540" s="9">
        <f t="shared" ca="1" si="133"/>
        <v>-3.931991145846271E-3</v>
      </c>
    </row>
    <row r="8541" spans="1:2" x14ac:dyDescent="0.3">
      <c r="A8541">
        <v>8533</v>
      </c>
      <c r="B8541" s="9">
        <f t="shared" ca="1" si="133"/>
        <v>5.0334470562361806E-3</v>
      </c>
    </row>
    <row r="8542" spans="1:2" x14ac:dyDescent="0.3">
      <c r="A8542">
        <v>8534</v>
      </c>
      <c r="B8542" s="9">
        <f t="shared" ca="1" si="133"/>
        <v>2.4871783578488422E-3</v>
      </c>
    </row>
    <row r="8543" spans="1:2" x14ac:dyDescent="0.3">
      <c r="A8543">
        <v>8535</v>
      </c>
      <c r="B8543" s="9">
        <f t="shared" ca="1" si="133"/>
        <v>1.720000024726705E-3</v>
      </c>
    </row>
    <row r="8544" spans="1:2" x14ac:dyDescent="0.3">
      <c r="A8544">
        <v>8536</v>
      </c>
      <c r="B8544" s="9">
        <f t="shared" ca="1" si="133"/>
        <v>3.3698051404595962E-3</v>
      </c>
    </row>
    <row r="8545" spans="1:2" x14ac:dyDescent="0.3">
      <c r="A8545">
        <v>8537</v>
      </c>
      <c r="B8545" s="9">
        <f t="shared" ca="1" si="133"/>
        <v>-8.4769283381524799E-3</v>
      </c>
    </row>
    <row r="8546" spans="1:2" x14ac:dyDescent="0.3">
      <c r="A8546">
        <v>8538</v>
      </c>
      <c r="B8546" s="9">
        <f t="shared" ca="1" si="133"/>
        <v>1.9577393335276774E-2</v>
      </c>
    </row>
    <row r="8547" spans="1:2" x14ac:dyDescent="0.3">
      <c r="A8547">
        <v>8539</v>
      </c>
      <c r="B8547" s="9">
        <f t="shared" ca="1" si="133"/>
        <v>6.621953104252151E-3</v>
      </c>
    </row>
    <row r="8548" spans="1:2" x14ac:dyDescent="0.3">
      <c r="A8548">
        <v>8540</v>
      </c>
      <c r="B8548" s="9">
        <f t="shared" ca="1" si="133"/>
        <v>1.247790376548364E-2</v>
      </c>
    </row>
    <row r="8549" spans="1:2" x14ac:dyDescent="0.3">
      <c r="A8549">
        <v>8541</v>
      </c>
      <c r="B8549" s="9">
        <f t="shared" ca="1" si="133"/>
        <v>-4.1582722804610409E-3</v>
      </c>
    </row>
    <row r="8550" spans="1:2" x14ac:dyDescent="0.3">
      <c r="A8550">
        <v>8542</v>
      </c>
      <c r="B8550" s="9">
        <f t="shared" ca="1" si="133"/>
        <v>4.5911825259028777E-3</v>
      </c>
    </row>
    <row r="8551" spans="1:2" x14ac:dyDescent="0.3">
      <c r="A8551">
        <v>8543</v>
      </c>
      <c r="B8551" s="9">
        <f t="shared" ca="1" si="133"/>
        <v>-8.7476254811084883E-3</v>
      </c>
    </row>
    <row r="8552" spans="1:2" x14ac:dyDescent="0.3">
      <c r="A8552">
        <v>8544</v>
      </c>
      <c r="B8552" s="9">
        <f t="shared" ca="1" si="133"/>
        <v>6.3466464931982089E-3</v>
      </c>
    </row>
    <row r="8553" spans="1:2" x14ac:dyDescent="0.3">
      <c r="A8553">
        <v>8545</v>
      </c>
      <c r="B8553" s="9">
        <f t="shared" ca="1" si="133"/>
        <v>-1.3546253312127762E-2</v>
      </c>
    </row>
    <row r="8554" spans="1:2" x14ac:dyDescent="0.3">
      <c r="A8554">
        <v>8546</v>
      </c>
      <c r="B8554" s="9">
        <f t="shared" ca="1" si="133"/>
        <v>1.0740656749640995E-2</v>
      </c>
    </row>
    <row r="8555" spans="1:2" x14ac:dyDescent="0.3">
      <c r="A8555">
        <v>8547</v>
      </c>
      <c r="B8555" s="9">
        <f t="shared" ca="1" si="133"/>
        <v>9.1410954769978407E-3</v>
      </c>
    </row>
    <row r="8556" spans="1:2" x14ac:dyDescent="0.3">
      <c r="A8556">
        <v>8548</v>
      </c>
      <c r="B8556" s="9">
        <f t="shared" ca="1" si="133"/>
        <v>-5.8453474099419978E-3</v>
      </c>
    </row>
    <row r="8557" spans="1:2" x14ac:dyDescent="0.3">
      <c r="A8557">
        <v>8549</v>
      </c>
      <c r="B8557" s="9">
        <f t="shared" ca="1" si="133"/>
        <v>-5.4262730400915183E-3</v>
      </c>
    </row>
    <row r="8558" spans="1:2" x14ac:dyDescent="0.3">
      <c r="A8558">
        <v>8550</v>
      </c>
      <c r="B8558" s="9">
        <f t="shared" ca="1" si="133"/>
        <v>3.3680894107763659E-3</v>
      </c>
    </row>
    <row r="8559" spans="1:2" x14ac:dyDescent="0.3">
      <c r="A8559">
        <v>8551</v>
      </c>
      <c r="B8559" s="9">
        <f t="shared" ca="1" si="133"/>
        <v>8.3331955360115249E-3</v>
      </c>
    </row>
    <row r="8560" spans="1:2" x14ac:dyDescent="0.3">
      <c r="A8560">
        <v>8552</v>
      </c>
      <c r="B8560" s="9">
        <f t="shared" ca="1" si="133"/>
        <v>1.5904507740749498E-2</v>
      </c>
    </row>
    <row r="8561" spans="1:2" x14ac:dyDescent="0.3">
      <c r="A8561">
        <v>8553</v>
      </c>
      <c r="B8561" s="9">
        <f t="shared" ca="1" si="133"/>
        <v>9.0185136943006661E-3</v>
      </c>
    </row>
    <row r="8562" spans="1:2" x14ac:dyDescent="0.3">
      <c r="A8562">
        <v>8554</v>
      </c>
      <c r="B8562" s="9">
        <f t="shared" ca="1" si="133"/>
        <v>1.5884159045992253E-3</v>
      </c>
    </row>
    <row r="8563" spans="1:2" x14ac:dyDescent="0.3">
      <c r="A8563">
        <v>8555</v>
      </c>
      <c r="B8563" s="9">
        <f t="shared" ca="1" si="133"/>
        <v>-2.2396014927034175E-3</v>
      </c>
    </row>
    <row r="8564" spans="1:2" x14ac:dyDescent="0.3">
      <c r="A8564">
        <v>8556</v>
      </c>
      <c r="B8564" s="9">
        <f t="shared" ca="1" si="133"/>
        <v>-9.1689638275720357E-3</v>
      </c>
    </row>
    <row r="8565" spans="1:2" x14ac:dyDescent="0.3">
      <c r="A8565">
        <v>8557</v>
      </c>
      <c r="B8565" s="9">
        <f t="shared" ca="1" si="133"/>
        <v>1.1397857391296824E-2</v>
      </c>
    </row>
    <row r="8566" spans="1:2" x14ac:dyDescent="0.3">
      <c r="A8566">
        <v>8558</v>
      </c>
      <c r="B8566" s="9">
        <f t="shared" ca="1" si="133"/>
        <v>8.5933094028183693E-3</v>
      </c>
    </row>
    <row r="8567" spans="1:2" x14ac:dyDescent="0.3">
      <c r="A8567">
        <v>8559</v>
      </c>
      <c r="B8567" s="9">
        <f t="shared" ca="1" si="133"/>
        <v>-1.5112467386505313E-2</v>
      </c>
    </row>
    <row r="8568" spans="1:2" x14ac:dyDescent="0.3">
      <c r="A8568">
        <v>8560</v>
      </c>
      <c r="B8568" s="9">
        <f t="shared" ca="1" si="133"/>
        <v>-7.9616667238482193E-4</v>
      </c>
    </row>
    <row r="8569" spans="1:2" x14ac:dyDescent="0.3">
      <c r="A8569">
        <v>8561</v>
      </c>
      <c r="B8569" s="9">
        <f t="shared" ca="1" si="133"/>
        <v>2.0592987110215701E-2</v>
      </c>
    </row>
    <row r="8570" spans="1:2" x14ac:dyDescent="0.3">
      <c r="A8570">
        <v>8562</v>
      </c>
      <c r="B8570" s="9">
        <f t="shared" ca="1" si="133"/>
        <v>5.8024336557198413E-3</v>
      </c>
    </row>
    <row r="8571" spans="1:2" x14ac:dyDescent="0.3">
      <c r="A8571">
        <v>8563</v>
      </c>
      <c r="B8571" s="9">
        <f t="shared" ca="1" si="133"/>
        <v>-6.7835893378405746E-3</v>
      </c>
    </row>
    <row r="8572" spans="1:2" x14ac:dyDescent="0.3">
      <c r="A8572">
        <v>8564</v>
      </c>
      <c r="B8572" s="9">
        <f t="shared" ca="1" si="133"/>
        <v>-1.0339434893820961E-2</v>
      </c>
    </row>
    <row r="8573" spans="1:2" x14ac:dyDescent="0.3">
      <c r="A8573">
        <v>8565</v>
      </c>
      <c r="B8573" s="9">
        <f t="shared" ca="1" si="133"/>
        <v>9.7293443062506663E-3</v>
      </c>
    </row>
    <row r="8574" spans="1:2" x14ac:dyDescent="0.3">
      <c r="A8574">
        <v>8566</v>
      </c>
      <c r="B8574" s="9">
        <f t="shared" ca="1" si="133"/>
        <v>2.4395702455024789E-3</v>
      </c>
    </row>
    <row r="8575" spans="1:2" x14ac:dyDescent="0.3">
      <c r="A8575">
        <v>8567</v>
      </c>
      <c r="B8575" s="9">
        <f t="shared" ca="1" si="133"/>
        <v>1.3568227609531231E-2</v>
      </c>
    </row>
    <row r="8576" spans="1:2" x14ac:dyDescent="0.3">
      <c r="A8576">
        <v>8568</v>
      </c>
      <c r="B8576" s="9">
        <f t="shared" ca="1" si="133"/>
        <v>-7.816368550089485E-3</v>
      </c>
    </row>
    <row r="8577" spans="1:2" x14ac:dyDescent="0.3">
      <c r="A8577">
        <v>8569</v>
      </c>
      <c r="B8577" s="9">
        <f t="shared" ca="1" si="133"/>
        <v>7.9901556630998551E-3</v>
      </c>
    </row>
    <row r="8578" spans="1:2" x14ac:dyDescent="0.3">
      <c r="A8578">
        <v>8570</v>
      </c>
      <c r="B8578" s="9">
        <f t="shared" ca="1" si="133"/>
        <v>7.7532670530388826E-3</v>
      </c>
    </row>
    <row r="8579" spans="1:2" x14ac:dyDescent="0.3">
      <c r="A8579">
        <v>8571</v>
      </c>
      <c r="B8579" s="9">
        <f t="shared" ca="1" si="133"/>
        <v>5.3205672956767817E-3</v>
      </c>
    </row>
    <row r="8580" spans="1:2" x14ac:dyDescent="0.3">
      <c r="A8580">
        <v>8572</v>
      </c>
      <c r="B8580" s="9">
        <f t="shared" ca="1" si="133"/>
        <v>-1.8642128549556821E-2</v>
      </c>
    </row>
    <row r="8581" spans="1:2" x14ac:dyDescent="0.3">
      <c r="A8581">
        <v>8573</v>
      </c>
      <c r="B8581" s="9">
        <f t="shared" ca="1" si="133"/>
        <v>-1.8625239753785193E-3</v>
      </c>
    </row>
    <row r="8582" spans="1:2" x14ac:dyDescent="0.3">
      <c r="A8582">
        <v>8574</v>
      </c>
      <c r="B8582" s="9">
        <f t="shared" ca="1" si="133"/>
        <v>-7.9218984195823742E-3</v>
      </c>
    </row>
    <row r="8583" spans="1:2" x14ac:dyDescent="0.3">
      <c r="A8583">
        <v>8575</v>
      </c>
      <c r="B8583" s="9">
        <f t="shared" ca="1" si="133"/>
        <v>-3.0959004665931712E-3</v>
      </c>
    </row>
    <row r="8584" spans="1:2" x14ac:dyDescent="0.3">
      <c r="A8584">
        <v>8576</v>
      </c>
      <c r="B8584" s="9">
        <f t="shared" ca="1" si="133"/>
        <v>2.1612349973691813E-3</v>
      </c>
    </row>
    <row r="8585" spans="1:2" x14ac:dyDescent="0.3">
      <c r="A8585">
        <v>8577</v>
      </c>
      <c r="B8585" s="9">
        <f t="shared" ca="1" si="133"/>
        <v>3.5676772699176269E-3</v>
      </c>
    </row>
    <row r="8586" spans="1:2" x14ac:dyDescent="0.3">
      <c r="A8586">
        <v>8578</v>
      </c>
      <c r="B8586" s="9">
        <f t="shared" ref="B8586:B8649" ca="1" si="134">_xlfn.NORM.INV(RAND(),$B$3,$B$4)</f>
        <v>-2.2867786244508718E-3</v>
      </c>
    </row>
    <row r="8587" spans="1:2" x14ac:dyDescent="0.3">
      <c r="A8587">
        <v>8579</v>
      </c>
      <c r="B8587" s="9">
        <f t="shared" ca="1" si="134"/>
        <v>-2.164206379839175E-3</v>
      </c>
    </row>
    <row r="8588" spans="1:2" x14ac:dyDescent="0.3">
      <c r="A8588">
        <v>8580</v>
      </c>
      <c r="B8588" s="9">
        <f t="shared" ca="1" si="134"/>
        <v>6.9834678001951889E-3</v>
      </c>
    </row>
    <row r="8589" spans="1:2" x14ac:dyDescent="0.3">
      <c r="A8589">
        <v>8581</v>
      </c>
      <c r="B8589" s="9">
        <f t="shared" ca="1" si="134"/>
        <v>6.2848686030114887E-3</v>
      </c>
    </row>
    <row r="8590" spans="1:2" x14ac:dyDescent="0.3">
      <c r="A8590">
        <v>8582</v>
      </c>
      <c r="B8590" s="9">
        <f t="shared" ca="1" si="134"/>
        <v>8.052222300125457E-3</v>
      </c>
    </row>
    <row r="8591" spans="1:2" x14ac:dyDescent="0.3">
      <c r="A8591">
        <v>8583</v>
      </c>
      <c r="B8591" s="9">
        <f t="shared" ca="1" si="134"/>
        <v>4.5173724779011305E-3</v>
      </c>
    </row>
    <row r="8592" spans="1:2" x14ac:dyDescent="0.3">
      <c r="A8592">
        <v>8584</v>
      </c>
      <c r="B8592" s="9">
        <f t="shared" ca="1" si="134"/>
        <v>-1.7022801741537518E-3</v>
      </c>
    </row>
    <row r="8593" spans="1:2" x14ac:dyDescent="0.3">
      <c r="A8593">
        <v>8585</v>
      </c>
      <c r="B8593" s="9">
        <f t="shared" ca="1" si="134"/>
        <v>3.1252789825466625E-3</v>
      </c>
    </row>
    <row r="8594" spans="1:2" x14ac:dyDescent="0.3">
      <c r="A8594">
        <v>8586</v>
      </c>
      <c r="B8594" s="9">
        <f t="shared" ca="1" si="134"/>
        <v>1.1789392585970691E-2</v>
      </c>
    </row>
    <row r="8595" spans="1:2" x14ac:dyDescent="0.3">
      <c r="A8595">
        <v>8587</v>
      </c>
      <c r="B8595" s="9">
        <f t="shared" ca="1" si="134"/>
        <v>-3.386601017265707E-4</v>
      </c>
    </row>
    <row r="8596" spans="1:2" x14ac:dyDescent="0.3">
      <c r="A8596">
        <v>8588</v>
      </c>
      <c r="B8596" s="9">
        <f t="shared" ca="1" si="134"/>
        <v>-1.4667571385085554E-2</v>
      </c>
    </row>
    <row r="8597" spans="1:2" x14ac:dyDescent="0.3">
      <c r="A8597">
        <v>8589</v>
      </c>
      <c r="B8597" s="9">
        <f t="shared" ca="1" si="134"/>
        <v>-5.5663286959711736E-3</v>
      </c>
    </row>
    <row r="8598" spans="1:2" x14ac:dyDescent="0.3">
      <c r="A8598">
        <v>8590</v>
      </c>
      <c r="B8598" s="9">
        <f t="shared" ca="1" si="134"/>
        <v>3.2878930930183834E-3</v>
      </c>
    </row>
    <row r="8599" spans="1:2" x14ac:dyDescent="0.3">
      <c r="A8599">
        <v>8591</v>
      </c>
      <c r="B8599" s="9">
        <f t="shared" ca="1" si="134"/>
        <v>1.4025012208011119E-2</v>
      </c>
    </row>
    <row r="8600" spans="1:2" x14ac:dyDescent="0.3">
      <c r="A8600">
        <v>8592</v>
      </c>
      <c r="B8600" s="9">
        <f t="shared" ca="1" si="134"/>
        <v>-5.5435891323436862E-3</v>
      </c>
    </row>
    <row r="8601" spans="1:2" x14ac:dyDescent="0.3">
      <c r="A8601">
        <v>8593</v>
      </c>
      <c r="B8601" s="9">
        <f t="shared" ca="1" si="134"/>
        <v>-2.0476191655369121E-2</v>
      </c>
    </row>
    <row r="8602" spans="1:2" x14ac:dyDescent="0.3">
      <c r="A8602">
        <v>8594</v>
      </c>
      <c r="B8602" s="9">
        <f t="shared" ca="1" si="134"/>
        <v>-2.8194432722335075E-4</v>
      </c>
    </row>
    <row r="8603" spans="1:2" x14ac:dyDescent="0.3">
      <c r="A8603">
        <v>8595</v>
      </c>
      <c r="B8603" s="9">
        <f t="shared" ca="1" si="134"/>
        <v>6.2526352291354052E-4</v>
      </c>
    </row>
    <row r="8604" spans="1:2" x14ac:dyDescent="0.3">
      <c r="A8604">
        <v>8596</v>
      </c>
      <c r="B8604" s="9">
        <f t="shared" ca="1" si="134"/>
        <v>8.4097542169121221E-3</v>
      </c>
    </row>
    <row r="8605" spans="1:2" x14ac:dyDescent="0.3">
      <c r="A8605">
        <v>8597</v>
      </c>
      <c r="B8605" s="9">
        <f t="shared" ca="1" si="134"/>
        <v>7.02874230704955E-3</v>
      </c>
    </row>
    <row r="8606" spans="1:2" x14ac:dyDescent="0.3">
      <c r="A8606">
        <v>8598</v>
      </c>
      <c r="B8606" s="9">
        <f t="shared" ca="1" si="134"/>
        <v>9.0451816457706846E-3</v>
      </c>
    </row>
    <row r="8607" spans="1:2" x14ac:dyDescent="0.3">
      <c r="A8607">
        <v>8599</v>
      </c>
      <c r="B8607" s="9">
        <f t="shared" ca="1" si="134"/>
        <v>1.8604523744324482E-2</v>
      </c>
    </row>
    <row r="8608" spans="1:2" x14ac:dyDescent="0.3">
      <c r="A8608">
        <v>8600</v>
      </c>
      <c r="B8608" s="9">
        <f t="shared" ca="1" si="134"/>
        <v>-5.7863553628528155E-3</v>
      </c>
    </row>
    <row r="8609" spans="1:2" x14ac:dyDescent="0.3">
      <c r="A8609">
        <v>8601</v>
      </c>
      <c r="B8609" s="9">
        <f t="shared" ca="1" si="134"/>
        <v>-3.0188155908866948E-3</v>
      </c>
    </row>
    <row r="8610" spans="1:2" x14ac:dyDescent="0.3">
      <c r="A8610">
        <v>8602</v>
      </c>
      <c r="B8610" s="9">
        <f t="shared" ca="1" si="134"/>
        <v>-4.0235457333636796E-3</v>
      </c>
    </row>
    <row r="8611" spans="1:2" x14ac:dyDescent="0.3">
      <c r="A8611">
        <v>8603</v>
      </c>
      <c r="B8611" s="9">
        <f t="shared" ca="1" si="134"/>
        <v>3.0527748948517503E-3</v>
      </c>
    </row>
    <row r="8612" spans="1:2" x14ac:dyDescent="0.3">
      <c r="A8612">
        <v>8604</v>
      </c>
      <c r="B8612" s="9">
        <f t="shared" ca="1" si="134"/>
        <v>-4.9306868290751541E-3</v>
      </c>
    </row>
    <row r="8613" spans="1:2" x14ac:dyDescent="0.3">
      <c r="A8613">
        <v>8605</v>
      </c>
      <c r="B8613" s="9">
        <f t="shared" ca="1" si="134"/>
        <v>1.6829127577770518E-3</v>
      </c>
    </row>
    <row r="8614" spans="1:2" x14ac:dyDescent="0.3">
      <c r="A8614">
        <v>8606</v>
      </c>
      <c r="B8614" s="9">
        <f t="shared" ca="1" si="134"/>
        <v>-8.4947539954865602E-3</v>
      </c>
    </row>
    <row r="8615" spans="1:2" x14ac:dyDescent="0.3">
      <c r="A8615">
        <v>8607</v>
      </c>
      <c r="B8615" s="9">
        <f t="shared" ca="1" si="134"/>
        <v>-4.8263124444219603E-3</v>
      </c>
    </row>
    <row r="8616" spans="1:2" x14ac:dyDescent="0.3">
      <c r="A8616">
        <v>8608</v>
      </c>
      <c r="B8616" s="9">
        <f t="shared" ca="1" si="134"/>
        <v>5.6155463387381277E-3</v>
      </c>
    </row>
    <row r="8617" spans="1:2" x14ac:dyDescent="0.3">
      <c r="A8617">
        <v>8609</v>
      </c>
      <c r="B8617" s="9">
        <f t="shared" ca="1" si="134"/>
        <v>-6.0282693451912126E-3</v>
      </c>
    </row>
    <row r="8618" spans="1:2" x14ac:dyDescent="0.3">
      <c r="A8618">
        <v>8610</v>
      </c>
      <c r="B8618" s="9">
        <f t="shared" ca="1" si="134"/>
        <v>-1.8668380101274997E-2</v>
      </c>
    </row>
    <row r="8619" spans="1:2" x14ac:dyDescent="0.3">
      <c r="A8619">
        <v>8611</v>
      </c>
      <c r="B8619" s="9">
        <f t="shared" ca="1" si="134"/>
        <v>5.918604750608198E-3</v>
      </c>
    </row>
    <row r="8620" spans="1:2" x14ac:dyDescent="0.3">
      <c r="A8620">
        <v>8612</v>
      </c>
      <c r="B8620" s="9">
        <f t="shared" ca="1" si="134"/>
        <v>-1.8301255047317062E-2</v>
      </c>
    </row>
    <row r="8621" spans="1:2" x14ac:dyDescent="0.3">
      <c r="A8621">
        <v>8613</v>
      </c>
      <c r="B8621" s="9">
        <f t="shared" ca="1" si="134"/>
        <v>-7.7088426300213776E-3</v>
      </c>
    </row>
    <row r="8622" spans="1:2" x14ac:dyDescent="0.3">
      <c r="A8622">
        <v>8614</v>
      </c>
      <c r="B8622" s="9">
        <f t="shared" ca="1" si="134"/>
        <v>-6.1348858487058153E-3</v>
      </c>
    </row>
    <row r="8623" spans="1:2" x14ac:dyDescent="0.3">
      <c r="A8623">
        <v>8615</v>
      </c>
      <c r="B8623" s="9">
        <f t="shared" ca="1" si="134"/>
        <v>3.8800338162529747E-3</v>
      </c>
    </row>
    <row r="8624" spans="1:2" x14ac:dyDescent="0.3">
      <c r="A8624">
        <v>8616</v>
      </c>
      <c r="B8624" s="9">
        <f t="shared" ca="1" si="134"/>
        <v>9.5525553579990981E-3</v>
      </c>
    </row>
    <row r="8625" spans="1:2" x14ac:dyDescent="0.3">
      <c r="A8625">
        <v>8617</v>
      </c>
      <c r="B8625" s="9">
        <f t="shared" ca="1" si="134"/>
        <v>-1.4236335125674847E-2</v>
      </c>
    </row>
    <row r="8626" spans="1:2" x14ac:dyDescent="0.3">
      <c r="A8626">
        <v>8618</v>
      </c>
      <c r="B8626" s="9">
        <f t="shared" ca="1" si="134"/>
        <v>2.1661008749406501E-3</v>
      </c>
    </row>
    <row r="8627" spans="1:2" x14ac:dyDescent="0.3">
      <c r="A8627">
        <v>8619</v>
      </c>
      <c r="B8627" s="9">
        <f t="shared" ca="1" si="134"/>
        <v>8.6807094985075629E-4</v>
      </c>
    </row>
    <row r="8628" spans="1:2" x14ac:dyDescent="0.3">
      <c r="A8628">
        <v>8620</v>
      </c>
      <c r="B8628" s="9">
        <f t="shared" ca="1" si="134"/>
        <v>-1.0235552667030771E-2</v>
      </c>
    </row>
    <row r="8629" spans="1:2" x14ac:dyDescent="0.3">
      <c r="A8629">
        <v>8621</v>
      </c>
      <c r="B8629" s="9">
        <f t="shared" ca="1" si="134"/>
        <v>5.1921172470076179E-3</v>
      </c>
    </row>
    <row r="8630" spans="1:2" x14ac:dyDescent="0.3">
      <c r="A8630">
        <v>8622</v>
      </c>
      <c r="B8630" s="9">
        <f t="shared" ca="1" si="134"/>
        <v>-2.3631274346115106E-4</v>
      </c>
    </row>
    <row r="8631" spans="1:2" x14ac:dyDescent="0.3">
      <c r="A8631">
        <v>8623</v>
      </c>
      <c r="B8631" s="9">
        <f t="shared" ca="1" si="134"/>
        <v>-1.3927381257330864E-2</v>
      </c>
    </row>
    <row r="8632" spans="1:2" x14ac:dyDescent="0.3">
      <c r="A8632">
        <v>8624</v>
      </c>
      <c r="B8632" s="9">
        <f t="shared" ca="1" si="134"/>
        <v>-4.1327553428653508E-3</v>
      </c>
    </row>
    <row r="8633" spans="1:2" x14ac:dyDescent="0.3">
      <c r="A8633">
        <v>8625</v>
      </c>
      <c r="B8633" s="9">
        <f t="shared" ca="1" si="134"/>
        <v>-1.5023280593250804E-2</v>
      </c>
    </row>
    <row r="8634" spans="1:2" x14ac:dyDescent="0.3">
      <c r="A8634">
        <v>8626</v>
      </c>
      <c r="B8634" s="9">
        <f t="shared" ca="1" si="134"/>
        <v>1.8932076938340556E-3</v>
      </c>
    </row>
    <row r="8635" spans="1:2" x14ac:dyDescent="0.3">
      <c r="A8635">
        <v>8627</v>
      </c>
      <c r="B8635" s="9">
        <f t="shared" ca="1" si="134"/>
        <v>-2.6517639462880723E-3</v>
      </c>
    </row>
    <row r="8636" spans="1:2" x14ac:dyDescent="0.3">
      <c r="A8636">
        <v>8628</v>
      </c>
      <c r="B8636" s="9">
        <f t="shared" ca="1" si="134"/>
        <v>5.9899244986148306E-3</v>
      </c>
    </row>
    <row r="8637" spans="1:2" x14ac:dyDescent="0.3">
      <c r="A8637">
        <v>8629</v>
      </c>
      <c r="B8637" s="9">
        <f t="shared" ca="1" si="134"/>
        <v>3.9419617535545806E-3</v>
      </c>
    </row>
    <row r="8638" spans="1:2" x14ac:dyDescent="0.3">
      <c r="A8638">
        <v>8630</v>
      </c>
      <c r="B8638" s="9">
        <f t="shared" ca="1" si="134"/>
        <v>-9.5192064269369308E-3</v>
      </c>
    </row>
    <row r="8639" spans="1:2" x14ac:dyDescent="0.3">
      <c r="A8639">
        <v>8631</v>
      </c>
      <c r="B8639" s="9">
        <f t="shared" ca="1" si="134"/>
        <v>-3.6739229650426556E-3</v>
      </c>
    </row>
    <row r="8640" spans="1:2" x14ac:dyDescent="0.3">
      <c r="A8640">
        <v>8632</v>
      </c>
      <c r="B8640" s="9">
        <f t="shared" ca="1" si="134"/>
        <v>-3.6901478928415634E-4</v>
      </c>
    </row>
    <row r="8641" spans="1:2" x14ac:dyDescent="0.3">
      <c r="A8641">
        <v>8633</v>
      </c>
      <c r="B8641" s="9">
        <f t="shared" ca="1" si="134"/>
        <v>-4.7805129527691195E-3</v>
      </c>
    </row>
    <row r="8642" spans="1:2" x14ac:dyDescent="0.3">
      <c r="A8642">
        <v>8634</v>
      </c>
      <c r="B8642" s="9">
        <f t="shared" ca="1" si="134"/>
        <v>1.8615972168807001E-2</v>
      </c>
    </row>
    <row r="8643" spans="1:2" x14ac:dyDescent="0.3">
      <c r="A8643">
        <v>8635</v>
      </c>
      <c r="B8643" s="9">
        <f t="shared" ca="1" si="134"/>
        <v>4.0169093528151783E-4</v>
      </c>
    </row>
    <row r="8644" spans="1:2" x14ac:dyDescent="0.3">
      <c r="A8644">
        <v>8636</v>
      </c>
      <c r="B8644" s="9">
        <f t="shared" ca="1" si="134"/>
        <v>1.3763971375596394E-2</v>
      </c>
    </row>
    <row r="8645" spans="1:2" x14ac:dyDescent="0.3">
      <c r="A8645">
        <v>8637</v>
      </c>
      <c r="B8645" s="9">
        <f t="shared" ca="1" si="134"/>
        <v>-2.0430043864170591E-3</v>
      </c>
    </row>
    <row r="8646" spans="1:2" x14ac:dyDescent="0.3">
      <c r="A8646">
        <v>8638</v>
      </c>
      <c r="B8646" s="9">
        <f t="shared" ca="1" si="134"/>
        <v>8.9920956196291467E-4</v>
      </c>
    </row>
    <row r="8647" spans="1:2" x14ac:dyDescent="0.3">
      <c r="A8647">
        <v>8639</v>
      </c>
      <c r="B8647" s="9">
        <f t="shared" ca="1" si="134"/>
        <v>-6.1355013969647248E-3</v>
      </c>
    </row>
    <row r="8648" spans="1:2" x14ac:dyDescent="0.3">
      <c r="A8648">
        <v>8640</v>
      </c>
      <c r="B8648" s="9">
        <f t="shared" ca="1" si="134"/>
        <v>9.585993805134441E-3</v>
      </c>
    </row>
    <row r="8649" spans="1:2" x14ac:dyDescent="0.3">
      <c r="A8649">
        <v>8641</v>
      </c>
      <c r="B8649" s="9">
        <f t="shared" ca="1" si="134"/>
        <v>-3.9695588989477346E-3</v>
      </c>
    </row>
    <row r="8650" spans="1:2" x14ac:dyDescent="0.3">
      <c r="A8650">
        <v>8642</v>
      </c>
      <c r="B8650" s="9">
        <f t="shared" ref="B8650:B8713" ca="1" si="135">_xlfn.NORM.INV(RAND(),$B$3,$B$4)</f>
        <v>1.3178356210894419E-2</v>
      </c>
    </row>
    <row r="8651" spans="1:2" x14ac:dyDescent="0.3">
      <c r="A8651">
        <v>8643</v>
      </c>
      <c r="B8651" s="9">
        <f t="shared" ca="1" si="135"/>
        <v>1.5156600040430813E-4</v>
      </c>
    </row>
    <row r="8652" spans="1:2" x14ac:dyDescent="0.3">
      <c r="A8652">
        <v>8644</v>
      </c>
      <c r="B8652" s="9">
        <f t="shared" ca="1" si="135"/>
        <v>1.3392697651958797E-3</v>
      </c>
    </row>
    <row r="8653" spans="1:2" x14ac:dyDescent="0.3">
      <c r="A8653">
        <v>8645</v>
      </c>
      <c r="B8653" s="9">
        <f t="shared" ca="1" si="135"/>
        <v>-1.8747670686540978E-2</v>
      </c>
    </row>
    <row r="8654" spans="1:2" x14ac:dyDescent="0.3">
      <c r="A8654">
        <v>8646</v>
      </c>
      <c r="B8654" s="9">
        <f t="shared" ca="1" si="135"/>
        <v>2.1886046828905425E-3</v>
      </c>
    </row>
    <row r="8655" spans="1:2" x14ac:dyDescent="0.3">
      <c r="A8655">
        <v>8647</v>
      </c>
      <c r="B8655" s="9">
        <f t="shared" ca="1" si="135"/>
        <v>6.1109143471460821E-3</v>
      </c>
    </row>
    <row r="8656" spans="1:2" x14ac:dyDescent="0.3">
      <c r="A8656">
        <v>8648</v>
      </c>
      <c r="B8656" s="9">
        <f t="shared" ca="1" si="135"/>
        <v>-4.4790598946358E-3</v>
      </c>
    </row>
    <row r="8657" spans="1:2" x14ac:dyDescent="0.3">
      <c r="A8657">
        <v>8649</v>
      </c>
      <c r="B8657" s="9">
        <f t="shared" ca="1" si="135"/>
        <v>1.393260653936617E-3</v>
      </c>
    </row>
    <row r="8658" spans="1:2" x14ac:dyDescent="0.3">
      <c r="A8658">
        <v>8650</v>
      </c>
      <c r="B8658" s="9">
        <f t="shared" ca="1" si="135"/>
        <v>9.0373755692109339E-4</v>
      </c>
    </row>
    <row r="8659" spans="1:2" x14ac:dyDescent="0.3">
      <c r="A8659">
        <v>8651</v>
      </c>
      <c r="B8659" s="9">
        <f t="shared" ca="1" si="135"/>
        <v>-6.764845779337802E-3</v>
      </c>
    </row>
    <row r="8660" spans="1:2" x14ac:dyDescent="0.3">
      <c r="A8660">
        <v>8652</v>
      </c>
      <c r="B8660" s="9">
        <f t="shared" ca="1" si="135"/>
        <v>7.4298886748841242E-3</v>
      </c>
    </row>
    <row r="8661" spans="1:2" x14ac:dyDescent="0.3">
      <c r="A8661">
        <v>8653</v>
      </c>
      <c r="B8661" s="9">
        <f t="shared" ca="1" si="135"/>
        <v>-1.0164669334983977E-2</v>
      </c>
    </row>
    <row r="8662" spans="1:2" x14ac:dyDescent="0.3">
      <c r="A8662">
        <v>8654</v>
      </c>
      <c r="B8662" s="9">
        <f t="shared" ca="1" si="135"/>
        <v>-1.6554358083966975E-3</v>
      </c>
    </row>
    <row r="8663" spans="1:2" x14ac:dyDescent="0.3">
      <c r="A8663">
        <v>8655</v>
      </c>
      <c r="B8663" s="9">
        <f t="shared" ca="1" si="135"/>
        <v>-1.1543038468255582E-2</v>
      </c>
    </row>
    <row r="8664" spans="1:2" x14ac:dyDescent="0.3">
      <c r="A8664">
        <v>8656</v>
      </c>
      <c r="B8664" s="9">
        <f t="shared" ca="1" si="135"/>
        <v>1.1502245861965063E-2</v>
      </c>
    </row>
    <row r="8665" spans="1:2" x14ac:dyDescent="0.3">
      <c r="A8665">
        <v>8657</v>
      </c>
      <c r="B8665" s="9">
        <f t="shared" ca="1" si="135"/>
        <v>-8.1652424097137678E-3</v>
      </c>
    </row>
    <row r="8666" spans="1:2" x14ac:dyDescent="0.3">
      <c r="A8666">
        <v>8658</v>
      </c>
      <c r="B8666" s="9">
        <f t="shared" ca="1" si="135"/>
        <v>-1.2160491337723416E-3</v>
      </c>
    </row>
    <row r="8667" spans="1:2" x14ac:dyDescent="0.3">
      <c r="A8667">
        <v>8659</v>
      </c>
      <c r="B8667" s="9">
        <f t="shared" ca="1" si="135"/>
        <v>2.4132658550750821E-2</v>
      </c>
    </row>
    <row r="8668" spans="1:2" x14ac:dyDescent="0.3">
      <c r="A8668">
        <v>8660</v>
      </c>
      <c r="B8668" s="9">
        <f t="shared" ca="1" si="135"/>
        <v>7.7023712714837248E-3</v>
      </c>
    </row>
    <row r="8669" spans="1:2" x14ac:dyDescent="0.3">
      <c r="A8669">
        <v>8661</v>
      </c>
      <c r="B8669" s="9">
        <f t="shared" ca="1" si="135"/>
        <v>8.7861065649064238E-3</v>
      </c>
    </row>
    <row r="8670" spans="1:2" x14ac:dyDescent="0.3">
      <c r="A8670">
        <v>8662</v>
      </c>
      <c r="B8670" s="9">
        <f t="shared" ca="1" si="135"/>
        <v>3.4271942756549786E-3</v>
      </c>
    </row>
    <row r="8671" spans="1:2" x14ac:dyDescent="0.3">
      <c r="A8671">
        <v>8663</v>
      </c>
      <c r="B8671" s="9">
        <f t="shared" ca="1" si="135"/>
        <v>-3.1820287671047499E-3</v>
      </c>
    </row>
    <row r="8672" spans="1:2" x14ac:dyDescent="0.3">
      <c r="A8672">
        <v>8664</v>
      </c>
      <c r="B8672" s="9">
        <f t="shared" ca="1" si="135"/>
        <v>-7.2815335819562807E-3</v>
      </c>
    </row>
    <row r="8673" spans="1:2" x14ac:dyDescent="0.3">
      <c r="A8673">
        <v>8665</v>
      </c>
      <c r="B8673" s="9">
        <f t="shared" ca="1" si="135"/>
        <v>-3.0038537031048043E-3</v>
      </c>
    </row>
    <row r="8674" spans="1:2" x14ac:dyDescent="0.3">
      <c r="A8674">
        <v>8666</v>
      </c>
      <c r="B8674" s="9">
        <f t="shared" ca="1" si="135"/>
        <v>-9.8329042231504768E-4</v>
      </c>
    </row>
    <row r="8675" spans="1:2" x14ac:dyDescent="0.3">
      <c r="A8675">
        <v>8667</v>
      </c>
      <c r="B8675" s="9">
        <f t="shared" ca="1" si="135"/>
        <v>-1.8806582426218552E-2</v>
      </c>
    </row>
    <row r="8676" spans="1:2" x14ac:dyDescent="0.3">
      <c r="A8676">
        <v>8668</v>
      </c>
      <c r="B8676" s="9">
        <f t="shared" ca="1" si="135"/>
        <v>3.8331201096368649E-3</v>
      </c>
    </row>
    <row r="8677" spans="1:2" x14ac:dyDescent="0.3">
      <c r="A8677">
        <v>8669</v>
      </c>
      <c r="B8677" s="9">
        <f t="shared" ca="1" si="135"/>
        <v>8.8039968326902654E-3</v>
      </c>
    </row>
    <row r="8678" spans="1:2" x14ac:dyDescent="0.3">
      <c r="A8678">
        <v>8670</v>
      </c>
      <c r="B8678" s="9">
        <f t="shared" ca="1" si="135"/>
        <v>2.9678340490049211E-3</v>
      </c>
    </row>
    <row r="8679" spans="1:2" x14ac:dyDescent="0.3">
      <c r="A8679">
        <v>8671</v>
      </c>
      <c r="B8679" s="9">
        <f t="shared" ca="1" si="135"/>
        <v>8.4536584086055116E-3</v>
      </c>
    </row>
    <row r="8680" spans="1:2" x14ac:dyDescent="0.3">
      <c r="A8680">
        <v>8672</v>
      </c>
      <c r="B8680" s="9">
        <f t="shared" ca="1" si="135"/>
        <v>1.2616577209503554E-3</v>
      </c>
    </row>
    <row r="8681" spans="1:2" x14ac:dyDescent="0.3">
      <c r="A8681">
        <v>8673</v>
      </c>
      <c r="B8681" s="9">
        <f t="shared" ca="1" si="135"/>
        <v>4.4367937107789007E-3</v>
      </c>
    </row>
    <row r="8682" spans="1:2" x14ac:dyDescent="0.3">
      <c r="A8682">
        <v>8674</v>
      </c>
      <c r="B8682" s="9">
        <f t="shared" ca="1" si="135"/>
        <v>-8.9629463462150688E-5</v>
      </c>
    </row>
    <row r="8683" spans="1:2" x14ac:dyDescent="0.3">
      <c r="A8683">
        <v>8675</v>
      </c>
      <c r="B8683" s="9">
        <f t="shared" ca="1" si="135"/>
        <v>8.7736952327509121E-3</v>
      </c>
    </row>
    <row r="8684" spans="1:2" x14ac:dyDescent="0.3">
      <c r="A8684">
        <v>8676</v>
      </c>
      <c r="B8684" s="9">
        <f t="shared" ca="1" si="135"/>
        <v>-3.0408049296281208E-3</v>
      </c>
    </row>
    <row r="8685" spans="1:2" x14ac:dyDescent="0.3">
      <c r="A8685">
        <v>8677</v>
      </c>
      <c r="B8685" s="9">
        <f t="shared" ca="1" si="135"/>
        <v>-9.295886887742447E-3</v>
      </c>
    </row>
    <row r="8686" spans="1:2" x14ac:dyDescent="0.3">
      <c r="A8686">
        <v>8678</v>
      </c>
      <c r="B8686" s="9">
        <f t="shared" ca="1" si="135"/>
        <v>1.1846646035306463E-2</v>
      </c>
    </row>
    <row r="8687" spans="1:2" x14ac:dyDescent="0.3">
      <c r="A8687">
        <v>8679</v>
      </c>
      <c r="B8687" s="9">
        <f t="shared" ca="1" si="135"/>
        <v>4.3481011061714779E-3</v>
      </c>
    </row>
    <row r="8688" spans="1:2" x14ac:dyDescent="0.3">
      <c r="A8688">
        <v>8680</v>
      </c>
      <c r="B8688" s="9">
        <f t="shared" ca="1" si="135"/>
        <v>1.6354633960417081E-3</v>
      </c>
    </row>
    <row r="8689" spans="1:2" x14ac:dyDescent="0.3">
      <c r="A8689">
        <v>8681</v>
      </c>
      <c r="B8689" s="9">
        <f t="shared" ca="1" si="135"/>
        <v>7.03401861542671E-3</v>
      </c>
    </row>
    <row r="8690" spans="1:2" x14ac:dyDescent="0.3">
      <c r="A8690">
        <v>8682</v>
      </c>
      <c r="B8690" s="9">
        <f t="shared" ca="1" si="135"/>
        <v>-1.962583830493982E-2</v>
      </c>
    </row>
    <row r="8691" spans="1:2" x14ac:dyDescent="0.3">
      <c r="A8691">
        <v>8683</v>
      </c>
      <c r="B8691" s="9">
        <f t="shared" ca="1" si="135"/>
        <v>2.8716692979211412E-3</v>
      </c>
    </row>
    <row r="8692" spans="1:2" x14ac:dyDescent="0.3">
      <c r="A8692">
        <v>8684</v>
      </c>
      <c r="B8692" s="9">
        <f t="shared" ca="1" si="135"/>
        <v>-1.109640475905313E-2</v>
      </c>
    </row>
    <row r="8693" spans="1:2" x14ac:dyDescent="0.3">
      <c r="A8693">
        <v>8685</v>
      </c>
      <c r="B8693" s="9">
        <f t="shared" ca="1" si="135"/>
        <v>7.8959544724434318E-3</v>
      </c>
    </row>
    <row r="8694" spans="1:2" x14ac:dyDescent="0.3">
      <c r="A8694">
        <v>8686</v>
      </c>
      <c r="B8694" s="9">
        <f t="shared" ca="1" si="135"/>
        <v>9.1504449349598498E-3</v>
      </c>
    </row>
    <row r="8695" spans="1:2" x14ac:dyDescent="0.3">
      <c r="A8695">
        <v>8687</v>
      </c>
      <c r="B8695" s="9">
        <f t="shared" ca="1" si="135"/>
        <v>2.5100068325520104E-3</v>
      </c>
    </row>
    <row r="8696" spans="1:2" x14ac:dyDescent="0.3">
      <c r="A8696">
        <v>8688</v>
      </c>
      <c r="B8696" s="9">
        <f t="shared" ca="1" si="135"/>
        <v>-2.6640640112509436E-3</v>
      </c>
    </row>
    <row r="8697" spans="1:2" x14ac:dyDescent="0.3">
      <c r="A8697">
        <v>8689</v>
      </c>
      <c r="B8697" s="9">
        <f t="shared" ca="1" si="135"/>
        <v>5.4534455232251398E-3</v>
      </c>
    </row>
    <row r="8698" spans="1:2" x14ac:dyDescent="0.3">
      <c r="A8698">
        <v>8690</v>
      </c>
      <c r="B8698" s="9">
        <f t="shared" ca="1" si="135"/>
        <v>-4.8820151340469393E-3</v>
      </c>
    </row>
    <row r="8699" spans="1:2" x14ac:dyDescent="0.3">
      <c r="A8699">
        <v>8691</v>
      </c>
      <c r="B8699" s="9">
        <f t="shared" ca="1" si="135"/>
        <v>9.7355832427147397E-3</v>
      </c>
    </row>
    <row r="8700" spans="1:2" x14ac:dyDescent="0.3">
      <c r="A8700">
        <v>8692</v>
      </c>
      <c r="B8700" s="9">
        <f t="shared" ca="1" si="135"/>
        <v>-2.5893824900376609E-3</v>
      </c>
    </row>
    <row r="8701" spans="1:2" x14ac:dyDescent="0.3">
      <c r="A8701">
        <v>8693</v>
      </c>
      <c r="B8701" s="9">
        <f t="shared" ca="1" si="135"/>
        <v>-4.9515546963381741E-3</v>
      </c>
    </row>
    <row r="8702" spans="1:2" x14ac:dyDescent="0.3">
      <c r="A8702">
        <v>8694</v>
      </c>
      <c r="B8702" s="9">
        <f t="shared" ca="1" si="135"/>
        <v>-2.3483071571423096E-3</v>
      </c>
    </row>
    <row r="8703" spans="1:2" x14ac:dyDescent="0.3">
      <c r="A8703">
        <v>8695</v>
      </c>
      <c r="B8703" s="9">
        <f t="shared" ca="1" si="135"/>
        <v>5.8566954273617019E-3</v>
      </c>
    </row>
    <row r="8704" spans="1:2" x14ac:dyDescent="0.3">
      <c r="A8704">
        <v>8696</v>
      </c>
      <c r="B8704" s="9">
        <f t="shared" ca="1" si="135"/>
        <v>1.2824498066756552E-2</v>
      </c>
    </row>
    <row r="8705" spans="1:2" x14ac:dyDescent="0.3">
      <c r="A8705">
        <v>8697</v>
      </c>
      <c r="B8705" s="9">
        <f t="shared" ca="1" si="135"/>
        <v>1.051193002372309E-2</v>
      </c>
    </row>
    <row r="8706" spans="1:2" x14ac:dyDescent="0.3">
      <c r="A8706">
        <v>8698</v>
      </c>
      <c r="B8706" s="9">
        <f t="shared" ca="1" si="135"/>
        <v>1.1019235588977379E-3</v>
      </c>
    </row>
    <row r="8707" spans="1:2" x14ac:dyDescent="0.3">
      <c r="A8707">
        <v>8699</v>
      </c>
      <c r="B8707" s="9">
        <f t="shared" ca="1" si="135"/>
        <v>-6.471537065167083E-3</v>
      </c>
    </row>
    <row r="8708" spans="1:2" x14ac:dyDescent="0.3">
      <c r="A8708">
        <v>8700</v>
      </c>
      <c r="B8708" s="9">
        <f t="shared" ca="1" si="135"/>
        <v>-4.7361952279504705E-3</v>
      </c>
    </row>
    <row r="8709" spans="1:2" x14ac:dyDescent="0.3">
      <c r="A8709">
        <v>8701</v>
      </c>
      <c r="B8709" s="9">
        <f t="shared" ca="1" si="135"/>
        <v>-5.0298709484399226E-3</v>
      </c>
    </row>
    <row r="8710" spans="1:2" x14ac:dyDescent="0.3">
      <c r="A8710">
        <v>8702</v>
      </c>
      <c r="B8710" s="9">
        <f t="shared" ca="1" si="135"/>
        <v>-8.9774557964812929E-3</v>
      </c>
    </row>
    <row r="8711" spans="1:2" x14ac:dyDescent="0.3">
      <c r="A8711">
        <v>8703</v>
      </c>
      <c r="B8711" s="9">
        <f t="shared" ca="1" si="135"/>
        <v>1.0787711214132792E-3</v>
      </c>
    </row>
    <row r="8712" spans="1:2" x14ac:dyDescent="0.3">
      <c r="A8712">
        <v>8704</v>
      </c>
      <c r="B8712" s="9">
        <f t="shared" ca="1" si="135"/>
        <v>-1.3649535218581137E-3</v>
      </c>
    </row>
    <row r="8713" spans="1:2" x14ac:dyDescent="0.3">
      <c r="A8713">
        <v>8705</v>
      </c>
      <c r="B8713" s="9">
        <f t="shared" ca="1" si="135"/>
        <v>1.0137369114280599E-2</v>
      </c>
    </row>
    <row r="8714" spans="1:2" x14ac:dyDescent="0.3">
      <c r="A8714">
        <v>8706</v>
      </c>
      <c r="B8714" s="9">
        <f t="shared" ref="B8714:B8777" ca="1" si="136">_xlfn.NORM.INV(RAND(),$B$3,$B$4)</f>
        <v>1.0388099188842301E-2</v>
      </c>
    </row>
    <row r="8715" spans="1:2" x14ac:dyDescent="0.3">
      <c r="A8715">
        <v>8707</v>
      </c>
      <c r="B8715" s="9">
        <f t="shared" ca="1" si="136"/>
        <v>4.4044317340079632E-3</v>
      </c>
    </row>
    <row r="8716" spans="1:2" x14ac:dyDescent="0.3">
      <c r="A8716">
        <v>8708</v>
      </c>
      <c r="B8716" s="9">
        <f t="shared" ca="1" si="136"/>
        <v>1.0103215110232957E-2</v>
      </c>
    </row>
    <row r="8717" spans="1:2" x14ac:dyDescent="0.3">
      <c r="A8717">
        <v>8709</v>
      </c>
      <c r="B8717" s="9">
        <f t="shared" ca="1" si="136"/>
        <v>1.3343579449391655E-2</v>
      </c>
    </row>
    <row r="8718" spans="1:2" x14ac:dyDescent="0.3">
      <c r="A8718">
        <v>8710</v>
      </c>
      <c r="B8718" s="9">
        <f t="shared" ca="1" si="136"/>
        <v>6.9041240135471471E-3</v>
      </c>
    </row>
    <row r="8719" spans="1:2" x14ac:dyDescent="0.3">
      <c r="A8719">
        <v>8711</v>
      </c>
      <c r="B8719" s="9">
        <f t="shared" ca="1" si="136"/>
        <v>4.3186842200112182E-3</v>
      </c>
    </row>
    <row r="8720" spans="1:2" x14ac:dyDescent="0.3">
      <c r="A8720">
        <v>8712</v>
      </c>
      <c r="B8720" s="9">
        <f t="shared" ca="1" si="136"/>
        <v>1.3088667455109278E-3</v>
      </c>
    </row>
    <row r="8721" spans="1:2" x14ac:dyDescent="0.3">
      <c r="A8721">
        <v>8713</v>
      </c>
      <c r="B8721" s="9">
        <f t="shared" ca="1" si="136"/>
        <v>-1.5847081044569788E-2</v>
      </c>
    </row>
    <row r="8722" spans="1:2" x14ac:dyDescent="0.3">
      <c r="A8722">
        <v>8714</v>
      </c>
      <c r="B8722" s="9">
        <f t="shared" ca="1" si="136"/>
        <v>-5.2580458449833622E-3</v>
      </c>
    </row>
    <row r="8723" spans="1:2" x14ac:dyDescent="0.3">
      <c r="A8723">
        <v>8715</v>
      </c>
      <c r="B8723" s="9">
        <f t="shared" ca="1" si="136"/>
        <v>6.8825722668924469E-4</v>
      </c>
    </row>
    <row r="8724" spans="1:2" x14ac:dyDescent="0.3">
      <c r="A8724">
        <v>8716</v>
      </c>
      <c r="B8724" s="9">
        <f t="shared" ca="1" si="136"/>
        <v>-6.7127479137402586E-3</v>
      </c>
    </row>
    <row r="8725" spans="1:2" x14ac:dyDescent="0.3">
      <c r="A8725">
        <v>8717</v>
      </c>
      <c r="B8725" s="9">
        <f t="shared" ca="1" si="136"/>
        <v>-1.9488486696539807E-3</v>
      </c>
    </row>
    <row r="8726" spans="1:2" x14ac:dyDescent="0.3">
      <c r="A8726">
        <v>8718</v>
      </c>
      <c r="B8726" s="9">
        <f t="shared" ca="1" si="136"/>
        <v>2.1081983451309953E-3</v>
      </c>
    </row>
    <row r="8727" spans="1:2" x14ac:dyDescent="0.3">
      <c r="A8727">
        <v>8719</v>
      </c>
      <c r="B8727" s="9">
        <f t="shared" ca="1" si="136"/>
        <v>5.2148239974354289E-3</v>
      </c>
    </row>
    <row r="8728" spans="1:2" x14ac:dyDescent="0.3">
      <c r="A8728">
        <v>8720</v>
      </c>
      <c r="B8728" s="9">
        <f t="shared" ca="1" si="136"/>
        <v>3.1317443022611872E-4</v>
      </c>
    </row>
    <row r="8729" spans="1:2" x14ac:dyDescent="0.3">
      <c r="A8729">
        <v>8721</v>
      </c>
      <c r="B8729" s="9">
        <f t="shared" ca="1" si="136"/>
        <v>-3.1391651098096824E-3</v>
      </c>
    </row>
    <row r="8730" spans="1:2" x14ac:dyDescent="0.3">
      <c r="A8730">
        <v>8722</v>
      </c>
      <c r="B8730" s="9">
        <f t="shared" ca="1" si="136"/>
        <v>-1.2350322207757251E-2</v>
      </c>
    </row>
    <row r="8731" spans="1:2" x14ac:dyDescent="0.3">
      <c r="A8731">
        <v>8723</v>
      </c>
      <c r="B8731" s="9">
        <f t="shared" ca="1" si="136"/>
        <v>-2.3182718548679447E-2</v>
      </c>
    </row>
    <row r="8732" spans="1:2" x14ac:dyDescent="0.3">
      <c r="A8732">
        <v>8724</v>
      </c>
      <c r="B8732" s="9">
        <f t="shared" ca="1" si="136"/>
        <v>-1.5545761401376486E-2</v>
      </c>
    </row>
    <row r="8733" spans="1:2" x14ac:dyDescent="0.3">
      <c r="A8733">
        <v>8725</v>
      </c>
      <c r="B8733" s="9">
        <f t="shared" ca="1" si="136"/>
        <v>-9.6796321711505751E-3</v>
      </c>
    </row>
    <row r="8734" spans="1:2" x14ac:dyDescent="0.3">
      <c r="A8734">
        <v>8726</v>
      </c>
      <c r="B8734" s="9">
        <f t="shared" ca="1" si="136"/>
        <v>-1.3533526788910991E-3</v>
      </c>
    </row>
    <row r="8735" spans="1:2" x14ac:dyDescent="0.3">
      <c r="A8735">
        <v>8727</v>
      </c>
      <c r="B8735" s="9">
        <f t="shared" ca="1" si="136"/>
        <v>-5.629212143463058E-3</v>
      </c>
    </row>
    <row r="8736" spans="1:2" x14ac:dyDescent="0.3">
      <c r="A8736">
        <v>8728</v>
      </c>
      <c r="B8736" s="9">
        <f t="shared" ca="1" si="136"/>
        <v>2.1972563235972105E-3</v>
      </c>
    </row>
    <row r="8737" spans="1:2" x14ac:dyDescent="0.3">
      <c r="A8737">
        <v>8729</v>
      </c>
      <c r="B8737" s="9">
        <f t="shared" ca="1" si="136"/>
        <v>-9.0706416368726613E-3</v>
      </c>
    </row>
    <row r="8738" spans="1:2" x14ac:dyDescent="0.3">
      <c r="A8738">
        <v>8730</v>
      </c>
      <c r="B8738" s="9">
        <f t="shared" ca="1" si="136"/>
        <v>9.0124462641406125E-3</v>
      </c>
    </row>
    <row r="8739" spans="1:2" x14ac:dyDescent="0.3">
      <c r="A8739">
        <v>8731</v>
      </c>
      <c r="B8739" s="9">
        <f t="shared" ca="1" si="136"/>
        <v>-1.3145775792478663E-2</v>
      </c>
    </row>
    <row r="8740" spans="1:2" x14ac:dyDescent="0.3">
      <c r="A8740">
        <v>8732</v>
      </c>
      <c r="B8740" s="9">
        <f t="shared" ca="1" si="136"/>
        <v>8.699823334972739E-4</v>
      </c>
    </row>
    <row r="8741" spans="1:2" x14ac:dyDescent="0.3">
      <c r="A8741">
        <v>8733</v>
      </c>
      <c r="B8741" s="9">
        <f t="shared" ca="1" si="136"/>
        <v>-3.5280851704390598E-3</v>
      </c>
    </row>
    <row r="8742" spans="1:2" x14ac:dyDescent="0.3">
      <c r="A8742">
        <v>8734</v>
      </c>
      <c r="B8742" s="9">
        <f t="shared" ca="1" si="136"/>
        <v>-1.1261422913607438E-2</v>
      </c>
    </row>
    <row r="8743" spans="1:2" x14ac:dyDescent="0.3">
      <c r="A8743">
        <v>8735</v>
      </c>
      <c r="B8743" s="9">
        <f t="shared" ca="1" si="136"/>
        <v>-4.1085368183346981E-3</v>
      </c>
    </row>
    <row r="8744" spans="1:2" x14ac:dyDescent="0.3">
      <c r="A8744">
        <v>8736</v>
      </c>
      <c r="B8744" s="9">
        <f t="shared" ca="1" si="136"/>
        <v>1.2434179429476502E-3</v>
      </c>
    </row>
    <row r="8745" spans="1:2" x14ac:dyDescent="0.3">
      <c r="A8745">
        <v>8737</v>
      </c>
      <c r="B8745" s="9">
        <f t="shared" ca="1" si="136"/>
        <v>-2.0802456271461615E-3</v>
      </c>
    </row>
    <row r="8746" spans="1:2" x14ac:dyDescent="0.3">
      <c r="A8746">
        <v>8738</v>
      </c>
      <c r="B8746" s="9">
        <f t="shared" ca="1" si="136"/>
        <v>5.9189555917380302E-3</v>
      </c>
    </row>
    <row r="8747" spans="1:2" x14ac:dyDescent="0.3">
      <c r="A8747">
        <v>8739</v>
      </c>
      <c r="B8747" s="9">
        <f t="shared" ca="1" si="136"/>
        <v>1.180968671985818E-2</v>
      </c>
    </row>
    <row r="8748" spans="1:2" x14ac:dyDescent="0.3">
      <c r="A8748">
        <v>8740</v>
      </c>
      <c r="B8748" s="9">
        <f t="shared" ca="1" si="136"/>
        <v>-2.1421008772893298E-3</v>
      </c>
    </row>
    <row r="8749" spans="1:2" x14ac:dyDescent="0.3">
      <c r="A8749">
        <v>8741</v>
      </c>
      <c r="B8749" s="9">
        <f t="shared" ca="1" si="136"/>
        <v>1.4907228352432522E-2</v>
      </c>
    </row>
    <row r="8750" spans="1:2" x14ac:dyDescent="0.3">
      <c r="A8750">
        <v>8742</v>
      </c>
      <c r="B8750" s="9">
        <f t="shared" ca="1" si="136"/>
        <v>9.3151157064489069E-3</v>
      </c>
    </row>
    <row r="8751" spans="1:2" x14ac:dyDescent="0.3">
      <c r="A8751">
        <v>8743</v>
      </c>
      <c r="B8751" s="9">
        <f t="shared" ca="1" si="136"/>
        <v>-9.2052054028604058E-3</v>
      </c>
    </row>
    <row r="8752" spans="1:2" x14ac:dyDescent="0.3">
      <c r="A8752">
        <v>8744</v>
      </c>
      <c r="B8752" s="9">
        <f t="shared" ca="1" si="136"/>
        <v>-5.2633748499179341E-3</v>
      </c>
    </row>
    <row r="8753" spans="1:2" x14ac:dyDescent="0.3">
      <c r="A8753">
        <v>8745</v>
      </c>
      <c r="B8753" s="9">
        <f t="shared" ca="1" si="136"/>
        <v>-4.8281886909602523E-3</v>
      </c>
    </row>
    <row r="8754" spans="1:2" x14ac:dyDescent="0.3">
      <c r="A8754">
        <v>8746</v>
      </c>
      <c r="B8754" s="9">
        <f t="shared" ca="1" si="136"/>
        <v>6.7421167028644735E-3</v>
      </c>
    </row>
    <row r="8755" spans="1:2" x14ac:dyDescent="0.3">
      <c r="A8755">
        <v>8747</v>
      </c>
      <c r="B8755" s="9">
        <f t="shared" ca="1" si="136"/>
        <v>-9.7890566368974397E-6</v>
      </c>
    </row>
    <row r="8756" spans="1:2" x14ac:dyDescent="0.3">
      <c r="A8756">
        <v>8748</v>
      </c>
      <c r="B8756" s="9">
        <f t="shared" ca="1" si="136"/>
        <v>9.7916917793220287E-3</v>
      </c>
    </row>
    <row r="8757" spans="1:2" x14ac:dyDescent="0.3">
      <c r="A8757">
        <v>8749</v>
      </c>
      <c r="B8757" s="9">
        <f t="shared" ca="1" si="136"/>
        <v>4.9441089181676912E-5</v>
      </c>
    </row>
    <row r="8758" spans="1:2" x14ac:dyDescent="0.3">
      <c r="A8758">
        <v>8750</v>
      </c>
      <c r="B8758" s="9">
        <f t="shared" ca="1" si="136"/>
        <v>9.407825241372134E-3</v>
      </c>
    </row>
    <row r="8759" spans="1:2" x14ac:dyDescent="0.3">
      <c r="A8759">
        <v>8751</v>
      </c>
      <c r="B8759" s="9">
        <f t="shared" ca="1" si="136"/>
        <v>-1.424492266567053E-3</v>
      </c>
    </row>
    <row r="8760" spans="1:2" x14ac:dyDescent="0.3">
      <c r="A8760">
        <v>8752</v>
      </c>
      <c r="B8760" s="9">
        <f t="shared" ca="1" si="136"/>
        <v>-3.6666109966624399E-3</v>
      </c>
    </row>
    <row r="8761" spans="1:2" x14ac:dyDescent="0.3">
      <c r="A8761">
        <v>8753</v>
      </c>
      <c r="B8761" s="9">
        <f t="shared" ca="1" si="136"/>
        <v>-1.6084542642472428E-3</v>
      </c>
    </row>
    <row r="8762" spans="1:2" x14ac:dyDescent="0.3">
      <c r="A8762">
        <v>8754</v>
      </c>
      <c r="B8762" s="9">
        <f t="shared" ca="1" si="136"/>
        <v>-6.5914582080885539E-3</v>
      </c>
    </row>
    <row r="8763" spans="1:2" x14ac:dyDescent="0.3">
      <c r="A8763">
        <v>8755</v>
      </c>
      <c r="B8763" s="9">
        <f t="shared" ca="1" si="136"/>
        <v>-1.1746071015881722E-2</v>
      </c>
    </row>
    <row r="8764" spans="1:2" x14ac:dyDescent="0.3">
      <c r="A8764">
        <v>8756</v>
      </c>
      <c r="B8764" s="9">
        <f t="shared" ca="1" si="136"/>
        <v>4.4497771879770586E-3</v>
      </c>
    </row>
    <row r="8765" spans="1:2" x14ac:dyDescent="0.3">
      <c r="A8765">
        <v>8757</v>
      </c>
      <c r="B8765" s="9">
        <f t="shared" ca="1" si="136"/>
        <v>-7.0146254104979273E-3</v>
      </c>
    </row>
    <row r="8766" spans="1:2" x14ac:dyDescent="0.3">
      <c r="A8766">
        <v>8758</v>
      </c>
      <c r="B8766" s="9">
        <f t="shared" ca="1" si="136"/>
        <v>1.2647090766750352E-2</v>
      </c>
    </row>
    <row r="8767" spans="1:2" x14ac:dyDescent="0.3">
      <c r="A8767">
        <v>8759</v>
      </c>
      <c r="B8767" s="9">
        <f t="shared" ca="1" si="136"/>
        <v>-4.3932205883197694E-3</v>
      </c>
    </row>
    <row r="8768" spans="1:2" x14ac:dyDescent="0.3">
      <c r="A8768">
        <v>8760</v>
      </c>
      <c r="B8768" s="9">
        <f t="shared" ca="1" si="136"/>
        <v>-5.7295011088240901E-3</v>
      </c>
    </row>
    <row r="8769" spans="1:2" x14ac:dyDescent="0.3">
      <c r="A8769">
        <v>8761</v>
      </c>
      <c r="B8769" s="9">
        <f t="shared" ca="1" si="136"/>
        <v>1.982967773311826E-3</v>
      </c>
    </row>
    <row r="8770" spans="1:2" x14ac:dyDescent="0.3">
      <c r="A8770">
        <v>8762</v>
      </c>
      <c r="B8770" s="9">
        <f t="shared" ca="1" si="136"/>
        <v>1.2390504332211305E-2</v>
      </c>
    </row>
    <row r="8771" spans="1:2" x14ac:dyDescent="0.3">
      <c r="A8771">
        <v>8763</v>
      </c>
      <c r="B8771" s="9">
        <f t="shared" ca="1" si="136"/>
        <v>-8.728172155444051E-3</v>
      </c>
    </row>
    <row r="8772" spans="1:2" x14ac:dyDescent="0.3">
      <c r="A8772">
        <v>8764</v>
      </c>
      <c r="B8772" s="9">
        <f t="shared" ca="1" si="136"/>
        <v>-2.9533158216777712E-3</v>
      </c>
    </row>
    <row r="8773" spans="1:2" x14ac:dyDescent="0.3">
      <c r="A8773">
        <v>8765</v>
      </c>
      <c r="B8773" s="9">
        <f t="shared" ca="1" si="136"/>
        <v>5.212526190444543E-4</v>
      </c>
    </row>
    <row r="8774" spans="1:2" x14ac:dyDescent="0.3">
      <c r="A8774">
        <v>8766</v>
      </c>
      <c r="B8774" s="9">
        <f t="shared" ca="1" si="136"/>
        <v>-1.23059568892604E-2</v>
      </c>
    </row>
    <row r="8775" spans="1:2" x14ac:dyDescent="0.3">
      <c r="A8775">
        <v>8767</v>
      </c>
      <c r="B8775" s="9">
        <f t="shared" ca="1" si="136"/>
        <v>8.8332654031001681E-4</v>
      </c>
    </row>
    <row r="8776" spans="1:2" x14ac:dyDescent="0.3">
      <c r="A8776">
        <v>8768</v>
      </c>
      <c r="B8776" s="9">
        <f t="shared" ca="1" si="136"/>
        <v>2.9588835001427755E-3</v>
      </c>
    </row>
    <row r="8777" spans="1:2" x14ac:dyDescent="0.3">
      <c r="A8777">
        <v>8769</v>
      </c>
      <c r="B8777" s="9">
        <f t="shared" ca="1" si="136"/>
        <v>3.5923862788874374E-3</v>
      </c>
    </row>
    <row r="8778" spans="1:2" x14ac:dyDescent="0.3">
      <c r="A8778">
        <v>8770</v>
      </c>
      <c r="B8778" s="9">
        <f t="shared" ref="B8778:B8841" ca="1" si="137">_xlfn.NORM.INV(RAND(),$B$3,$B$4)</f>
        <v>5.066821962110753E-3</v>
      </c>
    </row>
    <row r="8779" spans="1:2" x14ac:dyDescent="0.3">
      <c r="A8779">
        <v>8771</v>
      </c>
      <c r="B8779" s="9">
        <f t="shared" ca="1" si="137"/>
        <v>-2.3671733250434476E-3</v>
      </c>
    </row>
    <row r="8780" spans="1:2" x14ac:dyDescent="0.3">
      <c r="A8780">
        <v>8772</v>
      </c>
      <c r="B8780" s="9">
        <f t="shared" ca="1" si="137"/>
        <v>-2.5385743845685827E-3</v>
      </c>
    </row>
    <row r="8781" spans="1:2" x14ac:dyDescent="0.3">
      <c r="A8781">
        <v>8773</v>
      </c>
      <c r="B8781" s="9">
        <f t="shared" ca="1" si="137"/>
        <v>1.1552516426330799E-2</v>
      </c>
    </row>
    <row r="8782" spans="1:2" x14ac:dyDescent="0.3">
      <c r="A8782">
        <v>8774</v>
      </c>
      <c r="B8782" s="9">
        <f t="shared" ca="1" si="137"/>
        <v>-6.172784557187767E-3</v>
      </c>
    </row>
    <row r="8783" spans="1:2" x14ac:dyDescent="0.3">
      <c r="A8783">
        <v>8775</v>
      </c>
      <c r="B8783" s="9">
        <f t="shared" ca="1" si="137"/>
        <v>-2.7209861852016183E-3</v>
      </c>
    </row>
    <row r="8784" spans="1:2" x14ac:dyDescent="0.3">
      <c r="A8784">
        <v>8776</v>
      </c>
      <c r="B8784" s="9">
        <f t="shared" ca="1" si="137"/>
        <v>-2.861210155996097E-3</v>
      </c>
    </row>
    <row r="8785" spans="1:2" x14ac:dyDescent="0.3">
      <c r="A8785">
        <v>8777</v>
      </c>
      <c r="B8785" s="9">
        <f t="shared" ca="1" si="137"/>
        <v>-9.4064893125659077E-3</v>
      </c>
    </row>
    <row r="8786" spans="1:2" x14ac:dyDescent="0.3">
      <c r="A8786">
        <v>8778</v>
      </c>
      <c r="B8786" s="9">
        <f t="shared" ca="1" si="137"/>
        <v>1.35704285801302E-2</v>
      </c>
    </row>
    <row r="8787" spans="1:2" x14ac:dyDescent="0.3">
      <c r="A8787">
        <v>8779</v>
      </c>
      <c r="B8787" s="9">
        <f t="shared" ca="1" si="137"/>
        <v>6.4939697561408891E-3</v>
      </c>
    </row>
    <row r="8788" spans="1:2" x14ac:dyDescent="0.3">
      <c r="A8788">
        <v>8780</v>
      </c>
      <c r="B8788" s="9">
        <f t="shared" ca="1" si="137"/>
        <v>-4.4990184594590173E-3</v>
      </c>
    </row>
    <row r="8789" spans="1:2" x14ac:dyDescent="0.3">
      <c r="A8789">
        <v>8781</v>
      </c>
      <c r="B8789" s="9">
        <f t="shared" ca="1" si="137"/>
        <v>9.7816409832441708E-4</v>
      </c>
    </row>
    <row r="8790" spans="1:2" x14ac:dyDescent="0.3">
      <c r="A8790">
        <v>8782</v>
      </c>
      <c r="B8790" s="9">
        <f t="shared" ca="1" si="137"/>
        <v>-6.1237296960442037E-3</v>
      </c>
    </row>
    <row r="8791" spans="1:2" x14ac:dyDescent="0.3">
      <c r="A8791">
        <v>8783</v>
      </c>
      <c r="B8791" s="9">
        <f t="shared" ca="1" si="137"/>
        <v>1.7880320611836148E-3</v>
      </c>
    </row>
    <row r="8792" spans="1:2" x14ac:dyDescent="0.3">
      <c r="A8792">
        <v>8784</v>
      </c>
      <c r="B8792" s="9">
        <f t="shared" ca="1" si="137"/>
        <v>-6.0454985888183758E-3</v>
      </c>
    </row>
    <row r="8793" spans="1:2" x14ac:dyDescent="0.3">
      <c r="A8793">
        <v>8785</v>
      </c>
      <c r="B8793" s="9">
        <f t="shared" ca="1" si="137"/>
        <v>5.7916231596128577E-3</v>
      </c>
    </row>
    <row r="8794" spans="1:2" x14ac:dyDescent="0.3">
      <c r="A8794">
        <v>8786</v>
      </c>
      <c r="B8794" s="9">
        <f t="shared" ca="1" si="137"/>
        <v>-2.5049530792293363E-2</v>
      </c>
    </row>
    <row r="8795" spans="1:2" x14ac:dyDescent="0.3">
      <c r="A8795">
        <v>8787</v>
      </c>
      <c r="B8795" s="9">
        <f t="shared" ca="1" si="137"/>
        <v>-1.6965560450065871E-3</v>
      </c>
    </row>
    <row r="8796" spans="1:2" x14ac:dyDescent="0.3">
      <c r="A8796">
        <v>8788</v>
      </c>
      <c r="B8796" s="9">
        <f t="shared" ca="1" si="137"/>
        <v>7.779318835127438E-3</v>
      </c>
    </row>
    <row r="8797" spans="1:2" x14ac:dyDescent="0.3">
      <c r="A8797">
        <v>8789</v>
      </c>
      <c r="B8797" s="9">
        <f t="shared" ca="1" si="137"/>
        <v>-1.8921578424994324E-3</v>
      </c>
    </row>
    <row r="8798" spans="1:2" x14ac:dyDescent="0.3">
      <c r="A8798">
        <v>8790</v>
      </c>
      <c r="B8798" s="9">
        <f t="shared" ca="1" si="137"/>
        <v>-1.62460821958634E-2</v>
      </c>
    </row>
    <row r="8799" spans="1:2" x14ac:dyDescent="0.3">
      <c r="A8799">
        <v>8791</v>
      </c>
      <c r="B8799" s="9">
        <f t="shared" ca="1" si="137"/>
        <v>6.901726957919377E-4</v>
      </c>
    </row>
    <row r="8800" spans="1:2" x14ac:dyDescent="0.3">
      <c r="A8800">
        <v>8792</v>
      </c>
      <c r="B8800" s="9">
        <f t="shared" ca="1" si="137"/>
        <v>1.5446087828815272E-2</v>
      </c>
    </row>
    <row r="8801" spans="1:2" x14ac:dyDescent="0.3">
      <c r="A8801">
        <v>8793</v>
      </c>
      <c r="B8801" s="9">
        <f t="shared" ca="1" si="137"/>
        <v>2.1227782119242413E-3</v>
      </c>
    </row>
    <row r="8802" spans="1:2" x14ac:dyDescent="0.3">
      <c r="A8802">
        <v>8794</v>
      </c>
      <c r="B8802" s="9">
        <f t="shared" ca="1" si="137"/>
        <v>-3.9149234238001181E-3</v>
      </c>
    </row>
    <row r="8803" spans="1:2" x14ac:dyDescent="0.3">
      <c r="A8803">
        <v>8795</v>
      </c>
      <c r="B8803" s="9">
        <f t="shared" ca="1" si="137"/>
        <v>1.1653242656910996E-2</v>
      </c>
    </row>
    <row r="8804" spans="1:2" x14ac:dyDescent="0.3">
      <c r="A8804">
        <v>8796</v>
      </c>
      <c r="B8804" s="9">
        <f t="shared" ca="1" si="137"/>
        <v>7.9574371782634747E-3</v>
      </c>
    </row>
    <row r="8805" spans="1:2" x14ac:dyDescent="0.3">
      <c r="A8805">
        <v>8797</v>
      </c>
      <c r="B8805" s="9">
        <f t="shared" ca="1" si="137"/>
        <v>-1.2419719178633921E-2</v>
      </c>
    </row>
    <row r="8806" spans="1:2" x14ac:dyDescent="0.3">
      <c r="A8806">
        <v>8798</v>
      </c>
      <c r="B8806" s="9">
        <f t="shared" ca="1" si="137"/>
        <v>-3.6934166835391304E-3</v>
      </c>
    </row>
    <row r="8807" spans="1:2" x14ac:dyDescent="0.3">
      <c r="A8807">
        <v>8799</v>
      </c>
      <c r="B8807" s="9">
        <f t="shared" ca="1" si="137"/>
        <v>-3.1364148439185753E-3</v>
      </c>
    </row>
    <row r="8808" spans="1:2" x14ac:dyDescent="0.3">
      <c r="A8808">
        <v>8800</v>
      </c>
      <c r="B8808" s="9">
        <f t="shared" ca="1" si="137"/>
        <v>1.6097908708045332E-2</v>
      </c>
    </row>
    <row r="8809" spans="1:2" x14ac:dyDescent="0.3">
      <c r="A8809">
        <v>8801</v>
      </c>
      <c r="B8809" s="9">
        <f t="shared" ca="1" si="137"/>
        <v>8.0988692263557691E-3</v>
      </c>
    </row>
    <row r="8810" spans="1:2" x14ac:dyDescent="0.3">
      <c r="A8810">
        <v>8802</v>
      </c>
      <c r="B8810" s="9">
        <f t="shared" ca="1" si="137"/>
        <v>-6.9187411278830348E-3</v>
      </c>
    </row>
    <row r="8811" spans="1:2" x14ac:dyDescent="0.3">
      <c r="A8811">
        <v>8803</v>
      </c>
      <c r="B8811" s="9">
        <f t="shared" ca="1" si="137"/>
        <v>6.3780693163192556E-3</v>
      </c>
    </row>
    <row r="8812" spans="1:2" x14ac:dyDescent="0.3">
      <c r="A8812">
        <v>8804</v>
      </c>
      <c r="B8812" s="9">
        <f t="shared" ca="1" si="137"/>
        <v>-8.652694743909858E-3</v>
      </c>
    </row>
    <row r="8813" spans="1:2" x14ac:dyDescent="0.3">
      <c r="A8813">
        <v>8805</v>
      </c>
      <c r="B8813" s="9">
        <f t="shared" ca="1" si="137"/>
        <v>-1.7408305626997134E-2</v>
      </c>
    </row>
    <row r="8814" spans="1:2" x14ac:dyDescent="0.3">
      <c r="A8814">
        <v>8806</v>
      </c>
      <c r="B8814" s="9">
        <f t="shared" ca="1" si="137"/>
        <v>5.9637508945279563E-3</v>
      </c>
    </row>
    <row r="8815" spans="1:2" x14ac:dyDescent="0.3">
      <c r="A8815">
        <v>8807</v>
      </c>
      <c r="B8815" s="9">
        <f t="shared" ca="1" si="137"/>
        <v>1.3367097307168273E-3</v>
      </c>
    </row>
    <row r="8816" spans="1:2" x14ac:dyDescent="0.3">
      <c r="A8816">
        <v>8808</v>
      </c>
      <c r="B8816" s="9">
        <f t="shared" ca="1" si="137"/>
        <v>1.2921689049512342E-2</v>
      </c>
    </row>
    <row r="8817" spans="1:2" x14ac:dyDescent="0.3">
      <c r="A8817">
        <v>8809</v>
      </c>
      <c r="B8817" s="9">
        <f t="shared" ca="1" si="137"/>
        <v>-1.1183224561661404E-3</v>
      </c>
    </row>
    <row r="8818" spans="1:2" x14ac:dyDescent="0.3">
      <c r="A8818">
        <v>8810</v>
      </c>
      <c r="B8818" s="9">
        <f t="shared" ca="1" si="137"/>
        <v>-9.6656408648572358E-4</v>
      </c>
    </row>
    <row r="8819" spans="1:2" x14ac:dyDescent="0.3">
      <c r="A8819">
        <v>8811</v>
      </c>
      <c r="B8819" s="9">
        <f t="shared" ca="1" si="137"/>
        <v>-1.0038981954570838E-2</v>
      </c>
    </row>
    <row r="8820" spans="1:2" x14ac:dyDescent="0.3">
      <c r="A8820">
        <v>8812</v>
      </c>
      <c r="B8820" s="9">
        <f t="shared" ca="1" si="137"/>
        <v>1.4891408153009123E-2</v>
      </c>
    </row>
    <row r="8821" spans="1:2" x14ac:dyDescent="0.3">
      <c r="A8821">
        <v>8813</v>
      </c>
      <c r="B8821" s="9">
        <f t="shared" ca="1" si="137"/>
        <v>4.993628890093099E-3</v>
      </c>
    </row>
    <row r="8822" spans="1:2" x14ac:dyDescent="0.3">
      <c r="A8822">
        <v>8814</v>
      </c>
      <c r="B8822" s="9">
        <f t="shared" ca="1" si="137"/>
        <v>7.5134916368435776E-3</v>
      </c>
    </row>
    <row r="8823" spans="1:2" x14ac:dyDescent="0.3">
      <c r="A8823">
        <v>8815</v>
      </c>
      <c r="B8823" s="9">
        <f t="shared" ca="1" si="137"/>
        <v>1.0654702173250256E-2</v>
      </c>
    </row>
    <row r="8824" spans="1:2" x14ac:dyDescent="0.3">
      <c r="A8824">
        <v>8816</v>
      </c>
      <c r="B8824" s="9">
        <f t="shared" ca="1" si="137"/>
        <v>3.4646307771996746E-3</v>
      </c>
    </row>
    <row r="8825" spans="1:2" x14ac:dyDescent="0.3">
      <c r="A8825">
        <v>8817</v>
      </c>
      <c r="B8825" s="9">
        <f t="shared" ca="1" si="137"/>
        <v>-8.2925169593031055E-3</v>
      </c>
    </row>
    <row r="8826" spans="1:2" x14ac:dyDescent="0.3">
      <c r="A8826">
        <v>8818</v>
      </c>
      <c r="B8826" s="9">
        <f t="shared" ca="1" si="137"/>
        <v>3.6200835041839824E-3</v>
      </c>
    </row>
    <row r="8827" spans="1:2" x14ac:dyDescent="0.3">
      <c r="A8827">
        <v>8819</v>
      </c>
      <c r="B8827" s="9">
        <f t="shared" ca="1" si="137"/>
        <v>5.0756664896316507E-3</v>
      </c>
    </row>
    <row r="8828" spans="1:2" x14ac:dyDescent="0.3">
      <c r="A8828">
        <v>8820</v>
      </c>
      <c r="B8828" s="9">
        <f t="shared" ca="1" si="137"/>
        <v>7.5937700000794492E-4</v>
      </c>
    </row>
    <row r="8829" spans="1:2" x14ac:dyDescent="0.3">
      <c r="A8829">
        <v>8821</v>
      </c>
      <c r="B8829" s="9">
        <f t="shared" ca="1" si="137"/>
        <v>1.0646544957250145E-2</v>
      </c>
    </row>
    <row r="8830" spans="1:2" x14ac:dyDescent="0.3">
      <c r="A8830">
        <v>8822</v>
      </c>
      <c r="B8830" s="9">
        <f t="shared" ca="1" si="137"/>
        <v>7.3375082760426171E-3</v>
      </c>
    </row>
    <row r="8831" spans="1:2" x14ac:dyDescent="0.3">
      <c r="A8831">
        <v>8823</v>
      </c>
      <c r="B8831" s="9">
        <f t="shared" ca="1" si="137"/>
        <v>7.6548655537581429E-3</v>
      </c>
    </row>
    <row r="8832" spans="1:2" x14ac:dyDescent="0.3">
      <c r="A8832">
        <v>8824</v>
      </c>
      <c r="B8832" s="9">
        <f t="shared" ca="1" si="137"/>
        <v>-1.9042314129772424E-3</v>
      </c>
    </row>
    <row r="8833" spans="1:2" x14ac:dyDescent="0.3">
      <c r="A8833">
        <v>8825</v>
      </c>
      <c r="B8833" s="9">
        <f t="shared" ca="1" si="137"/>
        <v>7.5181915823249864E-3</v>
      </c>
    </row>
    <row r="8834" spans="1:2" x14ac:dyDescent="0.3">
      <c r="A8834">
        <v>8826</v>
      </c>
      <c r="B8834" s="9">
        <f t="shared" ca="1" si="137"/>
        <v>-4.7160241019927104E-3</v>
      </c>
    </row>
    <row r="8835" spans="1:2" x14ac:dyDescent="0.3">
      <c r="A8835">
        <v>8827</v>
      </c>
      <c r="B8835" s="9">
        <f t="shared" ca="1" si="137"/>
        <v>-2.4648720612312179E-3</v>
      </c>
    </row>
    <row r="8836" spans="1:2" x14ac:dyDescent="0.3">
      <c r="A8836">
        <v>8828</v>
      </c>
      <c r="B8836" s="9">
        <f t="shared" ca="1" si="137"/>
        <v>-6.1962864109994728E-3</v>
      </c>
    </row>
    <row r="8837" spans="1:2" x14ac:dyDescent="0.3">
      <c r="A8837">
        <v>8829</v>
      </c>
      <c r="B8837" s="9">
        <f t="shared" ca="1" si="137"/>
        <v>8.045944229658331E-4</v>
      </c>
    </row>
    <row r="8838" spans="1:2" x14ac:dyDescent="0.3">
      <c r="A8838">
        <v>8830</v>
      </c>
      <c r="B8838" s="9">
        <f t="shared" ca="1" si="137"/>
        <v>-1.4711338693628914E-2</v>
      </c>
    </row>
    <row r="8839" spans="1:2" x14ac:dyDescent="0.3">
      <c r="A8839">
        <v>8831</v>
      </c>
      <c r="B8839" s="9">
        <f t="shared" ca="1" si="137"/>
        <v>-5.2370081477803162E-3</v>
      </c>
    </row>
    <row r="8840" spans="1:2" x14ac:dyDescent="0.3">
      <c r="A8840">
        <v>8832</v>
      </c>
      <c r="B8840" s="9">
        <f t="shared" ca="1" si="137"/>
        <v>2.8577429036314257E-3</v>
      </c>
    </row>
    <row r="8841" spans="1:2" x14ac:dyDescent="0.3">
      <c r="A8841">
        <v>8833</v>
      </c>
      <c r="B8841" s="9">
        <f t="shared" ca="1" si="137"/>
        <v>5.3086763105022142E-3</v>
      </c>
    </row>
    <row r="8842" spans="1:2" x14ac:dyDescent="0.3">
      <c r="A8842">
        <v>8834</v>
      </c>
      <c r="B8842" s="9">
        <f t="shared" ref="B8842:B8905" ca="1" si="138">_xlfn.NORM.INV(RAND(),$B$3,$B$4)</f>
        <v>-1.768525214426734E-2</v>
      </c>
    </row>
    <row r="8843" spans="1:2" x14ac:dyDescent="0.3">
      <c r="A8843">
        <v>8835</v>
      </c>
      <c r="B8843" s="9">
        <f t="shared" ca="1" si="138"/>
        <v>1.2611186983144475E-2</v>
      </c>
    </row>
    <row r="8844" spans="1:2" x14ac:dyDescent="0.3">
      <c r="A8844">
        <v>8836</v>
      </c>
      <c r="B8844" s="9">
        <f t="shared" ca="1" si="138"/>
        <v>-2.6658383758167824E-2</v>
      </c>
    </row>
    <row r="8845" spans="1:2" x14ac:dyDescent="0.3">
      <c r="A8845">
        <v>8837</v>
      </c>
      <c r="B8845" s="9">
        <f t="shared" ca="1" si="138"/>
        <v>-1.6536240594146632E-2</v>
      </c>
    </row>
    <row r="8846" spans="1:2" x14ac:dyDescent="0.3">
      <c r="A8846">
        <v>8838</v>
      </c>
      <c r="B8846" s="9">
        <f t="shared" ca="1" si="138"/>
        <v>-3.9568668209630422E-3</v>
      </c>
    </row>
    <row r="8847" spans="1:2" x14ac:dyDescent="0.3">
      <c r="A8847">
        <v>8839</v>
      </c>
      <c r="B8847" s="9">
        <f t="shared" ca="1" si="138"/>
        <v>-2.0612554241120598E-3</v>
      </c>
    </row>
    <row r="8848" spans="1:2" x14ac:dyDescent="0.3">
      <c r="A8848">
        <v>8840</v>
      </c>
      <c r="B8848" s="9">
        <f t="shared" ca="1" si="138"/>
        <v>-1.7280181275254594E-3</v>
      </c>
    </row>
    <row r="8849" spans="1:2" x14ac:dyDescent="0.3">
      <c r="A8849">
        <v>8841</v>
      </c>
      <c r="B8849" s="9">
        <f t="shared" ca="1" si="138"/>
        <v>6.4979881626227387E-3</v>
      </c>
    </row>
    <row r="8850" spans="1:2" x14ac:dyDescent="0.3">
      <c r="A8850">
        <v>8842</v>
      </c>
      <c r="B8850" s="9">
        <f t="shared" ca="1" si="138"/>
        <v>-5.0083366082235648E-3</v>
      </c>
    </row>
    <row r="8851" spans="1:2" x14ac:dyDescent="0.3">
      <c r="A8851">
        <v>8843</v>
      </c>
      <c r="B8851" s="9">
        <f t="shared" ca="1" si="138"/>
        <v>-3.6718322137834793E-4</v>
      </c>
    </row>
    <row r="8852" spans="1:2" x14ac:dyDescent="0.3">
      <c r="A8852">
        <v>8844</v>
      </c>
      <c r="B8852" s="9">
        <f t="shared" ca="1" si="138"/>
        <v>-1.6027839592207764E-3</v>
      </c>
    </row>
    <row r="8853" spans="1:2" x14ac:dyDescent="0.3">
      <c r="A8853">
        <v>8845</v>
      </c>
      <c r="B8853" s="9">
        <f t="shared" ca="1" si="138"/>
        <v>-1.2116464397515949E-2</v>
      </c>
    </row>
    <row r="8854" spans="1:2" x14ac:dyDescent="0.3">
      <c r="A8854">
        <v>8846</v>
      </c>
      <c r="B8854" s="9">
        <f t="shared" ca="1" si="138"/>
        <v>-2.4210101867872848E-3</v>
      </c>
    </row>
    <row r="8855" spans="1:2" x14ac:dyDescent="0.3">
      <c r="A8855">
        <v>8847</v>
      </c>
      <c r="B8855" s="9">
        <f t="shared" ca="1" si="138"/>
        <v>9.8366525945293767E-3</v>
      </c>
    </row>
    <row r="8856" spans="1:2" x14ac:dyDescent="0.3">
      <c r="A8856">
        <v>8848</v>
      </c>
      <c r="B8856" s="9">
        <f t="shared" ca="1" si="138"/>
        <v>-1.6387416024772922E-2</v>
      </c>
    </row>
    <row r="8857" spans="1:2" x14ac:dyDescent="0.3">
      <c r="A8857">
        <v>8849</v>
      </c>
      <c r="B8857" s="9">
        <f t="shared" ca="1" si="138"/>
        <v>1.2786752928942683E-2</v>
      </c>
    </row>
    <row r="8858" spans="1:2" x14ac:dyDescent="0.3">
      <c r="A8858">
        <v>8850</v>
      </c>
      <c r="B8858" s="9">
        <f t="shared" ca="1" si="138"/>
        <v>-1.6790600695954395E-4</v>
      </c>
    </row>
    <row r="8859" spans="1:2" x14ac:dyDescent="0.3">
      <c r="A8859">
        <v>8851</v>
      </c>
      <c r="B8859" s="9">
        <f t="shared" ca="1" si="138"/>
        <v>1.5627761934438114E-3</v>
      </c>
    </row>
    <row r="8860" spans="1:2" x14ac:dyDescent="0.3">
      <c r="A8860">
        <v>8852</v>
      </c>
      <c r="B8860" s="9">
        <f t="shared" ca="1" si="138"/>
        <v>5.9846470658496357E-3</v>
      </c>
    </row>
    <row r="8861" spans="1:2" x14ac:dyDescent="0.3">
      <c r="A8861">
        <v>8853</v>
      </c>
      <c r="B8861" s="9">
        <f t="shared" ca="1" si="138"/>
        <v>1.0781362902047772E-2</v>
      </c>
    </row>
    <row r="8862" spans="1:2" x14ac:dyDescent="0.3">
      <c r="A8862">
        <v>8854</v>
      </c>
      <c r="B8862" s="9">
        <f t="shared" ca="1" si="138"/>
        <v>1.7408567147239293E-2</v>
      </c>
    </row>
    <row r="8863" spans="1:2" x14ac:dyDescent="0.3">
      <c r="A8863">
        <v>8855</v>
      </c>
      <c r="B8863" s="9">
        <f t="shared" ca="1" si="138"/>
        <v>-3.6799883923351439E-3</v>
      </c>
    </row>
    <row r="8864" spans="1:2" x14ac:dyDescent="0.3">
      <c r="A8864">
        <v>8856</v>
      </c>
      <c r="B8864" s="9">
        <f t="shared" ca="1" si="138"/>
        <v>-4.6118404557554142E-3</v>
      </c>
    </row>
    <row r="8865" spans="1:2" x14ac:dyDescent="0.3">
      <c r="A8865">
        <v>8857</v>
      </c>
      <c r="B8865" s="9">
        <f t="shared" ca="1" si="138"/>
        <v>6.6664329177019482E-3</v>
      </c>
    </row>
    <row r="8866" spans="1:2" x14ac:dyDescent="0.3">
      <c r="A8866">
        <v>8858</v>
      </c>
      <c r="B8866" s="9">
        <f t="shared" ca="1" si="138"/>
        <v>-4.6049190331377279E-4</v>
      </c>
    </row>
    <row r="8867" spans="1:2" x14ac:dyDescent="0.3">
      <c r="A8867">
        <v>8859</v>
      </c>
      <c r="B8867" s="9">
        <f t="shared" ca="1" si="138"/>
        <v>1.012588817422538E-2</v>
      </c>
    </row>
    <row r="8868" spans="1:2" x14ac:dyDescent="0.3">
      <c r="A8868">
        <v>8860</v>
      </c>
      <c r="B8868" s="9">
        <f t="shared" ca="1" si="138"/>
        <v>-3.1300644566579208E-3</v>
      </c>
    </row>
    <row r="8869" spans="1:2" x14ac:dyDescent="0.3">
      <c r="A8869">
        <v>8861</v>
      </c>
      <c r="B8869" s="9">
        <f t="shared" ca="1" si="138"/>
        <v>8.1321252031472096E-3</v>
      </c>
    </row>
    <row r="8870" spans="1:2" x14ac:dyDescent="0.3">
      <c r="A8870">
        <v>8862</v>
      </c>
      <c r="B8870" s="9">
        <f t="shared" ca="1" si="138"/>
        <v>1.0340581517868951E-2</v>
      </c>
    </row>
    <row r="8871" spans="1:2" x14ac:dyDescent="0.3">
      <c r="A8871">
        <v>8863</v>
      </c>
      <c r="B8871" s="9">
        <f t="shared" ca="1" si="138"/>
        <v>-3.1586328998322475E-3</v>
      </c>
    </row>
    <row r="8872" spans="1:2" x14ac:dyDescent="0.3">
      <c r="A8872">
        <v>8864</v>
      </c>
      <c r="B8872" s="9">
        <f t="shared" ca="1" si="138"/>
        <v>-7.3253044969272328E-4</v>
      </c>
    </row>
    <row r="8873" spans="1:2" x14ac:dyDescent="0.3">
      <c r="A8873">
        <v>8865</v>
      </c>
      <c r="B8873" s="9">
        <f t="shared" ca="1" si="138"/>
        <v>-9.1298315984445853E-3</v>
      </c>
    </row>
    <row r="8874" spans="1:2" x14ac:dyDescent="0.3">
      <c r="A8874">
        <v>8866</v>
      </c>
      <c r="B8874" s="9">
        <f t="shared" ca="1" si="138"/>
        <v>-5.2108782837108096E-3</v>
      </c>
    </row>
    <row r="8875" spans="1:2" x14ac:dyDescent="0.3">
      <c r="A8875">
        <v>8867</v>
      </c>
      <c r="B8875" s="9">
        <f t="shared" ca="1" si="138"/>
        <v>-3.623339430618072E-4</v>
      </c>
    </row>
    <row r="8876" spans="1:2" x14ac:dyDescent="0.3">
      <c r="A8876">
        <v>8868</v>
      </c>
      <c r="B8876" s="9">
        <f t="shared" ca="1" si="138"/>
        <v>-1.8448924260999725E-3</v>
      </c>
    </row>
    <row r="8877" spans="1:2" x14ac:dyDescent="0.3">
      <c r="A8877">
        <v>8869</v>
      </c>
      <c r="B8877" s="9">
        <f t="shared" ca="1" si="138"/>
        <v>7.0347234534443555E-3</v>
      </c>
    </row>
    <row r="8878" spans="1:2" x14ac:dyDescent="0.3">
      <c r="A8878">
        <v>8870</v>
      </c>
      <c r="B8878" s="9">
        <f t="shared" ca="1" si="138"/>
        <v>6.5520932251404819E-3</v>
      </c>
    </row>
    <row r="8879" spans="1:2" x14ac:dyDescent="0.3">
      <c r="A8879">
        <v>8871</v>
      </c>
      <c r="B8879" s="9">
        <f t="shared" ca="1" si="138"/>
        <v>-6.6261053787857989E-3</v>
      </c>
    </row>
    <row r="8880" spans="1:2" x14ac:dyDescent="0.3">
      <c r="A8880">
        <v>8872</v>
      </c>
      <c r="B8880" s="9">
        <f t="shared" ca="1" si="138"/>
        <v>-9.0648742452201156E-3</v>
      </c>
    </row>
    <row r="8881" spans="1:2" x14ac:dyDescent="0.3">
      <c r="A8881">
        <v>8873</v>
      </c>
      <c r="B8881" s="9">
        <f t="shared" ca="1" si="138"/>
        <v>2.0046027210791666E-2</v>
      </c>
    </row>
    <row r="8882" spans="1:2" x14ac:dyDescent="0.3">
      <c r="A8882">
        <v>8874</v>
      </c>
      <c r="B8882" s="9">
        <f t="shared" ca="1" si="138"/>
        <v>-9.6961246953397116E-3</v>
      </c>
    </row>
    <row r="8883" spans="1:2" x14ac:dyDescent="0.3">
      <c r="A8883">
        <v>8875</v>
      </c>
      <c r="B8883" s="9">
        <f t="shared" ca="1" si="138"/>
        <v>-5.2239983575288916E-3</v>
      </c>
    </row>
    <row r="8884" spans="1:2" x14ac:dyDescent="0.3">
      <c r="A8884">
        <v>8876</v>
      </c>
      <c r="B8884" s="9">
        <f t="shared" ca="1" si="138"/>
        <v>2.0073290660683721E-3</v>
      </c>
    </row>
    <row r="8885" spans="1:2" x14ac:dyDescent="0.3">
      <c r="A8885">
        <v>8877</v>
      </c>
      <c r="B8885" s="9">
        <f t="shared" ca="1" si="138"/>
        <v>-5.2605026934179622E-3</v>
      </c>
    </row>
    <row r="8886" spans="1:2" x14ac:dyDescent="0.3">
      <c r="A8886">
        <v>8878</v>
      </c>
      <c r="B8886" s="9">
        <f t="shared" ca="1" si="138"/>
        <v>-1.474535350276337E-2</v>
      </c>
    </row>
    <row r="8887" spans="1:2" x14ac:dyDescent="0.3">
      <c r="A8887">
        <v>8879</v>
      </c>
      <c r="B8887" s="9">
        <f t="shared" ca="1" si="138"/>
        <v>-1.0584696407091613E-3</v>
      </c>
    </row>
    <row r="8888" spans="1:2" x14ac:dyDescent="0.3">
      <c r="A8888">
        <v>8880</v>
      </c>
      <c r="B8888" s="9">
        <f t="shared" ca="1" si="138"/>
        <v>5.4880896624399781E-4</v>
      </c>
    </row>
    <row r="8889" spans="1:2" x14ac:dyDescent="0.3">
      <c r="A8889">
        <v>8881</v>
      </c>
      <c r="B8889" s="9">
        <f t="shared" ca="1" si="138"/>
        <v>4.3224856078463107E-3</v>
      </c>
    </row>
    <row r="8890" spans="1:2" x14ac:dyDescent="0.3">
      <c r="A8890">
        <v>8882</v>
      </c>
      <c r="B8890" s="9">
        <f t="shared" ca="1" si="138"/>
        <v>-1.2822619101226363E-4</v>
      </c>
    </row>
    <row r="8891" spans="1:2" x14ac:dyDescent="0.3">
      <c r="A8891">
        <v>8883</v>
      </c>
      <c r="B8891" s="9">
        <f t="shared" ca="1" si="138"/>
        <v>1.0963163758436903E-2</v>
      </c>
    </row>
    <row r="8892" spans="1:2" x14ac:dyDescent="0.3">
      <c r="A8892">
        <v>8884</v>
      </c>
      <c r="B8892" s="9">
        <f t="shared" ca="1" si="138"/>
        <v>4.6020417249163807E-3</v>
      </c>
    </row>
    <row r="8893" spans="1:2" x14ac:dyDescent="0.3">
      <c r="A8893">
        <v>8885</v>
      </c>
      <c r="B8893" s="9">
        <f t="shared" ca="1" si="138"/>
        <v>1.0062183788871826E-2</v>
      </c>
    </row>
    <row r="8894" spans="1:2" x14ac:dyDescent="0.3">
      <c r="A8894">
        <v>8886</v>
      </c>
      <c r="B8894" s="9">
        <f t="shared" ca="1" si="138"/>
        <v>8.8843645419234684E-3</v>
      </c>
    </row>
    <row r="8895" spans="1:2" x14ac:dyDescent="0.3">
      <c r="A8895">
        <v>8887</v>
      </c>
      <c r="B8895" s="9">
        <f t="shared" ca="1" si="138"/>
        <v>-2.4387501199739496E-3</v>
      </c>
    </row>
    <row r="8896" spans="1:2" x14ac:dyDescent="0.3">
      <c r="A8896">
        <v>8888</v>
      </c>
      <c r="B8896" s="9">
        <f t="shared" ca="1" si="138"/>
        <v>3.4977219210450476E-3</v>
      </c>
    </row>
    <row r="8897" spans="1:2" x14ac:dyDescent="0.3">
      <c r="A8897">
        <v>8889</v>
      </c>
      <c r="B8897" s="9">
        <f t="shared" ca="1" si="138"/>
        <v>-1.9818028502291588E-2</v>
      </c>
    </row>
    <row r="8898" spans="1:2" x14ac:dyDescent="0.3">
      <c r="A8898">
        <v>8890</v>
      </c>
      <c r="B8898" s="9">
        <f t="shared" ca="1" si="138"/>
        <v>2.2292052176885145E-2</v>
      </c>
    </row>
    <row r="8899" spans="1:2" x14ac:dyDescent="0.3">
      <c r="A8899">
        <v>8891</v>
      </c>
      <c r="B8899" s="9">
        <f t="shared" ca="1" si="138"/>
        <v>1.2466447246860914E-2</v>
      </c>
    </row>
    <row r="8900" spans="1:2" x14ac:dyDescent="0.3">
      <c r="A8900">
        <v>8892</v>
      </c>
      <c r="B8900" s="9">
        <f t="shared" ca="1" si="138"/>
        <v>6.9549023233329409E-3</v>
      </c>
    </row>
    <row r="8901" spans="1:2" x14ac:dyDescent="0.3">
      <c r="A8901">
        <v>8893</v>
      </c>
      <c r="B8901" s="9">
        <f t="shared" ca="1" si="138"/>
        <v>-7.7118780012032568E-4</v>
      </c>
    </row>
    <row r="8902" spans="1:2" x14ac:dyDescent="0.3">
      <c r="A8902">
        <v>8894</v>
      </c>
      <c r="B8902" s="9">
        <f t="shared" ca="1" si="138"/>
        <v>-1.7999224410509447E-2</v>
      </c>
    </row>
    <row r="8903" spans="1:2" x14ac:dyDescent="0.3">
      <c r="A8903">
        <v>8895</v>
      </c>
      <c r="B8903" s="9">
        <f t="shared" ca="1" si="138"/>
        <v>-1.295994070853373E-3</v>
      </c>
    </row>
    <row r="8904" spans="1:2" x14ac:dyDescent="0.3">
      <c r="A8904">
        <v>8896</v>
      </c>
      <c r="B8904" s="9">
        <f t="shared" ca="1" si="138"/>
        <v>-6.4170665474909769E-3</v>
      </c>
    </row>
    <row r="8905" spans="1:2" x14ac:dyDescent="0.3">
      <c r="A8905">
        <v>8897</v>
      </c>
      <c r="B8905" s="9">
        <f t="shared" ca="1" si="138"/>
        <v>6.1370183035568326E-3</v>
      </c>
    </row>
    <row r="8906" spans="1:2" x14ac:dyDescent="0.3">
      <c r="A8906">
        <v>8898</v>
      </c>
      <c r="B8906" s="9">
        <f t="shared" ref="B8906:B8969" ca="1" si="139">_xlfn.NORM.INV(RAND(),$B$3,$B$4)</f>
        <v>-7.2951531958408231E-3</v>
      </c>
    </row>
    <row r="8907" spans="1:2" x14ac:dyDescent="0.3">
      <c r="A8907">
        <v>8899</v>
      </c>
      <c r="B8907" s="9">
        <f t="shared" ca="1" si="139"/>
        <v>9.1242736047739501E-3</v>
      </c>
    </row>
    <row r="8908" spans="1:2" x14ac:dyDescent="0.3">
      <c r="A8908">
        <v>8900</v>
      </c>
      <c r="B8908" s="9">
        <f t="shared" ca="1" si="139"/>
        <v>-5.0759738634415024E-3</v>
      </c>
    </row>
    <row r="8909" spans="1:2" x14ac:dyDescent="0.3">
      <c r="A8909">
        <v>8901</v>
      </c>
      <c r="B8909" s="9">
        <f t="shared" ca="1" si="139"/>
        <v>-1.3420206953674548E-2</v>
      </c>
    </row>
    <row r="8910" spans="1:2" x14ac:dyDescent="0.3">
      <c r="A8910">
        <v>8902</v>
      </c>
      <c r="B8910" s="9">
        <f t="shared" ca="1" si="139"/>
        <v>-2.8477019508499971E-3</v>
      </c>
    </row>
    <row r="8911" spans="1:2" x14ac:dyDescent="0.3">
      <c r="A8911">
        <v>8903</v>
      </c>
      <c r="B8911" s="9">
        <f t="shared" ca="1" si="139"/>
        <v>6.659743906733219E-3</v>
      </c>
    </row>
    <row r="8912" spans="1:2" x14ac:dyDescent="0.3">
      <c r="A8912">
        <v>8904</v>
      </c>
      <c r="B8912" s="9">
        <f t="shared" ca="1" si="139"/>
        <v>-4.3963920695344709E-3</v>
      </c>
    </row>
    <row r="8913" spans="1:2" x14ac:dyDescent="0.3">
      <c r="A8913">
        <v>8905</v>
      </c>
      <c r="B8913" s="9">
        <f t="shared" ca="1" si="139"/>
        <v>-7.0506322248615029E-3</v>
      </c>
    </row>
    <row r="8914" spans="1:2" x14ac:dyDescent="0.3">
      <c r="A8914">
        <v>8906</v>
      </c>
      <c r="B8914" s="9">
        <f t="shared" ca="1" si="139"/>
        <v>4.52650186728516E-3</v>
      </c>
    </row>
    <row r="8915" spans="1:2" x14ac:dyDescent="0.3">
      <c r="A8915">
        <v>8907</v>
      </c>
      <c r="B8915" s="9">
        <f t="shared" ca="1" si="139"/>
        <v>-6.5251758894228403E-3</v>
      </c>
    </row>
    <row r="8916" spans="1:2" x14ac:dyDescent="0.3">
      <c r="A8916">
        <v>8908</v>
      </c>
      <c r="B8916" s="9">
        <f t="shared" ca="1" si="139"/>
        <v>-4.2287723120619436E-3</v>
      </c>
    </row>
    <row r="8917" spans="1:2" x14ac:dyDescent="0.3">
      <c r="A8917">
        <v>8909</v>
      </c>
      <c r="B8917" s="9">
        <f t="shared" ca="1" si="139"/>
        <v>-3.864184873678159E-3</v>
      </c>
    </row>
    <row r="8918" spans="1:2" x14ac:dyDescent="0.3">
      <c r="A8918">
        <v>8910</v>
      </c>
      <c r="B8918" s="9">
        <f t="shared" ca="1" si="139"/>
        <v>4.1052710411201964E-3</v>
      </c>
    </row>
    <row r="8919" spans="1:2" x14ac:dyDescent="0.3">
      <c r="A8919">
        <v>8911</v>
      </c>
      <c r="B8919" s="9">
        <f t="shared" ca="1" si="139"/>
        <v>2.0495224848764218E-3</v>
      </c>
    </row>
    <row r="8920" spans="1:2" x14ac:dyDescent="0.3">
      <c r="A8920">
        <v>8912</v>
      </c>
      <c r="B8920" s="9">
        <f t="shared" ca="1" si="139"/>
        <v>-6.409613384793825E-3</v>
      </c>
    </row>
    <row r="8921" spans="1:2" x14ac:dyDescent="0.3">
      <c r="A8921">
        <v>8913</v>
      </c>
      <c r="B8921" s="9">
        <f t="shared" ca="1" si="139"/>
        <v>-6.4578921891414879E-3</v>
      </c>
    </row>
    <row r="8922" spans="1:2" x14ac:dyDescent="0.3">
      <c r="A8922">
        <v>8914</v>
      </c>
      <c r="B8922" s="9">
        <f t="shared" ca="1" si="139"/>
        <v>8.7859419126989149E-3</v>
      </c>
    </row>
    <row r="8923" spans="1:2" x14ac:dyDescent="0.3">
      <c r="A8923">
        <v>8915</v>
      </c>
      <c r="B8923" s="9">
        <f t="shared" ca="1" si="139"/>
        <v>1.0162696699817061E-2</v>
      </c>
    </row>
    <row r="8924" spans="1:2" x14ac:dyDescent="0.3">
      <c r="A8924">
        <v>8916</v>
      </c>
      <c r="B8924" s="9">
        <f t="shared" ca="1" si="139"/>
        <v>-5.8626169328300469E-3</v>
      </c>
    </row>
    <row r="8925" spans="1:2" x14ac:dyDescent="0.3">
      <c r="A8925">
        <v>8917</v>
      </c>
      <c r="B8925" s="9">
        <f t="shared" ca="1" si="139"/>
        <v>1.1502464356906621E-3</v>
      </c>
    </row>
    <row r="8926" spans="1:2" x14ac:dyDescent="0.3">
      <c r="A8926">
        <v>8918</v>
      </c>
      <c r="B8926" s="9">
        <f t="shared" ca="1" si="139"/>
        <v>7.4499207765818341E-3</v>
      </c>
    </row>
    <row r="8927" spans="1:2" x14ac:dyDescent="0.3">
      <c r="A8927">
        <v>8919</v>
      </c>
      <c r="B8927" s="9">
        <f t="shared" ca="1" si="139"/>
        <v>-7.1122689073933507E-4</v>
      </c>
    </row>
    <row r="8928" spans="1:2" x14ac:dyDescent="0.3">
      <c r="A8928">
        <v>8920</v>
      </c>
      <c r="B8928" s="9">
        <f t="shared" ca="1" si="139"/>
        <v>1.1258428494596686E-2</v>
      </c>
    </row>
    <row r="8929" spans="1:2" x14ac:dyDescent="0.3">
      <c r="A8929">
        <v>8921</v>
      </c>
      <c r="B8929" s="9">
        <f t="shared" ca="1" si="139"/>
        <v>-1.5537884347894043E-3</v>
      </c>
    </row>
    <row r="8930" spans="1:2" x14ac:dyDescent="0.3">
      <c r="A8930">
        <v>8922</v>
      </c>
      <c r="B8930" s="9">
        <f t="shared" ca="1" si="139"/>
        <v>6.3951419961466791E-3</v>
      </c>
    </row>
    <row r="8931" spans="1:2" x14ac:dyDescent="0.3">
      <c r="A8931">
        <v>8923</v>
      </c>
      <c r="B8931" s="9">
        <f t="shared" ca="1" si="139"/>
        <v>-6.9233490452516653E-4</v>
      </c>
    </row>
    <row r="8932" spans="1:2" x14ac:dyDescent="0.3">
      <c r="A8932">
        <v>8924</v>
      </c>
      <c r="B8932" s="9">
        <f t="shared" ca="1" si="139"/>
        <v>7.3120066338466794E-4</v>
      </c>
    </row>
    <row r="8933" spans="1:2" x14ac:dyDescent="0.3">
      <c r="A8933">
        <v>8925</v>
      </c>
      <c r="B8933" s="9">
        <f t="shared" ca="1" si="139"/>
        <v>1.0345472365547691E-2</v>
      </c>
    </row>
    <row r="8934" spans="1:2" x14ac:dyDescent="0.3">
      <c r="A8934">
        <v>8926</v>
      </c>
      <c r="B8934" s="9">
        <f t="shared" ca="1" si="139"/>
        <v>7.0148712616875325E-3</v>
      </c>
    </row>
    <row r="8935" spans="1:2" x14ac:dyDescent="0.3">
      <c r="A8935">
        <v>8927</v>
      </c>
      <c r="B8935" s="9">
        <f t="shared" ca="1" si="139"/>
        <v>3.6357090842712631E-3</v>
      </c>
    </row>
    <row r="8936" spans="1:2" x14ac:dyDescent="0.3">
      <c r="A8936">
        <v>8928</v>
      </c>
      <c r="B8936" s="9">
        <f t="shared" ca="1" si="139"/>
        <v>-1.0125349120327367E-2</v>
      </c>
    </row>
    <row r="8937" spans="1:2" x14ac:dyDescent="0.3">
      <c r="A8937">
        <v>8929</v>
      </c>
      <c r="B8937" s="9">
        <f t="shared" ca="1" si="139"/>
        <v>1.4453351967386169E-2</v>
      </c>
    </row>
    <row r="8938" spans="1:2" x14ac:dyDescent="0.3">
      <c r="A8938">
        <v>8930</v>
      </c>
      <c r="B8938" s="9">
        <f t="shared" ca="1" si="139"/>
        <v>-8.9731569415884612E-3</v>
      </c>
    </row>
    <row r="8939" spans="1:2" x14ac:dyDescent="0.3">
      <c r="A8939">
        <v>8931</v>
      </c>
      <c r="B8939" s="9">
        <f t="shared" ca="1" si="139"/>
        <v>4.0336650933296301E-3</v>
      </c>
    </row>
    <row r="8940" spans="1:2" x14ac:dyDescent="0.3">
      <c r="A8940">
        <v>8932</v>
      </c>
      <c r="B8940" s="9">
        <f t="shared" ca="1" si="139"/>
        <v>-2.6244523849842023E-3</v>
      </c>
    </row>
    <row r="8941" spans="1:2" x14ac:dyDescent="0.3">
      <c r="A8941">
        <v>8933</v>
      </c>
      <c r="B8941" s="9">
        <f t="shared" ca="1" si="139"/>
        <v>1.1803648151292296E-2</v>
      </c>
    </row>
    <row r="8942" spans="1:2" x14ac:dyDescent="0.3">
      <c r="A8942">
        <v>8934</v>
      </c>
      <c r="B8942" s="9">
        <f t="shared" ca="1" si="139"/>
        <v>-1.3543083834688327E-3</v>
      </c>
    </row>
    <row r="8943" spans="1:2" x14ac:dyDescent="0.3">
      <c r="A8943">
        <v>8935</v>
      </c>
      <c r="B8943" s="9">
        <f t="shared" ca="1" si="139"/>
        <v>-1.4789700127283057E-2</v>
      </c>
    </row>
    <row r="8944" spans="1:2" x14ac:dyDescent="0.3">
      <c r="A8944">
        <v>8936</v>
      </c>
      <c r="B8944" s="9">
        <f t="shared" ca="1" si="139"/>
        <v>1.1761349075783703E-2</v>
      </c>
    </row>
    <row r="8945" spans="1:2" x14ac:dyDescent="0.3">
      <c r="A8945">
        <v>8937</v>
      </c>
      <c r="B8945" s="9">
        <f t="shared" ca="1" si="139"/>
        <v>-1.358080228035703E-3</v>
      </c>
    </row>
    <row r="8946" spans="1:2" x14ac:dyDescent="0.3">
      <c r="A8946">
        <v>8938</v>
      </c>
      <c r="B8946" s="9">
        <f t="shared" ca="1" si="139"/>
        <v>-1.3786916942810101E-2</v>
      </c>
    </row>
    <row r="8947" spans="1:2" x14ac:dyDescent="0.3">
      <c r="A8947">
        <v>8939</v>
      </c>
      <c r="B8947" s="9">
        <f t="shared" ca="1" si="139"/>
        <v>3.902079691795467E-3</v>
      </c>
    </row>
    <row r="8948" spans="1:2" x14ac:dyDescent="0.3">
      <c r="A8948">
        <v>8940</v>
      </c>
      <c r="B8948" s="9">
        <f t="shared" ca="1" si="139"/>
        <v>-1.978394741971674E-2</v>
      </c>
    </row>
    <row r="8949" spans="1:2" x14ac:dyDescent="0.3">
      <c r="A8949">
        <v>8941</v>
      </c>
      <c r="B8949" s="9">
        <f t="shared" ca="1" si="139"/>
        <v>-1.2639966378427941E-2</v>
      </c>
    </row>
    <row r="8950" spans="1:2" x14ac:dyDescent="0.3">
      <c r="A8950">
        <v>8942</v>
      </c>
      <c r="B8950" s="9">
        <f t="shared" ca="1" si="139"/>
        <v>6.3015776705691137E-4</v>
      </c>
    </row>
    <row r="8951" spans="1:2" x14ac:dyDescent="0.3">
      <c r="A8951">
        <v>8943</v>
      </c>
      <c r="B8951" s="9">
        <f t="shared" ca="1" si="139"/>
        <v>9.5943787541544158E-4</v>
      </c>
    </row>
    <row r="8952" spans="1:2" x14ac:dyDescent="0.3">
      <c r="A8952">
        <v>8944</v>
      </c>
      <c r="B8952" s="9">
        <f t="shared" ca="1" si="139"/>
        <v>7.1270870069796077E-3</v>
      </c>
    </row>
    <row r="8953" spans="1:2" x14ac:dyDescent="0.3">
      <c r="A8953">
        <v>8945</v>
      </c>
      <c r="B8953" s="9">
        <f t="shared" ca="1" si="139"/>
        <v>7.0622046733844705E-3</v>
      </c>
    </row>
    <row r="8954" spans="1:2" x14ac:dyDescent="0.3">
      <c r="A8954">
        <v>8946</v>
      </c>
      <c r="B8954" s="9">
        <f t="shared" ca="1" si="139"/>
        <v>-4.6255228105482084E-3</v>
      </c>
    </row>
    <row r="8955" spans="1:2" x14ac:dyDescent="0.3">
      <c r="A8955">
        <v>8947</v>
      </c>
      <c r="B8955" s="9">
        <f t="shared" ca="1" si="139"/>
        <v>1.0455801505070798E-2</v>
      </c>
    </row>
    <row r="8956" spans="1:2" x14ac:dyDescent="0.3">
      <c r="A8956">
        <v>8948</v>
      </c>
      <c r="B8956" s="9">
        <f t="shared" ca="1" si="139"/>
        <v>-3.2359022451854745E-3</v>
      </c>
    </row>
    <row r="8957" spans="1:2" x14ac:dyDescent="0.3">
      <c r="A8957">
        <v>8949</v>
      </c>
      <c r="B8957" s="9">
        <f t="shared" ca="1" si="139"/>
        <v>5.5527760897874185E-3</v>
      </c>
    </row>
    <row r="8958" spans="1:2" x14ac:dyDescent="0.3">
      <c r="A8958">
        <v>8950</v>
      </c>
      <c r="B8958" s="9">
        <f t="shared" ca="1" si="139"/>
        <v>1.4124225796288536E-3</v>
      </c>
    </row>
    <row r="8959" spans="1:2" x14ac:dyDescent="0.3">
      <c r="A8959">
        <v>8951</v>
      </c>
      <c r="B8959" s="9">
        <f t="shared" ca="1" si="139"/>
        <v>9.0887229922122156E-3</v>
      </c>
    </row>
    <row r="8960" spans="1:2" x14ac:dyDescent="0.3">
      <c r="A8960">
        <v>8952</v>
      </c>
      <c r="B8960" s="9">
        <f t="shared" ca="1" si="139"/>
        <v>-1.4560314602559486E-2</v>
      </c>
    </row>
    <row r="8961" spans="1:2" x14ac:dyDescent="0.3">
      <c r="A8961">
        <v>8953</v>
      </c>
      <c r="B8961" s="9">
        <f t="shared" ca="1" si="139"/>
        <v>-1.3130301018698949E-3</v>
      </c>
    </row>
    <row r="8962" spans="1:2" x14ac:dyDescent="0.3">
      <c r="A8962">
        <v>8954</v>
      </c>
      <c r="B8962" s="9">
        <f t="shared" ca="1" si="139"/>
        <v>1.5616401943352372E-2</v>
      </c>
    </row>
    <row r="8963" spans="1:2" x14ac:dyDescent="0.3">
      <c r="A8963">
        <v>8955</v>
      </c>
      <c r="B8963" s="9">
        <f t="shared" ca="1" si="139"/>
        <v>-2.1185560704897926E-3</v>
      </c>
    </row>
    <row r="8964" spans="1:2" x14ac:dyDescent="0.3">
      <c r="A8964">
        <v>8956</v>
      </c>
      <c r="B8964" s="9">
        <f t="shared" ca="1" si="139"/>
        <v>1.1590611809938946E-2</v>
      </c>
    </row>
    <row r="8965" spans="1:2" x14ac:dyDescent="0.3">
      <c r="A8965">
        <v>8957</v>
      </c>
      <c r="B8965" s="9">
        <f t="shared" ca="1" si="139"/>
        <v>-6.2039053630640112E-3</v>
      </c>
    </row>
    <row r="8966" spans="1:2" x14ac:dyDescent="0.3">
      <c r="A8966">
        <v>8958</v>
      </c>
      <c r="B8966" s="9">
        <f t="shared" ca="1" si="139"/>
        <v>4.6180424052627729E-4</v>
      </c>
    </row>
    <row r="8967" spans="1:2" x14ac:dyDescent="0.3">
      <c r="A8967">
        <v>8959</v>
      </c>
      <c r="B8967" s="9">
        <f t="shared" ca="1" si="139"/>
        <v>1.1853224998631638E-3</v>
      </c>
    </row>
    <row r="8968" spans="1:2" x14ac:dyDescent="0.3">
      <c r="A8968">
        <v>8960</v>
      </c>
      <c r="B8968" s="9">
        <f t="shared" ca="1" si="139"/>
        <v>-1.3682539787859748E-2</v>
      </c>
    </row>
    <row r="8969" spans="1:2" x14ac:dyDescent="0.3">
      <c r="A8969">
        <v>8961</v>
      </c>
      <c r="B8969" s="9">
        <f t="shared" ca="1" si="139"/>
        <v>1.2493767733862113E-2</v>
      </c>
    </row>
    <row r="8970" spans="1:2" x14ac:dyDescent="0.3">
      <c r="A8970">
        <v>8962</v>
      </c>
      <c r="B8970" s="9">
        <f t="shared" ref="B8970:B9033" ca="1" si="140">_xlfn.NORM.INV(RAND(),$B$3,$B$4)</f>
        <v>1.4202947139773424E-3</v>
      </c>
    </row>
    <row r="8971" spans="1:2" x14ac:dyDescent="0.3">
      <c r="A8971">
        <v>8963</v>
      </c>
      <c r="B8971" s="9">
        <f t="shared" ca="1" si="140"/>
        <v>1.2110639557203989E-2</v>
      </c>
    </row>
    <row r="8972" spans="1:2" x14ac:dyDescent="0.3">
      <c r="A8972">
        <v>8964</v>
      </c>
      <c r="B8972" s="9">
        <f t="shared" ca="1" si="140"/>
        <v>4.8833390384732337E-3</v>
      </c>
    </row>
    <row r="8973" spans="1:2" x14ac:dyDescent="0.3">
      <c r="A8973">
        <v>8965</v>
      </c>
      <c r="B8973" s="9">
        <f t="shared" ca="1" si="140"/>
        <v>1.0061355846928199E-2</v>
      </c>
    </row>
    <row r="8974" spans="1:2" x14ac:dyDescent="0.3">
      <c r="A8974">
        <v>8966</v>
      </c>
      <c r="B8974" s="9">
        <f t="shared" ca="1" si="140"/>
        <v>-1.4884492051967933E-3</v>
      </c>
    </row>
    <row r="8975" spans="1:2" x14ac:dyDescent="0.3">
      <c r="A8975">
        <v>8967</v>
      </c>
      <c r="B8975" s="9">
        <f t="shared" ca="1" si="140"/>
        <v>3.4104788438052083E-4</v>
      </c>
    </row>
    <row r="8976" spans="1:2" x14ac:dyDescent="0.3">
      <c r="A8976">
        <v>8968</v>
      </c>
      <c r="B8976" s="9">
        <f t="shared" ca="1" si="140"/>
        <v>1.1433866153389132E-2</v>
      </c>
    </row>
    <row r="8977" spans="1:2" x14ac:dyDescent="0.3">
      <c r="A8977">
        <v>8969</v>
      </c>
      <c r="B8977" s="9">
        <f t="shared" ca="1" si="140"/>
        <v>-1.0356577529855792E-2</v>
      </c>
    </row>
    <row r="8978" spans="1:2" x14ac:dyDescent="0.3">
      <c r="A8978">
        <v>8970</v>
      </c>
      <c r="B8978" s="9">
        <f t="shared" ca="1" si="140"/>
        <v>3.6318701160822781E-3</v>
      </c>
    </row>
    <row r="8979" spans="1:2" x14ac:dyDescent="0.3">
      <c r="A8979">
        <v>8971</v>
      </c>
      <c r="B8979" s="9">
        <f t="shared" ca="1" si="140"/>
        <v>-2.8592032370377621E-3</v>
      </c>
    </row>
    <row r="8980" spans="1:2" x14ac:dyDescent="0.3">
      <c r="A8980">
        <v>8972</v>
      </c>
      <c r="B8980" s="9">
        <f t="shared" ca="1" si="140"/>
        <v>-6.2659943572405041E-4</v>
      </c>
    </row>
    <row r="8981" spans="1:2" x14ac:dyDescent="0.3">
      <c r="A8981">
        <v>8973</v>
      </c>
      <c r="B8981" s="9">
        <f t="shared" ca="1" si="140"/>
        <v>5.7199145281811078E-3</v>
      </c>
    </row>
    <row r="8982" spans="1:2" x14ac:dyDescent="0.3">
      <c r="A8982">
        <v>8974</v>
      </c>
      <c r="B8982" s="9">
        <f t="shared" ca="1" si="140"/>
        <v>1.2869350579404672E-2</v>
      </c>
    </row>
    <row r="8983" spans="1:2" x14ac:dyDescent="0.3">
      <c r="A8983">
        <v>8975</v>
      </c>
      <c r="B8983" s="9">
        <f t="shared" ca="1" si="140"/>
        <v>-8.6170400800763235E-3</v>
      </c>
    </row>
    <row r="8984" spans="1:2" x14ac:dyDescent="0.3">
      <c r="A8984">
        <v>8976</v>
      </c>
      <c r="B8984" s="9">
        <f t="shared" ca="1" si="140"/>
        <v>-5.0808367045956744E-3</v>
      </c>
    </row>
    <row r="8985" spans="1:2" x14ac:dyDescent="0.3">
      <c r="A8985">
        <v>8977</v>
      </c>
      <c r="B8985" s="9">
        <f t="shared" ca="1" si="140"/>
        <v>2.265259718643687E-3</v>
      </c>
    </row>
    <row r="8986" spans="1:2" x14ac:dyDescent="0.3">
      <c r="A8986">
        <v>8978</v>
      </c>
      <c r="B8986" s="9">
        <f t="shared" ca="1" si="140"/>
        <v>-3.8939294940955682E-3</v>
      </c>
    </row>
    <row r="8987" spans="1:2" x14ac:dyDescent="0.3">
      <c r="A8987">
        <v>8979</v>
      </c>
      <c r="B8987" s="9">
        <f t="shared" ca="1" si="140"/>
        <v>-6.9138008341985292E-3</v>
      </c>
    </row>
    <row r="8988" spans="1:2" x14ac:dyDescent="0.3">
      <c r="A8988">
        <v>8980</v>
      </c>
      <c r="B8988" s="9">
        <f t="shared" ca="1" si="140"/>
        <v>9.4413471645786093E-4</v>
      </c>
    </row>
    <row r="8989" spans="1:2" x14ac:dyDescent="0.3">
      <c r="A8989">
        <v>8981</v>
      </c>
      <c r="B8989" s="9">
        <f t="shared" ca="1" si="140"/>
        <v>3.8567744784459962E-3</v>
      </c>
    </row>
    <row r="8990" spans="1:2" x14ac:dyDescent="0.3">
      <c r="A8990">
        <v>8982</v>
      </c>
      <c r="B8990" s="9">
        <f t="shared" ca="1" si="140"/>
        <v>9.3961632595847867E-3</v>
      </c>
    </row>
    <row r="8991" spans="1:2" x14ac:dyDescent="0.3">
      <c r="A8991">
        <v>8983</v>
      </c>
      <c r="B8991" s="9">
        <f t="shared" ca="1" si="140"/>
        <v>-7.3496517371868697E-5</v>
      </c>
    </row>
    <row r="8992" spans="1:2" x14ac:dyDescent="0.3">
      <c r="A8992">
        <v>8984</v>
      </c>
      <c r="B8992" s="9">
        <f t="shared" ca="1" si="140"/>
        <v>5.0771120662713876E-3</v>
      </c>
    </row>
    <row r="8993" spans="1:2" x14ac:dyDescent="0.3">
      <c r="A8993">
        <v>8985</v>
      </c>
      <c r="B8993" s="9">
        <f t="shared" ca="1" si="140"/>
        <v>1.231159586592224E-2</v>
      </c>
    </row>
    <row r="8994" spans="1:2" x14ac:dyDescent="0.3">
      <c r="A8994">
        <v>8986</v>
      </c>
      <c r="B8994" s="9">
        <f t="shared" ca="1" si="140"/>
        <v>-7.4170125507511528E-3</v>
      </c>
    </row>
    <row r="8995" spans="1:2" x14ac:dyDescent="0.3">
      <c r="A8995">
        <v>8987</v>
      </c>
      <c r="B8995" s="9">
        <f t="shared" ca="1" si="140"/>
        <v>4.6968800866856062E-3</v>
      </c>
    </row>
    <row r="8996" spans="1:2" x14ac:dyDescent="0.3">
      <c r="A8996">
        <v>8988</v>
      </c>
      <c r="B8996" s="9">
        <f t="shared" ca="1" si="140"/>
        <v>5.4658173270892806E-3</v>
      </c>
    </row>
    <row r="8997" spans="1:2" x14ac:dyDescent="0.3">
      <c r="A8997">
        <v>8989</v>
      </c>
      <c r="B8997" s="9">
        <f t="shared" ca="1" si="140"/>
        <v>2.0752905583738518E-2</v>
      </c>
    </row>
    <row r="8998" spans="1:2" x14ac:dyDescent="0.3">
      <c r="A8998">
        <v>8990</v>
      </c>
      <c r="B8998" s="9">
        <f t="shared" ca="1" si="140"/>
        <v>8.1329669332934271E-3</v>
      </c>
    </row>
    <row r="8999" spans="1:2" x14ac:dyDescent="0.3">
      <c r="A8999">
        <v>8991</v>
      </c>
      <c r="B8999" s="9">
        <f t="shared" ca="1" si="140"/>
        <v>5.0095476297309241E-3</v>
      </c>
    </row>
    <row r="9000" spans="1:2" x14ac:dyDescent="0.3">
      <c r="A9000">
        <v>8992</v>
      </c>
      <c r="B9000" s="9">
        <f t="shared" ca="1" si="140"/>
        <v>6.0377388764467077E-3</v>
      </c>
    </row>
    <row r="9001" spans="1:2" x14ac:dyDescent="0.3">
      <c r="A9001">
        <v>8993</v>
      </c>
      <c r="B9001" s="9">
        <f t="shared" ca="1" si="140"/>
        <v>7.8801582690991925E-3</v>
      </c>
    </row>
    <row r="9002" spans="1:2" x14ac:dyDescent="0.3">
      <c r="A9002">
        <v>8994</v>
      </c>
      <c r="B9002" s="9">
        <f t="shared" ca="1" si="140"/>
        <v>1.7101787690257431E-2</v>
      </c>
    </row>
    <row r="9003" spans="1:2" x14ac:dyDescent="0.3">
      <c r="A9003">
        <v>8995</v>
      </c>
      <c r="B9003" s="9">
        <f t="shared" ca="1" si="140"/>
        <v>3.790985839798749E-3</v>
      </c>
    </row>
    <row r="9004" spans="1:2" x14ac:dyDescent="0.3">
      <c r="A9004">
        <v>8996</v>
      </c>
      <c r="B9004" s="9">
        <f t="shared" ca="1" si="140"/>
        <v>6.830121608641427E-3</v>
      </c>
    </row>
    <row r="9005" spans="1:2" x14ac:dyDescent="0.3">
      <c r="A9005">
        <v>8997</v>
      </c>
      <c r="B9005" s="9">
        <f t="shared" ca="1" si="140"/>
        <v>-2.0743177739845482E-2</v>
      </c>
    </row>
    <row r="9006" spans="1:2" x14ac:dyDescent="0.3">
      <c r="A9006">
        <v>8998</v>
      </c>
      <c r="B9006" s="9">
        <f t="shared" ca="1" si="140"/>
        <v>4.7670780866025646E-3</v>
      </c>
    </row>
    <row r="9007" spans="1:2" x14ac:dyDescent="0.3">
      <c r="A9007">
        <v>8999</v>
      </c>
      <c r="B9007" s="9">
        <f t="shared" ca="1" si="140"/>
        <v>-9.5538998237720257E-3</v>
      </c>
    </row>
    <row r="9008" spans="1:2" x14ac:dyDescent="0.3">
      <c r="A9008">
        <v>9000</v>
      </c>
      <c r="B9008" s="9">
        <f t="shared" ca="1" si="140"/>
        <v>-3.9470951393781742E-3</v>
      </c>
    </row>
    <row r="9009" spans="1:2" x14ac:dyDescent="0.3">
      <c r="A9009">
        <v>9001</v>
      </c>
      <c r="B9009" s="9">
        <f t="shared" ca="1" si="140"/>
        <v>-6.4193802873582055E-3</v>
      </c>
    </row>
    <row r="9010" spans="1:2" x14ac:dyDescent="0.3">
      <c r="A9010">
        <v>9002</v>
      </c>
      <c r="B9010" s="9">
        <f t="shared" ca="1" si="140"/>
        <v>1.1348017701142164E-2</v>
      </c>
    </row>
    <row r="9011" spans="1:2" x14ac:dyDescent="0.3">
      <c r="A9011">
        <v>9003</v>
      </c>
      <c r="B9011" s="9">
        <f t="shared" ca="1" si="140"/>
        <v>-4.3223049549708705E-3</v>
      </c>
    </row>
    <row r="9012" spans="1:2" x14ac:dyDescent="0.3">
      <c r="A9012">
        <v>9004</v>
      </c>
      <c r="B9012" s="9">
        <f t="shared" ca="1" si="140"/>
        <v>-5.617894203213551E-3</v>
      </c>
    </row>
    <row r="9013" spans="1:2" x14ac:dyDescent="0.3">
      <c r="A9013">
        <v>9005</v>
      </c>
      <c r="B9013" s="9">
        <f t="shared" ca="1" si="140"/>
        <v>3.6606690955942292E-3</v>
      </c>
    </row>
    <row r="9014" spans="1:2" x14ac:dyDescent="0.3">
      <c r="A9014">
        <v>9006</v>
      </c>
      <c r="B9014" s="9">
        <f t="shared" ca="1" si="140"/>
        <v>-3.5099732725342196E-3</v>
      </c>
    </row>
    <row r="9015" spans="1:2" x14ac:dyDescent="0.3">
      <c r="A9015">
        <v>9007</v>
      </c>
      <c r="B9015" s="9">
        <f t="shared" ca="1" si="140"/>
        <v>4.1764256691302973E-3</v>
      </c>
    </row>
    <row r="9016" spans="1:2" x14ac:dyDescent="0.3">
      <c r="A9016">
        <v>9008</v>
      </c>
      <c r="B9016" s="9">
        <f t="shared" ca="1" si="140"/>
        <v>8.9939893298062238E-4</v>
      </c>
    </row>
    <row r="9017" spans="1:2" x14ac:dyDescent="0.3">
      <c r="A9017">
        <v>9009</v>
      </c>
      <c r="B9017" s="9">
        <f t="shared" ca="1" si="140"/>
        <v>-2.3686219347977358E-3</v>
      </c>
    </row>
    <row r="9018" spans="1:2" x14ac:dyDescent="0.3">
      <c r="A9018">
        <v>9010</v>
      </c>
      <c r="B9018" s="9">
        <f t="shared" ca="1" si="140"/>
        <v>-2.948057600030367E-3</v>
      </c>
    </row>
    <row r="9019" spans="1:2" x14ac:dyDescent="0.3">
      <c r="A9019">
        <v>9011</v>
      </c>
      <c r="B9019" s="9">
        <f t="shared" ca="1" si="140"/>
        <v>-7.2687720597858366E-3</v>
      </c>
    </row>
    <row r="9020" spans="1:2" x14ac:dyDescent="0.3">
      <c r="A9020">
        <v>9012</v>
      </c>
      <c r="B9020" s="9">
        <f t="shared" ca="1" si="140"/>
        <v>-4.5903637339493337E-3</v>
      </c>
    </row>
    <row r="9021" spans="1:2" x14ac:dyDescent="0.3">
      <c r="A9021">
        <v>9013</v>
      </c>
      <c r="B9021" s="9">
        <f t="shared" ca="1" si="140"/>
        <v>-1.0978713245892561E-2</v>
      </c>
    </row>
    <row r="9022" spans="1:2" x14ac:dyDescent="0.3">
      <c r="A9022">
        <v>9014</v>
      </c>
      <c r="B9022" s="9">
        <f t="shared" ca="1" si="140"/>
        <v>-1.3555227373966591E-4</v>
      </c>
    </row>
    <row r="9023" spans="1:2" x14ac:dyDescent="0.3">
      <c r="A9023">
        <v>9015</v>
      </c>
      <c r="B9023" s="9">
        <f t="shared" ca="1" si="140"/>
        <v>1.5990722937805062E-2</v>
      </c>
    </row>
    <row r="9024" spans="1:2" x14ac:dyDescent="0.3">
      <c r="A9024">
        <v>9016</v>
      </c>
      <c r="B9024" s="9">
        <f t="shared" ca="1" si="140"/>
        <v>-1.5540812060592813E-3</v>
      </c>
    </row>
    <row r="9025" spans="1:2" x14ac:dyDescent="0.3">
      <c r="A9025">
        <v>9017</v>
      </c>
      <c r="B9025" s="9">
        <f t="shared" ca="1" si="140"/>
        <v>1.2350150347631235E-2</v>
      </c>
    </row>
    <row r="9026" spans="1:2" x14ac:dyDescent="0.3">
      <c r="A9026">
        <v>9018</v>
      </c>
      <c r="B9026" s="9">
        <f t="shared" ca="1" si="140"/>
        <v>-1.4871985872595674E-2</v>
      </c>
    </row>
    <row r="9027" spans="1:2" x14ac:dyDescent="0.3">
      <c r="A9027">
        <v>9019</v>
      </c>
      <c r="B9027" s="9">
        <f t="shared" ca="1" si="140"/>
        <v>1.1590951509531705E-2</v>
      </c>
    </row>
    <row r="9028" spans="1:2" x14ac:dyDescent="0.3">
      <c r="A9028">
        <v>9020</v>
      </c>
      <c r="B9028" s="9">
        <f t="shared" ca="1" si="140"/>
        <v>1.1577312652169354E-2</v>
      </c>
    </row>
    <row r="9029" spans="1:2" x14ac:dyDescent="0.3">
      <c r="A9029">
        <v>9021</v>
      </c>
      <c r="B9029" s="9">
        <f t="shared" ca="1" si="140"/>
        <v>-2.4265446579131234E-3</v>
      </c>
    </row>
    <row r="9030" spans="1:2" x14ac:dyDescent="0.3">
      <c r="A9030">
        <v>9022</v>
      </c>
      <c r="B9030" s="9">
        <f t="shared" ca="1" si="140"/>
        <v>-7.1345031103313781E-3</v>
      </c>
    </row>
    <row r="9031" spans="1:2" x14ac:dyDescent="0.3">
      <c r="A9031">
        <v>9023</v>
      </c>
      <c r="B9031" s="9">
        <f t="shared" ca="1" si="140"/>
        <v>-1.3737087756956999E-2</v>
      </c>
    </row>
    <row r="9032" spans="1:2" x14ac:dyDescent="0.3">
      <c r="A9032">
        <v>9024</v>
      </c>
      <c r="B9032" s="9">
        <f t="shared" ca="1" si="140"/>
        <v>-6.3891616985618542E-3</v>
      </c>
    </row>
    <row r="9033" spans="1:2" x14ac:dyDescent="0.3">
      <c r="A9033">
        <v>9025</v>
      </c>
      <c r="B9033" s="9">
        <f t="shared" ca="1" si="140"/>
        <v>-5.3769554881659323E-4</v>
      </c>
    </row>
    <row r="9034" spans="1:2" x14ac:dyDescent="0.3">
      <c r="A9034">
        <v>9026</v>
      </c>
      <c r="B9034" s="9">
        <f t="shared" ref="B9034:B9097" ca="1" si="141">_xlfn.NORM.INV(RAND(),$B$3,$B$4)</f>
        <v>4.9330006703160959E-3</v>
      </c>
    </row>
    <row r="9035" spans="1:2" x14ac:dyDescent="0.3">
      <c r="A9035">
        <v>9027</v>
      </c>
      <c r="B9035" s="9">
        <f t="shared" ca="1" si="141"/>
        <v>2.6055287827581588E-3</v>
      </c>
    </row>
    <row r="9036" spans="1:2" x14ac:dyDescent="0.3">
      <c r="A9036">
        <v>9028</v>
      </c>
      <c r="B9036" s="9">
        <f t="shared" ca="1" si="141"/>
        <v>1.3971961453795255E-2</v>
      </c>
    </row>
    <row r="9037" spans="1:2" x14ac:dyDescent="0.3">
      <c r="A9037">
        <v>9029</v>
      </c>
      <c r="B9037" s="9">
        <f t="shared" ca="1" si="141"/>
        <v>-8.1096377015860491E-3</v>
      </c>
    </row>
    <row r="9038" spans="1:2" x14ac:dyDescent="0.3">
      <c r="A9038">
        <v>9030</v>
      </c>
      <c r="B9038" s="9">
        <f t="shared" ca="1" si="141"/>
        <v>1.0234700937009933E-2</v>
      </c>
    </row>
    <row r="9039" spans="1:2" x14ac:dyDescent="0.3">
      <c r="A9039">
        <v>9031</v>
      </c>
      <c r="B9039" s="9">
        <f t="shared" ca="1" si="141"/>
        <v>-6.3992083984628105E-3</v>
      </c>
    </row>
    <row r="9040" spans="1:2" x14ac:dyDescent="0.3">
      <c r="A9040">
        <v>9032</v>
      </c>
      <c r="B9040" s="9">
        <f t="shared" ca="1" si="141"/>
        <v>-1.3609714843584824E-2</v>
      </c>
    </row>
    <row r="9041" spans="1:2" x14ac:dyDescent="0.3">
      <c r="A9041">
        <v>9033</v>
      </c>
      <c r="B9041" s="9">
        <f t="shared" ca="1" si="141"/>
        <v>6.9470586151801393E-3</v>
      </c>
    </row>
    <row r="9042" spans="1:2" x14ac:dyDescent="0.3">
      <c r="A9042">
        <v>9034</v>
      </c>
      <c r="B9042" s="9">
        <f t="shared" ca="1" si="141"/>
        <v>-1.2985451582260879E-2</v>
      </c>
    </row>
    <row r="9043" spans="1:2" x14ac:dyDescent="0.3">
      <c r="A9043">
        <v>9035</v>
      </c>
      <c r="B9043" s="9">
        <f t="shared" ca="1" si="141"/>
        <v>-3.2245417416594416E-4</v>
      </c>
    </row>
    <row r="9044" spans="1:2" x14ac:dyDescent="0.3">
      <c r="A9044">
        <v>9036</v>
      </c>
      <c r="B9044" s="9">
        <f t="shared" ca="1" si="141"/>
        <v>-4.3625213181517361E-3</v>
      </c>
    </row>
    <row r="9045" spans="1:2" x14ac:dyDescent="0.3">
      <c r="A9045">
        <v>9037</v>
      </c>
      <c r="B9045" s="9">
        <f t="shared" ca="1" si="141"/>
        <v>-3.2054119469754243E-3</v>
      </c>
    </row>
    <row r="9046" spans="1:2" x14ac:dyDescent="0.3">
      <c r="A9046">
        <v>9038</v>
      </c>
      <c r="B9046" s="9">
        <f t="shared" ca="1" si="141"/>
        <v>-6.6415316049605825E-3</v>
      </c>
    </row>
    <row r="9047" spans="1:2" x14ac:dyDescent="0.3">
      <c r="A9047">
        <v>9039</v>
      </c>
      <c r="B9047" s="9">
        <f t="shared" ca="1" si="141"/>
        <v>5.1458753720560546E-3</v>
      </c>
    </row>
    <row r="9048" spans="1:2" x14ac:dyDescent="0.3">
      <c r="A9048">
        <v>9040</v>
      </c>
      <c r="B9048" s="9">
        <f t="shared" ca="1" si="141"/>
        <v>-7.8241605141642859E-3</v>
      </c>
    </row>
    <row r="9049" spans="1:2" x14ac:dyDescent="0.3">
      <c r="A9049">
        <v>9041</v>
      </c>
      <c r="B9049" s="9">
        <f t="shared" ca="1" si="141"/>
        <v>-1.5134677894755436E-2</v>
      </c>
    </row>
    <row r="9050" spans="1:2" x14ac:dyDescent="0.3">
      <c r="A9050">
        <v>9042</v>
      </c>
      <c r="B9050" s="9">
        <f t="shared" ca="1" si="141"/>
        <v>-7.6736952162931773E-3</v>
      </c>
    </row>
    <row r="9051" spans="1:2" x14ac:dyDescent="0.3">
      <c r="A9051">
        <v>9043</v>
      </c>
      <c r="B9051" s="9">
        <f t="shared" ca="1" si="141"/>
        <v>9.8374010825862425E-3</v>
      </c>
    </row>
    <row r="9052" spans="1:2" x14ac:dyDescent="0.3">
      <c r="A9052">
        <v>9044</v>
      </c>
      <c r="B9052" s="9">
        <f t="shared" ca="1" si="141"/>
        <v>2.4645670489113051E-3</v>
      </c>
    </row>
    <row r="9053" spans="1:2" x14ac:dyDescent="0.3">
      <c r="A9053">
        <v>9045</v>
      </c>
      <c r="B9053" s="9">
        <f t="shared" ca="1" si="141"/>
        <v>3.8736291852376325E-3</v>
      </c>
    </row>
    <row r="9054" spans="1:2" x14ac:dyDescent="0.3">
      <c r="A9054">
        <v>9046</v>
      </c>
      <c r="B9054" s="9">
        <f t="shared" ca="1" si="141"/>
        <v>1.2292797333428582E-3</v>
      </c>
    </row>
    <row r="9055" spans="1:2" x14ac:dyDescent="0.3">
      <c r="A9055">
        <v>9047</v>
      </c>
      <c r="B9055" s="9">
        <f t="shared" ca="1" si="141"/>
        <v>-1.1166426933646945E-2</v>
      </c>
    </row>
    <row r="9056" spans="1:2" x14ac:dyDescent="0.3">
      <c r="A9056">
        <v>9048</v>
      </c>
      <c r="B9056" s="9">
        <f t="shared" ca="1" si="141"/>
        <v>5.6774210832757285E-3</v>
      </c>
    </row>
    <row r="9057" spans="1:2" x14ac:dyDescent="0.3">
      <c r="A9057">
        <v>9049</v>
      </c>
      <c r="B9057" s="9">
        <f t="shared" ca="1" si="141"/>
        <v>-5.4840080638783213E-3</v>
      </c>
    </row>
    <row r="9058" spans="1:2" x14ac:dyDescent="0.3">
      <c r="A9058">
        <v>9050</v>
      </c>
      <c r="B9058" s="9">
        <f t="shared" ca="1" si="141"/>
        <v>-3.93144555047746E-3</v>
      </c>
    </row>
    <row r="9059" spans="1:2" x14ac:dyDescent="0.3">
      <c r="A9059">
        <v>9051</v>
      </c>
      <c r="B9059" s="9">
        <f t="shared" ca="1" si="141"/>
        <v>8.2482308403206868E-3</v>
      </c>
    </row>
    <row r="9060" spans="1:2" x14ac:dyDescent="0.3">
      <c r="A9060">
        <v>9052</v>
      </c>
      <c r="B9060" s="9">
        <f t="shared" ca="1" si="141"/>
        <v>1.7286422406501997E-3</v>
      </c>
    </row>
    <row r="9061" spans="1:2" x14ac:dyDescent="0.3">
      <c r="A9061">
        <v>9053</v>
      </c>
      <c r="B9061" s="9">
        <f t="shared" ca="1" si="141"/>
        <v>-1.4776183450397303E-2</v>
      </c>
    </row>
    <row r="9062" spans="1:2" x14ac:dyDescent="0.3">
      <c r="A9062">
        <v>9054</v>
      </c>
      <c r="B9062" s="9">
        <f t="shared" ca="1" si="141"/>
        <v>-4.7657252064039661E-3</v>
      </c>
    </row>
    <row r="9063" spans="1:2" x14ac:dyDescent="0.3">
      <c r="A9063">
        <v>9055</v>
      </c>
      <c r="B9063" s="9">
        <f t="shared" ca="1" si="141"/>
        <v>-1.4994822300584672E-3</v>
      </c>
    </row>
    <row r="9064" spans="1:2" x14ac:dyDescent="0.3">
      <c r="A9064">
        <v>9056</v>
      </c>
      <c r="B9064" s="9">
        <f t="shared" ca="1" si="141"/>
        <v>-1.2581089860267179E-3</v>
      </c>
    </row>
    <row r="9065" spans="1:2" x14ac:dyDescent="0.3">
      <c r="A9065">
        <v>9057</v>
      </c>
      <c r="B9065" s="9">
        <f t="shared" ca="1" si="141"/>
        <v>1.53036316118738E-2</v>
      </c>
    </row>
    <row r="9066" spans="1:2" x14ac:dyDescent="0.3">
      <c r="A9066">
        <v>9058</v>
      </c>
      <c r="B9066" s="9">
        <f t="shared" ca="1" si="141"/>
        <v>9.6388236937355485E-4</v>
      </c>
    </row>
    <row r="9067" spans="1:2" x14ac:dyDescent="0.3">
      <c r="A9067">
        <v>9059</v>
      </c>
      <c r="B9067" s="9">
        <f t="shared" ca="1" si="141"/>
        <v>4.5060607113615696E-3</v>
      </c>
    </row>
    <row r="9068" spans="1:2" x14ac:dyDescent="0.3">
      <c r="A9068">
        <v>9060</v>
      </c>
      <c r="B9068" s="9">
        <f t="shared" ca="1" si="141"/>
        <v>-1.275073794158511E-2</v>
      </c>
    </row>
    <row r="9069" spans="1:2" x14ac:dyDescent="0.3">
      <c r="A9069">
        <v>9061</v>
      </c>
      <c r="B9069" s="9">
        <f t="shared" ca="1" si="141"/>
        <v>2.1709414417272611E-3</v>
      </c>
    </row>
    <row r="9070" spans="1:2" x14ac:dyDescent="0.3">
      <c r="A9070">
        <v>9062</v>
      </c>
      <c r="B9070" s="9">
        <f t="shared" ca="1" si="141"/>
        <v>5.9534573729023519E-3</v>
      </c>
    </row>
    <row r="9071" spans="1:2" x14ac:dyDescent="0.3">
      <c r="A9071">
        <v>9063</v>
      </c>
      <c r="B9071" s="9">
        <f t="shared" ca="1" si="141"/>
        <v>-7.9618954367853267E-3</v>
      </c>
    </row>
    <row r="9072" spans="1:2" x14ac:dyDescent="0.3">
      <c r="A9072">
        <v>9064</v>
      </c>
      <c r="B9072" s="9">
        <f t="shared" ca="1" si="141"/>
        <v>5.2601318009133152E-3</v>
      </c>
    </row>
    <row r="9073" spans="1:2" x14ac:dyDescent="0.3">
      <c r="A9073">
        <v>9065</v>
      </c>
      <c r="B9073" s="9">
        <f t="shared" ca="1" si="141"/>
        <v>-2.123917838017434E-3</v>
      </c>
    </row>
    <row r="9074" spans="1:2" x14ac:dyDescent="0.3">
      <c r="A9074">
        <v>9066</v>
      </c>
      <c r="B9074" s="9">
        <f t="shared" ca="1" si="141"/>
        <v>2.4825252326172538E-3</v>
      </c>
    </row>
    <row r="9075" spans="1:2" x14ac:dyDescent="0.3">
      <c r="A9075">
        <v>9067</v>
      </c>
      <c r="B9075" s="9">
        <f t="shared" ca="1" si="141"/>
        <v>-2.4343218547636719E-3</v>
      </c>
    </row>
    <row r="9076" spans="1:2" x14ac:dyDescent="0.3">
      <c r="A9076">
        <v>9068</v>
      </c>
      <c r="B9076" s="9">
        <f t="shared" ca="1" si="141"/>
        <v>4.5089369352273954E-3</v>
      </c>
    </row>
    <row r="9077" spans="1:2" x14ac:dyDescent="0.3">
      <c r="A9077">
        <v>9069</v>
      </c>
      <c r="B9077" s="9">
        <f t="shared" ca="1" si="141"/>
        <v>2.2785158774485958E-2</v>
      </c>
    </row>
    <row r="9078" spans="1:2" x14ac:dyDescent="0.3">
      <c r="A9078">
        <v>9070</v>
      </c>
      <c r="B9078" s="9">
        <f t="shared" ca="1" si="141"/>
        <v>-1.4209760775644021E-2</v>
      </c>
    </row>
    <row r="9079" spans="1:2" x14ac:dyDescent="0.3">
      <c r="A9079">
        <v>9071</v>
      </c>
      <c r="B9079" s="9">
        <f t="shared" ca="1" si="141"/>
        <v>7.6790635227279042E-3</v>
      </c>
    </row>
    <row r="9080" spans="1:2" x14ac:dyDescent="0.3">
      <c r="A9080">
        <v>9072</v>
      </c>
      <c r="B9080" s="9">
        <f t="shared" ca="1" si="141"/>
        <v>8.1779197829649243E-3</v>
      </c>
    </row>
    <row r="9081" spans="1:2" x14ac:dyDescent="0.3">
      <c r="A9081">
        <v>9073</v>
      </c>
      <c r="B9081" s="9">
        <f t="shared" ca="1" si="141"/>
        <v>5.2407438637984338E-3</v>
      </c>
    </row>
    <row r="9082" spans="1:2" x14ac:dyDescent="0.3">
      <c r="A9082">
        <v>9074</v>
      </c>
      <c r="B9082" s="9">
        <f t="shared" ca="1" si="141"/>
        <v>6.3527558713223579E-3</v>
      </c>
    </row>
    <row r="9083" spans="1:2" x14ac:dyDescent="0.3">
      <c r="A9083">
        <v>9075</v>
      </c>
      <c r="B9083" s="9">
        <f t="shared" ca="1" si="141"/>
        <v>1.7392835336530035E-2</v>
      </c>
    </row>
    <row r="9084" spans="1:2" x14ac:dyDescent="0.3">
      <c r="A9084">
        <v>9076</v>
      </c>
      <c r="B9084" s="9">
        <f t="shared" ca="1" si="141"/>
        <v>5.6622696179910205E-3</v>
      </c>
    </row>
    <row r="9085" spans="1:2" x14ac:dyDescent="0.3">
      <c r="A9085">
        <v>9077</v>
      </c>
      <c r="B9085" s="9">
        <f t="shared" ca="1" si="141"/>
        <v>3.1137296064994808E-3</v>
      </c>
    </row>
    <row r="9086" spans="1:2" x14ac:dyDescent="0.3">
      <c r="A9086">
        <v>9078</v>
      </c>
      <c r="B9086" s="9">
        <f t="shared" ca="1" si="141"/>
        <v>1.5981223265248552E-2</v>
      </c>
    </row>
    <row r="9087" spans="1:2" x14ac:dyDescent="0.3">
      <c r="A9087">
        <v>9079</v>
      </c>
      <c r="B9087" s="9">
        <f t="shared" ca="1" si="141"/>
        <v>5.8029239006503692E-3</v>
      </c>
    </row>
    <row r="9088" spans="1:2" x14ac:dyDescent="0.3">
      <c r="A9088">
        <v>9080</v>
      </c>
      <c r="B9088" s="9">
        <f t="shared" ca="1" si="141"/>
        <v>-7.8002197323776782E-3</v>
      </c>
    </row>
    <row r="9089" spans="1:2" x14ac:dyDescent="0.3">
      <c r="A9089">
        <v>9081</v>
      </c>
      <c r="B9089" s="9">
        <f t="shared" ca="1" si="141"/>
        <v>-1.3543717557490818E-2</v>
      </c>
    </row>
    <row r="9090" spans="1:2" x14ac:dyDescent="0.3">
      <c r="A9090">
        <v>9082</v>
      </c>
      <c r="B9090" s="9">
        <f t="shared" ca="1" si="141"/>
        <v>1.0177362394062758E-3</v>
      </c>
    </row>
    <row r="9091" spans="1:2" x14ac:dyDescent="0.3">
      <c r="A9091">
        <v>9083</v>
      </c>
      <c r="B9091" s="9">
        <f t="shared" ca="1" si="141"/>
        <v>8.770187901526191E-3</v>
      </c>
    </row>
    <row r="9092" spans="1:2" x14ac:dyDescent="0.3">
      <c r="A9092">
        <v>9084</v>
      </c>
      <c r="B9092" s="9">
        <f t="shared" ca="1" si="141"/>
        <v>2.5169619368168202E-3</v>
      </c>
    </row>
    <row r="9093" spans="1:2" x14ac:dyDescent="0.3">
      <c r="A9093">
        <v>9085</v>
      </c>
      <c r="B9093" s="9">
        <f t="shared" ca="1" si="141"/>
        <v>1.1047822978650821E-2</v>
      </c>
    </row>
    <row r="9094" spans="1:2" x14ac:dyDescent="0.3">
      <c r="A9094">
        <v>9086</v>
      </c>
      <c r="B9094" s="9">
        <f t="shared" ca="1" si="141"/>
        <v>7.9042425933496634E-3</v>
      </c>
    </row>
    <row r="9095" spans="1:2" x14ac:dyDescent="0.3">
      <c r="A9095">
        <v>9087</v>
      </c>
      <c r="B9095" s="9">
        <f t="shared" ca="1" si="141"/>
        <v>-6.4183611889241515E-3</v>
      </c>
    </row>
    <row r="9096" spans="1:2" x14ac:dyDescent="0.3">
      <c r="A9096">
        <v>9088</v>
      </c>
      <c r="B9096" s="9">
        <f t="shared" ca="1" si="141"/>
        <v>-6.2497744869583352E-3</v>
      </c>
    </row>
    <row r="9097" spans="1:2" x14ac:dyDescent="0.3">
      <c r="A9097">
        <v>9089</v>
      </c>
      <c r="B9097" s="9">
        <f t="shared" ca="1" si="141"/>
        <v>9.3717742343728122E-3</v>
      </c>
    </row>
    <row r="9098" spans="1:2" x14ac:dyDescent="0.3">
      <c r="A9098">
        <v>9090</v>
      </c>
      <c r="B9098" s="9">
        <f t="shared" ref="B9098:B9161" ca="1" si="142">_xlfn.NORM.INV(RAND(),$B$3,$B$4)</f>
        <v>-4.6062095267790865E-3</v>
      </c>
    </row>
    <row r="9099" spans="1:2" x14ac:dyDescent="0.3">
      <c r="A9099">
        <v>9091</v>
      </c>
      <c r="B9099" s="9">
        <f t="shared" ca="1" si="142"/>
        <v>4.9644636906729812E-3</v>
      </c>
    </row>
    <row r="9100" spans="1:2" x14ac:dyDescent="0.3">
      <c r="A9100">
        <v>9092</v>
      </c>
      <c r="B9100" s="9">
        <f t="shared" ca="1" si="142"/>
        <v>-7.8244549003909786E-3</v>
      </c>
    </row>
    <row r="9101" spans="1:2" x14ac:dyDescent="0.3">
      <c r="A9101">
        <v>9093</v>
      </c>
      <c r="B9101" s="9">
        <f t="shared" ca="1" si="142"/>
        <v>1.3183265270048952E-2</v>
      </c>
    </row>
    <row r="9102" spans="1:2" x14ac:dyDescent="0.3">
      <c r="A9102">
        <v>9094</v>
      </c>
      <c r="B9102" s="9">
        <f t="shared" ca="1" si="142"/>
        <v>-1.8775377344147852E-2</v>
      </c>
    </row>
    <row r="9103" spans="1:2" x14ac:dyDescent="0.3">
      <c r="A9103">
        <v>9095</v>
      </c>
      <c r="B9103" s="9">
        <f t="shared" ca="1" si="142"/>
        <v>-1.6043594175866728E-3</v>
      </c>
    </row>
    <row r="9104" spans="1:2" x14ac:dyDescent="0.3">
      <c r="A9104">
        <v>9096</v>
      </c>
      <c r="B9104" s="9">
        <f t="shared" ca="1" si="142"/>
        <v>-1.3211331516323104E-2</v>
      </c>
    </row>
    <row r="9105" spans="1:2" x14ac:dyDescent="0.3">
      <c r="A9105">
        <v>9097</v>
      </c>
      <c r="B9105" s="9">
        <f t="shared" ca="1" si="142"/>
        <v>6.7281679033544973E-3</v>
      </c>
    </row>
    <row r="9106" spans="1:2" x14ac:dyDescent="0.3">
      <c r="A9106">
        <v>9098</v>
      </c>
      <c r="B9106" s="9">
        <f t="shared" ca="1" si="142"/>
        <v>-6.1641883282197475E-3</v>
      </c>
    </row>
    <row r="9107" spans="1:2" x14ac:dyDescent="0.3">
      <c r="A9107">
        <v>9099</v>
      </c>
      <c r="B9107" s="9">
        <f t="shared" ca="1" si="142"/>
        <v>3.3730021368856438E-3</v>
      </c>
    </row>
    <row r="9108" spans="1:2" x14ac:dyDescent="0.3">
      <c r="A9108">
        <v>9100</v>
      </c>
      <c r="B9108" s="9">
        <f t="shared" ca="1" si="142"/>
        <v>-8.3204918857544188E-3</v>
      </c>
    </row>
    <row r="9109" spans="1:2" x14ac:dyDescent="0.3">
      <c r="A9109">
        <v>9101</v>
      </c>
      <c r="B9109" s="9">
        <f t="shared" ca="1" si="142"/>
        <v>3.7718702452964738E-3</v>
      </c>
    </row>
    <row r="9110" spans="1:2" x14ac:dyDescent="0.3">
      <c r="A9110">
        <v>9102</v>
      </c>
      <c r="B9110" s="9">
        <f t="shared" ca="1" si="142"/>
        <v>-3.4222431230398797E-3</v>
      </c>
    </row>
    <row r="9111" spans="1:2" x14ac:dyDescent="0.3">
      <c r="A9111">
        <v>9103</v>
      </c>
      <c r="B9111" s="9">
        <f t="shared" ca="1" si="142"/>
        <v>-5.2989459840883475E-3</v>
      </c>
    </row>
    <row r="9112" spans="1:2" x14ac:dyDescent="0.3">
      <c r="A9112">
        <v>9104</v>
      </c>
      <c r="B9112" s="9">
        <f t="shared" ca="1" si="142"/>
        <v>-1.4280020549485064E-2</v>
      </c>
    </row>
    <row r="9113" spans="1:2" x14ac:dyDescent="0.3">
      <c r="A9113">
        <v>9105</v>
      </c>
      <c r="B9113" s="9">
        <f t="shared" ca="1" si="142"/>
        <v>-1.7630807305502407E-3</v>
      </c>
    </row>
    <row r="9114" spans="1:2" x14ac:dyDescent="0.3">
      <c r="A9114">
        <v>9106</v>
      </c>
      <c r="B9114" s="9">
        <f t="shared" ca="1" si="142"/>
        <v>3.1240667757506555E-3</v>
      </c>
    </row>
    <row r="9115" spans="1:2" x14ac:dyDescent="0.3">
      <c r="A9115">
        <v>9107</v>
      </c>
      <c r="B9115" s="9">
        <f t="shared" ca="1" si="142"/>
        <v>-9.087589226332583E-3</v>
      </c>
    </row>
    <row r="9116" spans="1:2" x14ac:dyDescent="0.3">
      <c r="A9116">
        <v>9108</v>
      </c>
      <c r="B9116" s="9">
        <f t="shared" ca="1" si="142"/>
        <v>-8.7091028875619318E-3</v>
      </c>
    </row>
    <row r="9117" spans="1:2" x14ac:dyDescent="0.3">
      <c r="A9117">
        <v>9109</v>
      </c>
      <c r="B9117" s="9">
        <f t="shared" ca="1" si="142"/>
        <v>1.5028441403170384E-2</v>
      </c>
    </row>
    <row r="9118" spans="1:2" x14ac:dyDescent="0.3">
      <c r="A9118">
        <v>9110</v>
      </c>
      <c r="B9118" s="9">
        <f t="shared" ca="1" si="142"/>
        <v>6.5682036121632236E-3</v>
      </c>
    </row>
    <row r="9119" spans="1:2" x14ac:dyDescent="0.3">
      <c r="A9119">
        <v>9111</v>
      </c>
      <c r="B9119" s="9">
        <f t="shared" ca="1" si="142"/>
        <v>-2.9422649135394498E-3</v>
      </c>
    </row>
    <row r="9120" spans="1:2" x14ac:dyDescent="0.3">
      <c r="A9120">
        <v>9112</v>
      </c>
      <c r="B9120" s="9">
        <f t="shared" ca="1" si="142"/>
        <v>-2.6464625342871247E-2</v>
      </c>
    </row>
    <row r="9121" spans="1:2" x14ac:dyDescent="0.3">
      <c r="A9121">
        <v>9113</v>
      </c>
      <c r="B9121" s="9">
        <f t="shared" ca="1" si="142"/>
        <v>-5.9369980347331068E-3</v>
      </c>
    </row>
    <row r="9122" spans="1:2" x14ac:dyDescent="0.3">
      <c r="A9122">
        <v>9114</v>
      </c>
      <c r="B9122" s="9">
        <f t="shared" ca="1" si="142"/>
        <v>5.2153866933988386E-4</v>
      </c>
    </row>
    <row r="9123" spans="1:2" x14ac:dyDescent="0.3">
      <c r="A9123">
        <v>9115</v>
      </c>
      <c r="B9123" s="9">
        <f t="shared" ca="1" si="142"/>
        <v>-1.0261126475178626E-2</v>
      </c>
    </row>
    <row r="9124" spans="1:2" x14ac:dyDescent="0.3">
      <c r="A9124">
        <v>9116</v>
      </c>
      <c r="B9124" s="9">
        <f t="shared" ca="1" si="142"/>
        <v>9.4735328013092145E-4</v>
      </c>
    </row>
    <row r="9125" spans="1:2" x14ac:dyDescent="0.3">
      <c r="A9125">
        <v>9117</v>
      </c>
      <c r="B9125" s="9">
        <f t="shared" ca="1" si="142"/>
        <v>1.9986401261499912E-4</v>
      </c>
    </row>
    <row r="9126" spans="1:2" x14ac:dyDescent="0.3">
      <c r="A9126">
        <v>9118</v>
      </c>
      <c r="B9126" s="9">
        <f t="shared" ca="1" si="142"/>
        <v>-1.5901079661201378E-3</v>
      </c>
    </row>
    <row r="9127" spans="1:2" x14ac:dyDescent="0.3">
      <c r="A9127">
        <v>9119</v>
      </c>
      <c r="B9127" s="9">
        <f t="shared" ca="1" si="142"/>
        <v>1.1422338680050517E-2</v>
      </c>
    </row>
    <row r="9128" spans="1:2" x14ac:dyDescent="0.3">
      <c r="A9128">
        <v>9120</v>
      </c>
      <c r="B9128" s="9">
        <f t="shared" ca="1" si="142"/>
        <v>6.4995933989919997E-3</v>
      </c>
    </row>
    <row r="9129" spans="1:2" x14ac:dyDescent="0.3">
      <c r="A9129">
        <v>9121</v>
      </c>
      <c r="B9129" s="9">
        <f t="shared" ca="1" si="142"/>
        <v>-1.3561761106554075E-2</v>
      </c>
    </row>
    <row r="9130" spans="1:2" x14ac:dyDescent="0.3">
      <c r="A9130">
        <v>9122</v>
      </c>
      <c r="B9130" s="9">
        <f t="shared" ca="1" si="142"/>
        <v>7.2740935344810321E-3</v>
      </c>
    </row>
    <row r="9131" spans="1:2" x14ac:dyDescent="0.3">
      <c r="A9131">
        <v>9123</v>
      </c>
      <c r="B9131" s="9">
        <f t="shared" ca="1" si="142"/>
        <v>-9.7577800011410618E-3</v>
      </c>
    </row>
    <row r="9132" spans="1:2" x14ac:dyDescent="0.3">
      <c r="A9132">
        <v>9124</v>
      </c>
      <c r="B9132" s="9">
        <f t="shared" ca="1" si="142"/>
        <v>3.5271016634284354E-3</v>
      </c>
    </row>
    <row r="9133" spans="1:2" x14ac:dyDescent="0.3">
      <c r="A9133">
        <v>9125</v>
      </c>
      <c r="B9133" s="9">
        <f t="shared" ca="1" si="142"/>
        <v>7.4510030648591991E-3</v>
      </c>
    </row>
    <row r="9134" spans="1:2" x14ac:dyDescent="0.3">
      <c r="A9134">
        <v>9126</v>
      </c>
      <c r="B9134" s="9">
        <f t="shared" ca="1" si="142"/>
        <v>3.847021569915877E-3</v>
      </c>
    </row>
    <row r="9135" spans="1:2" x14ac:dyDescent="0.3">
      <c r="A9135">
        <v>9127</v>
      </c>
      <c r="B9135" s="9">
        <f t="shared" ca="1" si="142"/>
        <v>7.3506491017528066E-3</v>
      </c>
    </row>
    <row r="9136" spans="1:2" x14ac:dyDescent="0.3">
      <c r="A9136">
        <v>9128</v>
      </c>
      <c r="B9136" s="9">
        <f t="shared" ca="1" si="142"/>
        <v>-3.7012267244276422E-3</v>
      </c>
    </row>
    <row r="9137" spans="1:2" x14ac:dyDescent="0.3">
      <c r="A9137">
        <v>9129</v>
      </c>
      <c r="B9137" s="9">
        <f t="shared" ca="1" si="142"/>
        <v>5.0943881645283857E-3</v>
      </c>
    </row>
    <row r="9138" spans="1:2" x14ac:dyDescent="0.3">
      <c r="A9138">
        <v>9130</v>
      </c>
      <c r="B9138" s="9">
        <f t="shared" ca="1" si="142"/>
        <v>6.4481060779565226E-3</v>
      </c>
    </row>
    <row r="9139" spans="1:2" x14ac:dyDescent="0.3">
      <c r="A9139">
        <v>9131</v>
      </c>
      <c r="B9139" s="9">
        <f t="shared" ca="1" si="142"/>
        <v>-5.1469208232187867E-3</v>
      </c>
    </row>
    <row r="9140" spans="1:2" x14ac:dyDescent="0.3">
      <c r="A9140">
        <v>9132</v>
      </c>
      <c r="B9140" s="9">
        <f t="shared" ca="1" si="142"/>
        <v>-8.6345674443753725E-3</v>
      </c>
    </row>
    <row r="9141" spans="1:2" x14ac:dyDescent="0.3">
      <c r="A9141">
        <v>9133</v>
      </c>
      <c r="B9141" s="9">
        <f t="shared" ca="1" si="142"/>
        <v>-7.200511440390914E-4</v>
      </c>
    </row>
    <row r="9142" spans="1:2" x14ac:dyDescent="0.3">
      <c r="A9142">
        <v>9134</v>
      </c>
      <c r="B9142" s="9">
        <f t="shared" ca="1" si="142"/>
        <v>9.5181778915745833E-4</v>
      </c>
    </row>
    <row r="9143" spans="1:2" x14ac:dyDescent="0.3">
      <c r="A9143">
        <v>9135</v>
      </c>
      <c r="B9143" s="9">
        <f t="shared" ca="1" si="142"/>
        <v>-1.8340929040395089E-2</v>
      </c>
    </row>
    <row r="9144" spans="1:2" x14ac:dyDescent="0.3">
      <c r="A9144">
        <v>9136</v>
      </c>
      <c r="B9144" s="9">
        <f t="shared" ca="1" si="142"/>
        <v>-8.1163768741281204E-3</v>
      </c>
    </row>
    <row r="9145" spans="1:2" x14ac:dyDescent="0.3">
      <c r="A9145">
        <v>9137</v>
      </c>
      <c r="B9145" s="9">
        <f t="shared" ca="1" si="142"/>
        <v>1.9584171056504368E-3</v>
      </c>
    </row>
    <row r="9146" spans="1:2" x14ac:dyDescent="0.3">
      <c r="A9146">
        <v>9138</v>
      </c>
      <c r="B9146" s="9">
        <f t="shared" ca="1" si="142"/>
        <v>4.7427291443666378E-3</v>
      </c>
    </row>
    <row r="9147" spans="1:2" x14ac:dyDescent="0.3">
      <c r="A9147">
        <v>9139</v>
      </c>
      <c r="B9147" s="9">
        <f t="shared" ca="1" si="142"/>
        <v>-1.2868059957687035E-2</v>
      </c>
    </row>
    <row r="9148" spans="1:2" x14ac:dyDescent="0.3">
      <c r="A9148">
        <v>9140</v>
      </c>
      <c r="B9148" s="9">
        <f t="shared" ca="1" si="142"/>
        <v>-2.600326366763387E-3</v>
      </c>
    </row>
    <row r="9149" spans="1:2" x14ac:dyDescent="0.3">
      <c r="A9149">
        <v>9141</v>
      </c>
      <c r="B9149" s="9">
        <f t="shared" ca="1" si="142"/>
        <v>6.2368844653138047E-3</v>
      </c>
    </row>
    <row r="9150" spans="1:2" x14ac:dyDescent="0.3">
      <c r="A9150">
        <v>9142</v>
      </c>
      <c r="B9150" s="9">
        <f t="shared" ca="1" si="142"/>
        <v>-9.8066887148651073E-3</v>
      </c>
    </row>
    <row r="9151" spans="1:2" x14ac:dyDescent="0.3">
      <c r="A9151">
        <v>9143</v>
      </c>
      <c r="B9151" s="9">
        <f t="shared" ca="1" si="142"/>
        <v>-6.134125429277236E-3</v>
      </c>
    </row>
    <row r="9152" spans="1:2" x14ac:dyDescent="0.3">
      <c r="A9152">
        <v>9144</v>
      </c>
      <c r="B9152" s="9">
        <f t="shared" ca="1" si="142"/>
        <v>-2.6486807300186088E-4</v>
      </c>
    </row>
    <row r="9153" spans="1:2" x14ac:dyDescent="0.3">
      <c r="A9153">
        <v>9145</v>
      </c>
      <c r="B9153" s="9">
        <f t="shared" ca="1" si="142"/>
        <v>6.5510685887102552E-3</v>
      </c>
    </row>
    <row r="9154" spans="1:2" x14ac:dyDescent="0.3">
      <c r="A9154">
        <v>9146</v>
      </c>
      <c r="B9154" s="9">
        <f t="shared" ca="1" si="142"/>
        <v>4.6519415582487421E-3</v>
      </c>
    </row>
    <row r="9155" spans="1:2" x14ac:dyDescent="0.3">
      <c r="A9155">
        <v>9147</v>
      </c>
      <c r="B9155" s="9">
        <f t="shared" ca="1" si="142"/>
        <v>-5.0076286789085987E-3</v>
      </c>
    </row>
    <row r="9156" spans="1:2" x14ac:dyDescent="0.3">
      <c r="A9156">
        <v>9148</v>
      </c>
      <c r="B9156" s="9">
        <f t="shared" ca="1" si="142"/>
        <v>-6.1541119281941139E-3</v>
      </c>
    </row>
    <row r="9157" spans="1:2" x14ac:dyDescent="0.3">
      <c r="A9157">
        <v>9149</v>
      </c>
      <c r="B9157" s="9">
        <f t="shared" ca="1" si="142"/>
        <v>9.7630572292919833E-3</v>
      </c>
    </row>
    <row r="9158" spans="1:2" x14ac:dyDescent="0.3">
      <c r="A9158">
        <v>9150</v>
      </c>
      <c r="B9158" s="9">
        <f t="shared" ca="1" si="142"/>
        <v>1.628181216190848E-3</v>
      </c>
    </row>
    <row r="9159" spans="1:2" x14ac:dyDescent="0.3">
      <c r="A9159">
        <v>9151</v>
      </c>
      <c r="B9159" s="9">
        <f t="shared" ca="1" si="142"/>
        <v>-3.6865641583654516E-3</v>
      </c>
    </row>
    <row r="9160" spans="1:2" x14ac:dyDescent="0.3">
      <c r="A9160">
        <v>9152</v>
      </c>
      <c r="B9160" s="9">
        <f t="shared" ca="1" si="142"/>
        <v>-3.7997402768440974E-3</v>
      </c>
    </row>
    <row r="9161" spans="1:2" x14ac:dyDescent="0.3">
      <c r="A9161">
        <v>9153</v>
      </c>
      <c r="B9161" s="9">
        <f t="shared" ca="1" si="142"/>
        <v>-7.3304151143587957E-4</v>
      </c>
    </row>
    <row r="9162" spans="1:2" x14ac:dyDescent="0.3">
      <c r="A9162">
        <v>9154</v>
      </c>
      <c r="B9162" s="9">
        <f t="shared" ref="B9162:B9225" ca="1" si="143">_xlfn.NORM.INV(RAND(),$B$3,$B$4)</f>
        <v>-5.2834527604845357E-4</v>
      </c>
    </row>
    <row r="9163" spans="1:2" x14ac:dyDescent="0.3">
      <c r="A9163">
        <v>9155</v>
      </c>
      <c r="B9163" s="9">
        <f t="shared" ca="1" si="143"/>
        <v>-4.6520089434356048E-3</v>
      </c>
    </row>
    <row r="9164" spans="1:2" x14ac:dyDescent="0.3">
      <c r="A9164">
        <v>9156</v>
      </c>
      <c r="B9164" s="9">
        <f t="shared" ca="1" si="143"/>
        <v>-6.1082749625993435E-3</v>
      </c>
    </row>
    <row r="9165" spans="1:2" x14ac:dyDescent="0.3">
      <c r="A9165">
        <v>9157</v>
      </c>
      <c r="B9165" s="9">
        <f t="shared" ca="1" si="143"/>
        <v>-1.8310838734735208E-3</v>
      </c>
    </row>
    <row r="9166" spans="1:2" x14ac:dyDescent="0.3">
      <c r="A9166">
        <v>9158</v>
      </c>
      <c r="B9166" s="9">
        <f t="shared" ca="1" si="143"/>
        <v>-4.9428426184296281E-3</v>
      </c>
    </row>
    <row r="9167" spans="1:2" x14ac:dyDescent="0.3">
      <c r="A9167">
        <v>9159</v>
      </c>
      <c r="B9167" s="9">
        <f t="shared" ca="1" si="143"/>
        <v>5.5034545533866478E-3</v>
      </c>
    </row>
    <row r="9168" spans="1:2" x14ac:dyDescent="0.3">
      <c r="A9168">
        <v>9160</v>
      </c>
      <c r="B9168" s="9">
        <f t="shared" ca="1" si="143"/>
        <v>-4.4050220686224365E-4</v>
      </c>
    </row>
    <row r="9169" spans="1:2" x14ac:dyDescent="0.3">
      <c r="A9169">
        <v>9161</v>
      </c>
      <c r="B9169" s="9">
        <f t="shared" ca="1" si="143"/>
        <v>-7.5958031065773944E-3</v>
      </c>
    </row>
    <row r="9170" spans="1:2" x14ac:dyDescent="0.3">
      <c r="A9170">
        <v>9162</v>
      </c>
      <c r="B9170" s="9">
        <f t="shared" ca="1" si="143"/>
        <v>1.2928933542751245E-2</v>
      </c>
    </row>
    <row r="9171" spans="1:2" x14ac:dyDescent="0.3">
      <c r="A9171">
        <v>9163</v>
      </c>
      <c r="B9171" s="9">
        <f t="shared" ca="1" si="143"/>
        <v>2.5258766975337884E-3</v>
      </c>
    </row>
    <row r="9172" spans="1:2" x14ac:dyDescent="0.3">
      <c r="A9172">
        <v>9164</v>
      </c>
      <c r="B9172" s="9">
        <f t="shared" ca="1" si="143"/>
        <v>-1.5627296832723845E-3</v>
      </c>
    </row>
    <row r="9173" spans="1:2" x14ac:dyDescent="0.3">
      <c r="A9173">
        <v>9165</v>
      </c>
      <c r="B9173" s="9">
        <f t="shared" ca="1" si="143"/>
        <v>3.3731123211000039E-3</v>
      </c>
    </row>
    <row r="9174" spans="1:2" x14ac:dyDescent="0.3">
      <c r="A9174">
        <v>9166</v>
      </c>
      <c r="B9174" s="9">
        <f t="shared" ca="1" si="143"/>
        <v>1.5789338739855371E-2</v>
      </c>
    </row>
    <row r="9175" spans="1:2" x14ac:dyDescent="0.3">
      <c r="A9175">
        <v>9167</v>
      </c>
      <c r="B9175" s="9">
        <f t="shared" ca="1" si="143"/>
        <v>1.3436622763647838E-2</v>
      </c>
    </row>
    <row r="9176" spans="1:2" x14ac:dyDescent="0.3">
      <c r="A9176">
        <v>9168</v>
      </c>
      <c r="B9176" s="9">
        <f t="shared" ca="1" si="143"/>
        <v>-2.0896979209900162E-3</v>
      </c>
    </row>
    <row r="9177" spans="1:2" x14ac:dyDescent="0.3">
      <c r="A9177">
        <v>9169</v>
      </c>
      <c r="B9177" s="9">
        <f t="shared" ca="1" si="143"/>
        <v>-5.0904605220687335E-4</v>
      </c>
    </row>
    <row r="9178" spans="1:2" x14ac:dyDescent="0.3">
      <c r="A9178">
        <v>9170</v>
      </c>
      <c r="B9178" s="9">
        <f t="shared" ca="1" si="143"/>
        <v>-1.1672650328140662E-2</v>
      </c>
    </row>
    <row r="9179" spans="1:2" x14ac:dyDescent="0.3">
      <c r="A9179">
        <v>9171</v>
      </c>
      <c r="B9179" s="9">
        <f t="shared" ca="1" si="143"/>
        <v>-1.7332373801216865E-2</v>
      </c>
    </row>
    <row r="9180" spans="1:2" x14ac:dyDescent="0.3">
      <c r="A9180">
        <v>9172</v>
      </c>
      <c r="B9180" s="9">
        <f t="shared" ca="1" si="143"/>
        <v>8.1079417144101133E-4</v>
      </c>
    </row>
    <row r="9181" spans="1:2" x14ac:dyDescent="0.3">
      <c r="A9181">
        <v>9173</v>
      </c>
      <c r="B9181" s="9">
        <f t="shared" ca="1" si="143"/>
        <v>8.2554286587167239E-3</v>
      </c>
    </row>
    <row r="9182" spans="1:2" x14ac:dyDescent="0.3">
      <c r="A9182">
        <v>9174</v>
      </c>
      <c r="B9182" s="9">
        <f t="shared" ca="1" si="143"/>
        <v>-5.0267455709940914E-3</v>
      </c>
    </row>
    <row r="9183" spans="1:2" x14ac:dyDescent="0.3">
      <c r="A9183">
        <v>9175</v>
      </c>
      <c r="B9183" s="9">
        <f t="shared" ca="1" si="143"/>
        <v>-7.0822278279018252E-3</v>
      </c>
    </row>
    <row r="9184" spans="1:2" x14ac:dyDescent="0.3">
      <c r="A9184">
        <v>9176</v>
      </c>
      <c r="B9184" s="9">
        <f t="shared" ca="1" si="143"/>
        <v>8.3326742946890024E-3</v>
      </c>
    </row>
    <row r="9185" spans="1:2" x14ac:dyDescent="0.3">
      <c r="A9185">
        <v>9177</v>
      </c>
      <c r="B9185" s="9">
        <f t="shared" ca="1" si="143"/>
        <v>1.2679851617674468E-3</v>
      </c>
    </row>
    <row r="9186" spans="1:2" x14ac:dyDescent="0.3">
      <c r="A9186">
        <v>9178</v>
      </c>
      <c r="B9186" s="9">
        <f t="shared" ca="1" si="143"/>
        <v>2.1454898458591418E-2</v>
      </c>
    </row>
    <row r="9187" spans="1:2" x14ac:dyDescent="0.3">
      <c r="A9187">
        <v>9179</v>
      </c>
      <c r="B9187" s="9">
        <f t="shared" ca="1" si="143"/>
        <v>-1.7009568383096231E-3</v>
      </c>
    </row>
    <row r="9188" spans="1:2" x14ac:dyDescent="0.3">
      <c r="A9188">
        <v>9180</v>
      </c>
      <c r="B9188" s="9">
        <f t="shared" ca="1" si="143"/>
        <v>-5.9703647195677046E-3</v>
      </c>
    </row>
    <row r="9189" spans="1:2" x14ac:dyDescent="0.3">
      <c r="A9189">
        <v>9181</v>
      </c>
      <c r="B9189" s="9">
        <f t="shared" ca="1" si="143"/>
        <v>1.3931964335355373E-3</v>
      </c>
    </row>
    <row r="9190" spans="1:2" x14ac:dyDescent="0.3">
      <c r="A9190">
        <v>9182</v>
      </c>
      <c r="B9190" s="9">
        <f t="shared" ca="1" si="143"/>
        <v>1.2758863764038834E-2</v>
      </c>
    </row>
    <row r="9191" spans="1:2" x14ac:dyDescent="0.3">
      <c r="A9191">
        <v>9183</v>
      </c>
      <c r="B9191" s="9">
        <f t="shared" ca="1" si="143"/>
        <v>3.7904127692656091E-3</v>
      </c>
    </row>
    <row r="9192" spans="1:2" x14ac:dyDescent="0.3">
      <c r="A9192">
        <v>9184</v>
      </c>
      <c r="B9192" s="9">
        <f t="shared" ca="1" si="143"/>
        <v>-7.3141361395475538E-3</v>
      </c>
    </row>
    <row r="9193" spans="1:2" x14ac:dyDescent="0.3">
      <c r="A9193">
        <v>9185</v>
      </c>
      <c r="B9193" s="9">
        <f t="shared" ca="1" si="143"/>
        <v>-3.524319622143548E-4</v>
      </c>
    </row>
    <row r="9194" spans="1:2" x14ac:dyDescent="0.3">
      <c r="A9194">
        <v>9186</v>
      </c>
      <c r="B9194" s="9">
        <f t="shared" ca="1" si="143"/>
        <v>7.0696152391113813E-3</v>
      </c>
    </row>
    <row r="9195" spans="1:2" x14ac:dyDescent="0.3">
      <c r="A9195">
        <v>9187</v>
      </c>
      <c r="B9195" s="9">
        <f t="shared" ca="1" si="143"/>
        <v>-1.2961765729445449E-2</v>
      </c>
    </row>
    <row r="9196" spans="1:2" x14ac:dyDescent="0.3">
      <c r="A9196">
        <v>9188</v>
      </c>
      <c r="B9196" s="9">
        <f t="shared" ca="1" si="143"/>
        <v>5.8392842641416813E-4</v>
      </c>
    </row>
    <row r="9197" spans="1:2" x14ac:dyDescent="0.3">
      <c r="A9197">
        <v>9189</v>
      </c>
      <c r="B9197" s="9">
        <f t="shared" ca="1" si="143"/>
        <v>1.0176280488546905E-3</v>
      </c>
    </row>
    <row r="9198" spans="1:2" x14ac:dyDescent="0.3">
      <c r="A9198">
        <v>9190</v>
      </c>
      <c r="B9198" s="9">
        <f t="shared" ca="1" si="143"/>
        <v>4.5791283227370029E-3</v>
      </c>
    </row>
    <row r="9199" spans="1:2" x14ac:dyDescent="0.3">
      <c r="A9199">
        <v>9191</v>
      </c>
      <c r="B9199" s="9">
        <f t="shared" ca="1" si="143"/>
        <v>5.8248627980789641E-3</v>
      </c>
    </row>
    <row r="9200" spans="1:2" x14ac:dyDescent="0.3">
      <c r="A9200">
        <v>9192</v>
      </c>
      <c r="B9200" s="9">
        <f t="shared" ca="1" si="143"/>
        <v>7.9899251813051742E-3</v>
      </c>
    </row>
    <row r="9201" spans="1:2" x14ac:dyDescent="0.3">
      <c r="A9201">
        <v>9193</v>
      </c>
      <c r="B9201" s="9">
        <f t="shared" ca="1" si="143"/>
        <v>1.7296564022917824E-2</v>
      </c>
    </row>
    <row r="9202" spans="1:2" x14ac:dyDescent="0.3">
      <c r="A9202">
        <v>9194</v>
      </c>
      <c r="B9202" s="9">
        <f t="shared" ca="1" si="143"/>
        <v>-4.6443602013240158E-3</v>
      </c>
    </row>
    <row r="9203" spans="1:2" x14ac:dyDescent="0.3">
      <c r="A9203">
        <v>9195</v>
      </c>
      <c r="B9203" s="9">
        <f t="shared" ca="1" si="143"/>
        <v>2.0992500435663232E-2</v>
      </c>
    </row>
    <row r="9204" spans="1:2" x14ac:dyDescent="0.3">
      <c r="A9204">
        <v>9196</v>
      </c>
      <c r="B9204" s="9">
        <f t="shared" ca="1" si="143"/>
        <v>1.8380521305971498E-3</v>
      </c>
    </row>
    <row r="9205" spans="1:2" x14ac:dyDescent="0.3">
      <c r="A9205">
        <v>9197</v>
      </c>
      <c r="B9205" s="9">
        <f t="shared" ca="1" si="143"/>
        <v>1.8950788042277557E-3</v>
      </c>
    </row>
    <row r="9206" spans="1:2" x14ac:dyDescent="0.3">
      <c r="A9206">
        <v>9198</v>
      </c>
      <c r="B9206" s="9">
        <f t="shared" ca="1" si="143"/>
        <v>-1.3148470378921721E-3</v>
      </c>
    </row>
    <row r="9207" spans="1:2" x14ac:dyDescent="0.3">
      <c r="A9207">
        <v>9199</v>
      </c>
      <c r="B9207" s="9">
        <f t="shared" ca="1" si="143"/>
        <v>-6.5755273528221468E-3</v>
      </c>
    </row>
    <row r="9208" spans="1:2" x14ac:dyDescent="0.3">
      <c r="A9208">
        <v>9200</v>
      </c>
      <c r="B9208" s="9">
        <f t="shared" ca="1" si="143"/>
        <v>7.2355602559156214E-3</v>
      </c>
    </row>
    <row r="9209" spans="1:2" x14ac:dyDescent="0.3">
      <c r="A9209">
        <v>9201</v>
      </c>
      <c r="B9209" s="9">
        <f t="shared" ca="1" si="143"/>
        <v>-7.350534435581221E-3</v>
      </c>
    </row>
    <row r="9210" spans="1:2" x14ac:dyDescent="0.3">
      <c r="A9210">
        <v>9202</v>
      </c>
      <c r="B9210" s="9">
        <f t="shared" ca="1" si="143"/>
        <v>6.9153351131660554E-3</v>
      </c>
    </row>
    <row r="9211" spans="1:2" x14ac:dyDescent="0.3">
      <c r="A9211">
        <v>9203</v>
      </c>
      <c r="B9211" s="9">
        <f t="shared" ca="1" si="143"/>
        <v>1.5826328908078884E-2</v>
      </c>
    </row>
    <row r="9212" spans="1:2" x14ac:dyDescent="0.3">
      <c r="A9212">
        <v>9204</v>
      </c>
      <c r="B9212" s="9">
        <f t="shared" ca="1" si="143"/>
        <v>-4.0253830376897641E-3</v>
      </c>
    </row>
    <row r="9213" spans="1:2" x14ac:dyDescent="0.3">
      <c r="A9213">
        <v>9205</v>
      </c>
      <c r="B9213" s="9">
        <f t="shared" ca="1" si="143"/>
        <v>1.2027698685394774E-2</v>
      </c>
    </row>
    <row r="9214" spans="1:2" x14ac:dyDescent="0.3">
      <c r="A9214">
        <v>9206</v>
      </c>
      <c r="B9214" s="9">
        <f t="shared" ca="1" si="143"/>
        <v>3.0507892421320617E-3</v>
      </c>
    </row>
    <row r="9215" spans="1:2" x14ac:dyDescent="0.3">
      <c r="A9215">
        <v>9207</v>
      </c>
      <c r="B9215" s="9">
        <f t="shared" ca="1" si="143"/>
        <v>9.4767083111911045E-3</v>
      </c>
    </row>
    <row r="9216" spans="1:2" x14ac:dyDescent="0.3">
      <c r="A9216">
        <v>9208</v>
      </c>
      <c r="B9216" s="9">
        <f t="shared" ca="1" si="143"/>
        <v>-9.9936213284789726E-3</v>
      </c>
    </row>
    <row r="9217" spans="1:2" x14ac:dyDescent="0.3">
      <c r="A9217">
        <v>9209</v>
      </c>
      <c r="B9217" s="9">
        <f t="shared" ca="1" si="143"/>
        <v>-5.8573715928429962E-3</v>
      </c>
    </row>
    <row r="9218" spans="1:2" x14ac:dyDescent="0.3">
      <c r="A9218">
        <v>9210</v>
      </c>
      <c r="B9218" s="9">
        <f t="shared" ca="1" si="143"/>
        <v>8.6006964056091798E-4</v>
      </c>
    </row>
    <row r="9219" spans="1:2" x14ac:dyDescent="0.3">
      <c r="A9219">
        <v>9211</v>
      </c>
      <c r="B9219" s="9">
        <f t="shared" ca="1" si="143"/>
        <v>2.6658983856108574E-3</v>
      </c>
    </row>
    <row r="9220" spans="1:2" x14ac:dyDescent="0.3">
      <c r="A9220">
        <v>9212</v>
      </c>
      <c r="B9220" s="9">
        <f t="shared" ca="1" si="143"/>
        <v>5.1462546410236086E-3</v>
      </c>
    </row>
    <row r="9221" spans="1:2" x14ac:dyDescent="0.3">
      <c r="A9221">
        <v>9213</v>
      </c>
      <c r="B9221" s="9">
        <f t="shared" ca="1" si="143"/>
        <v>2.6558907276637463E-3</v>
      </c>
    </row>
    <row r="9222" spans="1:2" x14ac:dyDescent="0.3">
      <c r="A9222">
        <v>9214</v>
      </c>
      <c r="B9222" s="9">
        <f t="shared" ca="1" si="143"/>
        <v>-3.9695370037539906E-3</v>
      </c>
    </row>
    <row r="9223" spans="1:2" x14ac:dyDescent="0.3">
      <c r="A9223">
        <v>9215</v>
      </c>
      <c r="B9223" s="9">
        <f t="shared" ca="1" si="143"/>
        <v>4.1357150600637264E-3</v>
      </c>
    </row>
    <row r="9224" spans="1:2" x14ac:dyDescent="0.3">
      <c r="A9224">
        <v>9216</v>
      </c>
      <c r="B9224" s="9">
        <f t="shared" ca="1" si="143"/>
        <v>-6.7860076722357386E-3</v>
      </c>
    </row>
    <row r="9225" spans="1:2" x14ac:dyDescent="0.3">
      <c r="A9225">
        <v>9217</v>
      </c>
      <c r="B9225" s="9">
        <f t="shared" ca="1" si="143"/>
        <v>-5.5162900584521139E-3</v>
      </c>
    </row>
    <row r="9226" spans="1:2" x14ac:dyDescent="0.3">
      <c r="A9226">
        <v>9218</v>
      </c>
      <c r="B9226" s="9">
        <f t="shared" ref="B9226:B9289" ca="1" si="144">_xlfn.NORM.INV(RAND(),$B$3,$B$4)</f>
        <v>-2.3648529786745184E-2</v>
      </c>
    </row>
    <row r="9227" spans="1:2" x14ac:dyDescent="0.3">
      <c r="A9227">
        <v>9219</v>
      </c>
      <c r="B9227" s="9">
        <f t="shared" ca="1" si="144"/>
        <v>6.8783505600886049E-3</v>
      </c>
    </row>
    <row r="9228" spans="1:2" x14ac:dyDescent="0.3">
      <c r="A9228">
        <v>9220</v>
      </c>
      <c r="B9228" s="9">
        <f t="shared" ca="1" si="144"/>
        <v>-1.8400358594934953E-3</v>
      </c>
    </row>
    <row r="9229" spans="1:2" x14ac:dyDescent="0.3">
      <c r="A9229">
        <v>9221</v>
      </c>
      <c r="B9229" s="9">
        <f t="shared" ca="1" si="144"/>
        <v>5.2075915756404191E-3</v>
      </c>
    </row>
    <row r="9230" spans="1:2" x14ac:dyDescent="0.3">
      <c r="A9230">
        <v>9222</v>
      </c>
      <c r="B9230" s="9">
        <f t="shared" ca="1" si="144"/>
        <v>-9.2057744512998273E-3</v>
      </c>
    </row>
    <row r="9231" spans="1:2" x14ac:dyDescent="0.3">
      <c r="A9231">
        <v>9223</v>
      </c>
      <c r="B9231" s="9">
        <f t="shared" ca="1" si="144"/>
        <v>-8.7571379117872342E-3</v>
      </c>
    </row>
    <row r="9232" spans="1:2" x14ac:dyDescent="0.3">
      <c r="A9232">
        <v>9224</v>
      </c>
      <c r="B9232" s="9">
        <f t="shared" ca="1" si="144"/>
        <v>-5.2157011329452129E-4</v>
      </c>
    </row>
    <row r="9233" spans="1:2" x14ac:dyDescent="0.3">
      <c r="A9233">
        <v>9225</v>
      </c>
      <c r="B9233" s="9">
        <f t="shared" ca="1" si="144"/>
        <v>-8.8675435786197618E-3</v>
      </c>
    </row>
    <row r="9234" spans="1:2" x14ac:dyDescent="0.3">
      <c r="A9234">
        <v>9226</v>
      </c>
      <c r="B9234" s="9">
        <f t="shared" ca="1" si="144"/>
        <v>-2.1315090170985567E-3</v>
      </c>
    </row>
    <row r="9235" spans="1:2" x14ac:dyDescent="0.3">
      <c r="A9235">
        <v>9227</v>
      </c>
      <c r="B9235" s="9">
        <f t="shared" ca="1" si="144"/>
        <v>-8.8981827074075606E-3</v>
      </c>
    </row>
    <row r="9236" spans="1:2" x14ac:dyDescent="0.3">
      <c r="A9236">
        <v>9228</v>
      </c>
      <c r="B9236" s="9">
        <f t="shared" ca="1" si="144"/>
        <v>5.126974030747731E-3</v>
      </c>
    </row>
    <row r="9237" spans="1:2" x14ac:dyDescent="0.3">
      <c r="A9237">
        <v>9229</v>
      </c>
      <c r="B9237" s="9">
        <f t="shared" ca="1" si="144"/>
        <v>1.0155631662288932E-3</v>
      </c>
    </row>
    <row r="9238" spans="1:2" x14ac:dyDescent="0.3">
      <c r="A9238">
        <v>9230</v>
      </c>
      <c r="B9238" s="9">
        <f t="shared" ca="1" si="144"/>
        <v>9.0614162227142005E-3</v>
      </c>
    </row>
    <row r="9239" spans="1:2" x14ac:dyDescent="0.3">
      <c r="A9239">
        <v>9231</v>
      </c>
      <c r="B9239" s="9">
        <f t="shared" ca="1" si="144"/>
        <v>-7.7717654189948891E-4</v>
      </c>
    </row>
    <row r="9240" spans="1:2" x14ac:dyDescent="0.3">
      <c r="A9240">
        <v>9232</v>
      </c>
      <c r="B9240" s="9">
        <f t="shared" ca="1" si="144"/>
        <v>9.7750655181110171E-3</v>
      </c>
    </row>
    <row r="9241" spans="1:2" x14ac:dyDescent="0.3">
      <c r="A9241">
        <v>9233</v>
      </c>
      <c r="B9241" s="9">
        <f t="shared" ca="1" si="144"/>
        <v>6.7925563722177429E-4</v>
      </c>
    </row>
    <row r="9242" spans="1:2" x14ac:dyDescent="0.3">
      <c r="A9242">
        <v>9234</v>
      </c>
      <c r="B9242" s="9">
        <f t="shared" ca="1" si="144"/>
        <v>-8.3208223713278576E-3</v>
      </c>
    </row>
    <row r="9243" spans="1:2" x14ac:dyDescent="0.3">
      <c r="A9243">
        <v>9235</v>
      </c>
      <c r="B9243" s="9">
        <f t="shared" ca="1" si="144"/>
        <v>-9.794158961675313E-3</v>
      </c>
    </row>
    <row r="9244" spans="1:2" x14ac:dyDescent="0.3">
      <c r="A9244">
        <v>9236</v>
      </c>
      <c r="B9244" s="9">
        <f t="shared" ca="1" si="144"/>
        <v>7.0331433742505875E-3</v>
      </c>
    </row>
    <row r="9245" spans="1:2" x14ac:dyDescent="0.3">
      <c r="A9245">
        <v>9237</v>
      </c>
      <c r="B9245" s="9">
        <f t="shared" ca="1" si="144"/>
        <v>-1.4700227175074285E-2</v>
      </c>
    </row>
    <row r="9246" spans="1:2" x14ac:dyDescent="0.3">
      <c r="A9246">
        <v>9238</v>
      </c>
      <c r="B9246" s="9">
        <f t="shared" ca="1" si="144"/>
        <v>-9.7327645162548718E-3</v>
      </c>
    </row>
    <row r="9247" spans="1:2" x14ac:dyDescent="0.3">
      <c r="A9247">
        <v>9239</v>
      </c>
      <c r="B9247" s="9">
        <f t="shared" ca="1" si="144"/>
        <v>1.2696122802346214E-2</v>
      </c>
    </row>
    <row r="9248" spans="1:2" x14ac:dyDescent="0.3">
      <c r="A9248">
        <v>9240</v>
      </c>
      <c r="B9248" s="9">
        <f t="shared" ca="1" si="144"/>
        <v>3.3717581323100335E-3</v>
      </c>
    </row>
    <row r="9249" spans="1:2" x14ac:dyDescent="0.3">
      <c r="A9249">
        <v>9241</v>
      </c>
      <c r="B9249" s="9">
        <f t="shared" ca="1" si="144"/>
        <v>1.5667799861348097E-2</v>
      </c>
    </row>
    <row r="9250" spans="1:2" x14ac:dyDescent="0.3">
      <c r="A9250">
        <v>9242</v>
      </c>
      <c r="B9250" s="9">
        <f t="shared" ca="1" si="144"/>
        <v>-6.3998175282891654E-3</v>
      </c>
    </row>
    <row r="9251" spans="1:2" x14ac:dyDescent="0.3">
      <c r="A9251">
        <v>9243</v>
      </c>
      <c r="B9251" s="9">
        <f t="shared" ca="1" si="144"/>
        <v>-6.6533766948383647E-3</v>
      </c>
    </row>
    <row r="9252" spans="1:2" x14ac:dyDescent="0.3">
      <c r="A9252">
        <v>9244</v>
      </c>
      <c r="B9252" s="9">
        <f t="shared" ca="1" si="144"/>
        <v>-1.1650961284758394E-3</v>
      </c>
    </row>
    <row r="9253" spans="1:2" x14ac:dyDescent="0.3">
      <c r="A9253">
        <v>9245</v>
      </c>
      <c r="B9253" s="9">
        <f t="shared" ca="1" si="144"/>
        <v>1.0019554431473258E-2</v>
      </c>
    </row>
    <row r="9254" spans="1:2" x14ac:dyDescent="0.3">
      <c r="A9254">
        <v>9246</v>
      </c>
      <c r="B9254" s="9">
        <f t="shared" ca="1" si="144"/>
        <v>-2.2804302530403018E-4</v>
      </c>
    </row>
    <row r="9255" spans="1:2" x14ac:dyDescent="0.3">
      <c r="A9255">
        <v>9247</v>
      </c>
      <c r="B9255" s="9">
        <f t="shared" ca="1" si="144"/>
        <v>7.3117242957256717E-3</v>
      </c>
    </row>
    <row r="9256" spans="1:2" x14ac:dyDescent="0.3">
      <c r="A9256">
        <v>9248</v>
      </c>
      <c r="B9256" s="9">
        <f t="shared" ca="1" si="144"/>
        <v>-1.3892169698725599E-2</v>
      </c>
    </row>
    <row r="9257" spans="1:2" x14ac:dyDescent="0.3">
      <c r="A9257">
        <v>9249</v>
      </c>
      <c r="B9257" s="9">
        <f t="shared" ca="1" si="144"/>
        <v>1.2545133585188981E-2</v>
      </c>
    </row>
    <row r="9258" spans="1:2" x14ac:dyDescent="0.3">
      <c r="A9258">
        <v>9250</v>
      </c>
      <c r="B9258" s="9">
        <f t="shared" ca="1" si="144"/>
        <v>-1.7149293108248724E-3</v>
      </c>
    </row>
    <row r="9259" spans="1:2" x14ac:dyDescent="0.3">
      <c r="A9259">
        <v>9251</v>
      </c>
      <c r="B9259" s="9">
        <f t="shared" ca="1" si="144"/>
        <v>-1.7162886936015022E-4</v>
      </c>
    </row>
    <row r="9260" spans="1:2" x14ac:dyDescent="0.3">
      <c r="A9260">
        <v>9252</v>
      </c>
      <c r="B9260" s="9">
        <f t="shared" ca="1" si="144"/>
        <v>1.8183503475801277E-2</v>
      </c>
    </row>
    <row r="9261" spans="1:2" x14ac:dyDescent="0.3">
      <c r="A9261">
        <v>9253</v>
      </c>
      <c r="B9261" s="9">
        <f t="shared" ca="1" si="144"/>
        <v>-1.1151717117428893E-4</v>
      </c>
    </row>
    <row r="9262" spans="1:2" x14ac:dyDescent="0.3">
      <c r="A9262">
        <v>9254</v>
      </c>
      <c r="B9262" s="9">
        <f t="shared" ca="1" si="144"/>
        <v>1.2329884479896875E-2</v>
      </c>
    </row>
    <row r="9263" spans="1:2" x14ac:dyDescent="0.3">
      <c r="A9263">
        <v>9255</v>
      </c>
      <c r="B9263" s="9">
        <f t="shared" ca="1" si="144"/>
        <v>8.9094094258128712E-3</v>
      </c>
    </row>
    <row r="9264" spans="1:2" x14ac:dyDescent="0.3">
      <c r="A9264">
        <v>9256</v>
      </c>
      <c r="B9264" s="9">
        <f t="shared" ca="1" si="144"/>
        <v>1.1293916726891244E-3</v>
      </c>
    </row>
    <row r="9265" spans="1:2" x14ac:dyDescent="0.3">
      <c r="A9265">
        <v>9257</v>
      </c>
      <c r="B9265" s="9">
        <f t="shared" ca="1" si="144"/>
        <v>1.1242263756364775E-2</v>
      </c>
    </row>
    <row r="9266" spans="1:2" x14ac:dyDescent="0.3">
      <c r="A9266">
        <v>9258</v>
      </c>
      <c r="B9266" s="9">
        <f t="shared" ca="1" si="144"/>
        <v>-5.2260778254484969E-3</v>
      </c>
    </row>
    <row r="9267" spans="1:2" x14ac:dyDescent="0.3">
      <c r="A9267">
        <v>9259</v>
      </c>
      <c r="B9267" s="9">
        <f t="shared" ca="1" si="144"/>
        <v>-1.131878380949246E-2</v>
      </c>
    </row>
    <row r="9268" spans="1:2" x14ac:dyDescent="0.3">
      <c r="A9268">
        <v>9260</v>
      </c>
      <c r="B9268" s="9">
        <f t="shared" ca="1" si="144"/>
        <v>4.6134116097703102E-3</v>
      </c>
    </row>
    <row r="9269" spans="1:2" x14ac:dyDescent="0.3">
      <c r="A9269">
        <v>9261</v>
      </c>
      <c r="B9269" s="9">
        <f t="shared" ca="1" si="144"/>
        <v>1.3459294079604854E-2</v>
      </c>
    </row>
    <row r="9270" spans="1:2" x14ac:dyDescent="0.3">
      <c r="A9270">
        <v>9262</v>
      </c>
      <c r="B9270" s="9">
        <f t="shared" ca="1" si="144"/>
        <v>-4.7254802137082315E-3</v>
      </c>
    </row>
    <row r="9271" spans="1:2" x14ac:dyDescent="0.3">
      <c r="A9271">
        <v>9263</v>
      </c>
      <c r="B9271" s="9">
        <f t="shared" ca="1" si="144"/>
        <v>-4.7499942640080225E-3</v>
      </c>
    </row>
    <row r="9272" spans="1:2" x14ac:dyDescent="0.3">
      <c r="A9272">
        <v>9264</v>
      </c>
      <c r="B9272" s="9">
        <f t="shared" ca="1" si="144"/>
        <v>1.0635712335713299E-2</v>
      </c>
    </row>
    <row r="9273" spans="1:2" x14ac:dyDescent="0.3">
      <c r="A9273">
        <v>9265</v>
      </c>
      <c r="B9273" s="9">
        <f t="shared" ca="1" si="144"/>
        <v>-2.1321212845552958E-3</v>
      </c>
    </row>
    <row r="9274" spans="1:2" x14ac:dyDescent="0.3">
      <c r="A9274">
        <v>9266</v>
      </c>
      <c r="B9274" s="9">
        <f t="shared" ca="1" si="144"/>
        <v>-9.649560938264298E-4</v>
      </c>
    </row>
    <row r="9275" spans="1:2" x14ac:dyDescent="0.3">
      <c r="A9275">
        <v>9267</v>
      </c>
      <c r="B9275" s="9">
        <f t="shared" ca="1" si="144"/>
        <v>1.3490513873315339E-2</v>
      </c>
    </row>
    <row r="9276" spans="1:2" x14ac:dyDescent="0.3">
      <c r="A9276">
        <v>9268</v>
      </c>
      <c r="B9276" s="9">
        <f t="shared" ca="1" si="144"/>
        <v>-6.1928840813016688E-4</v>
      </c>
    </row>
    <row r="9277" spans="1:2" x14ac:dyDescent="0.3">
      <c r="A9277">
        <v>9269</v>
      </c>
      <c r="B9277" s="9">
        <f t="shared" ca="1" si="144"/>
        <v>-8.692697946586737E-3</v>
      </c>
    </row>
    <row r="9278" spans="1:2" x14ac:dyDescent="0.3">
      <c r="A9278">
        <v>9270</v>
      </c>
      <c r="B9278" s="9">
        <f t="shared" ca="1" si="144"/>
        <v>-5.0180995465915412E-4</v>
      </c>
    </row>
    <row r="9279" spans="1:2" x14ac:dyDescent="0.3">
      <c r="A9279">
        <v>9271</v>
      </c>
      <c r="B9279" s="9">
        <f t="shared" ca="1" si="144"/>
        <v>-6.0781501473849801E-3</v>
      </c>
    </row>
    <row r="9280" spans="1:2" x14ac:dyDescent="0.3">
      <c r="A9280">
        <v>9272</v>
      </c>
      <c r="B9280" s="9">
        <f t="shared" ca="1" si="144"/>
        <v>-3.0676836225504382E-3</v>
      </c>
    </row>
    <row r="9281" spans="1:2" x14ac:dyDescent="0.3">
      <c r="A9281">
        <v>9273</v>
      </c>
      <c r="B9281" s="9">
        <f t="shared" ca="1" si="144"/>
        <v>-3.9170780509259536E-3</v>
      </c>
    </row>
    <row r="9282" spans="1:2" x14ac:dyDescent="0.3">
      <c r="A9282">
        <v>9274</v>
      </c>
      <c r="B9282" s="9">
        <f t="shared" ca="1" si="144"/>
        <v>1.6062848272492637E-2</v>
      </c>
    </row>
    <row r="9283" spans="1:2" x14ac:dyDescent="0.3">
      <c r="A9283">
        <v>9275</v>
      </c>
      <c r="B9283" s="9">
        <f t="shared" ca="1" si="144"/>
        <v>-2.7861128555886042E-3</v>
      </c>
    </row>
    <row r="9284" spans="1:2" x14ac:dyDescent="0.3">
      <c r="A9284">
        <v>9276</v>
      </c>
      <c r="B9284" s="9">
        <f t="shared" ca="1" si="144"/>
        <v>-3.1846131455406904E-3</v>
      </c>
    </row>
    <row r="9285" spans="1:2" x14ac:dyDescent="0.3">
      <c r="A9285">
        <v>9277</v>
      </c>
      <c r="B9285" s="9">
        <f t="shared" ca="1" si="144"/>
        <v>-3.1220810499277495E-3</v>
      </c>
    </row>
    <row r="9286" spans="1:2" x14ac:dyDescent="0.3">
      <c r="A9286">
        <v>9278</v>
      </c>
      <c r="B9286" s="9">
        <f t="shared" ca="1" si="144"/>
        <v>7.0915184854620211E-3</v>
      </c>
    </row>
    <row r="9287" spans="1:2" x14ac:dyDescent="0.3">
      <c r="A9287">
        <v>9279</v>
      </c>
      <c r="B9287" s="9">
        <f t="shared" ca="1" si="144"/>
        <v>1.8941780695234526E-3</v>
      </c>
    </row>
    <row r="9288" spans="1:2" x14ac:dyDescent="0.3">
      <c r="A9288">
        <v>9280</v>
      </c>
      <c r="B9288" s="9">
        <f t="shared" ca="1" si="144"/>
        <v>-1.8273737260484833E-2</v>
      </c>
    </row>
    <row r="9289" spans="1:2" x14ac:dyDescent="0.3">
      <c r="A9289">
        <v>9281</v>
      </c>
      <c r="B9289" s="9">
        <f t="shared" ca="1" si="144"/>
        <v>-3.7554444607503946E-3</v>
      </c>
    </row>
    <row r="9290" spans="1:2" x14ac:dyDescent="0.3">
      <c r="A9290">
        <v>9282</v>
      </c>
      <c r="B9290" s="9">
        <f t="shared" ref="B9290:B9353" ca="1" si="145">_xlfn.NORM.INV(RAND(),$B$3,$B$4)</f>
        <v>3.5711531553890927E-3</v>
      </c>
    </row>
    <row r="9291" spans="1:2" x14ac:dyDescent="0.3">
      <c r="A9291">
        <v>9283</v>
      </c>
      <c r="B9291" s="9">
        <f t="shared" ca="1" si="145"/>
        <v>4.1389979994564154E-3</v>
      </c>
    </row>
    <row r="9292" spans="1:2" x14ac:dyDescent="0.3">
      <c r="A9292">
        <v>9284</v>
      </c>
      <c r="B9292" s="9">
        <f t="shared" ca="1" si="145"/>
        <v>1.1480919766990635E-2</v>
      </c>
    </row>
    <row r="9293" spans="1:2" x14ac:dyDescent="0.3">
      <c r="A9293">
        <v>9285</v>
      </c>
      <c r="B9293" s="9">
        <f t="shared" ca="1" si="145"/>
        <v>-4.2923882227978551E-3</v>
      </c>
    </row>
    <row r="9294" spans="1:2" x14ac:dyDescent="0.3">
      <c r="A9294">
        <v>9286</v>
      </c>
      <c r="B9294" s="9">
        <f t="shared" ca="1" si="145"/>
        <v>6.9150938002622148E-3</v>
      </c>
    </row>
    <row r="9295" spans="1:2" x14ac:dyDescent="0.3">
      <c r="A9295">
        <v>9287</v>
      </c>
      <c r="B9295" s="9">
        <f t="shared" ca="1" si="145"/>
        <v>5.2502542231697093E-4</v>
      </c>
    </row>
    <row r="9296" spans="1:2" x14ac:dyDescent="0.3">
      <c r="A9296">
        <v>9288</v>
      </c>
      <c r="B9296" s="9">
        <f t="shared" ca="1" si="145"/>
        <v>4.2176045764164734E-3</v>
      </c>
    </row>
    <row r="9297" spans="1:2" x14ac:dyDescent="0.3">
      <c r="A9297">
        <v>9289</v>
      </c>
      <c r="B9297" s="9">
        <f t="shared" ca="1" si="145"/>
        <v>-2.4125967865093901E-3</v>
      </c>
    </row>
    <row r="9298" spans="1:2" x14ac:dyDescent="0.3">
      <c r="A9298">
        <v>9290</v>
      </c>
      <c r="B9298" s="9">
        <f t="shared" ca="1" si="145"/>
        <v>7.4987386713743793E-3</v>
      </c>
    </row>
    <row r="9299" spans="1:2" x14ac:dyDescent="0.3">
      <c r="A9299">
        <v>9291</v>
      </c>
      <c r="B9299" s="9">
        <f t="shared" ca="1" si="145"/>
        <v>1.5557435338191736E-2</v>
      </c>
    </row>
    <row r="9300" spans="1:2" x14ac:dyDescent="0.3">
      <c r="A9300">
        <v>9292</v>
      </c>
      <c r="B9300" s="9">
        <f t="shared" ca="1" si="145"/>
        <v>1.222797559101581E-2</v>
      </c>
    </row>
    <row r="9301" spans="1:2" x14ac:dyDescent="0.3">
      <c r="A9301">
        <v>9293</v>
      </c>
      <c r="B9301" s="9">
        <f t="shared" ca="1" si="145"/>
        <v>-3.5444861643639755E-3</v>
      </c>
    </row>
    <row r="9302" spans="1:2" x14ac:dyDescent="0.3">
      <c r="A9302">
        <v>9294</v>
      </c>
      <c r="B9302" s="9">
        <f t="shared" ca="1" si="145"/>
        <v>-6.9725783183494771E-3</v>
      </c>
    </row>
    <row r="9303" spans="1:2" x14ac:dyDescent="0.3">
      <c r="A9303">
        <v>9295</v>
      </c>
      <c r="B9303" s="9">
        <f t="shared" ca="1" si="145"/>
        <v>-5.2424169850895192E-3</v>
      </c>
    </row>
    <row r="9304" spans="1:2" x14ac:dyDescent="0.3">
      <c r="A9304">
        <v>9296</v>
      </c>
      <c r="B9304" s="9">
        <f t="shared" ca="1" si="145"/>
        <v>7.4715637634759666E-4</v>
      </c>
    </row>
    <row r="9305" spans="1:2" x14ac:dyDescent="0.3">
      <c r="A9305">
        <v>9297</v>
      </c>
      <c r="B9305" s="9">
        <f t="shared" ca="1" si="145"/>
        <v>-9.2827215858850756E-3</v>
      </c>
    </row>
    <row r="9306" spans="1:2" x14ac:dyDescent="0.3">
      <c r="A9306">
        <v>9298</v>
      </c>
      <c r="B9306" s="9">
        <f t="shared" ca="1" si="145"/>
        <v>7.3589053669814867E-3</v>
      </c>
    </row>
    <row r="9307" spans="1:2" x14ac:dyDescent="0.3">
      <c r="A9307">
        <v>9299</v>
      </c>
      <c r="B9307" s="9">
        <f t="shared" ca="1" si="145"/>
        <v>-4.8645783023108791E-4</v>
      </c>
    </row>
    <row r="9308" spans="1:2" x14ac:dyDescent="0.3">
      <c r="A9308">
        <v>9300</v>
      </c>
      <c r="B9308" s="9">
        <f t="shared" ca="1" si="145"/>
        <v>1.2592203262242194E-3</v>
      </c>
    </row>
    <row r="9309" spans="1:2" x14ac:dyDescent="0.3">
      <c r="A9309">
        <v>9301</v>
      </c>
      <c r="B9309" s="9">
        <f t="shared" ca="1" si="145"/>
        <v>1.1446990560875862E-2</v>
      </c>
    </row>
    <row r="9310" spans="1:2" x14ac:dyDescent="0.3">
      <c r="A9310">
        <v>9302</v>
      </c>
      <c r="B9310" s="9">
        <f t="shared" ca="1" si="145"/>
        <v>2.3202843752506666E-3</v>
      </c>
    </row>
    <row r="9311" spans="1:2" x14ac:dyDescent="0.3">
      <c r="A9311">
        <v>9303</v>
      </c>
      <c r="B9311" s="9">
        <f t="shared" ca="1" si="145"/>
        <v>7.6720176355510932E-3</v>
      </c>
    </row>
    <row r="9312" spans="1:2" x14ac:dyDescent="0.3">
      <c r="A9312">
        <v>9304</v>
      </c>
      <c r="B9312" s="9">
        <f t="shared" ca="1" si="145"/>
        <v>-5.4742924879555175E-4</v>
      </c>
    </row>
    <row r="9313" spans="1:2" x14ac:dyDescent="0.3">
      <c r="A9313">
        <v>9305</v>
      </c>
      <c r="B9313" s="9">
        <f t="shared" ca="1" si="145"/>
        <v>3.7447554512968955E-3</v>
      </c>
    </row>
    <row r="9314" spans="1:2" x14ac:dyDescent="0.3">
      <c r="A9314">
        <v>9306</v>
      </c>
      <c r="B9314" s="9">
        <f t="shared" ca="1" si="145"/>
        <v>1.5392849233733115E-2</v>
      </c>
    </row>
    <row r="9315" spans="1:2" x14ac:dyDescent="0.3">
      <c r="A9315">
        <v>9307</v>
      </c>
      <c r="B9315" s="9">
        <f t="shared" ca="1" si="145"/>
        <v>2.5903644220003547E-2</v>
      </c>
    </row>
    <row r="9316" spans="1:2" x14ac:dyDescent="0.3">
      <c r="A9316">
        <v>9308</v>
      </c>
      <c r="B9316" s="9">
        <f t="shared" ca="1" si="145"/>
        <v>1.6661923432625146E-2</v>
      </c>
    </row>
    <row r="9317" spans="1:2" x14ac:dyDescent="0.3">
      <c r="A9317">
        <v>9309</v>
      </c>
      <c r="B9317" s="9">
        <f t="shared" ca="1" si="145"/>
        <v>-7.267009595662558E-3</v>
      </c>
    </row>
    <row r="9318" spans="1:2" x14ac:dyDescent="0.3">
      <c r="A9318">
        <v>9310</v>
      </c>
      <c r="B9318" s="9">
        <f t="shared" ca="1" si="145"/>
        <v>-1.4087646627799655E-3</v>
      </c>
    </row>
    <row r="9319" spans="1:2" x14ac:dyDescent="0.3">
      <c r="A9319">
        <v>9311</v>
      </c>
      <c r="B9319" s="9">
        <f t="shared" ca="1" si="145"/>
        <v>-3.0066321199934067E-4</v>
      </c>
    </row>
    <row r="9320" spans="1:2" x14ac:dyDescent="0.3">
      <c r="A9320">
        <v>9312</v>
      </c>
      <c r="B9320" s="9">
        <f t="shared" ca="1" si="145"/>
        <v>2.4597912616255877E-3</v>
      </c>
    </row>
    <row r="9321" spans="1:2" x14ac:dyDescent="0.3">
      <c r="A9321">
        <v>9313</v>
      </c>
      <c r="B9321" s="9">
        <f t="shared" ca="1" si="145"/>
        <v>8.9113346128927417E-3</v>
      </c>
    </row>
    <row r="9322" spans="1:2" x14ac:dyDescent="0.3">
      <c r="A9322">
        <v>9314</v>
      </c>
      <c r="B9322" s="9">
        <f t="shared" ca="1" si="145"/>
        <v>-4.7796824942524553E-3</v>
      </c>
    </row>
    <row r="9323" spans="1:2" x14ac:dyDescent="0.3">
      <c r="A9323">
        <v>9315</v>
      </c>
      <c r="B9323" s="9">
        <f t="shared" ca="1" si="145"/>
        <v>4.143816186883361E-3</v>
      </c>
    </row>
    <row r="9324" spans="1:2" x14ac:dyDescent="0.3">
      <c r="A9324">
        <v>9316</v>
      </c>
      <c r="B9324" s="9">
        <f t="shared" ca="1" si="145"/>
        <v>-1.6352046799002144E-2</v>
      </c>
    </row>
    <row r="9325" spans="1:2" x14ac:dyDescent="0.3">
      <c r="A9325">
        <v>9317</v>
      </c>
      <c r="B9325" s="9">
        <f t="shared" ca="1" si="145"/>
        <v>1.2963504828930662E-3</v>
      </c>
    </row>
    <row r="9326" spans="1:2" x14ac:dyDescent="0.3">
      <c r="A9326">
        <v>9318</v>
      </c>
      <c r="B9326" s="9">
        <f t="shared" ca="1" si="145"/>
        <v>-7.4092669566904032E-5</v>
      </c>
    </row>
    <row r="9327" spans="1:2" x14ac:dyDescent="0.3">
      <c r="A9327">
        <v>9319</v>
      </c>
      <c r="B9327" s="9">
        <f t="shared" ca="1" si="145"/>
        <v>-1.5208777739523565E-3</v>
      </c>
    </row>
    <row r="9328" spans="1:2" x14ac:dyDescent="0.3">
      <c r="A9328">
        <v>9320</v>
      </c>
      <c r="B9328" s="9">
        <f t="shared" ca="1" si="145"/>
        <v>-2.0687760736724618E-3</v>
      </c>
    </row>
    <row r="9329" spans="1:2" x14ac:dyDescent="0.3">
      <c r="A9329">
        <v>9321</v>
      </c>
      <c r="B9329" s="9">
        <f t="shared" ca="1" si="145"/>
        <v>-8.5592472926834997E-3</v>
      </c>
    </row>
    <row r="9330" spans="1:2" x14ac:dyDescent="0.3">
      <c r="A9330">
        <v>9322</v>
      </c>
      <c r="B9330" s="9">
        <f t="shared" ca="1" si="145"/>
        <v>-1.4904016238099388E-2</v>
      </c>
    </row>
    <row r="9331" spans="1:2" x14ac:dyDescent="0.3">
      <c r="A9331">
        <v>9323</v>
      </c>
      <c r="B9331" s="9">
        <f t="shared" ca="1" si="145"/>
        <v>-1.0681745127823746E-2</v>
      </c>
    </row>
    <row r="9332" spans="1:2" x14ac:dyDescent="0.3">
      <c r="A9332">
        <v>9324</v>
      </c>
      <c r="B9332" s="9">
        <f t="shared" ca="1" si="145"/>
        <v>3.6229533402571171E-3</v>
      </c>
    </row>
    <row r="9333" spans="1:2" x14ac:dyDescent="0.3">
      <c r="A9333">
        <v>9325</v>
      </c>
      <c r="B9333" s="9">
        <f t="shared" ca="1" si="145"/>
        <v>1.9649917725175449E-3</v>
      </c>
    </row>
    <row r="9334" spans="1:2" x14ac:dyDescent="0.3">
      <c r="A9334">
        <v>9326</v>
      </c>
      <c r="B9334" s="9">
        <f t="shared" ca="1" si="145"/>
        <v>-1.2821192411353642E-2</v>
      </c>
    </row>
    <row r="9335" spans="1:2" x14ac:dyDescent="0.3">
      <c r="A9335">
        <v>9327</v>
      </c>
      <c r="B9335" s="9">
        <f t="shared" ca="1" si="145"/>
        <v>-4.3272101274703942E-3</v>
      </c>
    </row>
    <row r="9336" spans="1:2" x14ac:dyDescent="0.3">
      <c r="A9336">
        <v>9328</v>
      </c>
      <c r="B9336" s="9">
        <f t="shared" ca="1" si="145"/>
        <v>-1.8720967858338201E-3</v>
      </c>
    </row>
    <row r="9337" spans="1:2" x14ac:dyDescent="0.3">
      <c r="A9337">
        <v>9329</v>
      </c>
      <c r="B9337" s="9">
        <f t="shared" ca="1" si="145"/>
        <v>9.3347241911612196E-3</v>
      </c>
    </row>
    <row r="9338" spans="1:2" x14ac:dyDescent="0.3">
      <c r="A9338">
        <v>9330</v>
      </c>
      <c r="B9338" s="9">
        <f t="shared" ca="1" si="145"/>
        <v>-5.8585899661033943E-3</v>
      </c>
    </row>
    <row r="9339" spans="1:2" x14ac:dyDescent="0.3">
      <c r="A9339">
        <v>9331</v>
      </c>
      <c r="B9339" s="9">
        <f t="shared" ca="1" si="145"/>
        <v>8.0531037136940715E-3</v>
      </c>
    </row>
    <row r="9340" spans="1:2" x14ac:dyDescent="0.3">
      <c r="A9340">
        <v>9332</v>
      </c>
      <c r="B9340" s="9">
        <f t="shared" ca="1" si="145"/>
        <v>-9.4109140402141751E-3</v>
      </c>
    </row>
    <row r="9341" spans="1:2" x14ac:dyDescent="0.3">
      <c r="A9341">
        <v>9333</v>
      </c>
      <c r="B9341" s="9">
        <f t="shared" ca="1" si="145"/>
        <v>2.2772204216964793E-3</v>
      </c>
    </row>
    <row r="9342" spans="1:2" x14ac:dyDescent="0.3">
      <c r="A9342">
        <v>9334</v>
      </c>
      <c r="B9342" s="9">
        <f t="shared" ca="1" si="145"/>
        <v>7.9611176219736846E-3</v>
      </c>
    </row>
    <row r="9343" spans="1:2" x14ac:dyDescent="0.3">
      <c r="A9343">
        <v>9335</v>
      </c>
      <c r="B9343" s="9">
        <f t="shared" ca="1" si="145"/>
        <v>5.4282807442604204E-3</v>
      </c>
    </row>
    <row r="9344" spans="1:2" x14ac:dyDescent="0.3">
      <c r="A9344">
        <v>9336</v>
      </c>
      <c r="B9344" s="9">
        <f t="shared" ca="1" si="145"/>
        <v>-1.412224775529906E-2</v>
      </c>
    </row>
    <row r="9345" spans="1:2" x14ac:dyDescent="0.3">
      <c r="A9345">
        <v>9337</v>
      </c>
      <c r="B9345" s="9">
        <f t="shared" ca="1" si="145"/>
        <v>-3.2751096174212088E-4</v>
      </c>
    </row>
    <row r="9346" spans="1:2" x14ac:dyDescent="0.3">
      <c r="A9346">
        <v>9338</v>
      </c>
      <c r="B9346" s="9">
        <f t="shared" ca="1" si="145"/>
        <v>8.864945890011567E-3</v>
      </c>
    </row>
    <row r="9347" spans="1:2" x14ac:dyDescent="0.3">
      <c r="A9347">
        <v>9339</v>
      </c>
      <c r="B9347" s="9">
        <f t="shared" ca="1" si="145"/>
        <v>-1.2959537696939947E-2</v>
      </c>
    </row>
    <row r="9348" spans="1:2" x14ac:dyDescent="0.3">
      <c r="A9348">
        <v>9340</v>
      </c>
      <c r="B9348" s="9">
        <f t="shared" ca="1" si="145"/>
        <v>-1.5100746956892342E-3</v>
      </c>
    </row>
    <row r="9349" spans="1:2" x14ac:dyDescent="0.3">
      <c r="A9349">
        <v>9341</v>
      </c>
      <c r="B9349" s="9">
        <f t="shared" ca="1" si="145"/>
        <v>1.2782105667194505E-2</v>
      </c>
    </row>
    <row r="9350" spans="1:2" x14ac:dyDescent="0.3">
      <c r="A9350">
        <v>9342</v>
      </c>
      <c r="B9350" s="9">
        <f t="shared" ca="1" si="145"/>
        <v>1.3394916648198833E-2</v>
      </c>
    </row>
    <row r="9351" spans="1:2" x14ac:dyDescent="0.3">
      <c r="A9351">
        <v>9343</v>
      </c>
      <c r="B9351" s="9">
        <f t="shared" ca="1" si="145"/>
        <v>7.9560957926271027E-3</v>
      </c>
    </row>
    <row r="9352" spans="1:2" x14ac:dyDescent="0.3">
      <c r="A9352">
        <v>9344</v>
      </c>
      <c r="B9352" s="9">
        <f t="shared" ca="1" si="145"/>
        <v>-1.7094579396803446E-2</v>
      </c>
    </row>
    <row r="9353" spans="1:2" x14ac:dyDescent="0.3">
      <c r="A9353">
        <v>9345</v>
      </c>
      <c r="B9353" s="9">
        <f t="shared" ca="1" si="145"/>
        <v>-1.1635208003933691E-2</v>
      </c>
    </row>
    <row r="9354" spans="1:2" x14ac:dyDescent="0.3">
      <c r="A9354">
        <v>9346</v>
      </c>
      <c r="B9354" s="9">
        <f t="shared" ref="B9354:B9417" ca="1" si="146">_xlfn.NORM.INV(RAND(),$B$3,$B$4)</f>
        <v>2.6707080254293734E-3</v>
      </c>
    </row>
    <row r="9355" spans="1:2" x14ac:dyDescent="0.3">
      <c r="A9355">
        <v>9347</v>
      </c>
      <c r="B9355" s="9">
        <f t="shared" ca="1" si="146"/>
        <v>-1.1117713234739318E-2</v>
      </c>
    </row>
    <row r="9356" spans="1:2" x14ac:dyDescent="0.3">
      <c r="A9356">
        <v>9348</v>
      </c>
      <c r="B9356" s="9">
        <f t="shared" ca="1" si="146"/>
        <v>7.6059999272118286E-3</v>
      </c>
    </row>
    <row r="9357" spans="1:2" x14ac:dyDescent="0.3">
      <c r="A9357">
        <v>9349</v>
      </c>
      <c r="B9357" s="9">
        <f t="shared" ca="1" si="146"/>
        <v>-2.2442478242496624E-3</v>
      </c>
    </row>
    <row r="9358" spans="1:2" x14ac:dyDescent="0.3">
      <c r="A9358">
        <v>9350</v>
      </c>
      <c r="B9358" s="9">
        <f t="shared" ca="1" si="146"/>
        <v>1.8569096005833514E-2</v>
      </c>
    </row>
    <row r="9359" spans="1:2" x14ac:dyDescent="0.3">
      <c r="A9359">
        <v>9351</v>
      </c>
      <c r="B9359" s="9">
        <f t="shared" ca="1" si="146"/>
        <v>-7.9243770557475088E-3</v>
      </c>
    </row>
    <row r="9360" spans="1:2" x14ac:dyDescent="0.3">
      <c r="A9360">
        <v>9352</v>
      </c>
      <c r="B9360" s="9">
        <f t="shared" ca="1" si="146"/>
        <v>5.8917913407096007E-4</v>
      </c>
    </row>
    <row r="9361" spans="1:2" x14ac:dyDescent="0.3">
      <c r="A9361">
        <v>9353</v>
      </c>
      <c r="B9361" s="9">
        <f t="shared" ca="1" si="146"/>
        <v>1.8803315790828723E-2</v>
      </c>
    </row>
    <row r="9362" spans="1:2" x14ac:dyDescent="0.3">
      <c r="A9362">
        <v>9354</v>
      </c>
      <c r="B9362" s="9">
        <f t="shared" ca="1" si="146"/>
        <v>8.8790640357513297E-3</v>
      </c>
    </row>
    <row r="9363" spans="1:2" x14ac:dyDescent="0.3">
      <c r="A9363">
        <v>9355</v>
      </c>
      <c r="B9363" s="9">
        <f t="shared" ca="1" si="146"/>
        <v>-4.4634385335004939E-3</v>
      </c>
    </row>
    <row r="9364" spans="1:2" x14ac:dyDescent="0.3">
      <c r="A9364">
        <v>9356</v>
      </c>
      <c r="B9364" s="9">
        <f t="shared" ca="1" si="146"/>
        <v>-3.0252208505339323E-3</v>
      </c>
    </row>
    <row r="9365" spans="1:2" x14ac:dyDescent="0.3">
      <c r="A9365">
        <v>9357</v>
      </c>
      <c r="B9365" s="9">
        <f t="shared" ca="1" si="146"/>
        <v>1.7431471628229517E-3</v>
      </c>
    </row>
    <row r="9366" spans="1:2" x14ac:dyDescent="0.3">
      <c r="A9366">
        <v>9358</v>
      </c>
      <c r="B9366" s="9">
        <f t="shared" ca="1" si="146"/>
        <v>8.7400410398004863E-3</v>
      </c>
    </row>
    <row r="9367" spans="1:2" x14ac:dyDescent="0.3">
      <c r="A9367">
        <v>9359</v>
      </c>
      <c r="B9367" s="9">
        <f t="shared" ca="1" si="146"/>
        <v>5.7401277968392008E-3</v>
      </c>
    </row>
    <row r="9368" spans="1:2" x14ac:dyDescent="0.3">
      <c r="A9368">
        <v>9360</v>
      </c>
      <c r="B9368" s="9">
        <f t="shared" ca="1" si="146"/>
        <v>6.1829963380744769E-3</v>
      </c>
    </row>
    <row r="9369" spans="1:2" x14ac:dyDescent="0.3">
      <c r="A9369">
        <v>9361</v>
      </c>
      <c r="B9369" s="9">
        <f t="shared" ca="1" si="146"/>
        <v>-4.3690267154855257E-3</v>
      </c>
    </row>
    <row r="9370" spans="1:2" x14ac:dyDescent="0.3">
      <c r="A9370">
        <v>9362</v>
      </c>
      <c r="B9370" s="9">
        <f t="shared" ca="1" si="146"/>
        <v>-9.8785870080572748E-3</v>
      </c>
    </row>
    <row r="9371" spans="1:2" x14ac:dyDescent="0.3">
      <c r="A9371">
        <v>9363</v>
      </c>
      <c r="B9371" s="9">
        <f t="shared" ca="1" si="146"/>
        <v>1.0159846558164931E-2</v>
      </c>
    </row>
    <row r="9372" spans="1:2" x14ac:dyDescent="0.3">
      <c r="A9372">
        <v>9364</v>
      </c>
      <c r="B9372" s="9">
        <f t="shared" ca="1" si="146"/>
        <v>-9.5923576531381019E-3</v>
      </c>
    </row>
    <row r="9373" spans="1:2" x14ac:dyDescent="0.3">
      <c r="A9373">
        <v>9365</v>
      </c>
      <c r="B9373" s="9">
        <f t="shared" ca="1" si="146"/>
        <v>2.5546160334509005E-3</v>
      </c>
    </row>
    <row r="9374" spans="1:2" x14ac:dyDescent="0.3">
      <c r="A9374">
        <v>9366</v>
      </c>
      <c r="B9374" s="9">
        <f t="shared" ca="1" si="146"/>
        <v>5.0537845144761823E-4</v>
      </c>
    </row>
    <row r="9375" spans="1:2" x14ac:dyDescent="0.3">
      <c r="A9375">
        <v>9367</v>
      </c>
      <c r="B9375" s="9">
        <f t="shared" ca="1" si="146"/>
        <v>1.2118552296038148E-2</v>
      </c>
    </row>
    <row r="9376" spans="1:2" x14ac:dyDescent="0.3">
      <c r="A9376">
        <v>9368</v>
      </c>
      <c r="B9376" s="9">
        <f t="shared" ca="1" si="146"/>
        <v>8.5414344530227743E-3</v>
      </c>
    </row>
    <row r="9377" spans="1:2" x14ac:dyDescent="0.3">
      <c r="A9377">
        <v>9369</v>
      </c>
      <c r="B9377" s="9">
        <f t="shared" ca="1" si="146"/>
        <v>8.440373622647308E-3</v>
      </c>
    </row>
    <row r="9378" spans="1:2" x14ac:dyDescent="0.3">
      <c r="A9378">
        <v>9370</v>
      </c>
      <c r="B9378" s="9">
        <f t="shared" ca="1" si="146"/>
        <v>7.4697630845448155E-3</v>
      </c>
    </row>
    <row r="9379" spans="1:2" x14ac:dyDescent="0.3">
      <c r="A9379">
        <v>9371</v>
      </c>
      <c r="B9379" s="9">
        <f t="shared" ca="1" si="146"/>
        <v>4.9746692033655875E-3</v>
      </c>
    </row>
    <row r="9380" spans="1:2" x14ac:dyDescent="0.3">
      <c r="A9380">
        <v>9372</v>
      </c>
      <c r="B9380" s="9">
        <f t="shared" ca="1" si="146"/>
        <v>4.9030287340070091E-3</v>
      </c>
    </row>
    <row r="9381" spans="1:2" x14ac:dyDescent="0.3">
      <c r="A9381">
        <v>9373</v>
      </c>
      <c r="B9381" s="9">
        <f t="shared" ca="1" si="146"/>
        <v>-2.3308051401907875E-2</v>
      </c>
    </row>
    <row r="9382" spans="1:2" x14ac:dyDescent="0.3">
      <c r="A9382">
        <v>9374</v>
      </c>
      <c r="B9382" s="9">
        <f t="shared" ca="1" si="146"/>
        <v>1.1032858767254846E-2</v>
      </c>
    </row>
    <row r="9383" spans="1:2" x14ac:dyDescent="0.3">
      <c r="A9383">
        <v>9375</v>
      </c>
      <c r="B9383" s="9">
        <f t="shared" ca="1" si="146"/>
        <v>1.095566848163231E-2</v>
      </c>
    </row>
    <row r="9384" spans="1:2" x14ac:dyDescent="0.3">
      <c r="A9384">
        <v>9376</v>
      </c>
      <c r="B9384" s="9">
        <f t="shared" ca="1" si="146"/>
        <v>3.8318764364232813E-3</v>
      </c>
    </row>
    <row r="9385" spans="1:2" x14ac:dyDescent="0.3">
      <c r="A9385">
        <v>9377</v>
      </c>
      <c r="B9385" s="9">
        <f t="shared" ca="1" si="146"/>
        <v>4.7212096134296453E-3</v>
      </c>
    </row>
    <row r="9386" spans="1:2" x14ac:dyDescent="0.3">
      <c r="A9386">
        <v>9378</v>
      </c>
      <c r="B9386" s="9">
        <f t="shared" ca="1" si="146"/>
        <v>7.6928456604382733E-4</v>
      </c>
    </row>
    <row r="9387" spans="1:2" x14ac:dyDescent="0.3">
      <c r="A9387">
        <v>9379</v>
      </c>
      <c r="B9387" s="9">
        <f t="shared" ca="1" si="146"/>
        <v>1.1897637025283875E-2</v>
      </c>
    </row>
    <row r="9388" spans="1:2" x14ac:dyDescent="0.3">
      <c r="A9388">
        <v>9380</v>
      </c>
      <c r="B9388" s="9">
        <f t="shared" ca="1" si="146"/>
        <v>2.3409333155484258E-3</v>
      </c>
    </row>
    <row r="9389" spans="1:2" x14ac:dyDescent="0.3">
      <c r="A9389">
        <v>9381</v>
      </c>
      <c r="B9389" s="9">
        <f t="shared" ca="1" si="146"/>
        <v>-2.698405713252344E-3</v>
      </c>
    </row>
    <row r="9390" spans="1:2" x14ac:dyDescent="0.3">
      <c r="A9390">
        <v>9382</v>
      </c>
      <c r="B9390" s="9">
        <f t="shared" ca="1" si="146"/>
        <v>-5.9208045042886768E-3</v>
      </c>
    </row>
    <row r="9391" spans="1:2" x14ac:dyDescent="0.3">
      <c r="A9391">
        <v>9383</v>
      </c>
      <c r="B9391" s="9">
        <f t="shared" ca="1" si="146"/>
        <v>1.3051654496159465E-3</v>
      </c>
    </row>
    <row r="9392" spans="1:2" x14ac:dyDescent="0.3">
      <c r="A9392">
        <v>9384</v>
      </c>
      <c r="B9392" s="9">
        <f t="shared" ca="1" si="146"/>
        <v>1.2374487785674302E-2</v>
      </c>
    </row>
    <row r="9393" spans="1:2" x14ac:dyDescent="0.3">
      <c r="A9393">
        <v>9385</v>
      </c>
      <c r="B9393" s="9">
        <f t="shared" ca="1" si="146"/>
        <v>1.7012787740186223E-2</v>
      </c>
    </row>
    <row r="9394" spans="1:2" x14ac:dyDescent="0.3">
      <c r="A9394">
        <v>9386</v>
      </c>
      <c r="B9394" s="9">
        <f t="shared" ca="1" si="146"/>
        <v>-5.4534194874418891E-3</v>
      </c>
    </row>
    <row r="9395" spans="1:2" x14ac:dyDescent="0.3">
      <c r="A9395">
        <v>9387</v>
      </c>
      <c r="B9395" s="9">
        <f t="shared" ca="1" si="146"/>
        <v>-7.8326183239343667E-3</v>
      </c>
    </row>
    <row r="9396" spans="1:2" x14ac:dyDescent="0.3">
      <c r="A9396">
        <v>9388</v>
      </c>
      <c r="B9396" s="9">
        <f t="shared" ca="1" si="146"/>
        <v>-3.7199852453936389E-3</v>
      </c>
    </row>
    <row r="9397" spans="1:2" x14ac:dyDescent="0.3">
      <c r="A9397">
        <v>9389</v>
      </c>
      <c r="B9397" s="9">
        <f t="shared" ca="1" si="146"/>
        <v>-4.3730117979947289E-3</v>
      </c>
    </row>
    <row r="9398" spans="1:2" x14ac:dyDescent="0.3">
      <c r="A9398">
        <v>9390</v>
      </c>
      <c r="B9398" s="9">
        <f t="shared" ca="1" si="146"/>
        <v>1.0735483989507866E-4</v>
      </c>
    </row>
    <row r="9399" spans="1:2" x14ac:dyDescent="0.3">
      <c r="A9399">
        <v>9391</v>
      </c>
      <c r="B9399" s="9">
        <f t="shared" ca="1" si="146"/>
        <v>-2.219538733220212E-3</v>
      </c>
    </row>
    <row r="9400" spans="1:2" x14ac:dyDescent="0.3">
      <c r="A9400">
        <v>9392</v>
      </c>
      <c r="B9400" s="9">
        <f t="shared" ca="1" si="146"/>
        <v>1.1463199609169748E-2</v>
      </c>
    </row>
    <row r="9401" spans="1:2" x14ac:dyDescent="0.3">
      <c r="A9401">
        <v>9393</v>
      </c>
      <c r="B9401" s="9">
        <f t="shared" ca="1" si="146"/>
        <v>-1.3132929976825452E-2</v>
      </c>
    </row>
    <row r="9402" spans="1:2" x14ac:dyDescent="0.3">
      <c r="A9402">
        <v>9394</v>
      </c>
      <c r="B9402" s="9">
        <f t="shared" ca="1" si="146"/>
        <v>3.092369455653143E-3</v>
      </c>
    </row>
    <row r="9403" spans="1:2" x14ac:dyDescent="0.3">
      <c r="A9403">
        <v>9395</v>
      </c>
      <c r="B9403" s="9">
        <f t="shared" ca="1" si="146"/>
        <v>1.956474361205103E-2</v>
      </c>
    </row>
    <row r="9404" spans="1:2" x14ac:dyDescent="0.3">
      <c r="A9404">
        <v>9396</v>
      </c>
      <c r="B9404" s="9">
        <f t="shared" ca="1" si="146"/>
        <v>4.916745427359993E-3</v>
      </c>
    </row>
    <row r="9405" spans="1:2" x14ac:dyDescent="0.3">
      <c r="A9405">
        <v>9397</v>
      </c>
      <c r="B9405" s="9">
        <f t="shared" ca="1" si="146"/>
        <v>6.5130309551473088E-3</v>
      </c>
    </row>
    <row r="9406" spans="1:2" x14ac:dyDescent="0.3">
      <c r="A9406">
        <v>9398</v>
      </c>
      <c r="B9406" s="9">
        <f t="shared" ca="1" si="146"/>
        <v>1.9357650815841048E-3</v>
      </c>
    </row>
    <row r="9407" spans="1:2" x14ac:dyDescent="0.3">
      <c r="A9407">
        <v>9399</v>
      </c>
      <c r="B9407" s="9">
        <f t="shared" ca="1" si="146"/>
        <v>-4.3064318861476833E-3</v>
      </c>
    </row>
    <row r="9408" spans="1:2" x14ac:dyDescent="0.3">
      <c r="A9408">
        <v>9400</v>
      </c>
      <c r="B9408" s="9">
        <f t="shared" ca="1" si="146"/>
        <v>-8.4971045820165497E-3</v>
      </c>
    </row>
    <row r="9409" spans="1:2" x14ac:dyDescent="0.3">
      <c r="A9409">
        <v>9401</v>
      </c>
      <c r="B9409" s="9">
        <f t="shared" ca="1" si="146"/>
        <v>-1.4006413545167918E-2</v>
      </c>
    </row>
    <row r="9410" spans="1:2" x14ac:dyDescent="0.3">
      <c r="A9410">
        <v>9402</v>
      </c>
      <c r="B9410" s="9">
        <f t="shared" ca="1" si="146"/>
        <v>4.2561595135462253E-4</v>
      </c>
    </row>
    <row r="9411" spans="1:2" x14ac:dyDescent="0.3">
      <c r="A9411">
        <v>9403</v>
      </c>
      <c r="B9411" s="9">
        <f t="shared" ca="1" si="146"/>
        <v>-1.5234161487059356E-2</v>
      </c>
    </row>
    <row r="9412" spans="1:2" x14ac:dyDescent="0.3">
      <c r="A9412">
        <v>9404</v>
      </c>
      <c r="B9412" s="9">
        <f t="shared" ca="1" si="146"/>
        <v>-1.1984019936080914E-3</v>
      </c>
    </row>
    <row r="9413" spans="1:2" x14ac:dyDescent="0.3">
      <c r="A9413">
        <v>9405</v>
      </c>
      <c r="B9413" s="9">
        <f t="shared" ca="1" si="146"/>
        <v>-6.9793444657952185E-3</v>
      </c>
    </row>
    <row r="9414" spans="1:2" x14ac:dyDescent="0.3">
      <c r="A9414">
        <v>9406</v>
      </c>
      <c r="B9414" s="9">
        <f t="shared" ca="1" si="146"/>
        <v>2.4581719378312578E-3</v>
      </c>
    </row>
    <row r="9415" spans="1:2" x14ac:dyDescent="0.3">
      <c r="A9415">
        <v>9407</v>
      </c>
      <c r="B9415" s="9">
        <f t="shared" ca="1" si="146"/>
        <v>-1.986206134996261E-3</v>
      </c>
    </row>
    <row r="9416" spans="1:2" x14ac:dyDescent="0.3">
      <c r="A9416">
        <v>9408</v>
      </c>
      <c r="B9416" s="9">
        <f t="shared" ca="1" si="146"/>
        <v>-1.1122778684009786E-3</v>
      </c>
    </row>
    <row r="9417" spans="1:2" x14ac:dyDescent="0.3">
      <c r="A9417">
        <v>9409</v>
      </c>
      <c r="B9417" s="9">
        <f t="shared" ca="1" si="146"/>
        <v>3.8333644739644429E-3</v>
      </c>
    </row>
    <row r="9418" spans="1:2" x14ac:dyDescent="0.3">
      <c r="A9418">
        <v>9410</v>
      </c>
      <c r="B9418" s="9">
        <f t="shared" ref="B9418:B9481" ca="1" si="147">_xlfn.NORM.INV(RAND(),$B$3,$B$4)</f>
        <v>-5.3613751765255535E-3</v>
      </c>
    </row>
    <row r="9419" spans="1:2" x14ac:dyDescent="0.3">
      <c r="A9419">
        <v>9411</v>
      </c>
      <c r="B9419" s="9">
        <f t="shared" ca="1" si="147"/>
        <v>-3.7714427416941166E-3</v>
      </c>
    </row>
    <row r="9420" spans="1:2" x14ac:dyDescent="0.3">
      <c r="A9420">
        <v>9412</v>
      </c>
      <c r="B9420" s="9">
        <f t="shared" ca="1" si="147"/>
        <v>2.3454719180465923E-3</v>
      </c>
    </row>
    <row r="9421" spans="1:2" x14ac:dyDescent="0.3">
      <c r="A9421">
        <v>9413</v>
      </c>
      <c r="B9421" s="9">
        <f t="shared" ca="1" si="147"/>
        <v>6.8707203001866848E-3</v>
      </c>
    </row>
    <row r="9422" spans="1:2" x14ac:dyDescent="0.3">
      <c r="A9422">
        <v>9414</v>
      </c>
      <c r="B9422" s="9">
        <f t="shared" ca="1" si="147"/>
        <v>1.1345946156171894E-2</v>
      </c>
    </row>
    <row r="9423" spans="1:2" x14ac:dyDescent="0.3">
      <c r="A9423">
        <v>9415</v>
      </c>
      <c r="B9423" s="9">
        <f t="shared" ca="1" si="147"/>
        <v>6.3399905624694245E-3</v>
      </c>
    </row>
    <row r="9424" spans="1:2" x14ac:dyDescent="0.3">
      <c r="A9424">
        <v>9416</v>
      </c>
      <c r="B9424" s="9">
        <f t="shared" ca="1" si="147"/>
        <v>-2.7323460372997649E-3</v>
      </c>
    </row>
    <row r="9425" spans="1:2" x14ac:dyDescent="0.3">
      <c r="A9425">
        <v>9417</v>
      </c>
      <c r="B9425" s="9">
        <f t="shared" ca="1" si="147"/>
        <v>5.4052809718433681E-3</v>
      </c>
    </row>
    <row r="9426" spans="1:2" x14ac:dyDescent="0.3">
      <c r="A9426">
        <v>9418</v>
      </c>
      <c r="B9426" s="9">
        <f t="shared" ca="1" si="147"/>
        <v>-1.7471700654406314E-2</v>
      </c>
    </row>
    <row r="9427" spans="1:2" x14ac:dyDescent="0.3">
      <c r="A9427">
        <v>9419</v>
      </c>
      <c r="B9427" s="9">
        <f t="shared" ca="1" si="147"/>
        <v>3.1979847219129136E-3</v>
      </c>
    </row>
    <row r="9428" spans="1:2" x14ac:dyDescent="0.3">
      <c r="A9428">
        <v>9420</v>
      </c>
      <c r="B9428" s="9">
        <f t="shared" ca="1" si="147"/>
        <v>1.0044750292345993E-2</v>
      </c>
    </row>
    <row r="9429" spans="1:2" x14ac:dyDescent="0.3">
      <c r="A9429">
        <v>9421</v>
      </c>
      <c r="B9429" s="9">
        <f t="shared" ca="1" si="147"/>
        <v>3.9692120358063134E-3</v>
      </c>
    </row>
    <row r="9430" spans="1:2" x14ac:dyDescent="0.3">
      <c r="A9430">
        <v>9422</v>
      </c>
      <c r="B9430" s="9">
        <f t="shared" ca="1" si="147"/>
        <v>-1.727570638868118E-4</v>
      </c>
    </row>
    <row r="9431" spans="1:2" x14ac:dyDescent="0.3">
      <c r="A9431">
        <v>9423</v>
      </c>
      <c r="B9431" s="9">
        <f t="shared" ca="1" si="147"/>
        <v>-7.2482321959695837E-3</v>
      </c>
    </row>
    <row r="9432" spans="1:2" x14ac:dyDescent="0.3">
      <c r="A9432">
        <v>9424</v>
      </c>
      <c r="B9432" s="9">
        <f t="shared" ca="1" si="147"/>
        <v>6.9760793792107683E-3</v>
      </c>
    </row>
    <row r="9433" spans="1:2" x14ac:dyDescent="0.3">
      <c r="A9433">
        <v>9425</v>
      </c>
      <c r="B9433" s="9">
        <f t="shared" ca="1" si="147"/>
        <v>-2.1224389813935096E-4</v>
      </c>
    </row>
    <row r="9434" spans="1:2" x14ac:dyDescent="0.3">
      <c r="A9434">
        <v>9426</v>
      </c>
      <c r="B9434" s="9">
        <f t="shared" ca="1" si="147"/>
        <v>2.4450610326238343E-3</v>
      </c>
    </row>
    <row r="9435" spans="1:2" x14ac:dyDescent="0.3">
      <c r="A9435">
        <v>9427</v>
      </c>
      <c r="B9435" s="9">
        <f t="shared" ca="1" si="147"/>
        <v>6.1239012893021623E-3</v>
      </c>
    </row>
    <row r="9436" spans="1:2" x14ac:dyDescent="0.3">
      <c r="A9436">
        <v>9428</v>
      </c>
      <c r="B9436" s="9">
        <f t="shared" ca="1" si="147"/>
        <v>1.026142577378949E-2</v>
      </c>
    </row>
    <row r="9437" spans="1:2" x14ac:dyDescent="0.3">
      <c r="A9437">
        <v>9429</v>
      </c>
      <c r="B9437" s="9">
        <f t="shared" ca="1" si="147"/>
        <v>2.0980735980846398E-2</v>
      </c>
    </row>
    <row r="9438" spans="1:2" x14ac:dyDescent="0.3">
      <c r="A9438">
        <v>9430</v>
      </c>
      <c r="B9438" s="9">
        <f t="shared" ca="1" si="147"/>
        <v>-2.8109175446882121E-3</v>
      </c>
    </row>
    <row r="9439" spans="1:2" x14ac:dyDescent="0.3">
      <c r="A9439">
        <v>9431</v>
      </c>
      <c r="B9439" s="9">
        <f t="shared" ca="1" si="147"/>
        <v>-1.1512965009703485E-2</v>
      </c>
    </row>
    <row r="9440" spans="1:2" x14ac:dyDescent="0.3">
      <c r="A9440">
        <v>9432</v>
      </c>
      <c r="B9440" s="9">
        <f t="shared" ca="1" si="147"/>
        <v>-3.8181687520801007E-3</v>
      </c>
    </row>
    <row r="9441" spans="1:2" x14ac:dyDescent="0.3">
      <c r="A9441">
        <v>9433</v>
      </c>
      <c r="B9441" s="9">
        <f t="shared" ca="1" si="147"/>
        <v>2.9749434352865796E-3</v>
      </c>
    </row>
    <row r="9442" spans="1:2" x14ac:dyDescent="0.3">
      <c r="A9442">
        <v>9434</v>
      </c>
      <c r="B9442" s="9">
        <f t="shared" ca="1" si="147"/>
        <v>-6.2315948099156094E-3</v>
      </c>
    </row>
    <row r="9443" spans="1:2" x14ac:dyDescent="0.3">
      <c r="A9443">
        <v>9435</v>
      </c>
      <c r="B9443" s="9">
        <f t="shared" ca="1" si="147"/>
        <v>-5.2770104302267825E-3</v>
      </c>
    </row>
    <row r="9444" spans="1:2" x14ac:dyDescent="0.3">
      <c r="A9444">
        <v>9436</v>
      </c>
      <c r="B9444" s="9">
        <f t="shared" ca="1" si="147"/>
        <v>7.7414511828064478E-3</v>
      </c>
    </row>
    <row r="9445" spans="1:2" x14ac:dyDescent="0.3">
      <c r="A9445">
        <v>9437</v>
      </c>
      <c r="B9445" s="9">
        <f t="shared" ca="1" si="147"/>
        <v>-8.2307554792417203E-3</v>
      </c>
    </row>
    <row r="9446" spans="1:2" x14ac:dyDescent="0.3">
      <c r="A9446">
        <v>9438</v>
      </c>
      <c r="B9446" s="9">
        <f t="shared" ca="1" si="147"/>
        <v>-6.3275347672684581E-3</v>
      </c>
    </row>
    <row r="9447" spans="1:2" x14ac:dyDescent="0.3">
      <c r="A9447">
        <v>9439</v>
      </c>
      <c r="B9447" s="9">
        <f t="shared" ca="1" si="147"/>
        <v>1.978660883520184E-4</v>
      </c>
    </row>
    <row r="9448" spans="1:2" x14ac:dyDescent="0.3">
      <c r="A9448">
        <v>9440</v>
      </c>
      <c r="B9448" s="9">
        <f t="shared" ca="1" si="147"/>
        <v>2.736848253262503E-3</v>
      </c>
    </row>
    <row r="9449" spans="1:2" x14ac:dyDescent="0.3">
      <c r="A9449">
        <v>9441</v>
      </c>
      <c r="B9449" s="9">
        <f t="shared" ca="1" si="147"/>
        <v>3.0323792635126162E-3</v>
      </c>
    </row>
    <row r="9450" spans="1:2" x14ac:dyDescent="0.3">
      <c r="A9450">
        <v>9442</v>
      </c>
      <c r="B9450" s="9">
        <f t="shared" ca="1" si="147"/>
        <v>-6.2576734782324476E-4</v>
      </c>
    </row>
    <row r="9451" spans="1:2" x14ac:dyDescent="0.3">
      <c r="A9451">
        <v>9443</v>
      </c>
      <c r="B9451" s="9">
        <f t="shared" ca="1" si="147"/>
        <v>7.0175848877523385E-4</v>
      </c>
    </row>
    <row r="9452" spans="1:2" x14ac:dyDescent="0.3">
      <c r="A9452">
        <v>9444</v>
      </c>
      <c r="B9452" s="9">
        <f t="shared" ca="1" si="147"/>
        <v>1.0457917613811364E-3</v>
      </c>
    </row>
    <row r="9453" spans="1:2" x14ac:dyDescent="0.3">
      <c r="A9453">
        <v>9445</v>
      </c>
      <c r="B9453" s="9">
        <f t="shared" ca="1" si="147"/>
        <v>-4.5798054215166976E-3</v>
      </c>
    </row>
    <row r="9454" spans="1:2" x14ac:dyDescent="0.3">
      <c r="A9454">
        <v>9446</v>
      </c>
      <c r="B9454" s="9">
        <f t="shared" ca="1" si="147"/>
        <v>1.475431988746735E-3</v>
      </c>
    </row>
    <row r="9455" spans="1:2" x14ac:dyDescent="0.3">
      <c r="A9455">
        <v>9447</v>
      </c>
      <c r="B9455" s="9">
        <f t="shared" ca="1" si="147"/>
        <v>3.6228212301053233E-3</v>
      </c>
    </row>
    <row r="9456" spans="1:2" x14ac:dyDescent="0.3">
      <c r="A9456">
        <v>9448</v>
      </c>
      <c r="B9456" s="9">
        <f t="shared" ca="1" si="147"/>
        <v>-3.2878311918329139E-3</v>
      </c>
    </row>
    <row r="9457" spans="1:2" x14ac:dyDescent="0.3">
      <c r="A9457">
        <v>9449</v>
      </c>
      <c r="B9457" s="9">
        <f t="shared" ca="1" si="147"/>
        <v>-4.1446827792624066E-3</v>
      </c>
    </row>
    <row r="9458" spans="1:2" x14ac:dyDescent="0.3">
      <c r="A9458">
        <v>9450</v>
      </c>
      <c r="B9458" s="9">
        <f t="shared" ca="1" si="147"/>
        <v>1.173523271389382E-3</v>
      </c>
    </row>
    <row r="9459" spans="1:2" x14ac:dyDescent="0.3">
      <c r="A9459">
        <v>9451</v>
      </c>
      <c r="B9459" s="9">
        <f t="shared" ca="1" si="147"/>
        <v>9.3018648243862155E-3</v>
      </c>
    </row>
    <row r="9460" spans="1:2" x14ac:dyDescent="0.3">
      <c r="A9460">
        <v>9452</v>
      </c>
      <c r="B9460" s="9">
        <f t="shared" ca="1" si="147"/>
        <v>-8.6212912272458381E-3</v>
      </c>
    </row>
    <row r="9461" spans="1:2" x14ac:dyDescent="0.3">
      <c r="A9461">
        <v>9453</v>
      </c>
      <c r="B9461" s="9">
        <f t="shared" ca="1" si="147"/>
        <v>1.6563842522043374E-3</v>
      </c>
    </row>
    <row r="9462" spans="1:2" x14ac:dyDescent="0.3">
      <c r="A9462">
        <v>9454</v>
      </c>
      <c r="B9462" s="9">
        <f t="shared" ca="1" si="147"/>
        <v>1.2881629784208549E-2</v>
      </c>
    </row>
    <row r="9463" spans="1:2" x14ac:dyDescent="0.3">
      <c r="A9463">
        <v>9455</v>
      </c>
      <c r="B9463" s="9">
        <f t="shared" ca="1" si="147"/>
        <v>-7.6162836331715323E-3</v>
      </c>
    </row>
    <row r="9464" spans="1:2" x14ac:dyDescent="0.3">
      <c r="A9464">
        <v>9456</v>
      </c>
      <c r="B9464" s="9">
        <f t="shared" ca="1" si="147"/>
        <v>-8.4884311353452795E-3</v>
      </c>
    </row>
    <row r="9465" spans="1:2" x14ac:dyDescent="0.3">
      <c r="A9465">
        <v>9457</v>
      </c>
      <c r="B9465" s="9">
        <f t="shared" ca="1" si="147"/>
        <v>1.1982496323852699E-2</v>
      </c>
    </row>
    <row r="9466" spans="1:2" x14ac:dyDescent="0.3">
      <c r="A9466">
        <v>9458</v>
      </c>
      <c r="B9466" s="9">
        <f t="shared" ca="1" si="147"/>
        <v>-6.2841853608051434E-4</v>
      </c>
    </row>
    <row r="9467" spans="1:2" x14ac:dyDescent="0.3">
      <c r="A9467">
        <v>9459</v>
      </c>
      <c r="B9467" s="9">
        <f t="shared" ca="1" si="147"/>
        <v>-9.0607501638726527E-3</v>
      </c>
    </row>
    <row r="9468" spans="1:2" x14ac:dyDescent="0.3">
      <c r="A9468">
        <v>9460</v>
      </c>
      <c r="B9468" s="9">
        <f t="shared" ca="1" si="147"/>
        <v>1.3922120475873401E-2</v>
      </c>
    </row>
    <row r="9469" spans="1:2" x14ac:dyDescent="0.3">
      <c r="A9469">
        <v>9461</v>
      </c>
      <c r="B9469" s="9">
        <f t="shared" ca="1" si="147"/>
        <v>-8.6855218860989059E-3</v>
      </c>
    </row>
    <row r="9470" spans="1:2" x14ac:dyDescent="0.3">
      <c r="A9470">
        <v>9462</v>
      </c>
      <c r="B9470" s="9">
        <f t="shared" ca="1" si="147"/>
        <v>-2.8784875227496889E-3</v>
      </c>
    </row>
    <row r="9471" spans="1:2" x14ac:dyDescent="0.3">
      <c r="A9471">
        <v>9463</v>
      </c>
      <c r="B9471" s="9">
        <f t="shared" ca="1" si="147"/>
        <v>-2.1905431315663738E-3</v>
      </c>
    </row>
    <row r="9472" spans="1:2" x14ac:dyDescent="0.3">
      <c r="A9472">
        <v>9464</v>
      </c>
      <c r="B9472" s="9">
        <f t="shared" ca="1" si="147"/>
        <v>1.519813518085978E-2</v>
      </c>
    </row>
    <row r="9473" spans="1:2" x14ac:dyDescent="0.3">
      <c r="A9473">
        <v>9465</v>
      </c>
      <c r="B9473" s="9">
        <f t="shared" ca="1" si="147"/>
        <v>-2.852233641860373E-3</v>
      </c>
    </row>
    <row r="9474" spans="1:2" x14ac:dyDescent="0.3">
      <c r="A9474">
        <v>9466</v>
      </c>
      <c r="B9474" s="9">
        <f t="shared" ca="1" si="147"/>
        <v>9.1722534953928292E-3</v>
      </c>
    </row>
    <row r="9475" spans="1:2" x14ac:dyDescent="0.3">
      <c r="A9475">
        <v>9467</v>
      </c>
      <c r="B9475" s="9">
        <f t="shared" ca="1" si="147"/>
        <v>8.716959289618343E-3</v>
      </c>
    </row>
    <row r="9476" spans="1:2" x14ac:dyDescent="0.3">
      <c r="A9476">
        <v>9468</v>
      </c>
      <c r="B9476" s="9">
        <f t="shared" ca="1" si="147"/>
        <v>-6.8207822343432358E-3</v>
      </c>
    </row>
    <row r="9477" spans="1:2" x14ac:dyDescent="0.3">
      <c r="A9477">
        <v>9469</v>
      </c>
      <c r="B9477" s="9">
        <f t="shared" ca="1" si="147"/>
        <v>-9.3708316599002035E-3</v>
      </c>
    </row>
    <row r="9478" spans="1:2" x14ac:dyDescent="0.3">
      <c r="A9478">
        <v>9470</v>
      </c>
      <c r="B9478" s="9">
        <f t="shared" ca="1" si="147"/>
        <v>1.2714765972954177E-3</v>
      </c>
    </row>
    <row r="9479" spans="1:2" x14ac:dyDescent="0.3">
      <c r="A9479">
        <v>9471</v>
      </c>
      <c r="B9479" s="9">
        <f t="shared" ca="1" si="147"/>
        <v>-7.0184809836976308E-3</v>
      </c>
    </row>
    <row r="9480" spans="1:2" x14ac:dyDescent="0.3">
      <c r="A9480">
        <v>9472</v>
      </c>
      <c r="B9480" s="9">
        <f t="shared" ca="1" si="147"/>
        <v>8.5618434801450916E-3</v>
      </c>
    </row>
    <row r="9481" spans="1:2" x14ac:dyDescent="0.3">
      <c r="A9481">
        <v>9473</v>
      </c>
      <c r="B9481" s="9">
        <f t="shared" ca="1" si="147"/>
        <v>9.2536090467440415E-4</v>
      </c>
    </row>
    <row r="9482" spans="1:2" x14ac:dyDescent="0.3">
      <c r="A9482">
        <v>9474</v>
      </c>
      <c r="B9482" s="9">
        <f t="shared" ref="B9482:B9545" ca="1" si="148">_xlfn.NORM.INV(RAND(),$B$3,$B$4)</f>
        <v>1.1834994019908817E-2</v>
      </c>
    </row>
    <row r="9483" spans="1:2" x14ac:dyDescent="0.3">
      <c r="A9483">
        <v>9475</v>
      </c>
      <c r="B9483" s="9">
        <f t="shared" ca="1" si="148"/>
        <v>8.1111343784100837E-4</v>
      </c>
    </row>
    <row r="9484" spans="1:2" x14ac:dyDescent="0.3">
      <c r="A9484">
        <v>9476</v>
      </c>
      <c r="B9484" s="9">
        <f t="shared" ca="1" si="148"/>
        <v>-3.4808435418617559E-3</v>
      </c>
    </row>
    <row r="9485" spans="1:2" x14ac:dyDescent="0.3">
      <c r="A9485">
        <v>9477</v>
      </c>
      <c r="B9485" s="9">
        <f t="shared" ca="1" si="148"/>
        <v>6.8554982018665485E-4</v>
      </c>
    </row>
    <row r="9486" spans="1:2" x14ac:dyDescent="0.3">
      <c r="A9486">
        <v>9478</v>
      </c>
      <c r="B9486" s="9">
        <f t="shared" ca="1" si="148"/>
        <v>5.2942289053512061E-3</v>
      </c>
    </row>
    <row r="9487" spans="1:2" x14ac:dyDescent="0.3">
      <c r="A9487">
        <v>9479</v>
      </c>
      <c r="B9487" s="9">
        <f t="shared" ca="1" si="148"/>
        <v>-9.0248429923014788E-3</v>
      </c>
    </row>
    <row r="9488" spans="1:2" x14ac:dyDescent="0.3">
      <c r="A9488">
        <v>9480</v>
      </c>
      <c r="B9488" s="9">
        <f t="shared" ca="1" si="148"/>
        <v>-1.6075754741227222E-3</v>
      </c>
    </row>
    <row r="9489" spans="1:2" x14ac:dyDescent="0.3">
      <c r="A9489">
        <v>9481</v>
      </c>
      <c r="B9489" s="9">
        <f t="shared" ca="1" si="148"/>
        <v>4.0064968676518965E-3</v>
      </c>
    </row>
    <row r="9490" spans="1:2" x14ac:dyDescent="0.3">
      <c r="A9490">
        <v>9482</v>
      </c>
      <c r="B9490" s="9">
        <f t="shared" ca="1" si="148"/>
        <v>-3.8256923323646396E-3</v>
      </c>
    </row>
    <row r="9491" spans="1:2" x14ac:dyDescent="0.3">
      <c r="A9491">
        <v>9483</v>
      </c>
      <c r="B9491" s="9">
        <f t="shared" ca="1" si="148"/>
        <v>6.1928439772406486E-3</v>
      </c>
    </row>
    <row r="9492" spans="1:2" x14ac:dyDescent="0.3">
      <c r="A9492">
        <v>9484</v>
      </c>
      <c r="B9492" s="9">
        <f t="shared" ca="1" si="148"/>
        <v>-6.379046371710425E-4</v>
      </c>
    </row>
    <row r="9493" spans="1:2" x14ac:dyDescent="0.3">
      <c r="A9493">
        <v>9485</v>
      </c>
      <c r="B9493" s="9">
        <f t="shared" ca="1" si="148"/>
        <v>-3.61516119307583E-3</v>
      </c>
    </row>
    <row r="9494" spans="1:2" x14ac:dyDescent="0.3">
      <c r="A9494">
        <v>9486</v>
      </c>
      <c r="B9494" s="9">
        <f t="shared" ca="1" si="148"/>
        <v>1.9589356952342955E-4</v>
      </c>
    </row>
    <row r="9495" spans="1:2" x14ac:dyDescent="0.3">
      <c r="A9495">
        <v>9487</v>
      </c>
      <c r="B9495" s="9">
        <f t="shared" ca="1" si="148"/>
        <v>2.7852036940205125E-4</v>
      </c>
    </row>
    <row r="9496" spans="1:2" x14ac:dyDescent="0.3">
      <c r="A9496">
        <v>9488</v>
      </c>
      <c r="B9496" s="9">
        <f t="shared" ca="1" si="148"/>
        <v>3.1723016815274133E-3</v>
      </c>
    </row>
    <row r="9497" spans="1:2" x14ac:dyDescent="0.3">
      <c r="A9497">
        <v>9489</v>
      </c>
      <c r="B9497" s="9">
        <f t="shared" ca="1" si="148"/>
        <v>1.133142125412057E-2</v>
      </c>
    </row>
    <row r="9498" spans="1:2" x14ac:dyDescent="0.3">
      <c r="A9498">
        <v>9490</v>
      </c>
      <c r="B9498" s="9">
        <f t="shared" ca="1" si="148"/>
        <v>-1.1367466825357265E-2</v>
      </c>
    </row>
    <row r="9499" spans="1:2" x14ac:dyDescent="0.3">
      <c r="A9499">
        <v>9491</v>
      </c>
      <c r="B9499" s="9">
        <f t="shared" ca="1" si="148"/>
        <v>2.7794093375728699E-3</v>
      </c>
    </row>
    <row r="9500" spans="1:2" x14ac:dyDescent="0.3">
      <c r="A9500">
        <v>9492</v>
      </c>
      <c r="B9500" s="9">
        <f t="shared" ca="1" si="148"/>
        <v>-7.1963219797666306E-4</v>
      </c>
    </row>
    <row r="9501" spans="1:2" x14ac:dyDescent="0.3">
      <c r="A9501">
        <v>9493</v>
      </c>
      <c r="B9501" s="9">
        <f t="shared" ca="1" si="148"/>
        <v>6.6473668557647681E-3</v>
      </c>
    </row>
    <row r="9502" spans="1:2" x14ac:dyDescent="0.3">
      <c r="A9502">
        <v>9494</v>
      </c>
      <c r="B9502" s="9">
        <f t="shared" ca="1" si="148"/>
        <v>-2.0251813548528481E-3</v>
      </c>
    </row>
    <row r="9503" spans="1:2" x14ac:dyDescent="0.3">
      <c r="A9503">
        <v>9495</v>
      </c>
      <c r="B9503" s="9">
        <f t="shared" ca="1" si="148"/>
        <v>2.3099440743732905E-3</v>
      </c>
    </row>
    <row r="9504" spans="1:2" x14ac:dyDescent="0.3">
      <c r="A9504">
        <v>9496</v>
      </c>
      <c r="B9504" s="9">
        <f t="shared" ca="1" si="148"/>
        <v>2.2264204049033966E-3</v>
      </c>
    </row>
    <row r="9505" spans="1:2" x14ac:dyDescent="0.3">
      <c r="A9505">
        <v>9497</v>
      </c>
      <c r="B9505" s="9">
        <f t="shared" ca="1" si="148"/>
        <v>-1.416199959563515E-2</v>
      </c>
    </row>
    <row r="9506" spans="1:2" x14ac:dyDescent="0.3">
      <c r="A9506">
        <v>9498</v>
      </c>
      <c r="B9506" s="9">
        <f t="shared" ca="1" si="148"/>
        <v>1.9243032155118221E-2</v>
      </c>
    </row>
    <row r="9507" spans="1:2" x14ac:dyDescent="0.3">
      <c r="A9507">
        <v>9499</v>
      </c>
      <c r="B9507" s="9">
        <f t="shared" ca="1" si="148"/>
        <v>7.7106094893686257E-3</v>
      </c>
    </row>
    <row r="9508" spans="1:2" x14ac:dyDescent="0.3">
      <c r="A9508">
        <v>9500</v>
      </c>
      <c r="B9508" s="9">
        <f t="shared" ca="1" si="148"/>
        <v>-8.8928294577813737E-4</v>
      </c>
    </row>
    <row r="9509" spans="1:2" x14ac:dyDescent="0.3">
      <c r="A9509">
        <v>9501</v>
      </c>
      <c r="B9509" s="9">
        <f t="shared" ca="1" si="148"/>
        <v>-1.1295604635847589E-2</v>
      </c>
    </row>
    <row r="9510" spans="1:2" x14ac:dyDescent="0.3">
      <c r="A9510">
        <v>9502</v>
      </c>
      <c r="B9510" s="9">
        <f t="shared" ca="1" si="148"/>
        <v>-6.4048198657814595E-3</v>
      </c>
    </row>
    <row r="9511" spans="1:2" x14ac:dyDescent="0.3">
      <c r="A9511">
        <v>9503</v>
      </c>
      <c r="B9511" s="9">
        <f t="shared" ca="1" si="148"/>
        <v>7.2297275060576168E-4</v>
      </c>
    </row>
    <row r="9512" spans="1:2" x14ac:dyDescent="0.3">
      <c r="A9512">
        <v>9504</v>
      </c>
      <c r="B9512" s="9">
        <f t="shared" ca="1" si="148"/>
        <v>4.4245436526916346E-3</v>
      </c>
    </row>
    <row r="9513" spans="1:2" x14ac:dyDescent="0.3">
      <c r="A9513">
        <v>9505</v>
      </c>
      <c r="B9513" s="9">
        <f t="shared" ca="1" si="148"/>
        <v>-1.7701102478822907E-3</v>
      </c>
    </row>
    <row r="9514" spans="1:2" x14ac:dyDescent="0.3">
      <c r="A9514">
        <v>9506</v>
      </c>
      <c r="B9514" s="9">
        <f t="shared" ca="1" si="148"/>
        <v>-3.9126857330400704E-3</v>
      </c>
    </row>
    <row r="9515" spans="1:2" x14ac:dyDescent="0.3">
      <c r="A9515">
        <v>9507</v>
      </c>
      <c r="B9515" s="9">
        <f t="shared" ca="1" si="148"/>
        <v>1.1778279205547915E-2</v>
      </c>
    </row>
    <row r="9516" spans="1:2" x14ac:dyDescent="0.3">
      <c r="A9516">
        <v>9508</v>
      </c>
      <c r="B9516" s="9">
        <f t="shared" ca="1" si="148"/>
        <v>-2.3034123750517166E-3</v>
      </c>
    </row>
    <row r="9517" spans="1:2" x14ac:dyDescent="0.3">
      <c r="A9517">
        <v>9509</v>
      </c>
      <c r="B9517" s="9">
        <f t="shared" ca="1" si="148"/>
        <v>1.1233112075147475E-2</v>
      </c>
    </row>
    <row r="9518" spans="1:2" x14ac:dyDescent="0.3">
      <c r="A9518">
        <v>9510</v>
      </c>
      <c r="B9518" s="9">
        <f t="shared" ca="1" si="148"/>
        <v>6.8223365146298154E-3</v>
      </c>
    </row>
    <row r="9519" spans="1:2" x14ac:dyDescent="0.3">
      <c r="A9519">
        <v>9511</v>
      </c>
      <c r="B9519" s="9">
        <f t="shared" ca="1" si="148"/>
        <v>-8.343481069240188E-3</v>
      </c>
    </row>
    <row r="9520" spans="1:2" x14ac:dyDescent="0.3">
      <c r="A9520">
        <v>9512</v>
      </c>
      <c r="B9520" s="9">
        <f t="shared" ca="1" si="148"/>
        <v>-7.9600523472571957E-3</v>
      </c>
    </row>
    <row r="9521" spans="1:2" x14ac:dyDescent="0.3">
      <c r="A9521">
        <v>9513</v>
      </c>
      <c r="B9521" s="9">
        <f t="shared" ca="1" si="148"/>
        <v>-8.5672974784152898E-3</v>
      </c>
    </row>
    <row r="9522" spans="1:2" x14ac:dyDescent="0.3">
      <c r="A9522">
        <v>9514</v>
      </c>
      <c r="B9522" s="9">
        <f t="shared" ca="1" si="148"/>
        <v>1.2861436885758073E-2</v>
      </c>
    </row>
    <row r="9523" spans="1:2" x14ac:dyDescent="0.3">
      <c r="A9523">
        <v>9515</v>
      </c>
      <c r="B9523" s="9">
        <f t="shared" ca="1" si="148"/>
        <v>-3.8005061666362625E-3</v>
      </c>
    </row>
    <row r="9524" spans="1:2" x14ac:dyDescent="0.3">
      <c r="A9524">
        <v>9516</v>
      </c>
      <c r="B9524" s="9">
        <f t="shared" ca="1" si="148"/>
        <v>-6.3330536800490092E-3</v>
      </c>
    </row>
    <row r="9525" spans="1:2" x14ac:dyDescent="0.3">
      <c r="A9525">
        <v>9517</v>
      </c>
      <c r="B9525" s="9">
        <f t="shared" ca="1" si="148"/>
        <v>4.4301773787308674E-3</v>
      </c>
    </row>
    <row r="9526" spans="1:2" x14ac:dyDescent="0.3">
      <c r="A9526">
        <v>9518</v>
      </c>
      <c r="B9526" s="9">
        <f t="shared" ca="1" si="148"/>
        <v>2.9266773458329442E-3</v>
      </c>
    </row>
    <row r="9527" spans="1:2" x14ac:dyDescent="0.3">
      <c r="A9527">
        <v>9519</v>
      </c>
      <c r="B9527" s="9">
        <f t="shared" ca="1" si="148"/>
        <v>-1.3786391532617608E-2</v>
      </c>
    </row>
    <row r="9528" spans="1:2" x14ac:dyDescent="0.3">
      <c r="A9528">
        <v>9520</v>
      </c>
      <c r="B9528" s="9">
        <f t="shared" ca="1" si="148"/>
        <v>7.1310513975073988E-3</v>
      </c>
    </row>
    <row r="9529" spans="1:2" x14ac:dyDescent="0.3">
      <c r="A9529">
        <v>9521</v>
      </c>
      <c r="B9529" s="9">
        <f t="shared" ca="1" si="148"/>
        <v>-2.3014943831645141E-4</v>
      </c>
    </row>
    <row r="9530" spans="1:2" x14ac:dyDescent="0.3">
      <c r="A9530">
        <v>9522</v>
      </c>
      <c r="B9530" s="9">
        <f t="shared" ca="1" si="148"/>
        <v>-7.468399423160456E-3</v>
      </c>
    </row>
    <row r="9531" spans="1:2" x14ac:dyDescent="0.3">
      <c r="A9531">
        <v>9523</v>
      </c>
      <c r="B9531" s="9">
        <f t="shared" ca="1" si="148"/>
        <v>-9.3731228283712529E-3</v>
      </c>
    </row>
    <row r="9532" spans="1:2" x14ac:dyDescent="0.3">
      <c r="A9532">
        <v>9524</v>
      </c>
      <c r="B9532" s="9">
        <f t="shared" ca="1" si="148"/>
        <v>-6.5847065125002133E-4</v>
      </c>
    </row>
    <row r="9533" spans="1:2" x14ac:dyDescent="0.3">
      <c r="A9533">
        <v>9525</v>
      </c>
      <c r="B9533" s="9">
        <f t="shared" ca="1" si="148"/>
        <v>9.9240007363214774E-4</v>
      </c>
    </row>
    <row r="9534" spans="1:2" x14ac:dyDescent="0.3">
      <c r="A9534">
        <v>9526</v>
      </c>
      <c r="B9534" s="9">
        <f t="shared" ca="1" si="148"/>
        <v>1.3138864141055947E-2</v>
      </c>
    </row>
    <row r="9535" spans="1:2" x14ac:dyDescent="0.3">
      <c r="A9535">
        <v>9527</v>
      </c>
      <c r="B9535" s="9">
        <f t="shared" ca="1" si="148"/>
        <v>-2.8040122452831443E-3</v>
      </c>
    </row>
    <row r="9536" spans="1:2" x14ac:dyDescent="0.3">
      <c r="A9536">
        <v>9528</v>
      </c>
      <c r="B9536" s="9">
        <f t="shared" ca="1" si="148"/>
        <v>-1.1703848575330628E-2</v>
      </c>
    </row>
    <row r="9537" spans="1:2" x14ac:dyDescent="0.3">
      <c r="A9537">
        <v>9529</v>
      </c>
      <c r="B9537" s="9">
        <f t="shared" ca="1" si="148"/>
        <v>-6.9452476269658853E-3</v>
      </c>
    </row>
    <row r="9538" spans="1:2" x14ac:dyDescent="0.3">
      <c r="A9538">
        <v>9530</v>
      </c>
      <c r="B9538" s="9">
        <f t="shared" ca="1" si="148"/>
        <v>-6.9706099157086452E-3</v>
      </c>
    </row>
    <row r="9539" spans="1:2" x14ac:dyDescent="0.3">
      <c r="A9539">
        <v>9531</v>
      </c>
      <c r="B9539" s="9">
        <f t="shared" ca="1" si="148"/>
        <v>9.1885045095026503E-3</v>
      </c>
    </row>
    <row r="9540" spans="1:2" x14ac:dyDescent="0.3">
      <c r="A9540">
        <v>9532</v>
      </c>
      <c r="B9540" s="9">
        <f t="shared" ca="1" si="148"/>
        <v>1.6964211135966571E-3</v>
      </c>
    </row>
    <row r="9541" spans="1:2" x14ac:dyDescent="0.3">
      <c r="A9541">
        <v>9533</v>
      </c>
      <c r="B9541" s="9">
        <f t="shared" ca="1" si="148"/>
        <v>1.6879471861522232E-2</v>
      </c>
    </row>
    <row r="9542" spans="1:2" x14ac:dyDescent="0.3">
      <c r="A9542">
        <v>9534</v>
      </c>
      <c r="B9542" s="9">
        <f t="shared" ca="1" si="148"/>
        <v>1.8835008314819007E-3</v>
      </c>
    </row>
    <row r="9543" spans="1:2" x14ac:dyDescent="0.3">
      <c r="A9543">
        <v>9535</v>
      </c>
      <c r="B9543" s="9">
        <f t="shared" ca="1" si="148"/>
        <v>4.8212863564664477E-4</v>
      </c>
    </row>
    <row r="9544" spans="1:2" x14ac:dyDescent="0.3">
      <c r="A9544">
        <v>9536</v>
      </c>
      <c r="B9544" s="9">
        <f t="shared" ca="1" si="148"/>
        <v>-2.056805475739869E-3</v>
      </c>
    </row>
    <row r="9545" spans="1:2" x14ac:dyDescent="0.3">
      <c r="A9545">
        <v>9537</v>
      </c>
      <c r="B9545" s="9">
        <f t="shared" ca="1" si="148"/>
        <v>-1.3930298612098855E-2</v>
      </c>
    </row>
    <row r="9546" spans="1:2" x14ac:dyDescent="0.3">
      <c r="A9546">
        <v>9538</v>
      </c>
      <c r="B9546" s="9">
        <f t="shared" ref="B9546:B9609" ca="1" si="149">_xlfn.NORM.INV(RAND(),$B$3,$B$4)</f>
        <v>1.062290958949344E-2</v>
      </c>
    </row>
    <row r="9547" spans="1:2" x14ac:dyDescent="0.3">
      <c r="A9547">
        <v>9539</v>
      </c>
      <c r="B9547" s="9">
        <f t="shared" ca="1" si="149"/>
        <v>-5.7864704018339794E-3</v>
      </c>
    </row>
    <row r="9548" spans="1:2" x14ac:dyDescent="0.3">
      <c r="A9548">
        <v>9540</v>
      </c>
      <c r="B9548" s="9">
        <f t="shared" ca="1" si="149"/>
        <v>2.883926577017431E-3</v>
      </c>
    </row>
    <row r="9549" spans="1:2" x14ac:dyDescent="0.3">
      <c r="A9549">
        <v>9541</v>
      </c>
      <c r="B9549" s="9">
        <f t="shared" ca="1" si="149"/>
        <v>5.1963416416484637E-3</v>
      </c>
    </row>
    <row r="9550" spans="1:2" x14ac:dyDescent="0.3">
      <c r="A9550">
        <v>9542</v>
      </c>
      <c r="B9550" s="9">
        <f t="shared" ca="1" si="149"/>
        <v>-1.1320166327586818E-2</v>
      </c>
    </row>
    <row r="9551" spans="1:2" x14ac:dyDescent="0.3">
      <c r="A9551">
        <v>9543</v>
      </c>
      <c r="B9551" s="9">
        <f t="shared" ca="1" si="149"/>
        <v>1.0205760463664209E-2</v>
      </c>
    </row>
    <row r="9552" spans="1:2" x14ac:dyDescent="0.3">
      <c r="A9552">
        <v>9544</v>
      </c>
      <c r="B9552" s="9">
        <f t="shared" ca="1" si="149"/>
        <v>2.609839514305788E-4</v>
      </c>
    </row>
    <row r="9553" spans="1:2" x14ac:dyDescent="0.3">
      <c r="A9553">
        <v>9545</v>
      </c>
      <c r="B9553" s="9">
        <f t="shared" ca="1" si="149"/>
        <v>4.9738167050426569E-3</v>
      </c>
    </row>
    <row r="9554" spans="1:2" x14ac:dyDescent="0.3">
      <c r="A9554">
        <v>9546</v>
      </c>
      <c r="B9554" s="9">
        <f t="shared" ca="1" si="149"/>
        <v>5.3389733090888243E-3</v>
      </c>
    </row>
    <row r="9555" spans="1:2" x14ac:dyDescent="0.3">
      <c r="A9555">
        <v>9547</v>
      </c>
      <c r="B9555" s="9">
        <f t="shared" ca="1" si="149"/>
        <v>-1.1475562852659759E-2</v>
      </c>
    </row>
    <row r="9556" spans="1:2" x14ac:dyDescent="0.3">
      <c r="A9556">
        <v>9548</v>
      </c>
      <c r="B9556" s="9">
        <f t="shared" ca="1" si="149"/>
        <v>5.9023800648557714E-3</v>
      </c>
    </row>
    <row r="9557" spans="1:2" x14ac:dyDescent="0.3">
      <c r="A9557">
        <v>9549</v>
      </c>
      <c r="B9557" s="9">
        <f t="shared" ca="1" si="149"/>
        <v>-7.7186903760936079E-3</v>
      </c>
    </row>
    <row r="9558" spans="1:2" x14ac:dyDescent="0.3">
      <c r="A9558">
        <v>9550</v>
      </c>
      <c r="B9558" s="9">
        <f t="shared" ca="1" si="149"/>
        <v>6.0094912891762867E-3</v>
      </c>
    </row>
    <row r="9559" spans="1:2" x14ac:dyDescent="0.3">
      <c r="A9559">
        <v>9551</v>
      </c>
      <c r="B9559" s="9">
        <f t="shared" ca="1" si="149"/>
        <v>6.7198893848137422E-3</v>
      </c>
    </row>
    <row r="9560" spans="1:2" x14ac:dyDescent="0.3">
      <c r="A9560">
        <v>9552</v>
      </c>
      <c r="B9560" s="9">
        <f t="shared" ca="1" si="149"/>
        <v>1.4847797677631407E-2</v>
      </c>
    </row>
    <row r="9561" spans="1:2" x14ac:dyDescent="0.3">
      <c r="A9561">
        <v>9553</v>
      </c>
      <c r="B9561" s="9">
        <f t="shared" ca="1" si="149"/>
        <v>-4.6764830884686165E-3</v>
      </c>
    </row>
    <row r="9562" spans="1:2" x14ac:dyDescent="0.3">
      <c r="A9562">
        <v>9554</v>
      </c>
      <c r="B9562" s="9">
        <f t="shared" ca="1" si="149"/>
        <v>-1.8704049496701944E-2</v>
      </c>
    </row>
    <row r="9563" spans="1:2" x14ac:dyDescent="0.3">
      <c r="A9563">
        <v>9555</v>
      </c>
      <c r="B9563" s="9">
        <f t="shared" ca="1" si="149"/>
        <v>9.9248057539871419E-3</v>
      </c>
    </row>
    <row r="9564" spans="1:2" x14ac:dyDescent="0.3">
      <c r="A9564">
        <v>9556</v>
      </c>
      <c r="B9564" s="9">
        <f t="shared" ca="1" si="149"/>
        <v>4.7797428876111929E-3</v>
      </c>
    </row>
    <row r="9565" spans="1:2" x14ac:dyDescent="0.3">
      <c r="A9565">
        <v>9557</v>
      </c>
      <c r="B9565" s="9">
        <f t="shared" ca="1" si="149"/>
        <v>8.3636602170940374E-3</v>
      </c>
    </row>
    <row r="9566" spans="1:2" x14ac:dyDescent="0.3">
      <c r="A9566">
        <v>9558</v>
      </c>
      <c r="B9566" s="9">
        <f t="shared" ca="1" si="149"/>
        <v>-4.5288528477177084E-3</v>
      </c>
    </row>
    <row r="9567" spans="1:2" x14ac:dyDescent="0.3">
      <c r="A9567">
        <v>9559</v>
      </c>
      <c r="B9567" s="9">
        <f t="shared" ca="1" si="149"/>
        <v>-2.0918637163433167E-2</v>
      </c>
    </row>
    <row r="9568" spans="1:2" x14ac:dyDescent="0.3">
      <c r="A9568">
        <v>9560</v>
      </c>
      <c r="B9568" s="9">
        <f t="shared" ca="1" si="149"/>
        <v>-4.5391911489296895E-3</v>
      </c>
    </row>
    <row r="9569" spans="1:2" x14ac:dyDescent="0.3">
      <c r="A9569">
        <v>9561</v>
      </c>
      <c r="B9569" s="9">
        <f t="shared" ca="1" si="149"/>
        <v>3.3821259329281711E-3</v>
      </c>
    </row>
    <row r="9570" spans="1:2" x14ac:dyDescent="0.3">
      <c r="A9570">
        <v>9562</v>
      </c>
      <c r="B9570" s="9">
        <f t="shared" ca="1" si="149"/>
        <v>4.7301556728474034E-3</v>
      </c>
    </row>
    <row r="9571" spans="1:2" x14ac:dyDescent="0.3">
      <c r="A9571">
        <v>9563</v>
      </c>
      <c r="B9571" s="9">
        <f t="shared" ca="1" si="149"/>
        <v>-7.1185533984801661E-3</v>
      </c>
    </row>
    <row r="9572" spans="1:2" x14ac:dyDescent="0.3">
      <c r="A9572">
        <v>9564</v>
      </c>
      <c r="B9572" s="9">
        <f t="shared" ca="1" si="149"/>
        <v>7.60937714149374E-3</v>
      </c>
    </row>
    <row r="9573" spans="1:2" x14ac:dyDescent="0.3">
      <c r="A9573">
        <v>9565</v>
      </c>
      <c r="B9573" s="9">
        <f t="shared" ca="1" si="149"/>
        <v>-7.4399027357814999E-3</v>
      </c>
    </row>
    <row r="9574" spans="1:2" x14ac:dyDescent="0.3">
      <c r="A9574">
        <v>9566</v>
      </c>
      <c r="B9574" s="9">
        <f t="shared" ca="1" si="149"/>
        <v>-1.6796710017196289E-2</v>
      </c>
    </row>
    <row r="9575" spans="1:2" x14ac:dyDescent="0.3">
      <c r="A9575">
        <v>9567</v>
      </c>
      <c r="B9575" s="9">
        <f t="shared" ca="1" si="149"/>
        <v>2.7474159879773458E-3</v>
      </c>
    </row>
    <row r="9576" spans="1:2" x14ac:dyDescent="0.3">
      <c r="A9576">
        <v>9568</v>
      </c>
      <c r="B9576" s="9">
        <f t="shared" ca="1" si="149"/>
        <v>-1.432536516775614E-2</v>
      </c>
    </row>
    <row r="9577" spans="1:2" x14ac:dyDescent="0.3">
      <c r="A9577">
        <v>9569</v>
      </c>
      <c r="B9577" s="9">
        <f t="shared" ca="1" si="149"/>
        <v>1.0693419184205639E-2</v>
      </c>
    </row>
    <row r="9578" spans="1:2" x14ac:dyDescent="0.3">
      <c r="A9578">
        <v>9570</v>
      </c>
      <c r="B9578" s="9">
        <f t="shared" ca="1" si="149"/>
        <v>7.8907078941729582E-3</v>
      </c>
    </row>
    <row r="9579" spans="1:2" x14ac:dyDescent="0.3">
      <c r="A9579">
        <v>9571</v>
      </c>
      <c r="B9579" s="9">
        <f t="shared" ca="1" si="149"/>
        <v>1.5311797963757765E-2</v>
      </c>
    </row>
    <row r="9580" spans="1:2" x14ac:dyDescent="0.3">
      <c r="A9580">
        <v>9572</v>
      </c>
      <c r="B9580" s="9">
        <f t="shared" ca="1" si="149"/>
        <v>5.2251716104631096E-4</v>
      </c>
    </row>
    <row r="9581" spans="1:2" x14ac:dyDescent="0.3">
      <c r="A9581">
        <v>9573</v>
      </c>
      <c r="B9581" s="9">
        <f t="shared" ca="1" si="149"/>
        <v>-5.8080908092048352E-3</v>
      </c>
    </row>
    <row r="9582" spans="1:2" x14ac:dyDescent="0.3">
      <c r="A9582">
        <v>9574</v>
      </c>
      <c r="B9582" s="9">
        <f t="shared" ca="1" si="149"/>
        <v>-8.8648572099504167E-3</v>
      </c>
    </row>
    <row r="9583" spans="1:2" x14ac:dyDescent="0.3">
      <c r="A9583">
        <v>9575</v>
      </c>
      <c r="B9583" s="9">
        <f t="shared" ca="1" si="149"/>
        <v>3.55394983257126E-3</v>
      </c>
    </row>
    <row r="9584" spans="1:2" x14ac:dyDescent="0.3">
      <c r="A9584">
        <v>9576</v>
      </c>
      <c r="B9584" s="9">
        <f t="shared" ca="1" si="149"/>
        <v>-4.7398521297970335E-3</v>
      </c>
    </row>
    <row r="9585" spans="1:2" x14ac:dyDescent="0.3">
      <c r="A9585">
        <v>9577</v>
      </c>
      <c r="B9585" s="9">
        <f t="shared" ca="1" si="149"/>
        <v>8.1218540074133854E-3</v>
      </c>
    </row>
    <row r="9586" spans="1:2" x14ac:dyDescent="0.3">
      <c r="A9586">
        <v>9578</v>
      </c>
      <c r="B9586" s="9">
        <f t="shared" ca="1" si="149"/>
        <v>5.9230498429646916E-3</v>
      </c>
    </row>
    <row r="9587" spans="1:2" x14ac:dyDescent="0.3">
      <c r="A9587">
        <v>9579</v>
      </c>
      <c r="B9587" s="9">
        <f t="shared" ca="1" si="149"/>
        <v>1.0207848050667837E-2</v>
      </c>
    </row>
    <row r="9588" spans="1:2" x14ac:dyDescent="0.3">
      <c r="A9588">
        <v>9580</v>
      </c>
      <c r="B9588" s="9">
        <f t="shared" ca="1" si="149"/>
        <v>-1.5131744932767527E-3</v>
      </c>
    </row>
    <row r="9589" spans="1:2" x14ac:dyDescent="0.3">
      <c r="A9589">
        <v>9581</v>
      </c>
      <c r="B9589" s="9">
        <f t="shared" ca="1" si="149"/>
        <v>-4.7797367855911049E-3</v>
      </c>
    </row>
    <row r="9590" spans="1:2" x14ac:dyDescent="0.3">
      <c r="A9590">
        <v>9582</v>
      </c>
      <c r="B9590" s="9">
        <f t="shared" ca="1" si="149"/>
        <v>9.7012680689668764E-3</v>
      </c>
    </row>
    <row r="9591" spans="1:2" x14ac:dyDescent="0.3">
      <c r="A9591">
        <v>9583</v>
      </c>
      <c r="B9591" s="9">
        <f t="shared" ca="1" si="149"/>
        <v>4.6847727712931062E-4</v>
      </c>
    </row>
    <row r="9592" spans="1:2" x14ac:dyDescent="0.3">
      <c r="A9592">
        <v>9584</v>
      </c>
      <c r="B9592" s="9">
        <f t="shared" ca="1" si="149"/>
        <v>6.5160032758467537E-3</v>
      </c>
    </row>
    <row r="9593" spans="1:2" x14ac:dyDescent="0.3">
      <c r="A9593">
        <v>9585</v>
      </c>
      <c r="B9593" s="9">
        <f t="shared" ca="1" si="149"/>
        <v>7.3623791086945747E-3</v>
      </c>
    </row>
    <row r="9594" spans="1:2" x14ac:dyDescent="0.3">
      <c r="A9594">
        <v>9586</v>
      </c>
      <c r="B9594" s="9">
        <f t="shared" ca="1" si="149"/>
        <v>9.2188081363060153E-3</v>
      </c>
    </row>
    <row r="9595" spans="1:2" x14ac:dyDescent="0.3">
      <c r="A9595">
        <v>9587</v>
      </c>
      <c r="B9595" s="9">
        <f t="shared" ca="1" si="149"/>
        <v>2.9285428335580664E-3</v>
      </c>
    </row>
    <row r="9596" spans="1:2" x14ac:dyDescent="0.3">
      <c r="A9596">
        <v>9588</v>
      </c>
      <c r="B9596" s="9">
        <f t="shared" ca="1" si="149"/>
        <v>4.3856944506849148E-4</v>
      </c>
    </row>
    <row r="9597" spans="1:2" x14ac:dyDescent="0.3">
      <c r="A9597">
        <v>9589</v>
      </c>
      <c r="B9597" s="9">
        <f t="shared" ca="1" si="149"/>
        <v>9.0918837725495992E-3</v>
      </c>
    </row>
    <row r="9598" spans="1:2" x14ac:dyDescent="0.3">
      <c r="A9598">
        <v>9590</v>
      </c>
      <c r="B9598" s="9">
        <f t="shared" ca="1" si="149"/>
        <v>-6.2167235362463914E-3</v>
      </c>
    </row>
    <row r="9599" spans="1:2" x14ac:dyDescent="0.3">
      <c r="A9599">
        <v>9591</v>
      </c>
      <c r="B9599" s="9">
        <f t="shared" ca="1" si="149"/>
        <v>1.3750386451716239E-2</v>
      </c>
    </row>
    <row r="9600" spans="1:2" x14ac:dyDescent="0.3">
      <c r="A9600">
        <v>9592</v>
      </c>
      <c r="B9600" s="9">
        <f t="shared" ca="1" si="149"/>
        <v>-2.4792493276626828E-3</v>
      </c>
    </row>
    <row r="9601" spans="1:2" x14ac:dyDescent="0.3">
      <c r="A9601">
        <v>9593</v>
      </c>
      <c r="B9601" s="9">
        <f t="shared" ca="1" si="149"/>
        <v>-3.7793546407786302E-3</v>
      </c>
    </row>
    <row r="9602" spans="1:2" x14ac:dyDescent="0.3">
      <c r="A9602">
        <v>9594</v>
      </c>
      <c r="B9602" s="9">
        <f t="shared" ca="1" si="149"/>
        <v>1.6279023945076911E-3</v>
      </c>
    </row>
    <row r="9603" spans="1:2" x14ac:dyDescent="0.3">
      <c r="A9603">
        <v>9595</v>
      </c>
      <c r="B9603" s="9">
        <f t="shared" ca="1" si="149"/>
        <v>-2.2121469039529315E-2</v>
      </c>
    </row>
    <row r="9604" spans="1:2" x14ac:dyDescent="0.3">
      <c r="A9604">
        <v>9596</v>
      </c>
      <c r="B9604" s="9">
        <f t="shared" ca="1" si="149"/>
        <v>9.7715525582659055E-6</v>
      </c>
    </row>
    <row r="9605" spans="1:2" x14ac:dyDescent="0.3">
      <c r="A9605">
        <v>9597</v>
      </c>
      <c r="B9605" s="9">
        <f t="shared" ca="1" si="149"/>
        <v>-2.3125752761819847E-3</v>
      </c>
    </row>
    <row r="9606" spans="1:2" x14ac:dyDescent="0.3">
      <c r="A9606">
        <v>9598</v>
      </c>
      <c r="B9606" s="9">
        <f t="shared" ca="1" si="149"/>
        <v>-1.8749428160183872E-2</v>
      </c>
    </row>
    <row r="9607" spans="1:2" x14ac:dyDescent="0.3">
      <c r="A9607">
        <v>9599</v>
      </c>
      <c r="B9607" s="9">
        <f t="shared" ca="1" si="149"/>
        <v>-3.7525071707939263E-3</v>
      </c>
    </row>
    <row r="9608" spans="1:2" x14ac:dyDescent="0.3">
      <c r="A9608">
        <v>9600</v>
      </c>
      <c r="B9608" s="9">
        <f t="shared" ca="1" si="149"/>
        <v>4.5138656204698986E-4</v>
      </c>
    </row>
    <row r="9609" spans="1:2" x14ac:dyDescent="0.3">
      <c r="A9609">
        <v>9601</v>
      </c>
      <c r="B9609" s="9">
        <f t="shared" ca="1" si="149"/>
        <v>-5.3725792901209426E-3</v>
      </c>
    </row>
    <row r="9610" spans="1:2" x14ac:dyDescent="0.3">
      <c r="A9610">
        <v>9602</v>
      </c>
      <c r="B9610" s="9">
        <f t="shared" ref="B9610:B9673" ca="1" si="150">_xlfn.NORM.INV(RAND(),$B$3,$B$4)</f>
        <v>4.7447049845686859E-3</v>
      </c>
    </row>
    <row r="9611" spans="1:2" x14ac:dyDescent="0.3">
      <c r="A9611">
        <v>9603</v>
      </c>
      <c r="B9611" s="9">
        <f t="shared" ca="1" si="150"/>
        <v>-8.1181139226005027E-3</v>
      </c>
    </row>
    <row r="9612" spans="1:2" x14ac:dyDescent="0.3">
      <c r="A9612">
        <v>9604</v>
      </c>
      <c r="B9612" s="9">
        <f t="shared" ca="1" si="150"/>
        <v>7.129778645590802E-3</v>
      </c>
    </row>
    <row r="9613" spans="1:2" x14ac:dyDescent="0.3">
      <c r="A9613">
        <v>9605</v>
      </c>
      <c r="B9613" s="9">
        <f t="shared" ca="1" si="150"/>
        <v>-4.874390268107663E-3</v>
      </c>
    </row>
    <row r="9614" spans="1:2" x14ac:dyDescent="0.3">
      <c r="A9614">
        <v>9606</v>
      </c>
      <c r="B9614" s="9">
        <f t="shared" ca="1" si="150"/>
        <v>4.0470675157562924E-3</v>
      </c>
    </row>
    <row r="9615" spans="1:2" x14ac:dyDescent="0.3">
      <c r="A9615">
        <v>9607</v>
      </c>
      <c r="B9615" s="9">
        <f t="shared" ca="1" si="150"/>
        <v>3.6245409173524912E-3</v>
      </c>
    </row>
    <row r="9616" spans="1:2" x14ac:dyDescent="0.3">
      <c r="A9616">
        <v>9608</v>
      </c>
      <c r="B9616" s="9">
        <f t="shared" ca="1" si="150"/>
        <v>-1.3565651950272079E-4</v>
      </c>
    </row>
    <row r="9617" spans="1:2" x14ac:dyDescent="0.3">
      <c r="A9617">
        <v>9609</v>
      </c>
      <c r="B9617" s="9">
        <f t="shared" ca="1" si="150"/>
        <v>7.0667903568889636E-3</v>
      </c>
    </row>
    <row r="9618" spans="1:2" x14ac:dyDescent="0.3">
      <c r="A9618">
        <v>9610</v>
      </c>
      <c r="B9618" s="9">
        <f t="shared" ca="1" si="150"/>
        <v>5.1175133542418283E-3</v>
      </c>
    </row>
    <row r="9619" spans="1:2" x14ac:dyDescent="0.3">
      <c r="A9619">
        <v>9611</v>
      </c>
      <c r="B9619" s="9">
        <f t="shared" ca="1" si="150"/>
        <v>-2.6717729906978621E-3</v>
      </c>
    </row>
    <row r="9620" spans="1:2" x14ac:dyDescent="0.3">
      <c r="A9620">
        <v>9612</v>
      </c>
      <c r="B9620" s="9">
        <f t="shared" ca="1" si="150"/>
        <v>7.9028405202239103E-3</v>
      </c>
    </row>
    <row r="9621" spans="1:2" x14ac:dyDescent="0.3">
      <c r="A9621">
        <v>9613</v>
      </c>
      <c r="B9621" s="9">
        <f t="shared" ca="1" si="150"/>
        <v>2.3213708806152969E-3</v>
      </c>
    </row>
    <row r="9622" spans="1:2" x14ac:dyDescent="0.3">
      <c r="A9622">
        <v>9614</v>
      </c>
      <c r="B9622" s="9">
        <f t="shared" ca="1" si="150"/>
        <v>1.5757407645296123E-3</v>
      </c>
    </row>
    <row r="9623" spans="1:2" x14ac:dyDescent="0.3">
      <c r="A9623">
        <v>9615</v>
      </c>
      <c r="B9623" s="9">
        <f t="shared" ca="1" si="150"/>
        <v>1.3720635316626335E-2</v>
      </c>
    </row>
    <row r="9624" spans="1:2" x14ac:dyDescent="0.3">
      <c r="A9624">
        <v>9616</v>
      </c>
      <c r="B9624" s="9">
        <f t="shared" ca="1" si="150"/>
        <v>4.3059423547832121E-4</v>
      </c>
    </row>
    <row r="9625" spans="1:2" x14ac:dyDescent="0.3">
      <c r="A9625">
        <v>9617</v>
      </c>
      <c r="B9625" s="9">
        <f t="shared" ca="1" si="150"/>
        <v>-4.6772480672344456E-3</v>
      </c>
    </row>
    <row r="9626" spans="1:2" x14ac:dyDescent="0.3">
      <c r="A9626">
        <v>9618</v>
      </c>
      <c r="B9626" s="9">
        <f t="shared" ca="1" si="150"/>
        <v>9.3181023404156627E-3</v>
      </c>
    </row>
    <row r="9627" spans="1:2" x14ac:dyDescent="0.3">
      <c r="A9627">
        <v>9619</v>
      </c>
      <c r="B9627" s="9">
        <f t="shared" ca="1" si="150"/>
        <v>-4.8544677279361008E-4</v>
      </c>
    </row>
    <row r="9628" spans="1:2" x14ac:dyDescent="0.3">
      <c r="A9628">
        <v>9620</v>
      </c>
      <c r="B9628" s="9">
        <f t="shared" ca="1" si="150"/>
        <v>4.4960567014330956E-3</v>
      </c>
    </row>
    <row r="9629" spans="1:2" x14ac:dyDescent="0.3">
      <c r="A9629">
        <v>9621</v>
      </c>
      <c r="B9629" s="9">
        <f t="shared" ca="1" si="150"/>
        <v>2.3017431452832262E-3</v>
      </c>
    </row>
    <row r="9630" spans="1:2" x14ac:dyDescent="0.3">
      <c r="A9630">
        <v>9622</v>
      </c>
      <c r="B9630" s="9">
        <f t="shared" ca="1" si="150"/>
        <v>-2.5573601980687414E-3</v>
      </c>
    </row>
    <row r="9631" spans="1:2" x14ac:dyDescent="0.3">
      <c r="A9631">
        <v>9623</v>
      </c>
      <c r="B9631" s="9">
        <f t="shared" ca="1" si="150"/>
        <v>7.0537104196709832E-3</v>
      </c>
    </row>
    <row r="9632" spans="1:2" x14ac:dyDescent="0.3">
      <c r="A9632">
        <v>9624</v>
      </c>
      <c r="B9632" s="9">
        <f t="shared" ca="1" si="150"/>
        <v>-1.013303985770116E-2</v>
      </c>
    </row>
    <row r="9633" spans="1:2" x14ac:dyDescent="0.3">
      <c r="A9633">
        <v>9625</v>
      </c>
      <c r="B9633" s="9">
        <f t="shared" ca="1" si="150"/>
        <v>-6.7068816235299217E-4</v>
      </c>
    </row>
    <row r="9634" spans="1:2" x14ac:dyDescent="0.3">
      <c r="A9634">
        <v>9626</v>
      </c>
      <c r="B9634" s="9">
        <f t="shared" ca="1" si="150"/>
        <v>-5.4047392127609898E-3</v>
      </c>
    </row>
    <row r="9635" spans="1:2" x14ac:dyDescent="0.3">
      <c r="A9635">
        <v>9627</v>
      </c>
      <c r="B9635" s="9">
        <f t="shared" ca="1" si="150"/>
        <v>-1.1166752089249093E-2</v>
      </c>
    </row>
    <row r="9636" spans="1:2" x14ac:dyDescent="0.3">
      <c r="A9636">
        <v>9628</v>
      </c>
      <c r="B9636" s="9">
        <f t="shared" ca="1" si="150"/>
        <v>2.4958043751601127E-4</v>
      </c>
    </row>
    <row r="9637" spans="1:2" x14ac:dyDescent="0.3">
      <c r="A9637">
        <v>9629</v>
      </c>
      <c r="B9637" s="9">
        <f t="shared" ca="1" si="150"/>
        <v>6.0145563669957566E-3</v>
      </c>
    </row>
    <row r="9638" spans="1:2" x14ac:dyDescent="0.3">
      <c r="A9638">
        <v>9630</v>
      </c>
      <c r="B9638" s="9">
        <f t="shared" ca="1" si="150"/>
        <v>-3.0191294091321745E-3</v>
      </c>
    </row>
    <row r="9639" spans="1:2" x14ac:dyDescent="0.3">
      <c r="A9639">
        <v>9631</v>
      </c>
      <c r="B9639" s="9">
        <f t="shared" ca="1" si="150"/>
        <v>1.0166148809512058E-2</v>
      </c>
    </row>
    <row r="9640" spans="1:2" x14ac:dyDescent="0.3">
      <c r="A9640">
        <v>9632</v>
      </c>
      <c r="B9640" s="9">
        <f t="shared" ca="1" si="150"/>
        <v>6.4973134459112838E-3</v>
      </c>
    </row>
    <row r="9641" spans="1:2" x14ac:dyDescent="0.3">
      <c r="A9641">
        <v>9633</v>
      </c>
      <c r="B9641" s="9">
        <f t="shared" ca="1" si="150"/>
        <v>-1.1325658610319023E-2</v>
      </c>
    </row>
    <row r="9642" spans="1:2" x14ac:dyDescent="0.3">
      <c r="A9642">
        <v>9634</v>
      </c>
      <c r="B9642" s="9">
        <f t="shared" ca="1" si="150"/>
        <v>-4.1878814286816501E-3</v>
      </c>
    </row>
    <row r="9643" spans="1:2" x14ac:dyDescent="0.3">
      <c r="A9643">
        <v>9635</v>
      </c>
      <c r="B9643" s="9">
        <f t="shared" ca="1" si="150"/>
        <v>-1.5577104730321172E-4</v>
      </c>
    </row>
    <row r="9644" spans="1:2" x14ac:dyDescent="0.3">
      <c r="A9644">
        <v>9636</v>
      </c>
      <c r="B9644" s="9">
        <f t="shared" ca="1" si="150"/>
        <v>1.1065714608808792E-2</v>
      </c>
    </row>
    <row r="9645" spans="1:2" x14ac:dyDescent="0.3">
      <c r="A9645">
        <v>9637</v>
      </c>
      <c r="B9645" s="9">
        <f t="shared" ca="1" si="150"/>
        <v>-5.5592164970867837E-3</v>
      </c>
    </row>
    <row r="9646" spans="1:2" x14ac:dyDescent="0.3">
      <c r="A9646">
        <v>9638</v>
      </c>
      <c r="B9646" s="9">
        <f t="shared" ca="1" si="150"/>
        <v>-9.1188167947763195E-3</v>
      </c>
    </row>
    <row r="9647" spans="1:2" x14ac:dyDescent="0.3">
      <c r="A9647">
        <v>9639</v>
      </c>
      <c r="B9647" s="9">
        <f t="shared" ca="1" si="150"/>
        <v>6.4014174030877641E-3</v>
      </c>
    </row>
    <row r="9648" spans="1:2" x14ac:dyDescent="0.3">
      <c r="A9648">
        <v>9640</v>
      </c>
      <c r="B9648" s="9">
        <f t="shared" ca="1" si="150"/>
        <v>1.0609820514272011E-3</v>
      </c>
    </row>
    <row r="9649" spans="1:2" x14ac:dyDescent="0.3">
      <c r="A9649">
        <v>9641</v>
      </c>
      <c r="B9649" s="9">
        <f t="shared" ca="1" si="150"/>
        <v>-4.7194086572081269E-3</v>
      </c>
    </row>
    <row r="9650" spans="1:2" x14ac:dyDescent="0.3">
      <c r="A9650">
        <v>9642</v>
      </c>
      <c r="B9650" s="9">
        <f t="shared" ca="1" si="150"/>
        <v>-5.9295713125151238E-3</v>
      </c>
    </row>
    <row r="9651" spans="1:2" x14ac:dyDescent="0.3">
      <c r="A9651">
        <v>9643</v>
      </c>
      <c r="B9651" s="9">
        <f t="shared" ca="1" si="150"/>
        <v>2.1418194423805281E-3</v>
      </c>
    </row>
    <row r="9652" spans="1:2" x14ac:dyDescent="0.3">
      <c r="A9652">
        <v>9644</v>
      </c>
      <c r="B9652" s="9">
        <f t="shared" ca="1" si="150"/>
        <v>1.0446346176386666E-2</v>
      </c>
    </row>
    <row r="9653" spans="1:2" x14ac:dyDescent="0.3">
      <c r="A9653">
        <v>9645</v>
      </c>
      <c r="B9653" s="9">
        <f t="shared" ca="1" si="150"/>
        <v>1.1885391698697742E-2</v>
      </c>
    </row>
    <row r="9654" spans="1:2" x14ac:dyDescent="0.3">
      <c r="A9654">
        <v>9646</v>
      </c>
      <c r="B9654" s="9">
        <f t="shared" ca="1" si="150"/>
        <v>7.6089383206519512E-3</v>
      </c>
    </row>
    <row r="9655" spans="1:2" x14ac:dyDescent="0.3">
      <c r="A9655">
        <v>9647</v>
      </c>
      <c r="B9655" s="9">
        <f t="shared" ca="1" si="150"/>
        <v>5.5026783652169396E-3</v>
      </c>
    </row>
    <row r="9656" spans="1:2" x14ac:dyDescent="0.3">
      <c r="A9656">
        <v>9648</v>
      </c>
      <c r="B9656" s="9">
        <f t="shared" ca="1" si="150"/>
        <v>-5.3950714400664438E-3</v>
      </c>
    </row>
    <row r="9657" spans="1:2" x14ac:dyDescent="0.3">
      <c r="A9657">
        <v>9649</v>
      </c>
      <c r="B9657" s="9">
        <f t="shared" ca="1" si="150"/>
        <v>9.042031523358746E-3</v>
      </c>
    </row>
    <row r="9658" spans="1:2" x14ac:dyDescent="0.3">
      <c r="A9658">
        <v>9650</v>
      </c>
      <c r="B9658" s="9">
        <f t="shared" ca="1" si="150"/>
        <v>-1.0866953647391072E-2</v>
      </c>
    </row>
    <row r="9659" spans="1:2" x14ac:dyDescent="0.3">
      <c r="A9659">
        <v>9651</v>
      </c>
      <c r="B9659" s="9">
        <f t="shared" ca="1" si="150"/>
        <v>3.1748234988364528E-3</v>
      </c>
    </row>
    <row r="9660" spans="1:2" x14ac:dyDescent="0.3">
      <c r="A9660">
        <v>9652</v>
      </c>
      <c r="B9660" s="9">
        <f t="shared" ca="1" si="150"/>
        <v>-1.8920340683806627E-2</v>
      </c>
    </row>
    <row r="9661" spans="1:2" x14ac:dyDescent="0.3">
      <c r="A9661">
        <v>9653</v>
      </c>
      <c r="B9661" s="9">
        <f t="shared" ca="1" si="150"/>
        <v>-6.2368388875734338E-3</v>
      </c>
    </row>
    <row r="9662" spans="1:2" x14ac:dyDescent="0.3">
      <c r="A9662">
        <v>9654</v>
      </c>
      <c r="B9662" s="9">
        <f t="shared" ca="1" si="150"/>
        <v>-3.433892186923024E-3</v>
      </c>
    </row>
    <row r="9663" spans="1:2" x14ac:dyDescent="0.3">
      <c r="A9663">
        <v>9655</v>
      </c>
      <c r="B9663" s="9">
        <f t="shared" ca="1" si="150"/>
        <v>7.1619787804122386E-3</v>
      </c>
    </row>
    <row r="9664" spans="1:2" x14ac:dyDescent="0.3">
      <c r="A9664">
        <v>9656</v>
      </c>
      <c r="B9664" s="9">
        <f t="shared" ca="1" si="150"/>
        <v>1.6796705958521719E-3</v>
      </c>
    </row>
    <row r="9665" spans="1:2" x14ac:dyDescent="0.3">
      <c r="A9665">
        <v>9657</v>
      </c>
      <c r="B9665" s="9">
        <f t="shared" ca="1" si="150"/>
        <v>-9.1229883003962897E-3</v>
      </c>
    </row>
    <row r="9666" spans="1:2" x14ac:dyDescent="0.3">
      <c r="A9666">
        <v>9658</v>
      </c>
      <c r="B9666" s="9">
        <f t="shared" ca="1" si="150"/>
        <v>-7.8112368173866662E-3</v>
      </c>
    </row>
    <row r="9667" spans="1:2" x14ac:dyDescent="0.3">
      <c r="A9667">
        <v>9659</v>
      </c>
      <c r="B9667" s="9">
        <f t="shared" ca="1" si="150"/>
        <v>8.2606063571584523E-3</v>
      </c>
    </row>
    <row r="9668" spans="1:2" x14ac:dyDescent="0.3">
      <c r="A9668">
        <v>9660</v>
      </c>
      <c r="B9668" s="9">
        <f t="shared" ca="1" si="150"/>
        <v>-9.2848117281616642E-4</v>
      </c>
    </row>
    <row r="9669" spans="1:2" x14ac:dyDescent="0.3">
      <c r="A9669">
        <v>9661</v>
      </c>
      <c r="B9669" s="9">
        <f t="shared" ca="1" si="150"/>
        <v>1.3844189745531229E-2</v>
      </c>
    </row>
    <row r="9670" spans="1:2" x14ac:dyDescent="0.3">
      <c r="A9670">
        <v>9662</v>
      </c>
      <c r="B9670" s="9">
        <f t="shared" ca="1" si="150"/>
        <v>-4.9923581716333583E-3</v>
      </c>
    </row>
    <row r="9671" spans="1:2" x14ac:dyDescent="0.3">
      <c r="A9671">
        <v>9663</v>
      </c>
      <c r="B9671" s="9">
        <f t="shared" ca="1" si="150"/>
        <v>5.9650088867720117E-3</v>
      </c>
    </row>
    <row r="9672" spans="1:2" x14ac:dyDescent="0.3">
      <c r="A9672">
        <v>9664</v>
      </c>
      <c r="B9672" s="9">
        <f t="shared" ca="1" si="150"/>
        <v>1.7595359359754495E-3</v>
      </c>
    </row>
    <row r="9673" spans="1:2" x14ac:dyDescent="0.3">
      <c r="A9673">
        <v>9665</v>
      </c>
      <c r="B9673" s="9">
        <f t="shared" ca="1" si="150"/>
        <v>-4.0816575136550367E-3</v>
      </c>
    </row>
    <row r="9674" spans="1:2" x14ac:dyDescent="0.3">
      <c r="A9674">
        <v>9666</v>
      </c>
      <c r="B9674" s="9">
        <f t="shared" ref="B9674:B9737" ca="1" si="151">_xlfn.NORM.INV(RAND(),$B$3,$B$4)</f>
        <v>-3.479983407061155E-3</v>
      </c>
    </row>
    <row r="9675" spans="1:2" x14ac:dyDescent="0.3">
      <c r="A9675">
        <v>9667</v>
      </c>
      <c r="B9675" s="9">
        <f t="shared" ca="1" si="151"/>
        <v>-2.6092495296435999E-3</v>
      </c>
    </row>
    <row r="9676" spans="1:2" x14ac:dyDescent="0.3">
      <c r="A9676">
        <v>9668</v>
      </c>
      <c r="B9676" s="9">
        <f t="shared" ca="1" si="151"/>
        <v>-1.3781296871148803E-2</v>
      </c>
    </row>
    <row r="9677" spans="1:2" x14ac:dyDescent="0.3">
      <c r="A9677">
        <v>9669</v>
      </c>
      <c r="B9677" s="9">
        <f t="shared" ca="1" si="151"/>
        <v>6.428169557637713E-3</v>
      </c>
    </row>
    <row r="9678" spans="1:2" x14ac:dyDescent="0.3">
      <c r="A9678">
        <v>9670</v>
      </c>
      <c r="B9678" s="9">
        <f t="shared" ca="1" si="151"/>
        <v>2.1306974568388452E-4</v>
      </c>
    </row>
    <row r="9679" spans="1:2" x14ac:dyDescent="0.3">
      <c r="A9679">
        <v>9671</v>
      </c>
      <c r="B9679" s="9">
        <f t="shared" ca="1" si="151"/>
        <v>-1.4492214622370832E-2</v>
      </c>
    </row>
    <row r="9680" spans="1:2" x14ac:dyDescent="0.3">
      <c r="A9680">
        <v>9672</v>
      </c>
      <c r="B9680" s="9">
        <f t="shared" ca="1" si="151"/>
        <v>1.1481631620523847E-2</v>
      </c>
    </row>
    <row r="9681" spans="1:2" x14ac:dyDescent="0.3">
      <c r="A9681">
        <v>9673</v>
      </c>
      <c r="B9681" s="9">
        <f t="shared" ca="1" si="151"/>
        <v>-3.1411068499299926E-3</v>
      </c>
    </row>
    <row r="9682" spans="1:2" x14ac:dyDescent="0.3">
      <c r="A9682">
        <v>9674</v>
      </c>
      <c r="B9682" s="9">
        <f t="shared" ca="1" si="151"/>
        <v>3.2161646042378404E-3</v>
      </c>
    </row>
    <row r="9683" spans="1:2" x14ac:dyDescent="0.3">
      <c r="A9683">
        <v>9675</v>
      </c>
      <c r="B9683" s="9">
        <f t="shared" ca="1" si="151"/>
        <v>4.2208646396555919E-3</v>
      </c>
    </row>
    <row r="9684" spans="1:2" x14ac:dyDescent="0.3">
      <c r="A9684">
        <v>9676</v>
      </c>
      <c r="B9684" s="9">
        <f t="shared" ca="1" si="151"/>
        <v>1.297925324373949E-2</v>
      </c>
    </row>
    <row r="9685" spans="1:2" x14ac:dyDescent="0.3">
      <c r="A9685">
        <v>9677</v>
      </c>
      <c r="B9685" s="9">
        <f t="shared" ca="1" si="151"/>
        <v>4.5287216972107998E-3</v>
      </c>
    </row>
    <row r="9686" spans="1:2" x14ac:dyDescent="0.3">
      <c r="A9686">
        <v>9678</v>
      </c>
      <c r="B9686" s="9">
        <f t="shared" ca="1" si="151"/>
        <v>-9.8047428646797948E-3</v>
      </c>
    </row>
    <row r="9687" spans="1:2" x14ac:dyDescent="0.3">
      <c r="A9687">
        <v>9679</v>
      </c>
      <c r="B9687" s="9">
        <f t="shared" ca="1" si="151"/>
        <v>9.0390920589981157E-3</v>
      </c>
    </row>
    <row r="9688" spans="1:2" x14ac:dyDescent="0.3">
      <c r="A9688">
        <v>9680</v>
      </c>
      <c r="B9688" s="9">
        <f t="shared" ca="1" si="151"/>
        <v>1.9215243357323995E-3</v>
      </c>
    </row>
    <row r="9689" spans="1:2" x14ac:dyDescent="0.3">
      <c r="A9689">
        <v>9681</v>
      </c>
      <c r="B9689" s="9">
        <f t="shared" ca="1" si="151"/>
        <v>-6.6678617183024034E-3</v>
      </c>
    </row>
    <row r="9690" spans="1:2" x14ac:dyDescent="0.3">
      <c r="A9690">
        <v>9682</v>
      </c>
      <c r="B9690" s="9">
        <f t="shared" ca="1" si="151"/>
        <v>-7.6657196221141515E-3</v>
      </c>
    </row>
    <row r="9691" spans="1:2" x14ac:dyDescent="0.3">
      <c r="A9691">
        <v>9683</v>
      </c>
      <c r="B9691" s="9">
        <f t="shared" ca="1" si="151"/>
        <v>4.8706258772556752E-3</v>
      </c>
    </row>
    <row r="9692" spans="1:2" x14ac:dyDescent="0.3">
      <c r="A9692">
        <v>9684</v>
      </c>
      <c r="B9692" s="9">
        <f t="shared" ca="1" si="151"/>
        <v>1.306196393398922E-2</v>
      </c>
    </row>
    <row r="9693" spans="1:2" x14ac:dyDescent="0.3">
      <c r="A9693">
        <v>9685</v>
      </c>
      <c r="B9693" s="9">
        <f t="shared" ca="1" si="151"/>
        <v>2.7297867284967445E-2</v>
      </c>
    </row>
    <row r="9694" spans="1:2" x14ac:dyDescent="0.3">
      <c r="A9694">
        <v>9686</v>
      </c>
      <c r="B9694" s="9">
        <f t="shared" ca="1" si="151"/>
        <v>5.4723299105714383E-3</v>
      </c>
    </row>
    <row r="9695" spans="1:2" x14ac:dyDescent="0.3">
      <c r="A9695">
        <v>9687</v>
      </c>
      <c r="B9695" s="9">
        <f t="shared" ca="1" si="151"/>
        <v>1.7055893510898472E-2</v>
      </c>
    </row>
    <row r="9696" spans="1:2" x14ac:dyDescent="0.3">
      <c r="A9696">
        <v>9688</v>
      </c>
      <c r="B9696" s="9">
        <f t="shared" ca="1" si="151"/>
        <v>1.2350729044126251E-2</v>
      </c>
    </row>
    <row r="9697" spans="1:2" x14ac:dyDescent="0.3">
      <c r="A9697">
        <v>9689</v>
      </c>
      <c r="B9697" s="9">
        <f t="shared" ca="1" si="151"/>
        <v>6.8187824882865386E-3</v>
      </c>
    </row>
    <row r="9698" spans="1:2" x14ac:dyDescent="0.3">
      <c r="A9698">
        <v>9690</v>
      </c>
      <c r="B9698" s="9">
        <f t="shared" ca="1" si="151"/>
        <v>1.1959363422196822E-5</v>
      </c>
    </row>
    <row r="9699" spans="1:2" x14ac:dyDescent="0.3">
      <c r="A9699">
        <v>9691</v>
      </c>
      <c r="B9699" s="9">
        <f t="shared" ca="1" si="151"/>
        <v>-7.6072900227425692E-3</v>
      </c>
    </row>
    <row r="9700" spans="1:2" x14ac:dyDescent="0.3">
      <c r="A9700">
        <v>9692</v>
      </c>
      <c r="B9700" s="9">
        <f t="shared" ca="1" si="151"/>
        <v>9.9541593270492234E-3</v>
      </c>
    </row>
    <row r="9701" spans="1:2" x14ac:dyDescent="0.3">
      <c r="A9701">
        <v>9693</v>
      </c>
      <c r="B9701" s="9">
        <f t="shared" ca="1" si="151"/>
        <v>7.6936729949595916E-3</v>
      </c>
    </row>
    <row r="9702" spans="1:2" x14ac:dyDescent="0.3">
      <c r="A9702">
        <v>9694</v>
      </c>
      <c r="B9702" s="9">
        <f t="shared" ca="1" si="151"/>
        <v>-1.1706057517698999E-2</v>
      </c>
    </row>
    <row r="9703" spans="1:2" x14ac:dyDescent="0.3">
      <c r="A9703">
        <v>9695</v>
      </c>
      <c r="B9703" s="9">
        <f t="shared" ca="1" si="151"/>
        <v>2.8442551813209205E-3</v>
      </c>
    </row>
    <row r="9704" spans="1:2" x14ac:dyDescent="0.3">
      <c r="A9704">
        <v>9696</v>
      </c>
      <c r="B9704" s="9">
        <f t="shared" ca="1" si="151"/>
        <v>3.4709628684710427E-3</v>
      </c>
    </row>
    <row r="9705" spans="1:2" x14ac:dyDescent="0.3">
      <c r="A9705">
        <v>9697</v>
      </c>
      <c r="B9705" s="9">
        <f t="shared" ca="1" si="151"/>
        <v>-8.2945904428563619E-4</v>
      </c>
    </row>
    <row r="9706" spans="1:2" x14ac:dyDescent="0.3">
      <c r="A9706">
        <v>9698</v>
      </c>
      <c r="B9706" s="9">
        <f t="shared" ca="1" si="151"/>
        <v>-2.561089700373791E-4</v>
      </c>
    </row>
    <row r="9707" spans="1:2" x14ac:dyDescent="0.3">
      <c r="A9707">
        <v>9699</v>
      </c>
      <c r="B9707" s="9">
        <f t="shared" ca="1" si="151"/>
        <v>3.511978006727679E-3</v>
      </c>
    </row>
    <row r="9708" spans="1:2" x14ac:dyDescent="0.3">
      <c r="A9708">
        <v>9700</v>
      </c>
      <c r="B9708" s="9">
        <f t="shared" ca="1" si="151"/>
        <v>-6.2647709825523268E-5</v>
      </c>
    </row>
    <row r="9709" spans="1:2" x14ac:dyDescent="0.3">
      <c r="A9709">
        <v>9701</v>
      </c>
      <c r="B9709" s="9">
        <f t="shared" ca="1" si="151"/>
        <v>3.5608806475631241E-4</v>
      </c>
    </row>
    <row r="9710" spans="1:2" x14ac:dyDescent="0.3">
      <c r="A9710">
        <v>9702</v>
      </c>
      <c r="B9710" s="9">
        <f t="shared" ca="1" si="151"/>
        <v>1.1721891833762111E-2</v>
      </c>
    </row>
    <row r="9711" spans="1:2" x14ac:dyDescent="0.3">
      <c r="A9711">
        <v>9703</v>
      </c>
      <c r="B9711" s="9">
        <f t="shared" ca="1" si="151"/>
        <v>1.0076964780115849E-2</v>
      </c>
    </row>
    <row r="9712" spans="1:2" x14ac:dyDescent="0.3">
      <c r="A9712">
        <v>9704</v>
      </c>
      <c r="B9712" s="9">
        <f t="shared" ca="1" si="151"/>
        <v>3.6059435200717946E-3</v>
      </c>
    </row>
    <row r="9713" spans="1:2" x14ac:dyDescent="0.3">
      <c r="A9713">
        <v>9705</v>
      </c>
      <c r="B9713" s="9">
        <f t="shared" ca="1" si="151"/>
        <v>-1.4161953846011519E-2</v>
      </c>
    </row>
    <row r="9714" spans="1:2" x14ac:dyDescent="0.3">
      <c r="A9714">
        <v>9706</v>
      </c>
      <c r="B9714" s="9">
        <f t="shared" ca="1" si="151"/>
        <v>3.0411096998447023E-3</v>
      </c>
    </row>
    <row r="9715" spans="1:2" x14ac:dyDescent="0.3">
      <c r="A9715">
        <v>9707</v>
      </c>
      <c r="B9715" s="9">
        <f t="shared" ca="1" si="151"/>
        <v>-1.3162411616247545E-2</v>
      </c>
    </row>
    <row r="9716" spans="1:2" x14ac:dyDescent="0.3">
      <c r="A9716">
        <v>9708</v>
      </c>
      <c r="B9716" s="9">
        <f t="shared" ca="1" si="151"/>
        <v>5.4601104011507988E-4</v>
      </c>
    </row>
    <row r="9717" spans="1:2" x14ac:dyDescent="0.3">
      <c r="A9717">
        <v>9709</v>
      </c>
      <c r="B9717" s="9">
        <f t="shared" ca="1" si="151"/>
        <v>-9.5640873125305351E-3</v>
      </c>
    </row>
    <row r="9718" spans="1:2" x14ac:dyDescent="0.3">
      <c r="A9718">
        <v>9710</v>
      </c>
      <c r="B9718" s="9">
        <f t="shared" ca="1" si="151"/>
        <v>-8.3633901869587662E-3</v>
      </c>
    </row>
    <row r="9719" spans="1:2" x14ac:dyDescent="0.3">
      <c r="A9719">
        <v>9711</v>
      </c>
      <c r="B9719" s="9">
        <f t="shared" ca="1" si="151"/>
        <v>9.4972384152952789E-3</v>
      </c>
    </row>
    <row r="9720" spans="1:2" x14ac:dyDescent="0.3">
      <c r="A9720">
        <v>9712</v>
      </c>
      <c r="B9720" s="9">
        <f t="shared" ca="1" si="151"/>
        <v>9.1407950799407868E-3</v>
      </c>
    </row>
    <row r="9721" spans="1:2" x14ac:dyDescent="0.3">
      <c r="A9721">
        <v>9713</v>
      </c>
      <c r="B9721" s="9">
        <f t="shared" ca="1" si="151"/>
        <v>2.8869415084860147E-3</v>
      </c>
    </row>
    <row r="9722" spans="1:2" x14ac:dyDescent="0.3">
      <c r="A9722">
        <v>9714</v>
      </c>
      <c r="B9722" s="9">
        <f t="shared" ca="1" si="151"/>
        <v>2.9347555959493856E-3</v>
      </c>
    </row>
    <row r="9723" spans="1:2" x14ac:dyDescent="0.3">
      <c r="A9723">
        <v>9715</v>
      </c>
      <c r="B9723" s="9">
        <f t="shared" ca="1" si="151"/>
        <v>1.1671122896005939E-2</v>
      </c>
    </row>
    <row r="9724" spans="1:2" x14ac:dyDescent="0.3">
      <c r="A9724">
        <v>9716</v>
      </c>
      <c r="B9724" s="9">
        <f t="shared" ca="1" si="151"/>
        <v>3.4946646131722176E-3</v>
      </c>
    </row>
    <row r="9725" spans="1:2" x14ac:dyDescent="0.3">
      <c r="A9725">
        <v>9717</v>
      </c>
      <c r="B9725" s="9">
        <f t="shared" ca="1" si="151"/>
        <v>8.4766426204030826E-3</v>
      </c>
    </row>
    <row r="9726" spans="1:2" x14ac:dyDescent="0.3">
      <c r="A9726">
        <v>9718</v>
      </c>
      <c r="B9726" s="9">
        <f t="shared" ca="1" si="151"/>
        <v>8.371902533465073E-3</v>
      </c>
    </row>
    <row r="9727" spans="1:2" x14ac:dyDescent="0.3">
      <c r="A9727">
        <v>9719</v>
      </c>
      <c r="B9727" s="9">
        <f t="shared" ca="1" si="151"/>
        <v>-5.5556510058664323E-3</v>
      </c>
    </row>
    <row r="9728" spans="1:2" x14ac:dyDescent="0.3">
      <c r="A9728">
        <v>9720</v>
      </c>
      <c r="B9728" s="9">
        <f t="shared" ca="1" si="151"/>
        <v>1.8159790786113864E-2</v>
      </c>
    </row>
    <row r="9729" spans="1:2" x14ac:dyDescent="0.3">
      <c r="A9729">
        <v>9721</v>
      </c>
      <c r="B9729" s="9">
        <f t="shared" ca="1" si="151"/>
        <v>3.7702709493366913E-3</v>
      </c>
    </row>
    <row r="9730" spans="1:2" x14ac:dyDescent="0.3">
      <c r="A9730">
        <v>9722</v>
      </c>
      <c r="B9730" s="9">
        <f t="shared" ca="1" si="151"/>
        <v>3.1537426694195473E-3</v>
      </c>
    </row>
    <row r="9731" spans="1:2" x14ac:dyDescent="0.3">
      <c r="A9731">
        <v>9723</v>
      </c>
      <c r="B9731" s="9">
        <f t="shared" ca="1" si="151"/>
        <v>-1.0849119728412427E-2</v>
      </c>
    </row>
    <row r="9732" spans="1:2" x14ac:dyDescent="0.3">
      <c r="A9732">
        <v>9724</v>
      </c>
      <c r="B9732" s="9">
        <f t="shared" ca="1" si="151"/>
        <v>1.4797129915610462E-3</v>
      </c>
    </row>
    <row r="9733" spans="1:2" x14ac:dyDescent="0.3">
      <c r="A9733">
        <v>9725</v>
      </c>
      <c r="B9733" s="9">
        <f t="shared" ca="1" si="151"/>
        <v>-1.1422334129805619E-2</v>
      </c>
    </row>
    <row r="9734" spans="1:2" x14ac:dyDescent="0.3">
      <c r="A9734">
        <v>9726</v>
      </c>
      <c r="B9734" s="9">
        <f t="shared" ca="1" si="151"/>
        <v>9.1949316099702097E-3</v>
      </c>
    </row>
    <row r="9735" spans="1:2" x14ac:dyDescent="0.3">
      <c r="A9735">
        <v>9727</v>
      </c>
      <c r="B9735" s="9">
        <f t="shared" ca="1" si="151"/>
        <v>1.0749025755027338E-2</v>
      </c>
    </row>
    <row r="9736" spans="1:2" x14ac:dyDescent="0.3">
      <c r="A9736">
        <v>9728</v>
      </c>
      <c r="B9736" s="9">
        <f t="shared" ca="1" si="151"/>
        <v>-4.7247010901444583E-3</v>
      </c>
    </row>
    <row r="9737" spans="1:2" x14ac:dyDescent="0.3">
      <c r="A9737">
        <v>9729</v>
      </c>
      <c r="B9737" s="9">
        <f t="shared" ca="1" si="151"/>
        <v>-7.4927322356767769E-3</v>
      </c>
    </row>
    <row r="9738" spans="1:2" x14ac:dyDescent="0.3">
      <c r="A9738">
        <v>9730</v>
      </c>
      <c r="B9738" s="9">
        <f t="shared" ref="B9738:B9801" ca="1" si="152">_xlfn.NORM.INV(RAND(),$B$3,$B$4)</f>
        <v>-3.5129366503504713E-3</v>
      </c>
    </row>
    <row r="9739" spans="1:2" x14ac:dyDescent="0.3">
      <c r="A9739">
        <v>9731</v>
      </c>
      <c r="B9739" s="9">
        <f t="shared" ca="1" si="152"/>
        <v>1.1955459353105706E-2</v>
      </c>
    </row>
    <row r="9740" spans="1:2" x14ac:dyDescent="0.3">
      <c r="A9740">
        <v>9732</v>
      </c>
      <c r="B9740" s="9">
        <f t="shared" ca="1" si="152"/>
        <v>-7.9084335230337095E-3</v>
      </c>
    </row>
    <row r="9741" spans="1:2" x14ac:dyDescent="0.3">
      <c r="A9741">
        <v>9733</v>
      </c>
      <c r="B9741" s="9">
        <f t="shared" ca="1" si="152"/>
        <v>-3.9536796790832808E-3</v>
      </c>
    </row>
    <row r="9742" spans="1:2" x14ac:dyDescent="0.3">
      <c r="A9742">
        <v>9734</v>
      </c>
      <c r="B9742" s="9">
        <f t="shared" ca="1" si="152"/>
        <v>4.6887481599088452E-3</v>
      </c>
    </row>
    <row r="9743" spans="1:2" x14ac:dyDescent="0.3">
      <c r="A9743">
        <v>9735</v>
      </c>
      <c r="B9743" s="9">
        <f t="shared" ca="1" si="152"/>
        <v>7.3872859475630362E-3</v>
      </c>
    </row>
    <row r="9744" spans="1:2" x14ac:dyDescent="0.3">
      <c r="A9744">
        <v>9736</v>
      </c>
      <c r="B9744" s="9">
        <f t="shared" ca="1" si="152"/>
        <v>9.1620767080125877E-3</v>
      </c>
    </row>
    <row r="9745" spans="1:2" x14ac:dyDescent="0.3">
      <c r="A9745">
        <v>9737</v>
      </c>
      <c r="B9745" s="9">
        <f t="shared" ca="1" si="152"/>
        <v>-3.4421647826811453E-3</v>
      </c>
    </row>
    <row r="9746" spans="1:2" x14ac:dyDescent="0.3">
      <c r="A9746">
        <v>9738</v>
      </c>
      <c r="B9746" s="9">
        <f t="shared" ca="1" si="152"/>
        <v>3.0519476444123466E-3</v>
      </c>
    </row>
    <row r="9747" spans="1:2" x14ac:dyDescent="0.3">
      <c r="A9747">
        <v>9739</v>
      </c>
      <c r="B9747" s="9">
        <f t="shared" ca="1" si="152"/>
        <v>-7.1030833286806075E-3</v>
      </c>
    </row>
    <row r="9748" spans="1:2" x14ac:dyDescent="0.3">
      <c r="A9748">
        <v>9740</v>
      </c>
      <c r="B9748" s="9">
        <f t="shared" ca="1" si="152"/>
        <v>5.2400814669684914E-3</v>
      </c>
    </row>
    <row r="9749" spans="1:2" x14ac:dyDescent="0.3">
      <c r="A9749">
        <v>9741</v>
      </c>
      <c r="B9749" s="9">
        <f t="shared" ca="1" si="152"/>
        <v>4.3114719611946246E-3</v>
      </c>
    </row>
    <row r="9750" spans="1:2" x14ac:dyDescent="0.3">
      <c r="A9750">
        <v>9742</v>
      </c>
      <c r="B9750" s="9">
        <f t="shared" ca="1" si="152"/>
        <v>-1.2101620376412979E-2</v>
      </c>
    </row>
    <row r="9751" spans="1:2" x14ac:dyDescent="0.3">
      <c r="A9751">
        <v>9743</v>
      </c>
      <c r="B9751" s="9">
        <f t="shared" ca="1" si="152"/>
        <v>-1.4464636428729207E-3</v>
      </c>
    </row>
    <row r="9752" spans="1:2" x14ac:dyDescent="0.3">
      <c r="A9752">
        <v>9744</v>
      </c>
      <c r="B9752" s="9">
        <f t="shared" ca="1" si="152"/>
        <v>-1.811174771958432E-2</v>
      </c>
    </row>
    <row r="9753" spans="1:2" x14ac:dyDescent="0.3">
      <c r="A9753">
        <v>9745</v>
      </c>
      <c r="B9753" s="9">
        <f t="shared" ca="1" si="152"/>
        <v>-1.2527734252572285E-2</v>
      </c>
    </row>
    <row r="9754" spans="1:2" x14ac:dyDescent="0.3">
      <c r="A9754">
        <v>9746</v>
      </c>
      <c r="B9754" s="9">
        <f t="shared" ca="1" si="152"/>
        <v>6.5004985654368635E-3</v>
      </c>
    </row>
    <row r="9755" spans="1:2" x14ac:dyDescent="0.3">
      <c r="A9755">
        <v>9747</v>
      </c>
      <c r="B9755" s="9">
        <f t="shared" ca="1" si="152"/>
        <v>-1.5829478554696342E-2</v>
      </c>
    </row>
    <row r="9756" spans="1:2" x14ac:dyDescent="0.3">
      <c r="A9756">
        <v>9748</v>
      </c>
      <c r="B9756" s="9">
        <f t="shared" ca="1" si="152"/>
        <v>-1.1632458258658891E-2</v>
      </c>
    </row>
    <row r="9757" spans="1:2" x14ac:dyDescent="0.3">
      <c r="A9757">
        <v>9749</v>
      </c>
      <c r="B9757" s="9">
        <f t="shared" ca="1" si="152"/>
        <v>5.0906677506097923E-3</v>
      </c>
    </row>
    <row r="9758" spans="1:2" x14ac:dyDescent="0.3">
      <c r="A9758">
        <v>9750</v>
      </c>
      <c r="B9758" s="9">
        <f t="shared" ca="1" si="152"/>
        <v>6.8260465938966087E-3</v>
      </c>
    </row>
    <row r="9759" spans="1:2" x14ac:dyDescent="0.3">
      <c r="A9759">
        <v>9751</v>
      </c>
      <c r="B9759" s="9">
        <f t="shared" ca="1" si="152"/>
        <v>1.6564186064902573E-3</v>
      </c>
    </row>
    <row r="9760" spans="1:2" x14ac:dyDescent="0.3">
      <c r="A9760">
        <v>9752</v>
      </c>
      <c r="B9760" s="9">
        <f t="shared" ca="1" si="152"/>
        <v>-3.6860687132494688E-3</v>
      </c>
    </row>
    <row r="9761" spans="1:2" x14ac:dyDescent="0.3">
      <c r="A9761">
        <v>9753</v>
      </c>
      <c r="B9761" s="9">
        <f t="shared" ca="1" si="152"/>
        <v>-6.3638650711127709E-3</v>
      </c>
    </row>
    <row r="9762" spans="1:2" x14ac:dyDescent="0.3">
      <c r="A9762">
        <v>9754</v>
      </c>
      <c r="B9762" s="9">
        <f t="shared" ca="1" si="152"/>
        <v>3.8871588030438974E-3</v>
      </c>
    </row>
    <row r="9763" spans="1:2" x14ac:dyDescent="0.3">
      <c r="A9763">
        <v>9755</v>
      </c>
      <c r="B9763" s="9">
        <f t="shared" ca="1" si="152"/>
        <v>4.765615177090613E-3</v>
      </c>
    </row>
    <row r="9764" spans="1:2" x14ac:dyDescent="0.3">
      <c r="A9764">
        <v>9756</v>
      </c>
      <c r="B9764" s="9">
        <f t="shared" ca="1" si="152"/>
        <v>-8.1092074974827479E-3</v>
      </c>
    </row>
    <row r="9765" spans="1:2" x14ac:dyDescent="0.3">
      <c r="A9765">
        <v>9757</v>
      </c>
      <c r="B9765" s="9">
        <f t="shared" ca="1" si="152"/>
        <v>1.9865130562084533E-3</v>
      </c>
    </row>
    <row r="9766" spans="1:2" x14ac:dyDescent="0.3">
      <c r="A9766">
        <v>9758</v>
      </c>
      <c r="B9766" s="9">
        <f t="shared" ca="1" si="152"/>
        <v>4.9875315263167835E-3</v>
      </c>
    </row>
    <row r="9767" spans="1:2" x14ac:dyDescent="0.3">
      <c r="A9767">
        <v>9759</v>
      </c>
      <c r="B9767" s="9">
        <f t="shared" ca="1" si="152"/>
        <v>7.6333228930739998E-3</v>
      </c>
    </row>
    <row r="9768" spans="1:2" x14ac:dyDescent="0.3">
      <c r="A9768">
        <v>9760</v>
      </c>
      <c r="B9768" s="9">
        <f t="shared" ca="1" si="152"/>
        <v>-1.5211855442175829E-2</v>
      </c>
    </row>
    <row r="9769" spans="1:2" x14ac:dyDescent="0.3">
      <c r="A9769">
        <v>9761</v>
      </c>
      <c r="B9769" s="9">
        <f t="shared" ca="1" si="152"/>
        <v>-4.8048896455042704E-3</v>
      </c>
    </row>
    <row r="9770" spans="1:2" x14ac:dyDescent="0.3">
      <c r="A9770">
        <v>9762</v>
      </c>
      <c r="B9770" s="9">
        <f t="shared" ca="1" si="152"/>
        <v>2.8767961763012521E-4</v>
      </c>
    </row>
    <row r="9771" spans="1:2" x14ac:dyDescent="0.3">
      <c r="A9771">
        <v>9763</v>
      </c>
      <c r="B9771" s="9">
        <f t="shared" ca="1" si="152"/>
        <v>1.4877405852955449E-2</v>
      </c>
    </row>
    <row r="9772" spans="1:2" x14ac:dyDescent="0.3">
      <c r="A9772">
        <v>9764</v>
      </c>
      <c r="B9772" s="9">
        <f t="shared" ca="1" si="152"/>
        <v>-1.3485453897513931E-2</v>
      </c>
    </row>
    <row r="9773" spans="1:2" x14ac:dyDescent="0.3">
      <c r="A9773">
        <v>9765</v>
      </c>
      <c r="B9773" s="9">
        <f t="shared" ca="1" si="152"/>
        <v>7.0618770307740602E-4</v>
      </c>
    </row>
    <row r="9774" spans="1:2" x14ac:dyDescent="0.3">
      <c r="A9774">
        <v>9766</v>
      </c>
      <c r="B9774" s="9">
        <f t="shared" ca="1" si="152"/>
        <v>-2.8834800189564292E-3</v>
      </c>
    </row>
    <row r="9775" spans="1:2" x14ac:dyDescent="0.3">
      <c r="A9775">
        <v>9767</v>
      </c>
      <c r="B9775" s="9">
        <f t="shared" ca="1" si="152"/>
        <v>3.8556581065087052E-3</v>
      </c>
    </row>
    <row r="9776" spans="1:2" x14ac:dyDescent="0.3">
      <c r="A9776">
        <v>9768</v>
      </c>
      <c r="B9776" s="9">
        <f t="shared" ca="1" si="152"/>
        <v>1.3370174815356739E-2</v>
      </c>
    </row>
    <row r="9777" spans="1:2" x14ac:dyDescent="0.3">
      <c r="A9777">
        <v>9769</v>
      </c>
      <c r="B9777" s="9">
        <f t="shared" ca="1" si="152"/>
        <v>-3.7471705430051272E-3</v>
      </c>
    </row>
    <row r="9778" spans="1:2" x14ac:dyDescent="0.3">
      <c r="A9778">
        <v>9770</v>
      </c>
      <c r="B9778" s="9">
        <f t="shared" ca="1" si="152"/>
        <v>7.0662884285964756E-3</v>
      </c>
    </row>
    <row r="9779" spans="1:2" x14ac:dyDescent="0.3">
      <c r="A9779">
        <v>9771</v>
      </c>
      <c r="B9779" s="9">
        <f t="shared" ca="1" si="152"/>
        <v>-1.7102296279646739E-3</v>
      </c>
    </row>
    <row r="9780" spans="1:2" x14ac:dyDescent="0.3">
      <c r="A9780">
        <v>9772</v>
      </c>
      <c r="B9780" s="9">
        <f t="shared" ca="1" si="152"/>
        <v>7.9621324567613252E-3</v>
      </c>
    </row>
    <row r="9781" spans="1:2" x14ac:dyDescent="0.3">
      <c r="A9781">
        <v>9773</v>
      </c>
      <c r="B9781" s="9">
        <f t="shared" ca="1" si="152"/>
        <v>1.1580312809037463E-2</v>
      </c>
    </row>
    <row r="9782" spans="1:2" x14ac:dyDescent="0.3">
      <c r="A9782">
        <v>9774</v>
      </c>
      <c r="B9782" s="9">
        <f t="shared" ca="1" si="152"/>
        <v>2.5404354792333112E-3</v>
      </c>
    </row>
    <row r="9783" spans="1:2" x14ac:dyDescent="0.3">
      <c r="A9783">
        <v>9775</v>
      </c>
      <c r="B9783" s="9">
        <f t="shared" ca="1" si="152"/>
        <v>-1.000014073806948E-2</v>
      </c>
    </row>
    <row r="9784" spans="1:2" x14ac:dyDescent="0.3">
      <c r="A9784">
        <v>9776</v>
      </c>
      <c r="B9784" s="9">
        <f t="shared" ca="1" si="152"/>
        <v>6.8427603299384848E-4</v>
      </c>
    </row>
    <row r="9785" spans="1:2" x14ac:dyDescent="0.3">
      <c r="A9785">
        <v>9777</v>
      </c>
      <c r="B9785" s="9">
        <f t="shared" ca="1" si="152"/>
        <v>1.3885467136127309E-2</v>
      </c>
    </row>
    <row r="9786" spans="1:2" x14ac:dyDescent="0.3">
      <c r="A9786">
        <v>9778</v>
      </c>
      <c r="B9786" s="9">
        <f t="shared" ca="1" si="152"/>
        <v>7.6529643645685428E-3</v>
      </c>
    </row>
    <row r="9787" spans="1:2" x14ac:dyDescent="0.3">
      <c r="A9787">
        <v>9779</v>
      </c>
      <c r="B9787" s="9">
        <f t="shared" ca="1" si="152"/>
        <v>-1.2316452206172688E-3</v>
      </c>
    </row>
    <row r="9788" spans="1:2" x14ac:dyDescent="0.3">
      <c r="A9788">
        <v>9780</v>
      </c>
      <c r="B9788" s="9">
        <f t="shared" ca="1" si="152"/>
        <v>-2.2056318051587157E-3</v>
      </c>
    </row>
    <row r="9789" spans="1:2" x14ac:dyDescent="0.3">
      <c r="A9789">
        <v>9781</v>
      </c>
      <c r="B9789" s="9">
        <f t="shared" ca="1" si="152"/>
        <v>9.646658171289851E-3</v>
      </c>
    </row>
    <row r="9790" spans="1:2" x14ac:dyDescent="0.3">
      <c r="A9790">
        <v>9782</v>
      </c>
      <c r="B9790" s="9">
        <f t="shared" ca="1" si="152"/>
        <v>-4.4436961214356155E-3</v>
      </c>
    </row>
    <row r="9791" spans="1:2" x14ac:dyDescent="0.3">
      <c r="A9791">
        <v>9783</v>
      </c>
      <c r="B9791" s="9">
        <f t="shared" ca="1" si="152"/>
        <v>1.0599170929670901E-2</v>
      </c>
    </row>
    <row r="9792" spans="1:2" x14ac:dyDescent="0.3">
      <c r="A9792">
        <v>9784</v>
      </c>
      <c r="B9792" s="9">
        <f t="shared" ca="1" si="152"/>
        <v>-7.200203390751508E-3</v>
      </c>
    </row>
    <row r="9793" spans="1:2" x14ac:dyDescent="0.3">
      <c r="A9793">
        <v>9785</v>
      </c>
      <c r="B9793" s="9">
        <f t="shared" ca="1" si="152"/>
        <v>-2.4856774211377752E-3</v>
      </c>
    </row>
    <row r="9794" spans="1:2" x14ac:dyDescent="0.3">
      <c r="A9794">
        <v>9786</v>
      </c>
      <c r="B9794" s="9">
        <f t="shared" ca="1" si="152"/>
        <v>-9.9220119396031259E-3</v>
      </c>
    </row>
    <row r="9795" spans="1:2" x14ac:dyDescent="0.3">
      <c r="A9795">
        <v>9787</v>
      </c>
      <c r="B9795" s="9">
        <f t="shared" ca="1" si="152"/>
        <v>7.3677650901041673E-3</v>
      </c>
    </row>
    <row r="9796" spans="1:2" x14ac:dyDescent="0.3">
      <c r="A9796">
        <v>9788</v>
      </c>
      <c r="B9796" s="9">
        <f t="shared" ca="1" si="152"/>
        <v>-3.6257917334074109E-3</v>
      </c>
    </row>
    <row r="9797" spans="1:2" x14ac:dyDescent="0.3">
      <c r="A9797">
        <v>9789</v>
      </c>
      <c r="B9797" s="9">
        <f t="shared" ca="1" si="152"/>
        <v>4.4455493155333486E-3</v>
      </c>
    </row>
    <row r="9798" spans="1:2" x14ac:dyDescent="0.3">
      <c r="A9798">
        <v>9790</v>
      </c>
      <c r="B9798" s="9">
        <f t="shared" ca="1" si="152"/>
        <v>2.7523187220372908E-3</v>
      </c>
    </row>
    <row r="9799" spans="1:2" x14ac:dyDescent="0.3">
      <c r="A9799">
        <v>9791</v>
      </c>
      <c r="B9799" s="9">
        <f t="shared" ca="1" si="152"/>
        <v>-3.6516068129049725E-3</v>
      </c>
    </row>
    <row r="9800" spans="1:2" x14ac:dyDescent="0.3">
      <c r="A9800">
        <v>9792</v>
      </c>
      <c r="B9800" s="9">
        <f t="shared" ca="1" si="152"/>
        <v>-1.0997584041980103E-2</v>
      </c>
    </row>
    <row r="9801" spans="1:2" x14ac:dyDescent="0.3">
      <c r="A9801">
        <v>9793</v>
      </c>
      <c r="B9801" s="9">
        <f t="shared" ca="1" si="152"/>
        <v>4.2961602860834324E-3</v>
      </c>
    </row>
    <row r="9802" spans="1:2" x14ac:dyDescent="0.3">
      <c r="A9802">
        <v>9794</v>
      </c>
      <c r="B9802" s="9">
        <f t="shared" ref="B9802:B9865" ca="1" si="153">_xlfn.NORM.INV(RAND(),$B$3,$B$4)</f>
        <v>1.9549501447201321E-3</v>
      </c>
    </row>
    <row r="9803" spans="1:2" x14ac:dyDescent="0.3">
      <c r="A9803">
        <v>9795</v>
      </c>
      <c r="B9803" s="9">
        <f t="shared" ca="1" si="153"/>
        <v>-1.0428496527836459E-3</v>
      </c>
    </row>
    <row r="9804" spans="1:2" x14ac:dyDescent="0.3">
      <c r="A9804">
        <v>9796</v>
      </c>
      <c r="B9804" s="9">
        <f t="shared" ca="1" si="153"/>
        <v>-1.8860585638750408E-3</v>
      </c>
    </row>
    <row r="9805" spans="1:2" x14ac:dyDescent="0.3">
      <c r="A9805">
        <v>9797</v>
      </c>
      <c r="B9805" s="9">
        <f t="shared" ca="1" si="153"/>
        <v>-3.6640712588333884E-3</v>
      </c>
    </row>
    <row r="9806" spans="1:2" x14ac:dyDescent="0.3">
      <c r="A9806">
        <v>9798</v>
      </c>
      <c r="B9806" s="9">
        <f t="shared" ca="1" si="153"/>
        <v>1.3941879663967236E-2</v>
      </c>
    </row>
    <row r="9807" spans="1:2" x14ac:dyDescent="0.3">
      <c r="A9807">
        <v>9799</v>
      </c>
      <c r="B9807" s="9">
        <f t="shared" ca="1" si="153"/>
        <v>-5.6671218591659951E-3</v>
      </c>
    </row>
    <row r="9808" spans="1:2" x14ac:dyDescent="0.3">
      <c r="A9808">
        <v>9800</v>
      </c>
      <c r="B9808" s="9">
        <f t="shared" ca="1" si="153"/>
        <v>-6.5648868919088443E-3</v>
      </c>
    </row>
    <row r="9809" spans="1:2" x14ac:dyDescent="0.3">
      <c r="A9809">
        <v>9801</v>
      </c>
      <c r="B9809" s="9">
        <f t="shared" ca="1" si="153"/>
        <v>-7.386391796842264E-4</v>
      </c>
    </row>
    <row r="9810" spans="1:2" x14ac:dyDescent="0.3">
      <c r="A9810">
        <v>9802</v>
      </c>
      <c r="B9810" s="9">
        <f t="shared" ca="1" si="153"/>
        <v>8.4674511486166042E-3</v>
      </c>
    </row>
    <row r="9811" spans="1:2" x14ac:dyDescent="0.3">
      <c r="A9811">
        <v>9803</v>
      </c>
      <c r="B9811" s="9">
        <f t="shared" ca="1" si="153"/>
        <v>-7.6964313091184514E-3</v>
      </c>
    </row>
    <row r="9812" spans="1:2" x14ac:dyDescent="0.3">
      <c r="A9812">
        <v>9804</v>
      </c>
      <c r="B9812" s="9">
        <f t="shared" ca="1" si="153"/>
        <v>-7.971760737122649E-3</v>
      </c>
    </row>
    <row r="9813" spans="1:2" x14ac:dyDescent="0.3">
      <c r="A9813">
        <v>9805</v>
      </c>
      <c r="B9813" s="9">
        <f t="shared" ca="1" si="153"/>
        <v>-2.1557923134968987E-3</v>
      </c>
    </row>
    <row r="9814" spans="1:2" x14ac:dyDescent="0.3">
      <c r="A9814">
        <v>9806</v>
      </c>
      <c r="B9814" s="9">
        <f t="shared" ca="1" si="153"/>
        <v>-6.6613224451688943E-4</v>
      </c>
    </row>
    <row r="9815" spans="1:2" x14ac:dyDescent="0.3">
      <c r="A9815">
        <v>9807</v>
      </c>
      <c r="B9815" s="9">
        <f t="shared" ca="1" si="153"/>
        <v>-1.1438076011509295E-2</v>
      </c>
    </row>
    <row r="9816" spans="1:2" x14ac:dyDescent="0.3">
      <c r="A9816">
        <v>9808</v>
      </c>
      <c r="B9816" s="9">
        <f t="shared" ca="1" si="153"/>
        <v>7.0553677720099524E-3</v>
      </c>
    </row>
    <row r="9817" spans="1:2" x14ac:dyDescent="0.3">
      <c r="A9817">
        <v>9809</v>
      </c>
      <c r="B9817" s="9">
        <f t="shared" ca="1" si="153"/>
        <v>2.3541095575839925E-3</v>
      </c>
    </row>
    <row r="9818" spans="1:2" x14ac:dyDescent="0.3">
      <c r="A9818">
        <v>9810</v>
      </c>
      <c r="B9818" s="9">
        <f t="shared" ca="1" si="153"/>
        <v>-4.4845950429966497E-3</v>
      </c>
    </row>
    <row r="9819" spans="1:2" x14ac:dyDescent="0.3">
      <c r="A9819">
        <v>9811</v>
      </c>
      <c r="B9819" s="9">
        <f t="shared" ca="1" si="153"/>
        <v>4.3521879599687377E-3</v>
      </c>
    </row>
    <row r="9820" spans="1:2" x14ac:dyDescent="0.3">
      <c r="A9820">
        <v>9812</v>
      </c>
      <c r="B9820" s="9">
        <f t="shared" ca="1" si="153"/>
        <v>-9.0338967584338414E-3</v>
      </c>
    </row>
    <row r="9821" spans="1:2" x14ac:dyDescent="0.3">
      <c r="A9821">
        <v>9813</v>
      </c>
      <c r="B9821" s="9">
        <f t="shared" ca="1" si="153"/>
        <v>-2.454759675311812E-3</v>
      </c>
    </row>
    <row r="9822" spans="1:2" x14ac:dyDescent="0.3">
      <c r="A9822">
        <v>9814</v>
      </c>
      <c r="B9822" s="9">
        <f t="shared" ca="1" si="153"/>
        <v>5.3623874488070225E-3</v>
      </c>
    </row>
    <row r="9823" spans="1:2" x14ac:dyDescent="0.3">
      <c r="A9823">
        <v>9815</v>
      </c>
      <c r="B9823" s="9">
        <f t="shared" ca="1" si="153"/>
        <v>-1.182023862311392E-2</v>
      </c>
    </row>
    <row r="9824" spans="1:2" x14ac:dyDescent="0.3">
      <c r="A9824">
        <v>9816</v>
      </c>
      <c r="B9824" s="9">
        <f t="shared" ca="1" si="153"/>
        <v>4.8291961021733835E-3</v>
      </c>
    </row>
    <row r="9825" spans="1:2" x14ac:dyDescent="0.3">
      <c r="A9825">
        <v>9817</v>
      </c>
      <c r="B9825" s="9">
        <f t="shared" ca="1" si="153"/>
        <v>-2.3438762111278695E-3</v>
      </c>
    </row>
    <row r="9826" spans="1:2" x14ac:dyDescent="0.3">
      <c r="A9826">
        <v>9818</v>
      </c>
      <c r="B9826" s="9">
        <f t="shared" ca="1" si="153"/>
        <v>-8.8273229277828968E-4</v>
      </c>
    </row>
    <row r="9827" spans="1:2" x14ac:dyDescent="0.3">
      <c r="A9827">
        <v>9819</v>
      </c>
      <c r="B9827" s="9">
        <f t="shared" ca="1" si="153"/>
        <v>4.8901570082543607E-4</v>
      </c>
    </row>
    <row r="9828" spans="1:2" x14ac:dyDescent="0.3">
      <c r="A9828">
        <v>9820</v>
      </c>
      <c r="B9828" s="9">
        <f t="shared" ca="1" si="153"/>
        <v>-4.0347090474074333E-4</v>
      </c>
    </row>
    <row r="9829" spans="1:2" x14ac:dyDescent="0.3">
      <c r="A9829">
        <v>9821</v>
      </c>
      <c r="B9829" s="9">
        <f t="shared" ca="1" si="153"/>
        <v>-5.148351863748857E-3</v>
      </c>
    </row>
    <row r="9830" spans="1:2" x14ac:dyDescent="0.3">
      <c r="A9830">
        <v>9822</v>
      </c>
      <c r="B9830" s="9">
        <f t="shared" ca="1" si="153"/>
        <v>-5.585267895935212E-3</v>
      </c>
    </row>
    <row r="9831" spans="1:2" x14ac:dyDescent="0.3">
      <c r="A9831">
        <v>9823</v>
      </c>
      <c r="B9831" s="9">
        <f t="shared" ca="1" si="153"/>
        <v>1.8452092021585109E-3</v>
      </c>
    </row>
    <row r="9832" spans="1:2" x14ac:dyDescent="0.3">
      <c r="A9832">
        <v>9824</v>
      </c>
      <c r="B9832" s="9">
        <f t="shared" ca="1" si="153"/>
        <v>4.459498198907997E-3</v>
      </c>
    </row>
    <row r="9833" spans="1:2" x14ac:dyDescent="0.3">
      <c r="A9833">
        <v>9825</v>
      </c>
      <c r="B9833" s="9">
        <f t="shared" ca="1" si="153"/>
        <v>-5.2309524995838136E-4</v>
      </c>
    </row>
    <row r="9834" spans="1:2" x14ac:dyDescent="0.3">
      <c r="A9834">
        <v>9826</v>
      </c>
      <c r="B9834" s="9">
        <f t="shared" ca="1" si="153"/>
        <v>9.9805272566996523E-3</v>
      </c>
    </row>
    <row r="9835" spans="1:2" x14ac:dyDescent="0.3">
      <c r="A9835">
        <v>9827</v>
      </c>
      <c r="B9835" s="9">
        <f t="shared" ca="1" si="153"/>
        <v>-3.4093326459797828E-3</v>
      </c>
    </row>
    <row r="9836" spans="1:2" x14ac:dyDescent="0.3">
      <c r="A9836">
        <v>9828</v>
      </c>
      <c r="B9836" s="9">
        <f t="shared" ca="1" si="153"/>
        <v>-3.0766769272755658E-3</v>
      </c>
    </row>
    <row r="9837" spans="1:2" x14ac:dyDescent="0.3">
      <c r="A9837">
        <v>9829</v>
      </c>
      <c r="B9837" s="9">
        <f t="shared" ca="1" si="153"/>
        <v>-6.4462834520267673E-3</v>
      </c>
    </row>
    <row r="9838" spans="1:2" x14ac:dyDescent="0.3">
      <c r="A9838">
        <v>9830</v>
      </c>
      <c r="B9838" s="9">
        <f t="shared" ca="1" si="153"/>
        <v>-4.1979341671425563E-3</v>
      </c>
    </row>
    <row r="9839" spans="1:2" x14ac:dyDescent="0.3">
      <c r="A9839">
        <v>9831</v>
      </c>
      <c r="B9839" s="9">
        <f t="shared" ca="1" si="153"/>
        <v>-1.2276848219563135E-2</v>
      </c>
    </row>
    <row r="9840" spans="1:2" x14ac:dyDescent="0.3">
      <c r="A9840">
        <v>9832</v>
      </c>
      <c r="B9840" s="9">
        <f t="shared" ca="1" si="153"/>
        <v>-6.8239833524706729E-3</v>
      </c>
    </row>
    <row r="9841" spans="1:2" x14ac:dyDescent="0.3">
      <c r="A9841">
        <v>9833</v>
      </c>
      <c r="B9841" s="9">
        <f t="shared" ca="1" si="153"/>
        <v>-1.4384188647633587E-3</v>
      </c>
    </row>
    <row r="9842" spans="1:2" x14ac:dyDescent="0.3">
      <c r="A9842">
        <v>9834</v>
      </c>
      <c r="B9842" s="9">
        <f t="shared" ca="1" si="153"/>
        <v>2.5761591232986293E-3</v>
      </c>
    </row>
    <row r="9843" spans="1:2" x14ac:dyDescent="0.3">
      <c r="A9843">
        <v>9835</v>
      </c>
      <c r="B9843" s="9">
        <f t="shared" ca="1" si="153"/>
        <v>9.9932694360829102E-3</v>
      </c>
    </row>
    <row r="9844" spans="1:2" x14ac:dyDescent="0.3">
      <c r="A9844">
        <v>9836</v>
      </c>
      <c r="B9844" s="9">
        <f t="shared" ca="1" si="153"/>
        <v>7.0603796948522715E-3</v>
      </c>
    </row>
    <row r="9845" spans="1:2" x14ac:dyDescent="0.3">
      <c r="A9845">
        <v>9837</v>
      </c>
      <c r="B9845" s="9">
        <f t="shared" ca="1" si="153"/>
        <v>-8.2187494386262716E-3</v>
      </c>
    </row>
    <row r="9846" spans="1:2" x14ac:dyDescent="0.3">
      <c r="A9846">
        <v>9838</v>
      </c>
      <c r="B9846" s="9">
        <f t="shared" ca="1" si="153"/>
        <v>1.6631432807485975E-2</v>
      </c>
    </row>
    <row r="9847" spans="1:2" x14ac:dyDescent="0.3">
      <c r="A9847">
        <v>9839</v>
      </c>
      <c r="B9847" s="9">
        <f t="shared" ca="1" si="153"/>
        <v>1.0737638615646004E-2</v>
      </c>
    </row>
    <row r="9848" spans="1:2" x14ac:dyDescent="0.3">
      <c r="A9848">
        <v>9840</v>
      </c>
      <c r="B9848" s="9">
        <f t="shared" ca="1" si="153"/>
        <v>1.1894951046138495E-2</v>
      </c>
    </row>
    <row r="9849" spans="1:2" x14ac:dyDescent="0.3">
      <c r="A9849">
        <v>9841</v>
      </c>
      <c r="B9849" s="9">
        <f t="shared" ca="1" si="153"/>
        <v>1.6103713641596202E-3</v>
      </c>
    </row>
    <row r="9850" spans="1:2" x14ac:dyDescent="0.3">
      <c r="A9850">
        <v>9842</v>
      </c>
      <c r="B9850" s="9">
        <f t="shared" ca="1" si="153"/>
        <v>-1.6710369001326837E-2</v>
      </c>
    </row>
    <row r="9851" spans="1:2" x14ac:dyDescent="0.3">
      <c r="A9851">
        <v>9843</v>
      </c>
      <c r="B9851" s="9">
        <f t="shared" ca="1" si="153"/>
        <v>-2.9985828850278839E-3</v>
      </c>
    </row>
    <row r="9852" spans="1:2" x14ac:dyDescent="0.3">
      <c r="A9852">
        <v>9844</v>
      </c>
      <c r="B9852" s="9">
        <f t="shared" ca="1" si="153"/>
        <v>1.4491976228061698E-2</v>
      </c>
    </row>
    <row r="9853" spans="1:2" x14ac:dyDescent="0.3">
      <c r="A9853">
        <v>9845</v>
      </c>
      <c r="B9853" s="9">
        <f t="shared" ca="1" si="153"/>
        <v>3.6999927557207642E-3</v>
      </c>
    </row>
    <row r="9854" spans="1:2" x14ac:dyDescent="0.3">
      <c r="A9854">
        <v>9846</v>
      </c>
      <c r="B9854" s="9">
        <f t="shared" ca="1" si="153"/>
        <v>2.7116051191166438E-3</v>
      </c>
    </row>
    <row r="9855" spans="1:2" x14ac:dyDescent="0.3">
      <c r="A9855">
        <v>9847</v>
      </c>
      <c r="B9855" s="9">
        <f t="shared" ca="1" si="153"/>
        <v>3.8151181956491581E-3</v>
      </c>
    </row>
    <row r="9856" spans="1:2" x14ac:dyDescent="0.3">
      <c r="A9856">
        <v>9848</v>
      </c>
      <c r="B9856" s="9">
        <f t="shared" ca="1" si="153"/>
        <v>1.2204182395278624E-3</v>
      </c>
    </row>
    <row r="9857" spans="1:2" x14ac:dyDescent="0.3">
      <c r="A9857">
        <v>9849</v>
      </c>
      <c r="B9857" s="9">
        <f t="shared" ca="1" si="153"/>
        <v>-3.5349144755769781E-3</v>
      </c>
    </row>
    <row r="9858" spans="1:2" x14ac:dyDescent="0.3">
      <c r="A9858">
        <v>9850</v>
      </c>
      <c r="B9858" s="9">
        <f t="shared" ca="1" si="153"/>
        <v>1.5097782434420986E-2</v>
      </c>
    </row>
    <row r="9859" spans="1:2" x14ac:dyDescent="0.3">
      <c r="A9859">
        <v>9851</v>
      </c>
      <c r="B9859" s="9">
        <f t="shared" ca="1" si="153"/>
        <v>-6.2426646672686685E-4</v>
      </c>
    </row>
    <row r="9860" spans="1:2" x14ac:dyDescent="0.3">
      <c r="A9860">
        <v>9852</v>
      </c>
      <c r="B9860" s="9">
        <f t="shared" ca="1" si="153"/>
        <v>-5.3697535543442525E-3</v>
      </c>
    </row>
    <row r="9861" spans="1:2" x14ac:dyDescent="0.3">
      <c r="A9861">
        <v>9853</v>
      </c>
      <c r="B9861" s="9">
        <f t="shared" ca="1" si="153"/>
        <v>-6.6222929272889619E-3</v>
      </c>
    </row>
    <row r="9862" spans="1:2" x14ac:dyDescent="0.3">
      <c r="A9862">
        <v>9854</v>
      </c>
      <c r="B9862" s="9">
        <f t="shared" ca="1" si="153"/>
        <v>-1.638083251754412E-2</v>
      </c>
    </row>
    <row r="9863" spans="1:2" x14ac:dyDescent="0.3">
      <c r="A9863">
        <v>9855</v>
      </c>
      <c r="B9863" s="9">
        <f t="shared" ca="1" si="153"/>
        <v>5.3499051439659029E-3</v>
      </c>
    </row>
    <row r="9864" spans="1:2" x14ac:dyDescent="0.3">
      <c r="A9864">
        <v>9856</v>
      </c>
      <c r="B9864" s="9">
        <f t="shared" ca="1" si="153"/>
        <v>-6.6990195395604246E-3</v>
      </c>
    </row>
    <row r="9865" spans="1:2" x14ac:dyDescent="0.3">
      <c r="A9865">
        <v>9857</v>
      </c>
      <c r="B9865" s="9">
        <f t="shared" ca="1" si="153"/>
        <v>2.0669361553032478E-3</v>
      </c>
    </row>
    <row r="9866" spans="1:2" x14ac:dyDescent="0.3">
      <c r="A9866">
        <v>9858</v>
      </c>
      <c r="B9866" s="9">
        <f t="shared" ref="B9866:B9929" ca="1" si="154">_xlfn.NORM.INV(RAND(),$B$3,$B$4)</f>
        <v>-3.7030828089095877E-3</v>
      </c>
    </row>
    <row r="9867" spans="1:2" x14ac:dyDescent="0.3">
      <c r="A9867">
        <v>9859</v>
      </c>
      <c r="B9867" s="9">
        <f t="shared" ca="1" si="154"/>
        <v>1.9125904078466118E-3</v>
      </c>
    </row>
    <row r="9868" spans="1:2" x14ac:dyDescent="0.3">
      <c r="A9868">
        <v>9860</v>
      </c>
      <c r="B9868" s="9">
        <f t="shared" ca="1" si="154"/>
        <v>7.9650310185456227E-4</v>
      </c>
    </row>
    <row r="9869" spans="1:2" x14ac:dyDescent="0.3">
      <c r="A9869">
        <v>9861</v>
      </c>
      <c r="B9869" s="9">
        <f t="shared" ca="1" si="154"/>
        <v>-1.2013849172026322E-2</v>
      </c>
    </row>
    <row r="9870" spans="1:2" x14ac:dyDescent="0.3">
      <c r="A9870">
        <v>9862</v>
      </c>
      <c r="B9870" s="9">
        <f t="shared" ca="1" si="154"/>
        <v>-1.4144497641644929E-3</v>
      </c>
    </row>
    <row r="9871" spans="1:2" x14ac:dyDescent="0.3">
      <c r="A9871">
        <v>9863</v>
      </c>
      <c r="B9871" s="9">
        <f t="shared" ca="1" si="154"/>
        <v>1.1736784480572771E-3</v>
      </c>
    </row>
    <row r="9872" spans="1:2" x14ac:dyDescent="0.3">
      <c r="A9872">
        <v>9864</v>
      </c>
      <c r="B9872" s="9">
        <f t="shared" ca="1" si="154"/>
        <v>5.622299866982876E-3</v>
      </c>
    </row>
    <row r="9873" spans="1:2" x14ac:dyDescent="0.3">
      <c r="A9873">
        <v>9865</v>
      </c>
      <c r="B9873" s="9">
        <f t="shared" ca="1" si="154"/>
        <v>-9.7289766173977287E-3</v>
      </c>
    </row>
    <row r="9874" spans="1:2" x14ac:dyDescent="0.3">
      <c r="A9874">
        <v>9866</v>
      </c>
      <c r="B9874" s="9">
        <f t="shared" ca="1" si="154"/>
        <v>-5.3904187970047123E-3</v>
      </c>
    </row>
    <row r="9875" spans="1:2" x14ac:dyDescent="0.3">
      <c r="A9875">
        <v>9867</v>
      </c>
      <c r="B9875" s="9">
        <f t="shared" ca="1" si="154"/>
        <v>-1.1292860102961759E-2</v>
      </c>
    </row>
    <row r="9876" spans="1:2" x14ac:dyDescent="0.3">
      <c r="A9876">
        <v>9868</v>
      </c>
      <c r="B9876" s="9">
        <f t="shared" ca="1" si="154"/>
        <v>1.5739238926018267E-3</v>
      </c>
    </row>
    <row r="9877" spans="1:2" x14ac:dyDescent="0.3">
      <c r="A9877">
        <v>9869</v>
      </c>
      <c r="B9877" s="9">
        <f t="shared" ca="1" si="154"/>
        <v>-1.179958086595167E-2</v>
      </c>
    </row>
    <row r="9878" spans="1:2" x14ac:dyDescent="0.3">
      <c r="A9878">
        <v>9870</v>
      </c>
      <c r="B9878" s="9">
        <f t="shared" ca="1" si="154"/>
        <v>-1.6122839330724191E-2</v>
      </c>
    </row>
    <row r="9879" spans="1:2" x14ac:dyDescent="0.3">
      <c r="A9879">
        <v>9871</v>
      </c>
      <c r="B9879" s="9">
        <f t="shared" ca="1" si="154"/>
        <v>-1.3902706949643661E-4</v>
      </c>
    </row>
    <row r="9880" spans="1:2" x14ac:dyDescent="0.3">
      <c r="A9880">
        <v>9872</v>
      </c>
      <c r="B9880" s="9">
        <f t="shared" ca="1" si="154"/>
        <v>8.7218902337853153E-3</v>
      </c>
    </row>
    <row r="9881" spans="1:2" x14ac:dyDescent="0.3">
      <c r="A9881">
        <v>9873</v>
      </c>
      <c r="B9881" s="9">
        <f t="shared" ca="1" si="154"/>
        <v>1.6060981232009702E-2</v>
      </c>
    </row>
    <row r="9882" spans="1:2" x14ac:dyDescent="0.3">
      <c r="A9882">
        <v>9874</v>
      </c>
      <c r="B9882" s="9">
        <f t="shared" ca="1" si="154"/>
        <v>-6.796404597187871E-3</v>
      </c>
    </row>
    <row r="9883" spans="1:2" x14ac:dyDescent="0.3">
      <c r="A9883">
        <v>9875</v>
      </c>
      <c r="B9883" s="9">
        <f t="shared" ca="1" si="154"/>
        <v>4.3318920138184025E-3</v>
      </c>
    </row>
    <row r="9884" spans="1:2" x14ac:dyDescent="0.3">
      <c r="A9884">
        <v>9876</v>
      </c>
      <c r="B9884" s="9">
        <f t="shared" ca="1" si="154"/>
        <v>3.7873273612494011E-3</v>
      </c>
    </row>
    <row r="9885" spans="1:2" x14ac:dyDescent="0.3">
      <c r="A9885">
        <v>9877</v>
      </c>
      <c r="B9885" s="9">
        <f t="shared" ca="1" si="154"/>
        <v>1.8623397676270005E-2</v>
      </c>
    </row>
    <row r="9886" spans="1:2" x14ac:dyDescent="0.3">
      <c r="A9886">
        <v>9878</v>
      </c>
      <c r="B9886" s="9">
        <f t="shared" ca="1" si="154"/>
        <v>3.4928134854310317E-3</v>
      </c>
    </row>
    <row r="9887" spans="1:2" x14ac:dyDescent="0.3">
      <c r="A9887">
        <v>9879</v>
      </c>
      <c r="B9887" s="9">
        <f t="shared" ca="1" si="154"/>
        <v>-8.0077846562886679E-3</v>
      </c>
    </row>
    <row r="9888" spans="1:2" x14ac:dyDescent="0.3">
      <c r="A9888">
        <v>9880</v>
      </c>
      <c r="B9888" s="9">
        <f t="shared" ca="1" si="154"/>
        <v>-4.3598741418926015E-3</v>
      </c>
    </row>
    <row r="9889" spans="1:2" x14ac:dyDescent="0.3">
      <c r="A9889">
        <v>9881</v>
      </c>
      <c r="B9889" s="9">
        <f t="shared" ca="1" si="154"/>
        <v>-1.2552119775760164E-3</v>
      </c>
    </row>
    <row r="9890" spans="1:2" x14ac:dyDescent="0.3">
      <c r="A9890">
        <v>9882</v>
      </c>
      <c r="B9890" s="9">
        <f t="shared" ca="1" si="154"/>
        <v>-2.6909098003852156E-3</v>
      </c>
    </row>
    <row r="9891" spans="1:2" x14ac:dyDescent="0.3">
      <c r="A9891">
        <v>9883</v>
      </c>
      <c r="B9891" s="9">
        <f t="shared" ca="1" si="154"/>
        <v>3.8323919029508058E-3</v>
      </c>
    </row>
    <row r="9892" spans="1:2" x14ac:dyDescent="0.3">
      <c r="A9892">
        <v>9884</v>
      </c>
      <c r="B9892" s="9">
        <f t="shared" ca="1" si="154"/>
        <v>-1.9370451320619448E-2</v>
      </c>
    </row>
    <row r="9893" spans="1:2" x14ac:dyDescent="0.3">
      <c r="A9893">
        <v>9885</v>
      </c>
      <c r="B9893" s="9">
        <f t="shared" ca="1" si="154"/>
        <v>-1.9045803972067517E-2</v>
      </c>
    </row>
    <row r="9894" spans="1:2" x14ac:dyDescent="0.3">
      <c r="A9894">
        <v>9886</v>
      </c>
      <c r="B9894" s="9">
        <f t="shared" ca="1" si="154"/>
        <v>3.8467495267630208E-3</v>
      </c>
    </row>
    <row r="9895" spans="1:2" x14ac:dyDescent="0.3">
      <c r="A9895">
        <v>9887</v>
      </c>
      <c r="B9895" s="9">
        <f t="shared" ca="1" si="154"/>
        <v>-1.8605525716732579E-3</v>
      </c>
    </row>
    <row r="9896" spans="1:2" x14ac:dyDescent="0.3">
      <c r="A9896">
        <v>9888</v>
      </c>
      <c r="B9896" s="9">
        <f t="shared" ca="1" si="154"/>
        <v>-5.5154734562251574E-3</v>
      </c>
    </row>
    <row r="9897" spans="1:2" x14ac:dyDescent="0.3">
      <c r="A9897">
        <v>9889</v>
      </c>
      <c r="B9897" s="9">
        <f t="shared" ca="1" si="154"/>
        <v>1.166822564649303E-2</v>
      </c>
    </row>
    <row r="9898" spans="1:2" x14ac:dyDescent="0.3">
      <c r="A9898">
        <v>9890</v>
      </c>
      <c r="B9898" s="9">
        <f t="shared" ca="1" si="154"/>
        <v>8.0309121351989526E-5</v>
      </c>
    </row>
    <row r="9899" spans="1:2" x14ac:dyDescent="0.3">
      <c r="A9899">
        <v>9891</v>
      </c>
      <c r="B9899" s="9">
        <f t="shared" ca="1" si="154"/>
        <v>-5.4126625467342988E-3</v>
      </c>
    </row>
    <row r="9900" spans="1:2" x14ac:dyDescent="0.3">
      <c r="A9900">
        <v>9892</v>
      </c>
      <c r="B9900" s="9">
        <f t="shared" ca="1" si="154"/>
        <v>-4.7548258351195801E-3</v>
      </c>
    </row>
    <row r="9901" spans="1:2" x14ac:dyDescent="0.3">
      <c r="A9901">
        <v>9893</v>
      </c>
      <c r="B9901" s="9">
        <f t="shared" ca="1" si="154"/>
        <v>3.0086787811418529E-3</v>
      </c>
    </row>
    <row r="9902" spans="1:2" x14ac:dyDescent="0.3">
      <c r="A9902">
        <v>9894</v>
      </c>
      <c r="B9902" s="9">
        <f t="shared" ca="1" si="154"/>
        <v>-2.1756216052329371E-3</v>
      </c>
    </row>
    <row r="9903" spans="1:2" x14ac:dyDescent="0.3">
      <c r="A9903">
        <v>9895</v>
      </c>
      <c r="B9903" s="9">
        <f t="shared" ca="1" si="154"/>
        <v>1.6596314796139846E-2</v>
      </c>
    </row>
    <row r="9904" spans="1:2" x14ac:dyDescent="0.3">
      <c r="A9904">
        <v>9896</v>
      </c>
      <c r="B9904" s="9">
        <f t="shared" ca="1" si="154"/>
        <v>1.6227001634494545E-2</v>
      </c>
    </row>
    <row r="9905" spans="1:2" x14ac:dyDescent="0.3">
      <c r="A9905">
        <v>9897</v>
      </c>
      <c r="B9905" s="9">
        <f t="shared" ca="1" si="154"/>
        <v>4.3204671536959003E-3</v>
      </c>
    </row>
    <row r="9906" spans="1:2" x14ac:dyDescent="0.3">
      <c r="A9906">
        <v>9898</v>
      </c>
      <c r="B9906" s="9">
        <f t="shared" ca="1" si="154"/>
        <v>5.6363587162377949E-3</v>
      </c>
    </row>
    <row r="9907" spans="1:2" x14ac:dyDescent="0.3">
      <c r="A9907">
        <v>9899</v>
      </c>
      <c r="B9907" s="9">
        <f t="shared" ca="1" si="154"/>
        <v>-6.509001136434996E-4</v>
      </c>
    </row>
    <row r="9908" spans="1:2" x14ac:dyDescent="0.3">
      <c r="A9908">
        <v>9900</v>
      </c>
      <c r="B9908" s="9">
        <f t="shared" ca="1" si="154"/>
        <v>-1.2746238431935744E-2</v>
      </c>
    </row>
    <row r="9909" spans="1:2" x14ac:dyDescent="0.3">
      <c r="A9909">
        <v>9901</v>
      </c>
      <c r="B9909" s="9">
        <f t="shared" ca="1" si="154"/>
        <v>-5.4591027582133137E-3</v>
      </c>
    </row>
    <row r="9910" spans="1:2" x14ac:dyDescent="0.3">
      <c r="A9910">
        <v>9902</v>
      </c>
      <c r="B9910" s="9">
        <f t="shared" ca="1" si="154"/>
        <v>9.4218106445636534E-3</v>
      </c>
    </row>
    <row r="9911" spans="1:2" x14ac:dyDescent="0.3">
      <c r="A9911">
        <v>9903</v>
      </c>
      <c r="B9911" s="9">
        <f t="shared" ca="1" si="154"/>
        <v>-2.0941703221084022E-3</v>
      </c>
    </row>
    <row r="9912" spans="1:2" x14ac:dyDescent="0.3">
      <c r="A9912">
        <v>9904</v>
      </c>
      <c r="B9912" s="9">
        <f t="shared" ca="1" si="154"/>
        <v>6.2379546911640335E-3</v>
      </c>
    </row>
    <row r="9913" spans="1:2" x14ac:dyDescent="0.3">
      <c r="A9913">
        <v>9905</v>
      </c>
      <c r="B9913" s="9">
        <f t="shared" ca="1" si="154"/>
        <v>4.5402680611082652E-3</v>
      </c>
    </row>
    <row r="9914" spans="1:2" x14ac:dyDescent="0.3">
      <c r="A9914">
        <v>9906</v>
      </c>
      <c r="B9914" s="9">
        <f t="shared" ca="1" si="154"/>
        <v>5.0003676518954399E-3</v>
      </c>
    </row>
    <row r="9915" spans="1:2" x14ac:dyDescent="0.3">
      <c r="A9915">
        <v>9907</v>
      </c>
      <c r="B9915" s="9">
        <f t="shared" ca="1" si="154"/>
        <v>1.5277420241745254E-2</v>
      </c>
    </row>
    <row r="9916" spans="1:2" x14ac:dyDescent="0.3">
      <c r="A9916">
        <v>9908</v>
      </c>
      <c r="B9916" s="9">
        <f t="shared" ca="1" si="154"/>
        <v>-1.4774038860003166E-2</v>
      </c>
    </row>
    <row r="9917" spans="1:2" x14ac:dyDescent="0.3">
      <c r="A9917">
        <v>9909</v>
      </c>
      <c r="B9917" s="9">
        <f t="shared" ca="1" si="154"/>
        <v>5.9921376400257752E-3</v>
      </c>
    </row>
    <row r="9918" spans="1:2" x14ac:dyDescent="0.3">
      <c r="A9918">
        <v>9910</v>
      </c>
      <c r="B9918" s="9">
        <f t="shared" ca="1" si="154"/>
        <v>-2.4606070461047401E-4</v>
      </c>
    </row>
    <row r="9919" spans="1:2" x14ac:dyDescent="0.3">
      <c r="A9919">
        <v>9911</v>
      </c>
      <c r="B9919" s="9">
        <f t="shared" ca="1" si="154"/>
        <v>3.2232484790757064E-3</v>
      </c>
    </row>
    <row r="9920" spans="1:2" x14ac:dyDescent="0.3">
      <c r="A9920">
        <v>9912</v>
      </c>
      <c r="B9920" s="9">
        <f t="shared" ca="1" si="154"/>
        <v>1.512094965077623E-2</v>
      </c>
    </row>
    <row r="9921" spans="1:2" x14ac:dyDescent="0.3">
      <c r="A9921">
        <v>9913</v>
      </c>
      <c r="B9921" s="9">
        <f t="shared" ca="1" si="154"/>
        <v>1.5986336972540861E-2</v>
      </c>
    </row>
    <row r="9922" spans="1:2" x14ac:dyDescent="0.3">
      <c r="A9922">
        <v>9914</v>
      </c>
      <c r="B9922" s="9">
        <f t="shared" ca="1" si="154"/>
        <v>-1.5038554913264125E-2</v>
      </c>
    </row>
    <row r="9923" spans="1:2" x14ac:dyDescent="0.3">
      <c r="A9923">
        <v>9915</v>
      </c>
      <c r="B9923" s="9">
        <f t="shared" ca="1" si="154"/>
        <v>3.8196331316768892E-3</v>
      </c>
    </row>
    <row r="9924" spans="1:2" x14ac:dyDescent="0.3">
      <c r="A9924">
        <v>9916</v>
      </c>
      <c r="B9924" s="9">
        <f t="shared" ca="1" si="154"/>
        <v>1.1210721108331431E-3</v>
      </c>
    </row>
    <row r="9925" spans="1:2" x14ac:dyDescent="0.3">
      <c r="A9925">
        <v>9917</v>
      </c>
      <c r="B9925" s="9">
        <f t="shared" ca="1" si="154"/>
        <v>5.2593653577561452E-3</v>
      </c>
    </row>
    <row r="9926" spans="1:2" x14ac:dyDescent="0.3">
      <c r="A9926">
        <v>9918</v>
      </c>
      <c r="B9926" s="9">
        <f t="shared" ca="1" si="154"/>
        <v>1.0760378902943341E-3</v>
      </c>
    </row>
    <row r="9927" spans="1:2" x14ac:dyDescent="0.3">
      <c r="A9927">
        <v>9919</v>
      </c>
      <c r="B9927" s="9">
        <f t="shared" ca="1" si="154"/>
        <v>-6.3921406179059566E-3</v>
      </c>
    </row>
    <row r="9928" spans="1:2" x14ac:dyDescent="0.3">
      <c r="A9928">
        <v>9920</v>
      </c>
      <c r="B9928" s="9">
        <f t="shared" ca="1" si="154"/>
        <v>-6.1716117501890288E-4</v>
      </c>
    </row>
    <row r="9929" spans="1:2" x14ac:dyDescent="0.3">
      <c r="A9929">
        <v>9921</v>
      </c>
      <c r="B9929" s="9">
        <f t="shared" ca="1" si="154"/>
        <v>7.9030721146430942E-3</v>
      </c>
    </row>
    <row r="9930" spans="1:2" x14ac:dyDescent="0.3">
      <c r="A9930">
        <v>9922</v>
      </c>
      <c r="B9930" s="9">
        <f t="shared" ref="B9930:B9993" ca="1" si="155">_xlfn.NORM.INV(RAND(),$B$3,$B$4)</f>
        <v>7.6518919352721341E-3</v>
      </c>
    </row>
    <row r="9931" spans="1:2" x14ac:dyDescent="0.3">
      <c r="A9931">
        <v>9923</v>
      </c>
      <c r="B9931" s="9">
        <f t="shared" ca="1" si="155"/>
        <v>5.3757691528049404E-3</v>
      </c>
    </row>
    <row r="9932" spans="1:2" x14ac:dyDescent="0.3">
      <c r="A9932">
        <v>9924</v>
      </c>
      <c r="B9932" s="9">
        <f t="shared" ca="1" si="155"/>
        <v>1.300862158909758E-3</v>
      </c>
    </row>
    <row r="9933" spans="1:2" x14ac:dyDescent="0.3">
      <c r="A9933">
        <v>9925</v>
      </c>
      <c r="B9933" s="9">
        <f t="shared" ca="1" si="155"/>
        <v>4.5219948872638454E-3</v>
      </c>
    </row>
    <row r="9934" spans="1:2" x14ac:dyDescent="0.3">
      <c r="A9934">
        <v>9926</v>
      </c>
      <c r="B9934" s="9">
        <f t="shared" ca="1" si="155"/>
        <v>1.131428757232273E-2</v>
      </c>
    </row>
    <row r="9935" spans="1:2" x14ac:dyDescent="0.3">
      <c r="A9935">
        <v>9927</v>
      </c>
      <c r="B9935" s="9">
        <f t="shared" ca="1" si="155"/>
        <v>1.8742290941505107E-4</v>
      </c>
    </row>
    <row r="9936" spans="1:2" x14ac:dyDescent="0.3">
      <c r="A9936">
        <v>9928</v>
      </c>
      <c r="B9936" s="9">
        <f t="shared" ca="1" si="155"/>
        <v>2.1559126709311399E-3</v>
      </c>
    </row>
    <row r="9937" spans="1:2" x14ac:dyDescent="0.3">
      <c r="A9937">
        <v>9929</v>
      </c>
      <c r="B9937" s="9">
        <f t="shared" ca="1" si="155"/>
        <v>-4.9949033544519697E-3</v>
      </c>
    </row>
    <row r="9938" spans="1:2" x14ac:dyDescent="0.3">
      <c r="A9938">
        <v>9930</v>
      </c>
      <c r="B9938" s="9">
        <f t="shared" ca="1" si="155"/>
        <v>8.9545313011647511E-3</v>
      </c>
    </row>
    <row r="9939" spans="1:2" x14ac:dyDescent="0.3">
      <c r="A9939">
        <v>9931</v>
      </c>
      <c r="B9939" s="9">
        <f t="shared" ca="1" si="155"/>
        <v>7.093293244922764E-3</v>
      </c>
    </row>
    <row r="9940" spans="1:2" x14ac:dyDescent="0.3">
      <c r="A9940">
        <v>9932</v>
      </c>
      <c r="B9940" s="9">
        <f t="shared" ca="1" si="155"/>
        <v>6.3187763505785709E-4</v>
      </c>
    </row>
    <row r="9941" spans="1:2" x14ac:dyDescent="0.3">
      <c r="A9941">
        <v>9933</v>
      </c>
      <c r="B9941" s="9">
        <f t="shared" ca="1" si="155"/>
        <v>-2.0272391414600239E-3</v>
      </c>
    </row>
    <row r="9942" spans="1:2" x14ac:dyDescent="0.3">
      <c r="A9942">
        <v>9934</v>
      </c>
      <c r="B9942" s="9">
        <f t="shared" ca="1" si="155"/>
        <v>7.5241629867793033E-3</v>
      </c>
    </row>
    <row r="9943" spans="1:2" x14ac:dyDescent="0.3">
      <c r="A9943">
        <v>9935</v>
      </c>
      <c r="B9943" s="9">
        <f t="shared" ca="1" si="155"/>
        <v>-1.8786236053041461E-3</v>
      </c>
    </row>
    <row r="9944" spans="1:2" x14ac:dyDescent="0.3">
      <c r="A9944">
        <v>9936</v>
      </c>
      <c r="B9944" s="9">
        <f t="shared" ca="1" si="155"/>
        <v>6.831523581123807E-3</v>
      </c>
    </row>
    <row r="9945" spans="1:2" x14ac:dyDescent="0.3">
      <c r="A9945">
        <v>9937</v>
      </c>
      <c r="B9945" s="9">
        <f t="shared" ca="1" si="155"/>
        <v>-4.3677044955683477E-3</v>
      </c>
    </row>
    <row r="9946" spans="1:2" x14ac:dyDescent="0.3">
      <c r="A9946">
        <v>9938</v>
      </c>
      <c r="B9946" s="9">
        <f t="shared" ca="1" si="155"/>
        <v>-1.0179146354940933E-2</v>
      </c>
    </row>
    <row r="9947" spans="1:2" x14ac:dyDescent="0.3">
      <c r="A9947">
        <v>9939</v>
      </c>
      <c r="B9947" s="9">
        <f t="shared" ca="1" si="155"/>
        <v>4.0054274345045502E-3</v>
      </c>
    </row>
    <row r="9948" spans="1:2" x14ac:dyDescent="0.3">
      <c r="A9948">
        <v>9940</v>
      </c>
      <c r="B9948" s="9">
        <f t="shared" ca="1" si="155"/>
        <v>1.1316610412138019E-2</v>
      </c>
    </row>
    <row r="9949" spans="1:2" x14ac:dyDescent="0.3">
      <c r="A9949">
        <v>9941</v>
      </c>
      <c r="B9949" s="9">
        <f t="shared" ca="1" si="155"/>
        <v>5.485506920614525E-4</v>
      </c>
    </row>
    <row r="9950" spans="1:2" x14ac:dyDescent="0.3">
      <c r="A9950">
        <v>9942</v>
      </c>
      <c r="B9950" s="9">
        <f t="shared" ca="1" si="155"/>
        <v>-3.9320016308783158E-3</v>
      </c>
    </row>
    <row r="9951" spans="1:2" x14ac:dyDescent="0.3">
      <c r="A9951">
        <v>9943</v>
      </c>
      <c r="B9951" s="9">
        <f t="shared" ca="1" si="155"/>
        <v>4.1894011713211332E-3</v>
      </c>
    </row>
    <row r="9952" spans="1:2" x14ac:dyDescent="0.3">
      <c r="A9952">
        <v>9944</v>
      </c>
      <c r="B9952" s="9">
        <f t="shared" ca="1" si="155"/>
        <v>-2.2916842451847764E-2</v>
      </c>
    </row>
    <row r="9953" spans="1:2" x14ac:dyDescent="0.3">
      <c r="A9953">
        <v>9945</v>
      </c>
      <c r="B9953" s="9">
        <f t="shared" ca="1" si="155"/>
        <v>1.1032405528773557E-2</v>
      </c>
    </row>
    <row r="9954" spans="1:2" x14ac:dyDescent="0.3">
      <c r="A9954">
        <v>9946</v>
      </c>
      <c r="B9954" s="9">
        <f t="shared" ca="1" si="155"/>
        <v>7.7503013507937849E-3</v>
      </c>
    </row>
    <row r="9955" spans="1:2" x14ac:dyDescent="0.3">
      <c r="A9955">
        <v>9947</v>
      </c>
      <c r="B9955" s="9">
        <f t="shared" ca="1" si="155"/>
        <v>5.8075792473195921E-3</v>
      </c>
    </row>
    <row r="9956" spans="1:2" x14ac:dyDescent="0.3">
      <c r="A9956">
        <v>9948</v>
      </c>
      <c r="B9956" s="9">
        <f t="shared" ca="1" si="155"/>
        <v>-7.4708656305401246E-3</v>
      </c>
    </row>
    <row r="9957" spans="1:2" x14ac:dyDescent="0.3">
      <c r="A9957">
        <v>9949</v>
      </c>
      <c r="B9957" s="9">
        <f t="shared" ca="1" si="155"/>
        <v>6.6809805809434067E-3</v>
      </c>
    </row>
    <row r="9958" spans="1:2" x14ac:dyDescent="0.3">
      <c r="A9958">
        <v>9950</v>
      </c>
      <c r="B9958" s="9">
        <f t="shared" ca="1" si="155"/>
        <v>1.225373179675575E-2</v>
      </c>
    </row>
    <row r="9959" spans="1:2" x14ac:dyDescent="0.3">
      <c r="A9959">
        <v>9951</v>
      </c>
      <c r="B9959" s="9">
        <f t="shared" ca="1" si="155"/>
        <v>9.6328151355036147E-3</v>
      </c>
    </row>
    <row r="9960" spans="1:2" x14ac:dyDescent="0.3">
      <c r="A9960">
        <v>9952</v>
      </c>
      <c r="B9960" s="9">
        <f t="shared" ca="1" si="155"/>
        <v>-1.0000630553224936E-2</v>
      </c>
    </row>
    <row r="9961" spans="1:2" x14ac:dyDescent="0.3">
      <c r="A9961">
        <v>9953</v>
      </c>
      <c r="B9961" s="9">
        <f t="shared" ca="1" si="155"/>
        <v>7.368469940330186E-3</v>
      </c>
    </row>
    <row r="9962" spans="1:2" x14ac:dyDescent="0.3">
      <c r="A9962">
        <v>9954</v>
      </c>
      <c r="B9962" s="9">
        <f t="shared" ca="1" si="155"/>
        <v>-7.4488230654949023E-3</v>
      </c>
    </row>
    <row r="9963" spans="1:2" x14ac:dyDescent="0.3">
      <c r="A9963">
        <v>9955</v>
      </c>
      <c r="B9963" s="9">
        <f t="shared" ca="1" si="155"/>
        <v>1.284544934796733E-2</v>
      </c>
    </row>
    <row r="9964" spans="1:2" x14ac:dyDescent="0.3">
      <c r="A9964">
        <v>9956</v>
      </c>
      <c r="B9964" s="9">
        <f t="shared" ca="1" si="155"/>
        <v>1.4028000197030785E-2</v>
      </c>
    </row>
    <row r="9965" spans="1:2" x14ac:dyDescent="0.3">
      <c r="A9965">
        <v>9957</v>
      </c>
      <c r="B9965" s="9">
        <f t="shared" ca="1" si="155"/>
        <v>-2.3385046740677217E-3</v>
      </c>
    </row>
    <row r="9966" spans="1:2" x14ac:dyDescent="0.3">
      <c r="A9966">
        <v>9958</v>
      </c>
      <c r="B9966" s="9">
        <f t="shared" ca="1" si="155"/>
        <v>5.5138946682955379E-3</v>
      </c>
    </row>
    <row r="9967" spans="1:2" x14ac:dyDescent="0.3">
      <c r="A9967">
        <v>9959</v>
      </c>
      <c r="B9967" s="9">
        <f t="shared" ca="1" si="155"/>
        <v>-5.2426450593657152E-3</v>
      </c>
    </row>
    <row r="9968" spans="1:2" x14ac:dyDescent="0.3">
      <c r="A9968">
        <v>9960</v>
      </c>
      <c r="B9968" s="9">
        <f t="shared" ca="1" si="155"/>
        <v>-7.9100273729322702E-3</v>
      </c>
    </row>
    <row r="9969" spans="1:2" x14ac:dyDescent="0.3">
      <c r="A9969">
        <v>9961</v>
      </c>
      <c r="B9969" s="9">
        <f t="shared" ca="1" si="155"/>
        <v>6.9981218347961562E-3</v>
      </c>
    </row>
    <row r="9970" spans="1:2" x14ac:dyDescent="0.3">
      <c r="A9970">
        <v>9962</v>
      </c>
      <c r="B9970" s="9">
        <f t="shared" ca="1" si="155"/>
        <v>-1.3887880364031383E-3</v>
      </c>
    </row>
    <row r="9971" spans="1:2" x14ac:dyDescent="0.3">
      <c r="A9971">
        <v>9963</v>
      </c>
      <c r="B9971" s="9">
        <f t="shared" ca="1" si="155"/>
        <v>-5.1751615680533328E-3</v>
      </c>
    </row>
    <row r="9972" spans="1:2" x14ac:dyDescent="0.3">
      <c r="A9972">
        <v>9964</v>
      </c>
      <c r="B9972" s="9">
        <f t="shared" ca="1" si="155"/>
        <v>-1.0635689035552794E-2</v>
      </c>
    </row>
    <row r="9973" spans="1:2" x14ac:dyDescent="0.3">
      <c r="A9973">
        <v>9965</v>
      </c>
      <c r="B9973" s="9">
        <f t="shared" ca="1" si="155"/>
        <v>-4.5475137104817858E-3</v>
      </c>
    </row>
    <row r="9974" spans="1:2" x14ac:dyDescent="0.3">
      <c r="A9974">
        <v>9966</v>
      </c>
      <c r="B9974" s="9">
        <f t="shared" ca="1" si="155"/>
        <v>6.5826444976207392E-3</v>
      </c>
    </row>
    <row r="9975" spans="1:2" x14ac:dyDescent="0.3">
      <c r="A9975">
        <v>9967</v>
      </c>
      <c r="B9975" s="9">
        <f t="shared" ca="1" si="155"/>
        <v>5.0274380323363206E-3</v>
      </c>
    </row>
    <row r="9976" spans="1:2" x14ac:dyDescent="0.3">
      <c r="A9976">
        <v>9968</v>
      </c>
      <c r="B9976" s="9">
        <f t="shared" ca="1" si="155"/>
        <v>-1.6683946505165095E-2</v>
      </c>
    </row>
    <row r="9977" spans="1:2" x14ac:dyDescent="0.3">
      <c r="A9977">
        <v>9969</v>
      </c>
      <c r="B9977" s="9">
        <f t="shared" ca="1" si="155"/>
        <v>-2.5480698167282593E-4</v>
      </c>
    </row>
    <row r="9978" spans="1:2" x14ac:dyDescent="0.3">
      <c r="A9978">
        <v>9970</v>
      </c>
      <c r="B9978" s="9">
        <f t="shared" ca="1" si="155"/>
        <v>1.9303195518401151E-4</v>
      </c>
    </row>
    <row r="9979" spans="1:2" x14ac:dyDescent="0.3">
      <c r="A9979">
        <v>9971</v>
      </c>
      <c r="B9979" s="9">
        <f t="shared" ca="1" si="155"/>
        <v>8.553620121052272E-3</v>
      </c>
    </row>
    <row r="9980" spans="1:2" x14ac:dyDescent="0.3">
      <c r="A9980">
        <v>9972</v>
      </c>
      <c r="B9980" s="9">
        <f t="shared" ca="1" si="155"/>
        <v>-1.3528244057101065E-2</v>
      </c>
    </row>
    <row r="9981" spans="1:2" x14ac:dyDescent="0.3">
      <c r="A9981">
        <v>9973</v>
      </c>
      <c r="B9981" s="9">
        <f t="shared" ca="1" si="155"/>
        <v>1.0242471927856409E-2</v>
      </c>
    </row>
    <row r="9982" spans="1:2" x14ac:dyDescent="0.3">
      <c r="A9982">
        <v>9974</v>
      </c>
      <c r="B9982" s="9">
        <f t="shared" ca="1" si="155"/>
        <v>-9.8333292438092575E-3</v>
      </c>
    </row>
    <row r="9983" spans="1:2" x14ac:dyDescent="0.3">
      <c r="A9983">
        <v>9975</v>
      </c>
      <c r="B9983" s="9">
        <f t="shared" ca="1" si="155"/>
        <v>-4.0084778427816603E-3</v>
      </c>
    </row>
    <row r="9984" spans="1:2" x14ac:dyDescent="0.3">
      <c r="A9984">
        <v>9976</v>
      </c>
      <c r="B9984" s="9">
        <f t="shared" ca="1" si="155"/>
        <v>-1.4440895639547817E-3</v>
      </c>
    </row>
    <row r="9985" spans="1:2" x14ac:dyDescent="0.3">
      <c r="A9985">
        <v>9977</v>
      </c>
      <c r="B9985" s="9">
        <f t="shared" ca="1" si="155"/>
        <v>-3.2043772573242622E-4</v>
      </c>
    </row>
    <row r="9986" spans="1:2" x14ac:dyDescent="0.3">
      <c r="A9986">
        <v>9978</v>
      </c>
      <c r="B9986" s="9">
        <f t="shared" ca="1" si="155"/>
        <v>1.5491961980962875E-2</v>
      </c>
    </row>
    <row r="9987" spans="1:2" x14ac:dyDescent="0.3">
      <c r="A9987">
        <v>9979</v>
      </c>
      <c r="B9987" s="9">
        <f t="shared" ca="1" si="155"/>
        <v>8.4542160042560179E-3</v>
      </c>
    </row>
    <row r="9988" spans="1:2" x14ac:dyDescent="0.3">
      <c r="A9988">
        <v>9980</v>
      </c>
      <c r="B9988" s="9">
        <f t="shared" ca="1" si="155"/>
        <v>3.4246466102940891E-3</v>
      </c>
    </row>
    <row r="9989" spans="1:2" x14ac:dyDescent="0.3">
      <c r="A9989">
        <v>9981</v>
      </c>
      <c r="B9989" s="9">
        <f t="shared" ca="1" si="155"/>
        <v>8.6921023062011549E-3</v>
      </c>
    </row>
    <row r="9990" spans="1:2" x14ac:dyDescent="0.3">
      <c r="A9990">
        <v>9982</v>
      </c>
      <c r="B9990" s="9">
        <f t="shared" ca="1" si="155"/>
        <v>3.8182398678761162E-3</v>
      </c>
    </row>
    <row r="9991" spans="1:2" x14ac:dyDescent="0.3">
      <c r="A9991">
        <v>9983</v>
      </c>
      <c r="B9991" s="9">
        <f t="shared" ca="1" si="155"/>
        <v>1.781644670743519E-4</v>
      </c>
    </row>
    <row r="9992" spans="1:2" x14ac:dyDescent="0.3">
      <c r="A9992">
        <v>9984</v>
      </c>
      <c r="B9992" s="9">
        <f t="shared" ca="1" si="155"/>
        <v>2.4759647596371967E-3</v>
      </c>
    </row>
    <row r="9993" spans="1:2" x14ac:dyDescent="0.3">
      <c r="A9993">
        <v>9985</v>
      </c>
      <c r="B9993" s="9">
        <f t="shared" ca="1" si="155"/>
        <v>1.9235975739703242E-2</v>
      </c>
    </row>
    <row r="9994" spans="1:2" x14ac:dyDescent="0.3">
      <c r="A9994">
        <v>9986</v>
      </c>
      <c r="B9994" s="9">
        <f t="shared" ref="B9994:B10008" ca="1" si="156">_xlfn.NORM.INV(RAND(),$B$3,$B$4)</f>
        <v>-1.1515803095163386E-2</v>
      </c>
    </row>
    <row r="9995" spans="1:2" x14ac:dyDescent="0.3">
      <c r="A9995">
        <v>9987</v>
      </c>
      <c r="B9995" s="9">
        <f t="shared" ca="1" si="156"/>
        <v>-5.8984555621677068E-3</v>
      </c>
    </row>
    <row r="9996" spans="1:2" x14ac:dyDescent="0.3">
      <c r="A9996">
        <v>9988</v>
      </c>
      <c r="B9996" s="9">
        <f t="shared" ca="1" si="156"/>
        <v>9.7233673167396433E-3</v>
      </c>
    </row>
    <row r="9997" spans="1:2" x14ac:dyDescent="0.3">
      <c r="A9997">
        <v>9989</v>
      </c>
      <c r="B9997" s="9">
        <f t="shared" ca="1" si="156"/>
        <v>1.3191711396562321E-2</v>
      </c>
    </row>
    <row r="9998" spans="1:2" x14ac:dyDescent="0.3">
      <c r="A9998">
        <v>9990</v>
      </c>
      <c r="B9998" s="9">
        <f t="shared" ca="1" si="156"/>
        <v>-1.6441939441827851E-2</v>
      </c>
    </row>
    <row r="9999" spans="1:2" x14ac:dyDescent="0.3">
      <c r="A9999">
        <v>9991</v>
      </c>
      <c r="B9999" s="9">
        <f t="shared" ca="1" si="156"/>
        <v>1.2343188006590099E-3</v>
      </c>
    </row>
    <row r="10000" spans="1:2" x14ac:dyDescent="0.3">
      <c r="A10000">
        <v>9992</v>
      </c>
      <c r="B10000" s="9">
        <f t="shared" ca="1" si="156"/>
        <v>-3.5966764327835807E-3</v>
      </c>
    </row>
    <row r="10001" spans="1:2" x14ac:dyDescent="0.3">
      <c r="A10001">
        <v>9993</v>
      </c>
      <c r="B10001" s="9">
        <f t="shared" ca="1" si="156"/>
        <v>-9.114298392367241E-3</v>
      </c>
    </row>
    <row r="10002" spans="1:2" x14ac:dyDescent="0.3">
      <c r="A10002">
        <v>9994</v>
      </c>
      <c r="B10002" s="9">
        <f t="shared" ca="1" si="156"/>
        <v>7.3292104075799837E-3</v>
      </c>
    </row>
    <row r="10003" spans="1:2" x14ac:dyDescent="0.3">
      <c r="A10003">
        <v>9995</v>
      </c>
      <c r="B10003" s="9">
        <f t="shared" ca="1" si="156"/>
        <v>-6.3687457845825112E-3</v>
      </c>
    </row>
    <row r="10004" spans="1:2" x14ac:dyDescent="0.3">
      <c r="A10004">
        <v>9996</v>
      </c>
      <c r="B10004" s="9">
        <f t="shared" ca="1" si="156"/>
        <v>-3.9223490704630992E-3</v>
      </c>
    </row>
    <row r="10005" spans="1:2" x14ac:dyDescent="0.3">
      <c r="A10005">
        <v>9997</v>
      </c>
      <c r="B10005" s="9">
        <f t="shared" ca="1" si="156"/>
        <v>4.9448300272408364E-4</v>
      </c>
    </row>
    <row r="10006" spans="1:2" x14ac:dyDescent="0.3">
      <c r="A10006">
        <v>9998</v>
      </c>
      <c r="B10006" s="9">
        <f t="shared" ca="1" si="156"/>
        <v>2.0835269568173286E-2</v>
      </c>
    </row>
    <row r="10007" spans="1:2" x14ac:dyDescent="0.3">
      <c r="A10007">
        <v>9999</v>
      </c>
      <c r="B10007" s="9">
        <f t="shared" ca="1" si="156"/>
        <v>-6.310186038938928E-4</v>
      </c>
    </row>
    <row r="10008" spans="1:2" x14ac:dyDescent="0.3">
      <c r="A10008">
        <v>10000</v>
      </c>
      <c r="B10008" s="9">
        <f t="shared" ca="1" si="156"/>
        <v>7.2231070330563531E-3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1240"/>
  <sheetViews>
    <sheetView topLeftCell="A1213" workbookViewId="0">
      <selection activeCell="G2" sqref="G2:G1240"/>
    </sheetView>
  </sheetViews>
  <sheetFormatPr defaultRowHeight="14.4" x14ac:dyDescent="0.3"/>
  <cols>
    <col min="1" max="1" width="10.5546875" style="4" bestFit="1" customWidth="1"/>
    <col min="2" max="5" width="9" bestFit="1" customWidth="1"/>
    <col min="6" max="6" width="7.5546875" bestFit="1" customWidth="1"/>
    <col min="7" max="7" width="11.109375" customWidth="1"/>
  </cols>
  <sheetData>
    <row r="1" spans="1:7" x14ac:dyDescent="0.3">
      <c r="A1" s="4" t="s">
        <v>1938</v>
      </c>
      <c r="B1" t="s">
        <v>1937</v>
      </c>
      <c r="C1" t="s">
        <v>1936</v>
      </c>
      <c r="D1" t="s">
        <v>1935</v>
      </c>
      <c r="E1" t="s">
        <v>1934</v>
      </c>
      <c r="F1" t="s">
        <v>1933</v>
      </c>
      <c r="G1" t="s">
        <v>1932</v>
      </c>
    </row>
    <row r="2" spans="1:7" x14ac:dyDescent="0.3">
      <c r="A2" s="4" t="s">
        <v>1931</v>
      </c>
      <c r="B2" s="2">
        <v>13783</v>
      </c>
      <c r="C2" s="2">
        <v>13605</v>
      </c>
      <c r="D2" s="2">
        <v>13845</v>
      </c>
      <c r="E2" s="2">
        <v>13584</v>
      </c>
      <c r="F2" t="s">
        <v>1930</v>
      </c>
      <c r="G2" s="1">
        <v>1.47E-2</v>
      </c>
    </row>
    <row r="3" spans="1:7" x14ac:dyDescent="0.3">
      <c r="A3" s="4" t="s">
        <v>1929</v>
      </c>
      <c r="B3" s="2">
        <v>13583</v>
      </c>
      <c r="C3" s="2">
        <v>13503</v>
      </c>
      <c r="D3" s="2">
        <v>13606</v>
      </c>
      <c r="E3" s="2">
        <v>13435</v>
      </c>
      <c r="F3" t="s">
        <v>1928</v>
      </c>
      <c r="G3" s="1">
        <v>7.0000000000000001E-3</v>
      </c>
    </row>
    <row r="4" spans="1:7" x14ac:dyDescent="0.3">
      <c r="A4" s="4" t="s">
        <v>1927</v>
      </c>
      <c r="B4" s="2">
        <v>13489</v>
      </c>
      <c r="C4" s="2">
        <v>13619</v>
      </c>
      <c r="D4" s="2">
        <v>13690</v>
      </c>
      <c r="E4" s="2">
        <v>13470</v>
      </c>
      <c r="F4" t="s">
        <v>1926</v>
      </c>
      <c r="G4" s="1">
        <v>-1.4999999999999999E-2</v>
      </c>
    </row>
    <row r="5" spans="1:7" x14ac:dyDescent="0.3">
      <c r="A5" s="4" t="s">
        <v>1925</v>
      </c>
      <c r="B5" s="2">
        <v>13695</v>
      </c>
      <c r="C5" s="2">
        <v>13682</v>
      </c>
      <c r="D5" s="2">
        <v>13841</v>
      </c>
      <c r="E5" s="2">
        <v>13536</v>
      </c>
      <c r="F5" t="s">
        <v>1924</v>
      </c>
      <c r="G5" s="1">
        <v>-1.15E-2</v>
      </c>
    </row>
    <row r="6" spans="1:7" x14ac:dyDescent="0.3">
      <c r="A6" s="4">
        <v>46302</v>
      </c>
      <c r="B6" s="2">
        <v>13854</v>
      </c>
      <c r="C6" s="2">
        <v>13800</v>
      </c>
      <c r="D6" s="2">
        <v>13987</v>
      </c>
      <c r="E6" s="2">
        <v>13776</v>
      </c>
      <c r="F6" t="s">
        <v>1923</v>
      </c>
      <c r="G6" s="1">
        <v>9.1999999999999998E-3</v>
      </c>
    </row>
    <row r="7" spans="1:7" x14ac:dyDescent="0.3">
      <c r="A7" s="4">
        <v>46272</v>
      </c>
      <c r="B7" s="2">
        <v>13728</v>
      </c>
      <c r="C7" s="2">
        <v>14000</v>
      </c>
      <c r="D7" s="2">
        <v>14037</v>
      </c>
      <c r="E7" s="2">
        <v>13700</v>
      </c>
      <c r="F7" t="s">
        <v>1922</v>
      </c>
      <c r="G7" s="1">
        <v>-1.6E-2</v>
      </c>
    </row>
    <row r="8" spans="1:7" x14ac:dyDescent="0.3">
      <c r="A8" s="4">
        <v>46241</v>
      </c>
      <c r="B8" s="2">
        <v>13951</v>
      </c>
      <c r="C8" s="2">
        <v>14475</v>
      </c>
      <c r="D8" s="2">
        <v>14500</v>
      </c>
      <c r="E8" s="2">
        <v>13880</v>
      </c>
      <c r="F8" t="s">
        <v>1921</v>
      </c>
      <c r="G8" s="1">
        <v>-4.0399999999999998E-2</v>
      </c>
    </row>
    <row r="9" spans="1:7" x14ac:dyDescent="0.3">
      <c r="A9" s="4">
        <v>46210</v>
      </c>
      <c r="B9" s="2">
        <v>14538</v>
      </c>
      <c r="C9" s="2">
        <v>14463</v>
      </c>
      <c r="D9" s="2">
        <v>14598</v>
      </c>
      <c r="E9" s="2">
        <v>14414</v>
      </c>
      <c r="F9" t="s">
        <v>1920</v>
      </c>
      <c r="G9" s="1">
        <v>5.7000000000000002E-3</v>
      </c>
    </row>
    <row r="10" spans="1:7" x14ac:dyDescent="0.3">
      <c r="A10" s="4">
        <v>46180</v>
      </c>
      <c r="B10" s="2">
        <v>14456</v>
      </c>
      <c r="C10" s="2">
        <v>14348</v>
      </c>
      <c r="D10" s="2">
        <v>14526</v>
      </c>
      <c r="E10" s="2">
        <v>14291</v>
      </c>
      <c r="F10" t="s">
        <v>1919</v>
      </c>
      <c r="G10" s="1">
        <v>6.3E-3</v>
      </c>
    </row>
    <row r="11" spans="1:7" x14ac:dyDescent="0.3">
      <c r="A11" s="4">
        <v>46088</v>
      </c>
      <c r="B11" s="2">
        <v>14366</v>
      </c>
      <c r="C11" s="2">
        <v>14450</v>
      </c>
      <c r="D11" s="2">
        <v>14520</v>
      </c>
      <c r="E11" s="2">
        <v>14333</v>
      </c>
      <c r="F11" t="s">
        <v>1918</v>
      </c>
      <c r="G11" s="1">
        <v>1.2999999999999999E-3</v>
      </c>
    </row>
    <row r="12" spans="1:7" x14ac:dyDescent="0.3">
      <c r="A12" s="4">
        <v>46060</v>
      </c>
      <c r="B12" s="2">
        <v>14348</v>
      </c>
      <c r="C12" s="2">
        <v>14431</v>
      </c>
      <c r="D12" s="2">
        <v>14490</v>
      </c>
      <c r="E12" s="2">
        <v>14275</v>
      </c>
      <c r="F12" t="s">
        <v>1917</v>
      </c>
      <c r="G12" s="1">
        <v>-3.3E-3</v>
      </c>
    </row>
    <row r="13" spans="1:7" x14ac:dyDescent="0.3">
      <c r="A13" s="4">
        <v>46029</v>
      </c>
      <c r="B13" s="2">
        <v>14395</v>
      </c>
      <c r="C13" s="2">
        <v>14151</v>
      </c>
      <c r="D13" s="2">
        <v>14549</v>
      </c>
      <c r="E13" s="2">
        <v>14070</v>
      </c>
      <c r="F13" t="s">
        <v>222</v>
      </c>
      <c r="G13" s="1">
        <v>1.9800000000000002E-2</v>
      </c>
    </row>
    <row r="14" spans="1:7" x14ac:dyDescent="0.3">
      <c r="A14" s="4" t="s">
        <v>1916</v>
      </c>
      <c r="B14" s="2">
        <v>14115</v>
      </c>
      <c r="C14" s="2">
        <v>13744</v>
      </c>
      <c r="D14" s="2">
        <v>14201</v>
      </c>
      <c r="E14" s="2">
        <v>13510</v>
      </c>
      <c r="F14" t="s">
        <v>1915</v>
      </c>
      <c r="G14" s="1">
        <v>5.2400000000000002E-2</v>
      </c>
    </row>
    <row r="15" spans="1:7" x14ac:dyDescent="0.3">
      <c r="A15" s="4" t="s">
        <v>1914</v>
      </c>
      <c r="B15" s="2">
        <v>13412</v>
      </c>
      <c r="C15" s="2">
        <v>13740</v>
      </c>
      <c r="D15" s="2">
        <v>13840</v>
      </c>
      <c r="E15" s="2">
        <v>13371</v>
      </c>
      <c r="F15" t="s">
        <v>1913</v>
      </c>
      <c r="G15" s="1">
        <v>-2.4199999999999999E-2</v>
      </c>
    </row>
    <row r="16" spans="1:7" x14ac:dyDescent="0.3">
      <c r="A16" s="4" t="s">
        <v>1912</v>
      </c>
      <c r="B16" s="2">
        <v>13745</v>
      </c>
      <c r="C16" s="2">
        <v>13358</v>
      </c>
      <c r="D16" s="2">
        <v>13917</v>
      </c>
      <c r="E16" s="2">
        <v>13326</v>
      </c>
      <c r="F16" t="s">
        <v>1911</v>
      </c>
      <c r="G16" s="1">
        <v>3.7499999999999999E-2</v>
      </c>
    </row>
    <row r="17" spans="1:7" x14ac:dyDescent="0.3">
      <c r="A17" s="4" t="s">
        <v>1910</v>
      </c>
      <c r="B17" s="2">
        <v>13248</v>
      </c>
      <c r="C17" s="2">
        <v>13440</v>
      </c>
      <c r="D17" s="2">
        <v>13440</v>
      </c>
      <c r="E17" s="2">
        <v>13201</v>
      </c>
      <c r="F17" t="s">
        <v>1909</v>
      </c>
      <c r="G17" s="1">
        <v>-1.5100000000000001E-2</v>
      </c>
    </row>
    <row r="18" spans="1:7" x14ac:dyDescent="0.3">
      <c r="A18" s="4" t="s">
        <v>1908</v>
      </c>
      <c r="B18" s="2">
        <v>13451</v>
      </c>
      <c r="C18" s="2">
        <v>13420</v>
      </c>
      <c r="D18" s="2">
        <v>13549</v>
      </c>
      <c r="E18" s="2">
        <v>13236</v>
      </c>
      <c r="F18" t="s">
        <v>1907</v>
      </c>
      <c r="G18" s="1">
        <v>2.2000000000000001E-3</v>
      </c>
    </row>
    <row r="19" spans="1:7" x14ac:dyDescent="0.3">
      <c r="A19" s="4" t="s">
        <v>1906</v>
      </c>
      <c r="B19" s="2">
        <v>13421</v>
      </c>
      <c r="C19" s="2">
        <v>13450</v>
      </c>
      <c r="D19" s="2">
        <v>13495</v>
      </c>
      <c r="E19" s="2">
        <v>13380</v>
      </c>
      <c r="F19" t="s">
        <v>1905</v>
      </c>
      <c r="G19" s="1">
        <v>1.9E-3</v>
      </c>
    </row>
    <row r="20" spans="1:7" x14ac:dyDescent="0.3">
      <c r="A20" s="4" t="s">
        <v>1904</v>
      </c>
      <c r="B20" s="2">
        <v>13395</v>
      </c>
      <c r="C20" s="2">
        <v>13484</v>
      </c>
      <c r="D20" s="2">
        <v>13507</v>
      </c>
      <c r="E20" s="2">
        <v>13353</v>
      </c>
      <c r="F20" t="s">
        <v>1903</v>
      </c>
      <c r="G20" s="1">
        <v>-6.6E-3</v>
      </c>
    </row>
    <row r="21" spans="1:7" x14ac:dyDescent="0.3">
      <c r="A21" s="4" t="s">
        <v>1902</v>
      </c>
      <c r="B21" s="2">
        <v>13484</v>
      </c>
      <c r="C21" s="2">
        <v>13646</v>
      </c>
      <c r="D21" s="2">
        <v>13714</v>
      </c>
      <c r="E21" s="2">
        <v>13433</v>
      </c>
      <c r="F21" t="s">
        <v>1901</v>
      </c>
      <c r="G21" s="1">
        <v>-1.0699999999999999E-2</v>
      </c>
    </row>
    <row r="22" spans="1:7" x14ac:dyDescent="0.3">
      <c r="A22" s="4" t="s">
        <v>1900</v>
      </c>
      <c r="B22" s="2">
        <v>13630</v>
      </c>
      <c r="C22" s="2">
        <v>13700</v>
      </c>
      <c r="D22" s="2">
        <v>13740</v>
      </c>
      <c r="E22" s="2">
        <v>13560</v>
      </c>
      <c r="F22" t="s">
        <v>1899</v>
      </c>
      <c r="G22" s="1">
        <v>-4.4999999999999997E-3</v>
      </c>
    </row>
    <row r="23" spans="1:7" x14ac:dyDescent="0.3">
      <c r="A23" s="4" t="s">
        <v>1898</v>
      </c>
      <c r="B23" s="2">
        <v>13691</v>
      </c>
      <c r="C23" s="2">
        <v>13861</v>
      </c>
      <c r="D23" s="2">
        <v>13874</v>
      </c>
      <c r="E23" s="2">
        <v>13661</v>
      </c>
      <c r="F23" t="s">
        <v>1897</v>
      </c>
      <c r="G23" s="1">
        <v>-8.3000000000000001E-3</v>
      </c>
    </row>
    <row r="24" spans="1:7" x14ac:dyDescent="0.3">
      <c r="A24" s="4" t="s">
        <v>1896</v>
      </c>
      <c r="B24" s="2">
        <v>13805</v>
      </c>
      <c r="C24" s="2">
        <v>13550</v>
      </c>
      <c r="D24" s="2">
        <v>13961</v>
      </c>
      <c r="E24" s="2">
        <v>13520</v>
      </c>
      <c r="F24" t="s">
        <v>1895</v>
      </c>
      <c r="G24" s="1">
        <v>3.2800000000000003E-2</v>
      </c>
    </row>
    <row r="25" spans="1:7" x14ac:dyDescent="0.3">
      <c r="A25" s="4">
        <v>46362</v>
      </c>
      <c r="B25" s="2">
        <v>13366</v>
      </c>
      <c r="C25" s="2">
        <v>13232</v>
      </c>
      <c r="D25" s="2">
        <v>13418</v>
      </c>
      <c r="E25" s="2">
        <v>13130</v>
      </c>
      <c r="F25" t="s">
        <v>1894</v>
      </c>
      <c r="G25" s="1">
        <v>2.0500000000000001E-2</v>
      </c>
    </row>
    <row r="26" spans="1:7" x14ac:dyDescent="0.3">
      <c r="A26" s="4">
        <v>46332</v>
      </c>
      <c r="B26" s="2">
        <v>13098</v>
      </c>
      <c r="C26" s="2">
        <v>13070</v>
      </c>
      <c r="D26" s="2">
        <v>13217</v>
      </c>
      <c r="E26" s="2">
        <v>12968</v>
      </c>
      <c r="F26" t="s">
        <v>1893</v>
      </c>
      <c r="G26" s="1">
        <v>1.9E-3</v>
      </c>
    </row>
    <row r="27" spans="1:7" x14ac:dyDescent="0.3">
      <c r="A27" s="4">
        <v>46301</v>
      </c>
      <c r="B27" s="2">
        <v>13073</v>
      </c>
      <c r="C27" s="2">
        <v>13118</v>
      </c>
      <c r="D27" s="2">
        <v>13205</v>
      </c>
      <c r="E27" s="2">
        <v>13050</v>
      </c>
      <c r="F27" t="s">
        <v>1892</v>
      </c>
      <c r="G27" s="1">
        <v>-3.5999999999999999E-3</v>
      </c>
    </row>
    <row r="28" spans="1:7" x14ac:dyDescent="0.3">
      <c r="A28" s="4">
        <v>46271</v>
      </c>
      <c r="B28" s="2">
        <v>13120</v>
      </c>
      <c r="C28" s="2">
        <v>13079</v>
      </c>
      <c r="D28" s="2">
        <v>13157</v>
      </c>
      <c r="E28" s="2">
        <v>12851</v>
      </c>
      <c r="F28" t="s">
        <v>1891</v>
      </c>
      <c r="G28" s="1">
        <v>1.61E-2</v>
      </c>
    </row>
    <row r="29" spans="1:7" x14ac:dyDescent="0.3">
      <c r="A29" s="4">
        <v>46240</v>
      </c>
      <c r="B29" s="2">
        <v>12912</v>
      </c>
      <c r="C29" s="2">
        <v>12900</v>
      </c>
      <c r="D29" s="2">
        <v>13029</v>
      </c>
      <c r="E29" s="2">
        <v>12841</v>
      </c>
      <c r="F29" t="s">
        <v>1890</v>
      </c>
      <c r="G29" s="1">
        <v>-1.06E-2</v>
      </c>
    </row>
    <row r="30" spans="1:7" x14ac:dyDescent="0.3">
      <c r="A30" s="4">
        <v>46148</v>
      </c>
      <c r="B30" s="2">
        <v>13050</v>
      </c>
      <c r="C30" s="2">
        <v>13151</v>
      </c>
      <c r="D30" s="2">
        <v>13175</v>
      </c>
      <c r="E30" s="2">
        <v>12915</v>
      </c>
      <c r="F30" t="s">
        <v>1889</v>
      </c>
      <c r="G30" s="1">
        <v>-1.1000000000000001E-3</v>
      </c>
    </row>
    <row r="31" spans="1:7" x14ac:dyDescent="0.3">
      <c r="A31" s="4">
        <v>46118</v>
      </c>
      <c r="B31" s="2">
        <v>13064</v>
      </c>
      <c r="C31" s="2">
        <v>12990</v>
      </c>
      <c r="D31" s="2">
        <v>13264</v>
      </c>
      <c r="E31" s="2">
        <v>12949</v>
      </c>
      <c r="F31" t="s">
        <v>1888</v>
      </c>
      <c r="G31" s="1">
        <v>1.5E-3</v>
      </c>
    </row>
    <row r="32" spans="1:7" x14ac:dyDescent="0.3">
      <c r="A32" s="4">
        <v>46087</v>
      </c>
      <c r="B32" s="2">
        <v>13044</v>
      </c>
      <c r="C32" s="2">
        <v>13014</v>
      </c>
      <c r="D32" s="2">
        <v>13206</v>
      </c>
      <c r="E32" s="2">
        <v>12911</v>
      </c>
      <c r="F32" t="s">
        <v>1887</v>
      </c>
      <c r="G32" s="1">
        <v>1.6999999999999999E-3</v>
      </c>
    </row>
    <row r="33" spans="1:7" x14ac:dyDescent="0.3">
      <c r="A33" s="4">
        <v>46059</v>
      </c>
      <c r="B33" s="2">
        <v>13022</v>
      </c>
      <c r="C33" s="2">
        <v>12700</v>
      </c>
      <c r="D33" s="2">
        <v>13051</v>
      </c>
      <c r="E33" s="2">
        <v>12700</v>
      </c>
      <c r="F33" t="s">
        <v>1886</v>
      </c>
      <c r="G33" s="1">
        <v>5.8999999999999999E-3</v>
      </c>
    </row>
    <row r="34" spans="1:7" x14ac:dyDescent="0.3">
      <c r="A34" s="4">
        <v>46028</v>
      </c>
      <c r="B34" s="2">
        <v>12946</v>
      </c>
      <c r="C34" s="2">
        <v>13200</v>
      </c>
      <c r="D34" s="2">
        <v>13267</v>
      </c>
      <c r="E34" s="2">
        <v>12913</v>
      </c>
      <c r="F34" t="s">
        <v>1885</v>
      </c>
      <c r="G34" s="1">
        <v>-1.38E-2</v>
      </c>
    </row>
    <row r="35" spans="1:7" x14ac:dyDescent="0.3">
      <c r="A35" s="4" t="s">
        <v>1884</v>
      </c>
      <c r="B35" s="2">
        <v>13127</v>
      </c>
      <c r="C35" s="2">
        <v>13456</v>
      </c>
      <c r="D35" s="2">
        <v>13508</v>
      </c>
      <c r="E35" s="2">
        <v>13050</v>
      </c>
      <c r="F35" t="s">
        <v>1883</v>
      </c>
      <c r="G35" s="1">
        <v>-1.77E-2</v>
      </c>
    </row>
    <row r="36" spans="1:7" x14ac:dyDescent="0.3">
      <c r="A36" s="4" t="s">
        <v>1882</v>
      </c>
      <c r="B36" s="2">
        <v>13364</v>
      </c>
      <c r="C36" s="2">
        <v>13208</v>
      </c>
      <c r="D36" s="2">
        <v>13417</v>
      </c>
      <c r="E36" s="2">
        <v>13102</v>
      </c>
      <c r="F36" t="s">
        <v>1881</v>
      </c>
      <c r="G36" s="1">
        <v>1.18E-2</v>
      </c>
    </row>
    <row r="37" spans="1:7" x14ac:dyDescent="0.3">
      <c r="A37" s="4" t="s">
        <v>1880</v>
      </c>
      <c r="B37" s="2">
        <v>13208</v>
      </c>
      <c r="C37" s="2">
        <v>13188</v>
      </c>
      <c r="D37" s="2">
        <v>13329</v>
      </c>
      <c r="E37" s="2">
        <v>13134</v>
      </c>
      <c r="F37" t="s">
        <v>1879</v>
      </c>
      <c r="G37" s="1">
        <v>2.8999999999999998E-3</v>
      </c>
    </row>
    <row r="38" spans="1:7" x14ac:dyDescent="0.3">
      <c r="A38" s="4" t="s">
        <v>1878</v>
      </c>
      <c r="B38" s="2">
        <v>13170</v>
      </c>
      <c r="C38" s="2">
        <v>13145</v>
      </c>
      <c r="D38" s="2">
        <v>13236</v>
      </c>
      <c r="E38" s="2">
        <v>13101</v>
      </c>
      <c r="F38" t="s">
        <v>1877</v>
      </c>
      <c r="G38" s="1">
        <v>1.41E-2</v>
      </c>
    </row>
    <row r="39" spans="1:7" x14ac:dyDescent="0.3">
      <c r="A39" s="4" t="s">
        <v>1876</v>
      </c>
      <c r="B39" s="2">
        <v>12987</v>
      </c>
      <c r="C39" s="2">
        <v>13100</v>
      </c>
      <c r="D39" s="2">
        <v>13152</v>
      </c>
      <c r="E39" s="2">
        <v>12974</v>
      </c>
      <c r="F39" t="s">
        <v>1875</v>
      </c>
      <c r="G39" s="1">
        <v>-1.8E-3</v>
      </c>
    </row>
    <row r="40" spans="1:7" x14ac:dyDescent="0.3">
      <c r="A40" s="4" t="s">
        <v>1874</v>
      </c>
      <c r="B40" s="2">
        <v>13010</v>
      </c>
      <c r="C40" s="2">
        <v>13103</v>
      </c>
      <c r="D40" s="2">
        <v>13150</v>
      </c>
      <c r="E40" s="2">
        <v>12933</v>
      </c>
      <c r="F40" t="s">
        <v>1873</v>
      </c>
      <c r="G40" s="1">
        <v>5.0000000000000001E-4</v>
      </c>
    </row>
    <row r="41" spans="1:7" x14ac:dyDescent="0.3">
      <c r="A41" s="4" t="s">
        <v>1872</v>
      </c>
      <c r="B41" s="2">
        <v>13003</v>
      </c>
      <c r="C41" s="2">
        <v>12850</v>
      </c>
      <c r="D41" s="2">
        <v>13072</v>
      </c>
      <c r="E41" s="2">
        <v>12753</v>
      </c>
      <c r="F41" t="s">
        <v>1871</v>
      </c>
      <c r="G41" s="1">
        <v>3.5999999999999999E-3</v>
      </c>
    </row>
    <row r="42" spans="1:7" x14ac:dyDescent="0.3">
      <c r="A42" s="4" t="s">
        <v>1870</v>
      </c>
      <c r="B42" s="2">
        <v>12956</v>
      </c>
      <c r="C42" s="2">
        <v>13034</v>
      </c>
      <c r="D42" s="2">
        <v>13104</v>
      </c>
      <c r="E42" s="2">
        <v>12900</v>
      </c>
      <c r="F42" t="s">
        <v>1869</v>
      </c>
      <c r="G42" s="1">
        <v>-4.5999999999999999E-3</v>
      </c>
    </row>
    <row r="43" spans="1:7" x14ac:dyDescent="0.3">
      <c r="A43" s="4" t="s">
        <v>1868</v>
      </c>
      <c r="B43" s="2">
        <v>13016</v>
      </c>
      <c r="C43" s="2">
        <v>13127</v>
      </c>
      <c r="D43" s="2">
        <v>13139</v>
      </c>
      <c r="E43" s="2">
        <v>12850</v>
      </c>
      <c r="F43" t="s">
        <v>1867</v>
      </c>
      <c r="G43" s="1">
        <v>-1.55E-2</v>
      </c>
    </row>
    <row r="44" spans="1:7" x14ac:dyDescent="0.3">
      <c r="A44" s="4" t="s">
        <v>1866</v>
      </c>
      <c r="B44" s="2">
        <v>13221</v>
      </c>
      <c r="C44" s="2">
        <v>13079</v>
      </c>
      <c r="D44" s="2">
        <v>13325</v>
      </c>
      <c r="E44" s="2">
        <v>13079</v>
      </c>
      <c r="F44" t="s">
        <v>1865</v>
      </c>
      <c r="G44" s="1">
        <v>1.12E-2</v>
      </c>
    </row>
    <row r="45" spans="1:7" x14ac:dyDescent="0.3">
      <c r="A45" s="4" t="s">
        <v>1864</v>
      </c>
      <c r="B45" s="2">
        <v>13075</v>
      </c>
      <c r="C45" s="2">
        <v>13234</v>
      </c>
      <c r="D45" s="2">
        <v>13234</v>
      </c>
      <c r="E45" s="2">
        <v>12926</v>
      </c>
      <c r="F45" t="s">
        <v>1863</v>
      </c>
      <c r="G45" s="1">
        <v>-2.0999999999999999E-3</v>
      </c>
    </row>
    <row r="46" spans="1:7" x14ac:dyDescent="0.3">
      <c r="A46" s="4" t="s">
        <v>1862</v>
      </c>
      <c r="B46" s="2">
        <v>13103</v>
      </c>
      <c r="C46" s="2">
        <v>13187</v>
      </c>
      <c r="D46" s="2">
        <v>13285</v>
      </c>
      <c r="E46" s="2">
        <v>12986</v>
      </c>
      <c r="F46" t="s">
        <v>1861</v>
      </c>
      <c r="G46" s="1">
        <v>-5.1999999999999998E-3</v>
      </c>
    </row>
    <row r="47" spans="1:7" x14ac:dyDescent="0.3">
      <c r="A47" s="4">
        <v>46361</v>
      </c>
      <c r="B47" s="2">
        <v>13172</v>
      </c>
      <c r="C47" s="2">
        <v>13442</v>
      </c>
      <c r="D47" s="2">
        <v>13455</v>
      </c>
      <c r="E47" s="2">
        <v>13150</v>
      </c>
      <c r="F47" t="s">
        <v>1860</v>
      </c>
      <c r="G47" s="1">
        <v>-2.3099999999999999E-2</v>
      </c>
    </row>
    <row r="48" spans="1:7" x14ac:dyDescent="0.3">
      <c r="A48" s="4">
        <v>46331</v>
      </c>
      <c r="B48" s="2">
        <v>13483</v>
      </c>
      <c r="C48" s="2">
        <v>13547</v>
      </c>
      <c r="D48" s="2">
        <v>13657</v>
      </c>
      <c r="E48" s="2">
        <v>13231</v>
      </c>
      <c r="F48" t="s">
        <v>1859</v>
      </c>
      <c r="G48" s="1">
        <v>-1.77E-2</v>
      </c>
    </row>
    <row r="49" spans="1:7" x14ac:dyDescent="0.3">
      <c r="A49" s="4">
        <v>46239</v>
      </c>
      <c r="B49" s="2">
        <v>13726</v>
      </c>
      <c r="C49" s="2">
        <v>13672</v>
      </c>
      <c r="D49" s="2">
        <v>13789</v>
      </c>
      <c r="E49" s="2">
        <v>13626</v>
      </c>
      <c r="F49" t="s">
        <v>1858</v>
      </c>
      <c r="G49" s="1">
        <v>-3.2000000000000002E-3</v>
      </c>
    </row>
    <row r="50" spans="1:7" x14ac:dyDescent="0.3">
      <c r="A50" s="4">
        <v>46208</v>
      </c>
      <c r="B50" s="2">
        <v>13770</v>
      </c>
      <c r="C50" s="2">
        <v>13722</v>
      </c>
      <c r="D50" s="2">
        <v>13870</v>
      </c>
      <c r="E50" s="2">
        <v>13672</v>
      </c>
      <c r="F50" t="s">
        <v>1857</v>
      </c>
      <c r="G50" s="1">
        <v>3.5000000000000001E-3</v>
      </c>
    </row>
    <row r="51" spans="1:7" x14ac:dyDescent="0.3">
      <c r="A51" s="4">
        <v>46178</v>
      </c>
      <c r="B51" s="2">
        <v>13722</v>
      </c>
      <c r="C51" s="2">
        <v>13555</v>
      </c>
      <c r="D51" s="2">
        <v>13762</v>
      </c>
      <c r="E51" s="2">
        <v>13379</v>
      </c>
      <c r="F51" t="s">
        <v>1856</v>
      </c>
      <c r="G51" s="1">
        <v>2.1999999999999999E-2</v>
      </c>
    </row>
    <row r="52" spans="1:7" x14ac:dyDescent="0.3">
      <c r="A52" s="4">
        <v>46147</v>
      </c>
      <c r="B52" s="2">
        <v>13426</v>
      </c>
      <c r="C52" s="2">
        <v>13560</v>
      </c>
      <c r="D52" s="2">
        <v>13568</v>
      </c>
      <c r="E52" s="2">
        <v>13360</v>
      </c>
      <c r="F52" t="s">
        <v>1855</v>
      </c>
      <c r="G52" s="1">
        <v>-1.1299999999999999E-2</v>
      </c>
    </row>
    <row r="53" spans="1:7" x14ac:dyDescent="0.3">
      <c r="A53" s="4">
        <v>46117</v>
      </c>
      <c r="B53" s="2">
        <v>13580</v>
      </c>
      <c r="C53" s="2">
        <v>13559</v>
      </c>
      <c r="D53" s="2">
        <v>13976</v>
      </c>
      <c r="E53" s="2">
        <v>13435</v>
      </c>
      <c r="F53" t="s">
        <v>1854</v>
      </c>
      <c r="G53" s="1">
        <v>0.02</v>
      </c>
    </row>
    <row r="54" spans="1:7" x14ac:dyDescent="0.3">
      <c r="A54" s="4" t="s">
        <v>1853</v>
      </c>
      <c r="B54" s="2">
        <v>13314</v>
      </c>
      <c r="C54" s="2">
        <v>13134</v>
      </c>
      <c r="D54" s="2">
        <v>13360</v>
      </c>
      <c r="E54" s="2">
        <v>12970</v>
      </c>
      <c r="F54" t="s">
        <v>1852</v>
      </c>
      <c r="G54" s="1">
        <v>4.3E-3</v>
      </c>
    </row>
    <row r="55" spans="1:7" x14ac:dyDescent="0.3">
      <c r="A55" s="4" t="s">
        <v>1851</v>
      </c>
      <c r="B55" s="2">
        <v>13257</v>
      </c>
      <c r="C55" s="2">
        <v>13090</v>
      </c>
      <c r="D55" s="2">
        <v>13548</v>
      </c>
      <c r="E55" s="2">
        <v>13090</v>
      </c>
      <c r="F55" t="s">
        <v>1850</v>
      </c>
      <c r="G55" s="1">
        <v>2.8299999999999999E-2</v>
      </c>
    </row>
    <row r="56" spans="1:7" x14ac:dyDescent="0.3">
      <c r="A56" s="4" t="s">
        <v>1849</v>
      </c>
      <c r="B56" s="2">
        <v>12892</v>
      </c>
      <c r="C56" s="2">
        <v>13222</v>
      </c>
      <c r="D56" s="2">
        <v>13307</v>
      </c>
      <c r="E56" s="2">
        <v>12828</v>
      </c>
      <c r="F56" t="s">
        <v>1848</v>
      </c>
      <c r="G56" s="1">
        <v>-2.5000000000000001E-2</v>
      </c>
    </row>
    <row r="57" spans="1:7" x14ac:dyDescent="0.3">
      <c r="A57" s="4" t="s">
        <v>1847</v>
      </c>
      <c r="B57" s="2">
        <v>13222</v>
      </c>
      <c r="C57" s="2">
        <v>13153</v>
      </c>
      <c r="D57" s="2">
        <v>13270</v>
      </c>
      <c r="E57" s="2">
        <v>13043</v>
      </c>
      <c r="F57" t="s">
        <v>1846</v>
      </c>
      <c r="G57" s="1">
        <v>1.3299999999999999E-2</v>
      </c>
    </row>
    <row r="58" spans="1:7" x14ac:dyDescent="0.3">
      <c r="A58" s="4" t="s">
        <v>1845</v>
      </c>
      <c r="B58" s="2">
        <v>13048</v>
      </c>
      <c r="C58" s="2">
        <v>13200</v>
      </c>
      <c r="D58" s="2">
        <v>13253</v>
      </c>
      <c r="E58" s="2">
        <v>12978</v>
      </c>
      <c r="F58" t="s">
        <v>1844</v>
      </c>
      <c r="G58" s="1">
        <v>-8.5000000000000006E-3</v>
      </c>
    </row>
    <row r="59" spans="1:7" x14ac:dyDescent="0.3">
      <c r="A59" s="4" t="s">
        <v>1843</v>
      </c>
      <c r="B59" s="2">
        <v>13160</v>
      </c>
      <c r="C59" s="2">
        <v>13250</v>
      </c>
      <c r="D59" s="2">
        <v>13358</v>
      </c>
      <c r="E59" s="2">
        <v>13125</v>
      </c>
      <c r="F59" t="s">
        <v>1842</v>
      </c>
      <c r="G59" s="1">
        <v>-1.3299999999999999E-2</v>
      </c>
    </row>
    <row r="60" spans="1:7" x14ac:dyDescent="0.3">
      <c r="A60" s="4" t="s">
        <v>1841</v>
      </c>
      <c r="B60" s="2">
        <v>13337</v>
      </c>
      <c r="C60" s="2">
        <v>13452</v>
      </c>
      <c r="D60" s="2">
        <v>13530</v>
      </c>
      <c r="E60" s="2">
        <v>13300</v>
      </c>
      <c r="F60" t="s">
        <v>1840</v>
      </c>
      <c r="G60" s="1">
        <v>-9.1999999999999998E-3</v>
      </c>
    </row>
    <row r="61" spans="1:7" x14ac:dyDescent="0.3">
      <c r="A61" s="4" t="s">
        <v>1839</v>
      </c>
      <c r="B61" s="2">
        <v>13461</v>
      </c>
      <c r="C61" s="2">
        <v>13456</v>
      </c>
      <c r="D61" s="2">
        <v>13543</v>
      </c>
      <c r="E61" s="2">
        <v>13421</v>
      </c>
      <c r="F61" t="s">
        <v>1564</v>
      </c>
      <c r="G61" s="1">
        <v>8.0000000000000004E-4</v>
      </c>
    </row>
    <row r="62" spans="1:7" x14ac:dyDescent="0.3">
      <c r="A62" s="4" t="s">
        <v>1838</v>
      </c>
      <c r="B62" s="2">
        <v>13450</v>
      </c>
      <c r="C62" s="2">
        <v>13474</v>
      </c>
      <c r="D62" s="2">
        <v>13533</v>
      </c>
      <c r="E62" s="2">
        <v>13329</v>
      </c>
      <c r="F62" t="s">
        <v>1837</v>
      </c>
      <c r="G62" s="1">
        <v>-2.0000000000000001E-4</v>
      </c>
    </row>
    <row r="63" spans="1:7" x14ac:dyDescent="0.3">
      <c r="A63" s="4" t="s">
        <v>1836</v>
      </c>
      <c r="B63" s="2">
        <v>13453</v>
      </c>
      <c r="C63" s="2">
        <v>13300</v>
      </c>
      <c r="D63" s="2">
        <v>13647</v>
      </c>
      <c r="E63" s="2">
        <v>13256</v>
      </c>
      <c r="F63" t="s">
        <v>1835</v>
      </c>
      <c r="G63" s="1">
        <v>8.8000000000000005E-3</v>
      </c>
    </row>
    <row r="64" spans="1:7" x14ac:dyDescent="0.3">
      <c r="A64" s="4" t="s">
        <v>1834</v>
      </c>
      <c r="B64" s="2">
        <v>13335</v>
      </c>
      <c r="C64" s="2">
        <v>13380</v>
      </c>
      <c r="D64" s="2">
        <v>13435</v>
      </c>
      <c r="E64" s="2">
        <v>13237</v>
      </c>
      <c r="F64" t="s">
        <v>1833</v>
      </c>
      <c r="G64" s="1">
        <v>3.5000000000000001E-3</v>
      </c>
    </row>
    <row r="65" spans="1:7" x14ac:dyDescent="0.3">
      <c r="A65" s="4" t="s">
        <v>1832</v>
      </c>
      <c r="B65" s="2">
        <v>13289</v>
      </c>
      <c r="C65" s="2">
        <v>13250</v>
      </c>
      <c r="D65" s="2">
        <v>13473</v>
      </c>
      <c r="E65" s="2">
        <v>13200</v>
      </c>
      <c r="F65" t="s">
        <v>1831</v>
      </c>
      <c r="G65" s="1">
        <v>1.6299999999999999E-2</v>
      </c>
    </row>
    <row r="66" spans="1:7" x14ac:dyDescent="0.3">
      <c r="A66" s="4" t="s">
        <v>1830</v>
      </c>
      <c r="B66" s="2">
        <v>13076</v>
      </c>
      <c r="C66" s="2">
        <v>13402</v>
      </c>
      <c r="D66" s="2">
        <v>13420</v>
      </c>
      <c r="E66" s="2">
        <v>12966</v>
      </c>
      <c r="F66" t="s">
        <v>81</v>
      </c>
      <c r="G66" s="1">
        <v>-4.6199999999999998E-2</v>
      </c>
    </row>
    <row r="67" spans="1:7" x14ac:dyDescent="0.3">
      <c r="A67" s="4">
        <v>46299</v>
      </c>
      <c r="B67" s="2">
        <v>13709</v>
      </c>
      <c r="C67" s="2">
        <v>13650</v>
      </c>
      <c r="D67" s="2">
        <v>13797</v>
      </c>
      <c r="E67" s="2">
        <v>13590</v>
      </c>
      <c r="F67" t="s">
        <v>1829</v>
      </c>
      <c r="G67" s="1">
        <v>8.8000000000000005E-3</v>
      </c>
    </row>
    <row r="68" spans="1:7" x14ac:dyDescent="0.3">
      <c r="A68" s="4">
        <v>46269</v>
      </c>
      <c r="B68" s="2">
        <v>13589</v>
      </c>
      <c r="C68" s="2">
        <v>13570</v>
      </c>
      <c r="D68" s="2">
        <v>13773</v>
      </c>
      <c r="E68" s="2">
        <v>13330</v>
      </c>
      <c r="F68" t="s">
        <v>1828</v>
      </c>
      <c r="G68" s="1">
        <v>-1E-3</v>
      </c>
    </row>
    <row r="69" spans="1:7" x14ac:dyDescent="0.3">
      <c r="A69" s="4">
        <v>46238</v>
      </c>
      <c r="B69" s="2">
        <v>13602</v>
      </c>
      <c r="C69" s="2">
        <v>13350</v>
      </c>
      <c r="D69" s="2">
        <v>13745</v>
      </c>
      <c r="E69" s="2">
        <v>13210</v>
      </c>
      <c r="F69" t="s">
        <v>1038</v>
      </c>
      <c r="G69" s="1">
        <v>6.2799999999999995E-2</v>
      </c>
    </row>
    <row r="70" spans="1:7" x14ac:dyDescent="0.3">
      <c r="A70" s="4">
        <v>46207</v>
      </c>
      <c r="B70" s="2">
        <v>12798</v>
      </c>
      <c r="C70" s="2">
        <v>12640</v>
      </c>
      <c r="D70" s="2">
        <v>12835</v>
      </c>
      <c r="E70" s="2">
        <v>12496</v>
      </c>
      <c r="F70" t="s">
        <v>1827</v>
      </c>
      <c r="G70" s="1">
        <v>8.6999999999999994E-3</v>
      </c>
    </row>
    <row r="71" spans="1:7" x14ac:dyDescent="0.3">
      <c r="A71" s="4">
        <v>46177</v>
      </c>
      <c r="B71" s="2">
        <v>12688</v>
      </c>
      <c r="C71" s="2">
        <v>12631</v>
      </c>
      <c r="D71" s="2">
        <v>12720</v>
      </c>
      <c r="E71" s="2">
        <v>12420</v>
      </c>
      <c r="F71" t="s">
        <v>1826</v>
      </c>
      <c r="G71" s="1">
        <v>4.4999999999999997E-3</v>
      </c>
    </row>
    <row r="72" spans="1:7" x14ac:dyDescent="0.3">
      <c r="A72" s="4">
        <v>46057</v>
      </c>
      <c r="B72" s="2">
        <v>12631</v>
      </c>
      <c r="C72" s="2">
        <v>12389</v>
      </c>
      <c r="D72" s="2">
        <v>12673</v>
      </c>
      <c r="E72" s="2">
        <v>12239</v>
      </c>
      <c r="F72" t="s">
        <v>1825</v>
      </c>
      <c r="G72" s="1">
        <v>9.7999999999999997E-3</v>
      </c>
    </row>
    <row r="73" spans="1:7" x14ac:dyDescent="0.3">
      <c r="A73" s="4">
        <v>46026</v>
      </c>
      <c r="B73" s="2">
        <v>12509</v>
      </c>
      <c r="C73" s="2">
        <v>12900</v>
      </c>
      <c r="D73" s="2">
        <v>12900</v>
      </c>
      <c r="E73" s="2">
        <v>12333</v>
      </c>
      <c r="F73" t="s">
        <v>1824</v>
      </c>
      <c r="G73" s="1">
        <v>1.6500000000000001E-2</v>
      </c>
    </row>
    <row r="74" spans="1:7" x14ac:dyDescent="0.3">
      <c r="A74" s="4" t="s">
        <v>1823</v>
      </c>
      <c r="B74" s="2">
        <v>12306</v>
      </c>
      <c r="C74" s="2">
        <v>12300</v>
      </c>
      <c r="D74" s="2">
        <v>12424</v>
      </c>
      <c r="E74" s="2">
        <v>12201</v>
      </c>
      <c r="F74" t="s">
        <v>1822</v>
      </c>
      <c r="G74" s="1">
        <v>-6.7000000000000002E-3</v>
      </c>
    </row>
    <row r="75" spans="1:7" x14ac:dyDescent="0.3">
      <c r="A75" s="4" t="s">
        <v>1821</v>
      </c>
      <c r="B75" s="2">
        <v>12389</v>
      </c>
      <c r="C75" s="2">
        <v>12626</v>
      </c>
      <c r="D75" s="2">
        <v>12646</v>
      </c>
      <c r="E75" s="2">
        <v>12342</v>
      </c>
      <c r="F75" t="s">
        <v>1820</v>
      </c>
      <c r="G75" s="1">
        <v>-2.53E-2</v>
      </c>
    </row>
    <row r="76" spans="1:7" x14ac:dyDescent="0.3">
      <c r="A76" s="4" t="s">
        <v>1819</v>
      </c>
      <c r="B76" s="2">
        <v>12711</v>
      </c>
      <c r="C76" s="2">
        <v>12549</v>
      </c>
      <c r="D76" s="2">
        <v>12780</v>
      </c>
      <c r="E76" s="2">
        <v>12506</v>
      </c>
      <c r="F76" t="s">
        <v>1818</v>
      </c>
      <c r="G76" s="1">
        <v>1.9800000000000002E-2</v>
      </c>
    </row>
    <row r="77" spans="1:7" x14ac:dyDescent="0.3">
      <c r="A77" s="4" t="s">
        <v>1817</v>
      </c>
      <c r="B77" s="2">
        <v>12464</v>
      </c>
      <c r="C77" s="2">
        <v>12600</v>
      </c>
      <c r="D77" s="2">
        <v>12650</v>
      </c>
      <c r="E77" s="2">
        <v>12332</v>
      </c>
      <c r="F77" t="s">
        <v>1816</v>
      </c>
      <c r="G77" s="1">
        <v>8.8000000000000005E-3</v>
      </c>
    </row>
    <row r="78" spans="1:7" x14ac:dyDescent="0.3">
      <c r="A78" s="4" t="s">
        <v>1815</v>
      </c>
      <c r="B78" s="2">
        <v>12355</v>
      </c>
      <c r="C78" s="2">
        <v>12501</v>
      </c>
      <c r="D78" s="2">
        <v>12501</v>
      </c>
      <c r="E78" s="2">
        <v>12278</v>
      </c>
      <c r="F78" t="s">
        <v>1814</v>
      </c>
      <c r="G78" s="1">
        <v>-1.95E-2</v>
      </c>
    </row>
    <row r="79" spans="1:7" x14ac:dyDescent="0.3">
      <c r="A79" s="4" t="s">
        <v>1813</v>
      </c>
      <c r="B79" s="2">
        <v>12601</v>
      </c>
      <c r="C79" s="2">
        <v>12605</v>
      </c>
      <c r="D79" s="2">
        <v>12756</v>
      </c>
      <c r="E79" s="2">
        <v>12556</v>
      </c>
      <c r="F79" t="s">
        <v>1812</v>
      </c>
      <c r="G79" s="1">
        <v>2.0000000000000001E-4</v>
      </c>
    </row>
    <row r="80" spans="1:7" x14ac:dyDescent="0.3">
      <c r="A80" s="4" t="s">
        <v>1811</v>
      </c>
      <c r="B80" s="2">
        <v>12599</v>
      </c>
      <c r="C80" s="2">
        <v>12768</v>
      </c>
      <c r="D80" s="2">
        <v>12838</v>
      </c>
      <c r="E80" s="2">
        <v>12505</v>
      </c>
      <c r="F80" t="s">
        <v>1810</v>
      </c>
      <c r="G80" s="1">
        <v>-3.44E-2</v>
      </c>
    </row>
    <row r="81" spans="1:7" x14ac:dyDescent="0.3">
      <c r="A81" s="4" t="s">
        <v>1809</v>
      </c>
      <c r="B81" s="2">
        <v>13048</v>
      </c>
      <c r="C81" s="2">
        <v>13100</v>
      </c>
      <c r="D81" s="2">
        <v>13176</v>
      </c>
      <c r="E81" s="2">
        <v>13015</v>
      </c>
      <c r="F81" t="s">
        <v>1808</v>
      </c>
      <c r="G81" s="1">
        <v>5.8999999999999999E-3</v>
      </c>
    </row>
    <row r="82" spans="1:7" x14ac:dyDescent="0.3">
      <c r="A82" s="4" t="s">
        <v>1807</v>
      </c>
      <c r="B82" s="2">
        <v>12972</v>
      </c>
      <c r="C82" s="2">
        <v>12790</v>
      </c>
      <c r="D82" s="2">
        <v>13100</v>
      </c>
      <c r="E82" s="2">
        <v>12686</v>
      </c>
      <c r="F82" t="s">
        <v>1806</v>
      </c>
      <c r="G82" s="1">
        <v>1.6899999999999998E-2</v>
      </c>
    </row>
    <row r="83" spans="1:7" x14ac:dyDescent="0.3">
      <c r="A83" s="4" t="s">
        <v>1805</v>
      </c>
      <c r="B83" s="2">
        <v>12757</v>
      </c>
      <c r="C83" s="2">
        <v>12532</v>
      </c>
      <c r="D83" s="2">
        <v>12874</v>
      </c>
      <c r="E83" s="2">
        <v>12400</v>
      </c>
      <c r="F83" t="s">
        <v>1339</v>
      </c>
      <c r="G83" s="1">
        <v>1.32E-2</v>
      </c>
    </row>
    <row r="84" spans="1:7" x14ac:dyDescent="0.3">
      <c r="A84" s="4" t="s">
        <v>1804</v>
      </c>
      <c r="B84" s="2">
        <v>12591</v>
      </c>
      <c r="C84" s="2">
        <v>12899</v>
      </c>
      <c r="D84" s="2">
        <v>12962</v>
      </c>
      <c r="E84" s="2">
        <v>12483</v>
      </c>
      <c r="F84" t="s">
        <v>1803</v>
      </c>
      <c r="G84" s="1">
        <v>-3.2300000000000002E-2</v>
      </c>
    </row>
    <row r="85" spans="1:7" x14ac:dyDescent="0.3">
      <c r="A85" s="4">
        <v>46359</v>
      </c>
      <c r="B85" s="2">
        <v>13011</v>
      </c>
      <c r="C85" s="2">
        <v>13430</v>
      </c>
      <c r="D85" s="2">
        <v>13430</v>
      </c>
      <c r="E85" s="2">
        <v>12966</v>
      </c>
      <c r="F85" t="s">
        <v>1802</v>
      </c>
      <c r="G85" s="1">
        <v>-3.5999999999999997E-2</v>
      </c>
    </row>
    <row r="86" spans="1:7" x14ac:dyDescent="0.3">
      <c r="A86" s="4">
        <v>46329</v>
      </c>
      <c r="B86" s="2">
        <v>13497</v>
      </c>
      <c r="C86" s="2">
        <v>13850</v>
      </c>
      <c r="D86" s="2">
        <v>13948</v>
      </c>
      <c r="E86" s="2">
        <v>13441</v>
      </c>
      <c r="F86" t="s">
        <v>1801</v>
      </c>
      <c r="G86" s="1">
        <v>-2.6700000000000002E-2</v>
      </c>
    </row>
    <row r="87" spans="1:7" x14ac:dyDescent="0.3">
      <c r="A87" s="4">
        <v>46298</v>
      </c>
      <c r="B87" s="2">
        <v>13867</v>
      </c>
      <c r="C87" s="2">
        <v>13721</v>
      </c>
      <c r="D87" s="2">
        <v>13909</v>
      </c>
      <c r="E87" s="2">
        <v>13505</v>
      </c>
      <c r="F87" t="s">
        <v>1800</v>
      </c>
      <c r="G87" s="1">
        <v>2.6599999999999999E-2</v>
      </c>
    </row>
    <row r="88" spans="1:7" x14ac:dyDescent="0.3">
      <c r="A88" s="4">
        <v>46268</v>
      </c>
      <c r="B88" s="2">
        <v>13508</v>
      </c>
      <c r="C88" s="2">
        <v>13800</v>
      </c>
      <c r="D88" s="2">
        <v>13800</v>
      </c>
      <c r="E88" s="2">
        <v>13365</v>
      </c>
      <c r="F88" t="s">
        <v>1799</v>
      </c>
      <c r="G88" s="1">
        <v>-4.5999999999999999E-2</v>
      </c>
    </row>
    <row r="89" spans="1:7" x14ac:dyDescent="0.3">
      <c r="A89" s="4">
        <v>46176</v>
      </c>
      <c r="B89" s="2">
        <v>14159</v>
      </c>
      <c r="C89" s="2">
        <v>14339</v>
      </c>
      <c r="D89" s="2">
        <v>14466</v>
      </c>
      <c r="E89" s="2">
        <v>14115</v>
      </c>
      <c r="F89" t="s">
        <v>1798</v>
      </c>
      <c r="G89" s="1">
        <v>-1.78E-2</v>
      </c>
    </row>
    <row r="90" spans="1:7" x14ac:dyDescent="0.3">
      <c r="A90" s="4">
        <v>46145</v>
      </c>
      <c r="B90" s="2">
        <v>14415</v>
      </c>
      <c r="C90" s="2">
        <v>14300</v>
      </c>
      <c r="D90" s="2">
        <v>14570</v>
      </c>
      <c r="E90" s="2">
        <v>14081</v>
      </c>
      <c r="F90" t="s">
        <v>1797</v>
      </c>
      <c r="G90" s="1">
        <v>1.8200000000000001E-2</v>
      </c>
    </row>
    <row r="91" spans="1:7" x14ac:dyDescent="0.3">
      <c r="A91" s="4">
        <v>46115</v>
      </c>
      <c r="B91" s="2">
        <v>14158</v>
      </c>
      <c r="C91" s="2">
        <v>14150</v>
      </c>
      <c r="D91" s="2">
        <v>14184</v>
      </c>
      <c r="E91" s="2">
        <v>13794</v>
      </c>
      <c r="F91" t="s">
        <v>1796</v>
      </c>
      <c r="G91" s="1">
        <v>-1.6E-2</v>
      </c>
    </row>
    <row r="92" spans="1:7" x14ac:dyDescent="0.3">
      <c r="A92" s="4">
        <v>46056</v>
      </c>
      <c r="B92" s="2">
        <v>14388</v>
      </c>
      <c r="C92" s="2">
        <v>14407</v>
      </c>
      <c r="D92" s="2">
        <v>14684</v>
      </c>
      <c r="E92" s="2">
        <v>14204</v>
      </c>
      <c r="F92" t="s">
        <v>1795</v>
      </c>
      <c r="G92" s="1">
        <v>-3.1600000000000003E-2</v>
      </c>
    </row>
    <row r="93" spans="1:7" x14ac:dyDescent="0.3">
      <c r="A93" s="4" t="s">
        <v>1794</v>
      </c>
      <c r="B93" s="2">
        <v>14857</v>
      </c>
      <c r="C93" s="2">
        <v>15110</v>
      </c>
      <c r="D93" s="2">
        <v>15192</v>
      </c>
      <c r="E93" s="2">
        <v>14804</v>
      </c>
      <c r="F93" t="s">
        <v>1793</v>
      </c>
      <c r="G93" s="1">
        <v>-2.3400000000000001E-2</v>
      </c>
    </row>
    <row r="94" spans="1:7" x14ac:dyDescent="0.3">
      <c r="A94" s="4" t="s">
        <v>1792</v>
      </c>
      <c r="B94" s="2">
        <v>15213</v>
      </c>
      <c r="C94" s="2">
        <v>15145</v>
      </c>
      <c r="D94" s="2">
        <v>15224</v>
      </c>
      <c r="E94" s="2">
        <v>15046</v>
      </c>
      <c r="F94" t="s">
        <v>1791</v>
      </c>
      <c r="G94" s="1">
        <v>9.4999999999999998E-3</v>
      </c>
    </row>
    <row r="95" spans="1:7" x14ac:dyDescent="0.3">
      <c r="A95" s="4" t="s">
        <v>1790</v>
      </c>
      <c r="B95" s="2">
        <v>15070</v>
      </c>
      <c r="C95" s="2">
        <v>14860</v>
      </c>
      <c r="D95" s="2">
        <v>15133</v>
      </c>
      <c r="E95" s="2">
        <v>14837</v>
      </c>
      <c r="F95" t="s">
        <v>1789</v>
      </c>
      <c r="G95" s="1">
        <v>9.5999999999999992E-3</v>
      </c>
    </row>
    <row r="96" spans="1:7" x14ac:dyDescent="0.3">
      <c r="A96" s="4" t="s">
        <v>1788</v>
      </c>
      <c r="B96" s="2">
        <v>14926</v>
      </c>
      <c r="C96" s="2">
        <v>15001</v>
      </c>
      <c r="D96" s="2">
        <v>15062</v>
      </c>
      <c r="E96" s="2">
        <v>14904</v>
      </c>
      <c r="F96" t="s">
        <v>1787</v>
      </c>
      <c r="G96" s="1">
        <v>-9.7000000000000003E-3</v>
      </c>
    </row>
    <row r="97" spans="1:7" x14ac:dyDescent="0.3">
      <c r="A97" s="4" t="s">
        <v>1786</v>
      </c>
      <c r="B97" s="2">
        <v>15072</v>
      </c>
      <c r="C97" s="2">
        <v>15050</v>
      </c>
      <c r="D97" s="2">
        <v>15118</v>
      </c>
      <c r="E97" s="2">
        <v>14984</v>
      </c>
      <c r="F97" t="s">
        <v>1785</v>
      </c>
      <c r="G97" s="1">
        <v>6.3E-3</v>
      </c>
    </row>
    <row r="98" spans="1:7" x14ac:dyDescent="0.3">
      <c r="A98" s="4" t="s">
        <v>1784</v>
      </c>
      <c r="B98" s="2">
        <v>14977</v>
      </c>
      <c r="C98" s="2">
        <v>14903</v>
      </c>
      <c r="D98" s="2">
        <v>15077</v>
      </c>
      <c r="E98" s="2">
        <v>14848</v>
      </c>
      <c r="F98" t="s">
        <v>1783</v>
      </c>
      <c r="G98" s="1">
        <v>5.0000000000000001E-3</v>
      </c>
    </row>
    <row r="99" spans="1:7" x14ac:dyDescent="0.3">
      <c r="A99" s="4" t="s">
        <v>1782</v>
      </c>
      <c r="B99" s="2">
        <v>14903</v>
      </c>
      <c r="C99" s="2">
        <v>15163</v>
      </c>
      <c r="D99" s="2">
        <v>15279</v>
      </c>
      <c r="E99" s="2">
        <v>14853</v>
      </c>
      <c r="F99" t="s">
        <v>1781</v>
      </c>
      <c r="G99" s="1">
        <v>-1.72E-2</v>
      </c>
    </row>
    <row r="100" spans="1:7" x14ac:dyDescent="0.3">
      <c r="A100" s="4" t="s">
        <v>1780</v>
      </c>
      <c r="B100" s="2">
        <v>15164</v>
      </c>
      <c r="C100" s="2">
        <v>15208</v>
      </c>
      <c r="D100" s="2">
        <v>15239</v>
      </c>
      <c r="E100" s="2">
        <v>15074</v>
      </c>
      <c r="F100" t="s">
        <v>1779</v>
      </c>
      <c r="G100" s="1">
        <v>-1E-3</v>
      </c>
    </row>
    <row r="101" spans="1:7" x14ac:dyDescent="0.3">
      <c r="A101" s="4" t="s">
        <v>1778</v>
      </c>
      <c r="B101" s="2">
        <v>15179</v>
      </c>
      <c r="C101" s="2">
        <v>15031</v>
      </c>
      <c r="D101" s="2">
        <v>15211</v>
      </c>
      <c r="E101" s="2">
        <v>14960</v>
      </c>
      <c r="F101" t="s">
        <v>1777</v>
      </c>
      <c r="G101" s="1">
        <v>8.5000000000000006E-3</v>
      </c>
    </row>
    <row r="102" spans="1:7" x14ac:dyDescent="0.3">
      <c r="A102" s="4" t="s">
        <v>1776</v>
      </c>
      <c r="B102" s="2">
        <v>15051</v>
      </c>
      <c r="C102" s="2">
        <v>15237</v>
      </c>
      <c r="D102" s="2">
        <v>15299</v>
      </c>
      <c r="E102" s="2">
        <v>14960</v>
      </c>
      <c r="F102" t="s">
        <v>1775</v>
      </c>
      <c r="G102" s="1">
        <v>-1.2200000000000001E-2</v>
      </c>
    </row>
    <row r="103" spans="1:7" x14ac:dyDescent="0.3">
      <c r="A103" s="4" t="s">
        <v>1774</v>
      </c>
      <c r="B103" s="2">
        <v>15237</v>
      </c>
      <c r="C103" s="2">
        <v>15309</v>
      </c>
      <c r="D103" s="2">
        <v>15434</v>
      </c>
      <c r="E103" s="2">
        <v>15190</v>
      </c>
      <c r="F103" t="s">
        <v>1773</v>
      </c>
      <c r="G103" s="1">
        <v>-5.7999999999999996E-3</v>
      </c>
    </row>
    <row r="104" spans="1:7" x14ac:dyDescent="0.3">
      <c r="A104" s="4">
        <v>46358</v>
      </c>
      <c r="B104" s="2">
        <v>15326</v>
      </c>
      <c r="C104" s="2">
        <v>15459</v>
      </c>
      <c r="D104" s="2">
        <v>15459</v>
      </c>
      <c r="E104" s="2">
        <v>15265</v>
      </c>
      <c r="F104" t="s">
        <v>1772</v>
      </c>
      <c r="G104" s="1">
        <v>-5.5999999999999999E-3</v>
      </c>
    </row>
    <row r="105" spans="1:7" x14ac:dyDescent="0.3">
      <c r="A105" s="4">
        <v>46328</v>
      </c>
      <c r="B105" s="2">
        <v>15412</v>
      </c>
      <c r="C105" s="2">
        <v>15180</v>
      </c>
      <c r="D105" s="2">
        <v>15432</v>
      </c>
      <c r="E105" s="2">
        <v>15174</v>
      </c>
      <c r="F105" t="s">
        <v>1771</v>
      </c>
      <c r="G105" s="1">
        <v>1.7600000000000001E-2</v>
      </c>
    </row>
    <row r="106" spans="1:7" x14ac:dyDescent="0.3">
      <c r="A106" s="4">
        <v>46297</v>
      </c>
      <c r="B106" s="2">
        <v>15146</v>
      </c>
      <c r="C106" s="2">
        <v>14999</v>
      </c>
      <c r="D106" s="2">
        <v>15349</v>
      </c>
      <c r="E106" s="2">
        <v>14983</v>
      </c>
      <c r="F106" t="s">
        <v>1770</v>
      </c>
      <c r="G106" s="1">
        <v>1.12E-2</v>
      </c>
    </row>
    <row r="107" spans="1:7" x14ac:dyDescent="0.3">
      <c r="A107" s="4">
        <v>46267</v>
      </c>
      <c r="B107" s="2">
        <v>14978</v>
      </c>
      <c r="C107" s="2">
        <v>15125</v>
      </c>
      <c r="D107" s="2">
        <v>15126</v>
      </c>
      <c r="E107" s="2">
        <v>14905</v>
      </c>
      <c r="F107" t="s">
        <v>1769</v>
      </c>
      <c r="G107" s="1">
        <v>-1.2999999999999999E-3</v>
      </c>
    </row>
    <row r="108" spans="1:7" x14ac:dyDescent="0.3">
      <c r="A108" s="4">
        <v>46175</v>
      </c>
      <c r="B108" s="2">
        <v>14997</v>
      </c>
      <c r="C108" s="2">
        <v>15084</v>
      </c>
      <c r="D108" s="2">
        <v>15118</v>
      </c>
      <c r="E108" s="2">
        <v>14871</v>
      </c>
      <c r="F108" t="s">
        <v>1768</v>
      </c>
      <c r="G108" s="1">
        <v>-4.1000000000000003E-3</v>
      </c>
    </row>
    <row r="109" spans="1:7" x14ac:dyDescent="0.3">
      <c r="A109" s="4">
        <v>46144</v>
      </c>
      <c r="B109" s="2">
        <v>15059</v>
      </c>
      <c r="C109" s="2">
        <v>15090</v>
      </c>
      <c r="D109" s="2">
        <v>15150</v>
      </c>
      <c r="E109" s="2">
        <v>14900</v>
      </c>
      <c r="F109" t="s">
        <v>1767</v>
      </c>
      <c r="G109" s="1">
        <v>-8.0000000000000004E-4</v>
      </c>
    </row>
    <row r="110" spans="1:7" x14ac:dyDescent="0.3">
      <c r="A110" s="4">
        <v>46114</v>
      </c>
      <c r="B110" s="2">
        <v>15071</v>
      </c>
      <c r="C110" s="2">
        <v>14800</v>
      </c>
      <c r="D110" s="2">
        <v>15170</v>
      </c>
      <c r="E110" s="2">
        <v>14723</v>
      </c>
      <c r="F110" t="s">
        <v>1766</v>
      </c>
      <c r="G110" s="1">
        <v>1.9599999999999999E-2</v>
      </c>
    </row>
    <row r="111" spans="1:7" x14ac:dyDescent="0.3">
      <c r="A111" s="4">
        <v>46083</v>
      </c>
      <c r="B111" s="2">
        <v>14782</v>
      </c>
      <c r="C111" s="2">
        <v>15200</v>
      </c>
      <c r="D111" s="2">
        <v>15281</v>
      </c>
      <c r="E111" s="2">
        <v>14482</v>
      </c>
      <c r="F111" t="s">
        <v>1765</v>
      </c>
      <c r="G111" s="1">
        <v>2.7699999999999999E-2</v>
      </c>
    </row>
    <row r="112" spans="1:7" x14ac:dyDescent="0.3">
      <c r="A112" s="4">
        <v>46055</v>
      </c>
      <c r="B112" s="2">
        <v>14384</v>
      </c>
      <c r="C112" s="2">
        <v>14251</v>
      </c>
      <c r="D112" s="2">
        <v>14446</v>
      </c>
      <c r="E112" s="2">
        <v>14058</v>
      </c>
      <c r="F112" t="s">
        <v>1764</v>
      </c>
      <c r="G112" s="1">
        <v>1.2999999999999999E-2</v>
      </c>
    </row>
    <row r="113" spans="1:7" x14ac:dyDescent="0.3">
      <c r="A113" s="4">
        <v>46024</v>
      </c>
      <c r="B113" s="2">
        <v>14199</v>
      </c>
      <c r="C113" s="2">
        <v>14650</v>
      </c>
      <c r="D113" s="2">
        <v>14796</v>
      </c>
      <c r="E113" s="2">
        <v>14136</v>
      </c>
      <c r="F113" t="s">
        <v>1763</v>
      </c>
      <c r="G113" s="1">
        <v>-2.7400000000000001E-2</v>
      </c>
    </row>
    <row r="114" spans="1:7" x14ac:dyDescent="0.3">
      <c r="A114" s="4" t="s">
        <v>1762</v>
      </c>
      <c r="B114" s="2">
        <v>14599</v>
      </c>
      <c r="C114" s="2">
        <v>14502</v>
      </c>
      <c r="D114" s="2">
        <v>14679</v>
      </c>
      <c r="E114" s="2">
        <v>14300</v>
      </c>
      <c r="F114" t="s">
        <v>1761</v>
      </c>
      <c r="G114" s="1">
        <v>6.7000000000000002E-3</v>
      </c>
    </row>
    <row r="115" spans="1:7" x14ac:dyDescent="0.3">
      <c r="A115" s="4" t="s">
        <v>1760</v>
      </c>
      <c r="B115" s="2">
        <v>14502</v>
      </c>
      <c r="C115" s="2">
        <v>14870</v>
      </c>
      <c r="D115" s="2">
        <v>14870</v>
      </c>
      <c r="E115" s="2">
        <v>14353</v>
      </c>
      <c r="F115" t="s">
        <v>1759</v>
      </c>
      <c r="G115" s="1">
        <v>-2.52E-2</v>
      </c>
    </row>
    <row r="116" spans="1:7" x14ac:dyDescent="0.3">
      <c r="A116" s="4" t="s">
        <v>1758</v>
      </c>
      <c r="B116" s="2">
        <v>14877</v>
      </c>
      <c r="C116" s="2">
        <v>15161</v>
      </c>
      <c r="D116" s="2">
        <v>15294</v>
      </c>
      <c r="E116" s="2">
        <v>14431</v>
      </c>
      <c r="F116" t="s">
        <v>828</v>
      </c>
      <c r="G116" s="1">
        <v>-2.41E-2</v>
      </c>
    </row>
    <row r="117" spans="1:7" x14ac:dyDescent="0.3">
      <c r="A117" s="4" t="s">
        <v>1757</v>
      </c>
      <c r="B117" s="2">
        <v>15245</v>
      </c>
      <c r="C117" s="2">
        <v>15300</v>
      </c>
      <c r="D117" s="2">
        <v>15387</v>
      </c>
      <c r="E117" s="2">
        <v>15013</v>
      </c>
      <c r="F117" t="s">
        <v>1756</v>
      </c>
      <c r="G117" s="1">
        <v>-1.4500000000000001E-2</v>
      </c>
    </row>
    <row r="118" spans="1:7" x14ac:dyDescent="0.3">
      <c r="A118" s="4" t="s">
        <v>1755</v>
      </c>
      <c r="B118" s="2">
        <v>15469</v>
      </c>
      <c r="C118" s="2">
        <v>15819</v>
      </c>
      <c r="D118" s="2">
        <v>15846</v>
      </c>
      <c r="E118" s="2">
        <v>15439</v>
      </c>
      <c r="F118" t="s">
        <v>1754</v>
      </c>
      <c r="G118" s="1">
        <v>-1.8800000000000001E-2</v>
      </c>
    </row>
    <row r="119" spans="1:7" x14ac:dyDescent="0.3">
      <c r="A119" s="4" t="s">
        <v>1753</v>
      </c>
      <c r="B119" s="2">
        <v>15765</v>
      </c>
      <c r="C119" s="2">
        <v>15950</v>
      </c>
      <c r="D119" s="2">
        <v>15971</v>
      </c>
      <c r="E119" s="2">
        <v>15714</v>
      </c>
      <c r="F119" t="s">
        <v>1752</v>
      </c>
      <c r="G119" s="1">
        <v>-2.9999999999999997E-4</v>
      </c>
    </row>
    <row r="120" spans="1:7" x14ac:dyDescent="0.3">
      <c r="A120" s="4" t="s">
        <v>1751</v>
      </c>
      <c r="B120" s="2">
        <v>15770</v>
      </c>
      <c r="C120" s="2">
        <v>15675</v>
      </c>
      <c r="D120" s="2">
        <v>15973</v>
      </c>
      <c r="E120" s="2">
        <v>15675</v>
      </c>
      <c r="F120" t="s">
        <v>1750</v>
      </c>
      <c r="G120" s="1">
        <v>-6.8999999999999999E-3</v>
      </c>
    </row>
    <row r="121" spans="1:7" x14ac:dyDescent="0.3">
      <c r="A121" s="4" t="s">
        <v>1749</v>
      </c>
      <c r="B121" s="2">
        <v>15879</v>
      </c>
      <c r="C121" s="2">
        <v>16200</v>
      </c>
      <c r="D121" s="2">
        <v>16233</v>
      </c>
      <c r="E121" s="2">
        <v>15850</v>
      </c>
      <c r="F121" t="s">
        <v>1748</v>
      </c>
      <c r="G121" s="1">
        <v>-1.84E-2</v>
      </c>
    </row>
    <row r="122" spans="1:7" x14ac:dyDescent="0.3">
      <c r="A122" s="4" t="s">
        <v>1747</v>
      </c>
      <c r="B122" s="2">
        <v>16176</v>
      </c>
      <c r="C122" s="2">
        <v>15859</v>
      </c>
      <c r="D122" s="2">
        <v>16242</v>
      </c>
      <c r="E122" s="2">
        <v>15813</v>
      </c>
      <c r="F122" t="s">
        <v>1746</v>
      </c>
      <c r="G122" s="1">
        <v>0.02</v>
      </c>
    </row>
    <row r="123" spans="1:7" x14ac:dyDescent="0.3">
      <c r="A123" s="4" t="s">
        <v>1745</v>
      </c>
      <c r="B123" s="2">
        <v>15859</v>
      </c>
      <c r="C123" s="2">
        <v>16000</v>
      </c>
      <c r="D123" s="2">
        <v>16197</v>
      </c>
      <c r="E123" s="2">
        <v>15770</v>
      </c>
      <c r="F123" t="s">
        <v>1744</v>
      </c>
      <c r="G123" s="1">
        <v>-1.8100000000000002E-2</v>
      </c>
    </row>
    <row r="124" spans="1:7" x14ac:dyDescent="0.3">
      <c r="A124" s="4" t="s">
        <v>1743</v>
      </c>
      <c r="B124" s="2">
        <v>16152</v>
      </c>
      <c r="C124" s="2">
        <v>16390</v>
      </c>
      <c r="D124" s="2">
        <v>16412</v>
      </c>
      <c r="E124" s="2">
        <v>16090</v>
      </c>
      <c r="F124" t="s">
        <v>1742</v>
      </c>
      <c r="G124" s="1">
        <v>-1.67E-2</v>
      </c>
    </row>
    <row r="125" spans="1:7" x14ac:dyDescent="0.3">
      <c r="A125" s="4" t="s">
        <v>1741</v>
      </c>
      <c r="B125" s="2">
        <v>16426</v>
      </c>
      <c r="C125" s="2">
        <v>16662</v>
      </c>
      <c r="D125" s="2">
        <v>16726</v>
      </c>
      <c r="E125" s="2">
        <v>16293</v>
      </c>
      <c r="F125" t="s">
        <v>1740</v>
      </c>
      <c r="G125" s="1">
        <v>-9.4000000000000004E-3</v>
      </c>
    </row>
    <row r="126" spans="1:7" x14ac:dyDescent="0.3">
      <c r="A126" s="4">
        <v>46357</v>
      </c>
      <c r="B126" s="2">
        <v>16582</v>
      </c>
      <c r="C126" s="2">
        <v>16456</v>
      </c>
      <c r="D126" s="2">
        <v>16615</v>
      </c>
      <c r="E126" s="2">
        <v>16271</v>
      </c>
      <c r="F126" t="s">
        <v>1393</v>
      </c>
      <c r="G126" s="1">
        <v>4.8999999999999998E-3</v>
      </c>
    </row>
    <row r="127" spans="1:7" x14ac:dyDescent="0.3">
      <c r="A127" s="4">
        <v>46266</v>
      </c>
      <c r="B127" s="2">
        <v>16501</v>
      </c>
      <c r="C127" s="2">
        <v>16663</v>
      </c>
      <c r="D127" s="2">
        <v>16704</v>
      </c>
      <c r="E127" s="2">
        <v>16417</v>
      </c>
      <c r="F127" t="s">
        <v>1739</v>
      </c>
      <c r="G127" s="1">
        <v>-9.7999999999999997E-3</v>
      </c>
    </row>
    <row r="128" spans="1:7" x14ac:dyDescent="0.3">
      <c r="A128" s="4">
        <v>46235</v>
      </c>
      <c r="B128" s="2">
        <v>16664</v>
      </c>
      <c r="C128" s="2">
        <v>16808</v>
      </c>
      <c r="D128" s="2">
        <v>16808</v>
      </c>
      <c r="E128" s="2">
        <v>16541</v>
      </c>
      <c r="F128" t="s">
        <v>1738</v>
      </c>
      <c r="G128" s="1">
        <v>-8.6E-3</v>
      </c>
    </row>
    <row r="129" spans="1:7" x14ac:dyDescent="0.3">
      <c r="A129" s="4">
        <v>46204</v>
      </c>
      <c r="B129" s="2">
        <v>16809</v>
      </c>
      <c r="C129" s="2">
        <v>17230</v>
      </c>
      <c r="D129" s="2">
        <v>17249</v>
      </c>
      <c r="E129" s="2">
        <v>16524</v>
      </c>
      <c r="F129" t="s">
        <v>1737</v>
      </c>
      <c r="G129" s="1">
        <v>-2.7900000000000001E-2</v>
      </c>
    </row>
    <row r="130" spans="1:7" x14ac:dyDescent="0.3">
      <c r="A130" s="4">
        <v>46174</v>
      </c>
      <c r="B130" s="2">
        <v>17292</v>
      </c>
      <c r="C130" s="2">
        <v>17170</v>
      </c>
      <c r="D130" s="2">
        <v>17306</v>
      </c>
      <c r="E130" s="2">
        <v>17142</v>
      </c>
      <c r="F130" t="s">
        <v>1736</v>
      </c>
      <c r="G130" s="1">
        <v>8.0000000000000002E-3</v>
      </c>
    </row>
    <row r="131" spans="1:7" x14ac:dyDescent="0.3">
      <c r="A131" s="4">
        <v>46143</v>
      </c>
      <c r="B131" s="2">
        <v>17155</v>
      </c>
      <c r="C131" s="2">
        <v>17025</v>
      </c>
      <c r="D131" s="2">
        <v>17370</v>
      </c>
      <c r="E131" s="2">
        <v>16980</v>
      </c>
      <c r="F131" t="s">
        <v>1735</v>
      </c>
      <c r="G131" s="1">
        <v>1.15E-2</v>
      </c>
    </row>
    <row r="132" spans="1:7" x14ac:dyDescent="0.3">
      <c r="A132" s="4">
        <v>46054</v>
      </c>
      <c r="B132" s="2">
        <v>16960</v>
      </c>
      <c r="C132" s="2">
        <v>16750</v>
      </c>
      <c r="D132" s="2">
        <v>16999</v>
      </c>
      <c r="E132" s="2">
        <v>16723</v>
      </c>
      <c r="F132" t="s">
        <v>1734</v>
      </c>
      <c r="G132" s="1">
        <v>1.5100000000000001E-2</v>
      </c>
    </row>
    <row r="133" spans="1:7" x14ac:dyDescent="0.3">
      <c r="A133" s="4">
        <v>46023</v>
      </c>
      <c r="B133" s="2">
        <v>16708</v>
      </c>
      <c r="C133" s="2">
        <v>16700</v>
      </c>
      <c r="D133" s="2">
        <v>16798</v>
      </c>
      <c r="E133" s="2">
        <v>16602</v>
      </c>
      <c r="F133" t="s">
        <v>1733</v>
      </c>
      <c r="G133" s="1">
        <v>6.9999999999999999E-4</v>
      </c>
    </row>
    <row r="134" spans="1:7" x14ac:dyDescent="0.3">
      <c r="A134" s="4" t="s">
        <v>1732</v>
      </c>
      <c r="B134" s="2">
        <v>16697</v>
      </c>
      <c r="C134" s="2">
        <v>16581</v>
      </c>
      <c r="D134" s="2">
        <v>16776</v>
      </c>
      <c r="E134" s="2">
        <v>16581</v>
      </c>
      <c r="F134" t="s">
        <v>1731</v>
      </c>
      <c r="G134" s="1">
        <v>3.0000000000000001E-3</v>
      </c>
    </row>
    <row r="135" spans="1:7" x14ac:dyDescent="0.3">
      <c r="A135" s="4" t="s">
        <v>1730</v>
      </c>
      <c r="B135" s="2">
        <v>16647</v>
      </c>
      <c r="C135" s="2">
        <v>16575</v>
      </c>
      <c r="D135" s="2">
        <v>16818</v>
      </c>
      <c r="E135" s="2">
        <v>16482</v>
      </c>
      <c r="F135" t="s">
        <v>447</v>
      </c>
      <c r="G135" s="1">
        <v>6.3E-3</v>
      </c>
    </row>
    <row r="136" spans="1:7" x14ac:dyDescent="0.3">
      <c r="A136" s="4" t="s">
        <v>1729</v>
      </c>
      <c r="B136" s="2">
        <v>16542</v>
      </c>
      <c r="C136" s="2">
        <v>16600</v>
      </c>
      <c r="D136" s="2">
        <v>16682</v>
      </c>
      <c r="E136" s="2">
        <v>16499</v>
      </c>
      <c r="F136" t="s">
        <v>1728</v>
      </c>
      <c r="G136" s="1">
        <v>-3.3E-3</v>
      </c>
    </row>
    <row r="137" spans="1:7" x14ac:dyDescent="0.3">
      <c r="A137" s="4" t="s">
        <v>1727</v>
      </c>
      <c r="B137" s="2">
        <v>16596</v>
      </c>
      <c r="C137" s="2">
        <v>16703</v>
      </c>
      <c r="D137" s="2">
        <v>16703</v>
      </c>
      <c r="E137" s="2">
        <v>16516</v>
      </c>
      <c r="F137" t="s">
        <v>1726</v>
      </c>
      <c r="G137" s="1">
        <v>-6.4000000000000003E-3</v>
      </c>
    </row>
    <row r="138" spans="1:7" x14ac:dyDescent="0.3">
      <c r="A138" s="4" t="s">
        <v>1725</v>
      </c>
      <c r="B138" s="2">
        <v>16703</v>
      </c>
      <c r="C138" s="2">
        <v>16640</v>
      </c>
      <c r="D138" s="2">
        <v>16720</v>
      </c>
      <c r="E138" s="2">
        <v>16542</v>
      </c>
      <c r="F138" t="s">
        <v>1724</v>
      </c>
      <c r="G138" s="1">
        <v>7.1000000000000004E-3</v>
      </c>
    </row>
    <row r="139" spans="1:7" x14ac:dyDescent="0.3">
      <c r="A139" s="4" t="s">
        <v>1723</v>
      </c>
      <c r="B139" s="2">
        <v>16585</v>
      </c>
      <c r="C139" s="2">
        <v>16709</v>
      </c>
      <c r="D139" s="2">
        <v>16720</v>
      </c>
      <c r="E139" s="2">
        <v>16558</v>
      </c>
      <c r="F139" t="s">
        <v>1722</v>
      </c>
      <c r="G139" s="1">
        <v>-3.8E-3</v>
      </c>
    </row>
    <row r="140" spans="1:7" x14ac:dyDescent="0.3">
      <c r="A140" s="4" t="s">
        <v>1721</v>
      </c>
      <c r="B140" s="2">
        <v>16649</v>
      </c>
      <c r="C140" s="2">
        <v>16464</v>
      </c>
      <c r="D140" s="2">
        <v>16693</v>
      </c>
      <c r="E140" s="2">
        <v>16414</v>
      </c>
      <c r="F140" t="s">
        <v>1720</v>
      </c>
      <c r="G140" s="1">
        <v>1.43E-2</v>
      </c>
    </row>
    <row r="141" spans="1:7" x14ac:dyDescent="0.3">
      <c r="A141" s="4" t="s">
        <v>1719</v>
      </c>
      <c r="B141" s="2">
        <v>16414</v>
      </c>
      <c r="C141" s="2">
        <v>16329</v>
      </c>
      <c r="D141" s="2">
        <v>16475</v>
      </c>
      <c r="E141" s="2">
        <v>16329</v>
      </c>
      <c r="F141" t="s">
        <v>1718</v>
      </c>
      <c r="G141" s="1">
        <v>5.1999999999999998E-3</v>
      </c>
    </row>
    <row r="142" spans="1:7" x14ac:dyDescent="0.3">
      <c r="A142" s="4" t="s">
        <v>1717</v>
      </c>
      <c r="B142" s="2">
        <v>16329</v>
      </c>
      <c r="C142" s="2">
        <v>16440</v>
      </c>
      <c r="D142" s="2">
        <v>16486</v>
      </c>
      <c r="E142" s="2">
        <v>16221</v>
      </c>
      <c r="F142" t="s">
        <v>1716</v>
      </c>
      <c r="G142" s="1">
        <v>-4.1999999999999997E-3</v>
      </c>
    </row>
    <row r="143" spans="1:7" x14ac:dyDescent="0.3">
      <c r="A143" s="4" t="s">
        <v>1715</v>
      </c>
      <c r="B143" s="2">
        <v>16398</v>
      </c>
      <c r="C143" s="2">
        <v>16389</v>
      </c>
      <c r="D143" s="2">
        <v>16490</v>
      </c>
      <c r="E143" s="2">
        <v>16357</v>
      </c>
      <c r="F143" t="s">
        <v>1714</v>
      </c>
      <c r="G143" s="1">
        <v>2.7000000000000001E-3</v>
      </c>
    </row>
    <row r="144" spans="1:7" x14ac:dyDescent="0.3">
      <c r="A144" s="4" t="s">
        <v>1713</v>
      </c>
      <c r="B144" s="2">
        <v>16354</v>
      </c>
      <c r="C144" s="2">
        <v>16400</v>
      </c>
      <c r="D144" s="2">
        <v>16451</v>
      </c>
      <c r="E144" s="2">
        <v>16320</v>
      </c>
      <c r="F144" t="s">
        <v>1712</v>
      </c>
      <c r="G144" s="1">
        <v>-3.7000000000000002E-3</v>
      </c>
    </row>
    <row r="145" spans="1:7" x14ac:dyDescent="0.3">
      <c r="A145" s="4" t="s">
        <v>1711</v>
      </c>
      <c r="B145" s="2">
        <v>16415</v>
      </c>
      <c r="C145" s="2">
        <v>16500</v>
      </c>
      <c r="D145" s="2">
        <v>16500</v>
      </c>
      <c r="E145" s="2">
        <v>16360</v>
      </c>
      <c r="F145" t="s">
        <v>1710</v>
      </c>
      <c r="G145" s="1">
        <v>-6.4999999999999997E-3</v>
      </c>
    </row>
    <row r="146" spans="1:7" x14ac:dyDescent="0.3">
      <c r="A146" s="4">
        <v>46003</v>
      </c>
      <c r="B146" s="2">
        <v>16522</v>
      </c>
      <c r="C146" s="2">
        <v>16248</v>
      </c>
      <c r="D146" s="2">
        <v>16536</v>
      </c>
      <c r="E146" s="2">
        <v>16247</v>
      </c>
      <c r="F146" t="s">
        <v>1709</v>
      </c>
      <c r="G146" s="1">
        <v>1.6899999999999998E-2</v>
      </c>
    </row>
    <row r="147" spans="1:7" x14ac:dyDescent="0.3">
      <c r="A147" s="4">
        <v>45973</v>
      </c>
      <c r="B147" s="2">
        <v>16248</v>
      </c>
      <c r="C147" s="2">
        <v>16049</v>
      </c>
      <c r="D147" s="2">
        <v>16296</v>
      </c>
      <c r="E147" s="2">
        <v>15983</v>
      </c>
      <c r="F147" t="s">
        <v>1708</v>
      </c>
      <c r="G147" s="1">
        <v>1.43E-2</v>
      </c>
    </row>
    <row r="148" spans="1:7" x14ac:dyDescent="0.3">
      <c r="A148" s="4">
        <v>45942</v>
      </c>
      <c r="B148" s="2">
        <v>16019</v>
      </c>
      <c r="C148" s="2">
        <v>16090</v>
      </c>
      <c r="D148" s="2">
        <v>16125</v>
      </c>
      <c r="E148" s="2">
        <v>15925</v>
      </c>
      <c r="F148" t="s">
        <v>1707</v>
      </c>
      <c r="G148" s="1">
        <v>-1E-4</v>
      </c>
    </row>
    <row r="149" spans="1:7" x14ac:dyDescent="0.3">
      <c r="A149" s="4">
        <v>45912</v>
      </c>
      <c r="B149" s="2">
        <v>16020</v>
      </c>
      <c r="C149" s="2">
        <v>16051</v>
      </c>
      <c r="D149" s="2">
        <v>16226</v>
      </c>
      <c r="E149" s="2">
        <v>15985</v>
      </c>
      <c r="F149" t="s">
        <v>1706</v>
      </c>
      <c r="G149" s="1">
        <v>-1.03E-2</v>
      </c>
    </row>
    <row r="150" spans="1:7" x14ac:dyDescent="0.3">
      <c r="A150" s="4">
        <v>45881</v>
      </c>
      <c r="B150" s="2">
        <v>16187</v>
      </c>
      <c r="C150" s="2">
        <v>16200</v>
      </c>
      <c r="D150" s="2">
        <v>16256</v>
      </c>
      <c r="E150" s="2">
        <v>16094</v>
      </c>
      <c r="F150" t="s">
        <v>1705</v>
      </c>
      <c r="G150" s="1">
        <v>-5.7999999999999996E-3</v>
      </c>
    </row>
    <row r="151" spans="1:7" x14ac:dyDescent="0.3">
      <c r="A151" s="4">
        <v>45789</v>
      </c>
      <c r="B151" s="2">
        <v>16282</v>
      </c>
      <c r="C151" s="2">
        <v>16000</v>
      </c>
      <c r="D151" s="2">
        <v>16338</v>
      </c>
      <c r="E151" s="2">
        <v>15979</v>
      </c>
      <c r="F151" t="s">
        <v>1704</v>
      </c>
      <c r="G151" s="1">
        <v>1.7999999999999999E-2</v>
      </c>
    </row>
    <row r="152" spans="1:7" x14ac:dyDescent="0.3">
      <c r="A152" s="4">
        <v>45759</v>
      </c>
      <c r="B152" s="2">
        <v>15994</v>
      </c>
      <c r="C152" s="2">
        <v>16058</v>
      </c>
      <c r="D152" s="2">
        <v>16135</v>
      </c>
      <c r="E152" s="2">
        <v>15887</v>
      </c>
      <c r="F152" t="s">
        <v>1703</v>
      </c>
      <c r="G152" s="1">
        <v>-5.4999999999999997E-3</v>
      </c>
    </row>
    <row r="153" spans="1:7" x14ac:dyDescent="0.3">
      <c r="A153" s="4">
        <v>45728</v>
      </c>
      <c r="B153" s="2">
        <v>16082</v>
      </c>
      <c r="C153" s="2">
        <v>16219</v>
      </c>
      <c r="D153" s="2">
        <v>16248</v>
      </c>
      <c r="E153" s="2">
        <v>16010</v>
      </c>
      <c r="F153" t="s">
        <v>1702</v>
      </c>
      <c r="G153" s="1">
        <v>-9.7000000000000003E-3</v>
      </c>
    </row>
    <row r="154" spans="1:7" x14ac:dyDescent="0.3">
      <c r="A154" s="4">
        <v>45700</v>
      </c>
      <c r="B154" s="2">
        <v>16239</v>
      </c>
      <c r="C154" s="2">
        <v>16127</v>
      </c>
      <c r="D154" s="2">
        <v>16261</v>
      </c>
      <c r="E154" s="2">
        <v>16095</v>
      </c>
      <c r="F154" t="s">
        <v>1701</v>
      </c>
      <c r="G154" s="1">
        <v>8.8000000000000005E-3</v>
      </c>
    </row>
    <row r="155" spans="1:7" x14ac:dyDescent="0.3">
      <c r="A155" s="4">
        <v>45669</v>
      </c>
      <c r="B155" s="2">
        <v>16097</v>
      </c>
      <c r="C155" s="2">
        <v>15975</v>
      </c>
      <c r="D155" s="2">
        <v>16177</v>
      </c>
      <c r="E155" s="2">
        <v>15851</v>
      </c>
      <c r="F155" t="s">
        <v>1700</v>
      </c>
      <c r="G155" s="1">
        <v>1.24E-2</v>
      </c>
    </row>
    <row r="156" spans="1:7" x14ac:dyDescent="0.3">
      <c r="A156" s="4" t="s">
        <v>1699</v>
      </c>
      <c r="B156" s="2">
        <v>15900</v>
      </c>
      <c r="C156" s="2">
        <v>15906</v>
      </c>
      <c r="D156" s="2">
        <v>16049</v>
      </c>
      <c r="E156" s="2">
        <v>15850</v>
      </c>
      <c r="F156" t="s">
        <v>1698</v>
      </c>
      <c r="G156" s="1">
        <v>-2.0000000000000001E-4</v>
      </c>
    </row>
    <row r="157" spans="1:7" x14ac:dyDescent="0.3">
      <c r="A157" s="4" t="s">
        <v>1697</v>
      </c>
      <c r="B157" s="2">
        <v>15903</v>
      </c>
      <c r="C157" s="2">
        <v>16166</v>
      </c>
      <c r="D157" s="2">
        <v>16171</v>
      </c>
      <c r="E157" s="2">
        <v>15875</v>
      </c>
      <c r="F157" t="s">
        <v>1696</v>
      </c>
      <c r="G157" s="1">
        <v>-1.5699999999999999E-2</v>
      </c>
    </row>
    <row r="158" spans="1:7" x14ac:dyDescent="0.3">
      <c r="A158" s="4" t="s">
        <v>1695</v>
      </c>
      <c r="B158" s="2">
        <v>16156</v>
      </c>
      <c r="C158" s="2">
        <v>15950</v>
      </c>
      <c r="D158" s="2">
        <v>16210</v>
      </c>
      <c r="E158" s="2">
        <v>15950</v>
      </c>
      <c r="F158" t="s">
        <v>1694</v>
      </c>
      <c r="G158" s="1">
        <v>1.6799999999999999E-2</v>
      </c>
    </row>
    <row r="159" spans="1:7" x14ac:dyDescent="0.3">
      <c r="A159" s="4" t="s">
        <v>1693</v>
      </c>
      <c r="B159" s="2">
        <v>15889</v>
      </c>
      <c r="C159" s="2">
        <v>15958</v>
      </c>
      <c r="D159" s="2">
        <v>16050</v>
      </c>
      <c r="E159" s="2">
        <v>15842</v>
      </c>
      <c r="F159" t="s">
        <v>177</v>
      </c>
      <c r="G159" s="1">
        <v>-4.3E-3</v>
      </c>
    </row>
    <row r="160" spans="1:7" x14ac:dyDescent="0.3">
      <c r="A160" s="4" t="s">
        <v>1692</v>
      </c>
      <c r="B160" s="2">
        <v>15958</v>
      </c>
      <c r="C160" s="2">
        <v>16005</v>
      </c>
      <c r="D160" s="2">
        <v>16085</v>
      </c>
      <c r="E160" s="2">
        <v>15911</v>
      </c>
      <c r="F160" t="s">
        <v>1691</v>
      </c>
      <c r="G160" s="1">
        <v>-1.1999999999999999E-3</v>
      </c>
    </row>
    <row r="161" spans="1:7" x14ac:dyDescent="0.3">
      <c r="A161" s="4" t="s">
        <v>1690</v>
      </c>
      <c r="B161" s="2">
        <v>15977</v>
      </c>
      <c r="C161" s="2">
        <v>15790</v>
      </c>
      <c r="D161" s="2">
        <v>16150</v>
      </c>
      <c r="E161" s="2">
        <v>15737</v>
      </c>
      <c r="F161" t="s">
        <v>1689</v>
      </c>
      <c r="G161" s="1">
        <v>1.11E-2</v>
      </c>
    </row>
    <row r="162" spans="1:7" x14ac:dyDescent="0.3">
      <c r="A162" s="4" t="s">
        <v>1688</v>
      </c>
      <c r="B162" s="2">
        <v>15801</v>
      </c>
      <c r="C162" s="2">
        <v>15810</v>
      </c>
      <c r="D162" s="2">
        <v>15823</v>
      </c>
      <c r="E162" s="2">
        <v>15618</v>
      </c>
      <c r="F162" t="s">
        <v>1687</v>
      </c>
      <c r="G162" s="1">
        <v>2.0999999999999999E-3</v>
      </c>
    </row>
    <row r="163" spans="1:7" x14ac:dyDescent="0.3">
      <c r="A163" s="4" t="s">
        <v>1686</v>
      </c>
      <c r="B163" s="2">
        <v>15768</v>
      </c>
      <c r="C163" s="2">
        <v>15950</v>
      </c>
      <c r="D163" s="2">
        <v>15950</v>
      </c>
      <c r="E163" s="2">
        <v>15715</v>
      </c>
      <c r="F163" t="s">
        <v>1685</v>
      </c>
      <c r="G163" s="1">
        <v>-1.0200000000000001E-2</v>
      </c>
    </row>
    <row r="164" spans="1:7" x14ac:dyDescent="0.3">
      <c r="A164" s="4" t="s">
        <v>1684</v>
      </c>
      <c r="B164" s="2">
        <v>15930</v>
      </c>
      <c r="C164" s="2">
        <v>15878</v>
      </c>
      <c r="D164" s="2">
        <v>15999</v>
      </c>
      <c r="E164" s="2">
        <v>15750</v>
      </c>
      <c r="F164" t="s">
        <v>1683</v>
      </c>
      <c r="G164" s="1">
        <v>3.3E-3</v>
      </c>
    </row>
    <row r="165" spans="1:7" x14ac:dyDescent="0.3">
      <c r="A165" s="4" t="s">
        <v>1682</v>
      </c>
      <c r="B165" s="2">
        <v>15878</v>
      </c>
      <c r="C165" s="2">
        <v>15689</v>
      </c>
      <c r="D165" s="2">
        <v>15892</v>
      </c>
      <c r="E165" s="2">
        <v>15655</v>
      </c>
      <c r="F165" t="s">
        <v>1681</v>
      </c>
      <c r="G165" s="1">
        <v>1.24E-2</v>
      </c>
    </row>
    <row r="166" spans="1:7" x14ac:dyDescent="0.3">
      <c r="A166" s="4" t="s">
        <v>1680</v>
      </c>
      <c r="B166" s="2">
        <v>15684</v>
      </c>
      <c r="C166" s="2">
        <v>15725</v>
      </c>
      <c r="D166" s="2">
        <v>15735</v>
      </c>
      <c r="E166" s="2">
        <v>15572</v>
      </c>
      <c r="F166" t="s">
        <v>1679</v>
      </c>
      <c r="G166" s="1">
        <v>-4.1000000000000003E-3</v>
      </c>
    </row>
    <row r="167" spans="1:7" x14ac:dyDescent="0.3">
      <c r="A167" s="4" t="s">
        <v>1678</v>
      </c>
      <c r="B167" s="2">
        <v>15749</v>
      </c>
      <c r="C167" s="2">
        <v>15661</v>
      </c>
      <c r="D167" s="2">
        <v>15800</v>
      </c>
      <c r="E167" s="2">
        <v>15660</v>
      </c>
      <c r="F167" t="s">
        <v>1677</v>
      </c>
      <c r="G167" s="1">
        <v>3.3999999999999998E-3</v>
      </c>
    </row>
    <row r="168" spans="1:7" x14ac:dyDescent="0.3">
      <c r="A168" s="4">
        <v>46002</v>
      </c>
      <c r="B168" s="2">
        <v>15696</v>
      </c>
      <c r="C168" s="2">
        <v>15674</v>
      </c>
      <c r="D168" s="2">
        <v>15731</v>
      </c>
      <c r="E168" s="2">
        <v>15555</v>
      </c>
      <c r="F168" t="s">
        <v>1676</v>
      </c>
      <c r="G168" s="1">
        <v>3.3E-3</v>
      </c>
    </row>
    <row r="169" spans="1:7" x14ac:dyDescent="0.3">
      <c r="A169" s="4">
        <v>45972</v>
      </c>
      <c r="B169" s="2">
        <v>15645</v>
      </c>
      <c r="C169" s="2">
        <v>15640</v>
      </c>
      <c r="D169" s="2">
        <v>15680</v>
      </c>
      <c r="E169" s="2">
        <v>15512</v>
      </c>
      <c r="F169" t="s">
        <v>1675</v>
      </c>
      <c r="G169" s="1">
        <v>4.0000000000000001E-3</v>
      </c>
    </row>
    <row r="170" spans="1:7" x14ac:dyDescent="0.3">
      <c r="A170" s="4">
        <v>45941</v>
      </c>
      <c r="B170" s="2">
        <v>15583</v>
      </c>
      <c r="C170" s="2">
        <v>15380</v>
      </c>
      <c r="D170" s="2">
        <v>15647</v>
      </c>
      <c r="E170" s="2">
        <v>15380</v>
      </c>
      <c r="F170" t="s">
        <v>1674</v>
      </c>
      <c r="G170" s="1">
        <v>6.7000000000000002E-3</v>
      </c>
    </row>
    <row r="171" spans="1:7" x14ac:dyDescent="0.3">
      <c r="A171" s="4">
        <v>45849</v>
      </c>
      <c r="B171" s="2">
        <v>15479</v>
      </c>
      <c r="C171" s="2">
        <v>15459</v>
      </c>
      <c r="D171" s="2">
        <v>15499</v>
      </c>
      <c r="E171" s="2">
        <v>15260</v>
      </c>
      <c r="F171" t="s">
        <v>1673</v>
      </c>
      <c r="G171" s="1">
        <v>1.6999999999999999E-3</v>
      </c>
    </row>
    <row r="172" spans="1:7" x14ac:dyDescent="0.3">
      <c r="A172" s="4">
        <v>45819</v>
      </c>
      <c r="B172" s="2">
        <v>15452</v>
      </c>
      <c r="C172" s="2">
        <v>15534</v>
      </c>
      <c r="D172" s="2">
        <v>15534</v>
      </c>
      <c r="E172" s="2">
        <v>15309</v>
      </c>
      <c r="F172" t="s">
        <v>1672</v>
      </c>
      <c r="G172" s="1">
        <v>5.1000000000000004E-3</v>
      </c>
    </row>
    <row r="173" spans="1:7" x14ac:dyDescent="0.3">
      <c r="A173" s="4">
        <v>45758</v>
      </c>
      <c r="B173" s="2">
        <v>15374</v>
      </c>
      <c r="C173" s="2">
        <v>15607</v>
      </c>
      <c r="D173" s="2">
        <v>15633</v>
      </c>
      <c r="E173" s="2">
        <v>15355</v>
      </c>
      <c r="F173" t="s">
        <v>1671</v>
      </c>
      <c r="G173" s="1">
        <v>-1.77E-2</v>
      </c>
    </row>
    <row r="174" spans="1:7" x14ac:dyDescent="0.3">
      <c r="A174" s="4">
        <v>45727</v>
      </c>
      <c r="B174" s="2">
        <v>15651</v>
      </c>
      <c r="C174" s="2">
        <v>16016</v>
      </c>
      <c r="D174" s="2">
        <v>16100</v>
      </c>
      <c r="E174" s="2">
        <v>15530</v>
      </c>
      <c r="F174" t="s">
        <v>1670</v>
      </c>
      <c r="G174" s="1">
        <v>-3.3099999999999997E-2</v>
      </c>
    </row>
    <row r="175" spans="1:7" x14ac:dyDescent="0.3">
      <c r="A175" s="4" t="s">
        <v>1669</v>
      </c>
      <c r="B175" s="2">
        <v>16186</v>
      </c>
      <c r="C175" s="2">
        <v>16204</v>
      </c>
      <c r="D175" s="2">
        <v>16516</v>
      </c>
      <c r="E175" s="2">
        <v>15949</v>
      </c>
      <c r="F175" t="s">
        <v>1668</v>
      </c>
      <c r="G175" s="1">
        <v>-1.1999999999999999E-3</v>
      </c>
    </row>
    <row r="176" spans="1:7" x14ac:dyDescent="0.3">
      <c r="A176" s="4" t="s">
        <v>1667</v>
      </c>
      <c r="B176" s="2">
        <v>16206</v>
      </c>
      <c r="C176" s="2">
        <v>16190</v>
      </c>
      <c r="D176" s="2">
        <v>16275</v>
      </c>
      <c r="E176" s="2">
        <v>16077</v>
      </c>
      <c r="F176" t="s">
        <v>1666</v>
      </c>
      <c r="G176" s="1">
        <v>4.1999999999999997E-3</v>
      </c>
    </row>
    <row r="177" spans="1:7" x14ac:dyDescent="0.3">
      <c r="A177" s="4" t="s">
        <v>1665</v>
      </c>
      <c r="B177" s="2">
        <v>16138</v>
      </c>
      <c r="C177" s="2">
        <v>16360</v>
      </c>
      <c r="D177" s="2">
        <v>16428</v>
      </c>
      <c r="E177" s="2">
        <v>16046</v>
      </c>
      <c r="F177" t="s">
        <v>1664</v>
      </c>
      <c r="G177" s="1">
        <v>-1.06E-2</v>
      </c>
    </row>
    <row r="178" spans="1:7" x14ac:dyDescent="0.3">
      <c r="A178" s="4" t="s">
        <v>1663</v>
      </c>
      <c r="B178" s="2">
        <v>16311</v>
      </c>
      <c r="C178" s="2">
        <v>16399</v>
      </c>
      <c r="D178" s="2">
        <v>16495</v>
      </c>
      <c r="E178" s="2">
        <v>16261</v>
      </c>
      <c r="F178" t="s">
        <v>1662</v>
      </c>
      <c r="G178" s="1">
        <v>-4.7000000000000002E-3</v>
      </c>
    </row>
    <row r="179" spans="1:7" x14ac:dyDescent="0.3">
      <c r="A179" s="4" t="s">
        <v>1661</v>
      </c>
      <c r="B179" s="2">
        <v>16388</v>
      </c>
      <c r="C179" s="2">
        <v>16350</v>
      </c>
      <c r="D179" s="2">
        <v>16410</v>
      </c>
      <c r="E179" s="2">
        <v>16275</v>
      </c>
      <c r="F179" t="s">
        <v>1660</v>
      </c>
      <c r="G179" s="1">
        <v>7.0000000000000001E-3</v>
      </c>
    </row>
    <row r="180" spans="1:7" x14ac:dyDescent="0.3">
      <c r="A180" s="4" t="s">
        <v>1659</v>
      </c>
      <c r="B180" s="2">
        <v>16274</v>
      </c>
      <c r="C180" s="2">
        <v>16392</v>
      </c>
      <c r="D180" s="2">
        <v>16423</v>
      </c>
      <c r="E180" s="2">
        <v>16200</v>
      </c>
      <c r="F180" t="s">
        <v>1658</v>
      </c>
      <c r="G180" s="1">
        <v>-7.3000000000000001E-3</v>
      </c>
    </row>
    <row r="181" spans="1:7" x14ac:dyDescent="0.3">
      <c r="A181" s="4" t="s">
        <v>1657</v>
      </c>
      <c r="B181" s="2">
        <v>16393</v>
      </c>
      <c r="C181" s="2">
        <v>16660</v>
      </c>
      <c r="D181" s="2">
        <v>16660</v>
      </c>
      <c r="E181" s="2">
        <v>16340</v>
      </c>
      <c r="F181" t="s">
        <v>1656</v>
      </c>
      <c r="G181" s="1">
        <v>-2.0000000000000001E-4</v>
      </c>
    </row>
    <row r="182" spans="1:7" x14ac:dyDescent="0.3">
      <c r="A182" s="4" t="s">
        <v>1655</v>
      </c>
      <c r="B182" s="2">
        <v>16396</v>
      </c>
      <c r="C182" s="2">
        <v>16453</v>
      </c>
      <c r="D182" s="2">
        <v>16476</v>
      </c>
      <c r="E182" s="2">
        <v>16330</v>
      </c>
      <c r="F182" t="s">
        <v>1654</v>
      </c>
      <c r="G182" s="1">
        <v>-1.6999999999999999E-3</v>
      </c>
    </row>
    <row r="183" spans="1:7" x14ac:dyDescent="0.3">
      <c r="A183" s="4" t="s">
        <v>1653</v>
      </c>
      <c r="B183" s="2">
        <v>16424</v>
      </c>
      <c r="C183" s="2">
        <v>16500</v>
      </c>
      <c r="D183" s="2">
        <v>16518</v>
      </c>
      <c r="E183" s="2">
        <v>16380</v>
      </c>
      <c r="F183" t="s">
        <v>1652</v>
      </c>
      <c r="G183" s="1">
        <v>1.4E-3</v>
      </c>
    </row>
    <row r="184" spans="1:7" x14ac:dyDescent="0.3">
      <c r="A184" s="4" t="s">
        <v>1651</v>
      </c>
      <c r="B184" s="2">
        <v>16401</v>
      </c>
      <c r="C184" s="2">
        <v>16298</v>
      </c>
      <c r="D184" s="2">
        <v>16549</v>
      </c>
      <c r="E184" s="2">
        <v>16298</v>
      </c>
      <c r="F184" t="s">
        <v>1650</v>
      </c>
      <c r="G184" s="1">
        <v>6.3E-3</v>
      </c>
    </row>
    <row r="185" spans="1:7" x14ac:dyDescent="0.3">
      <c r="A185" s="4" t="s">
        <v>1649</v>
      </c>
      <c r="B185" s="2">
        <v>16298</v>
      </c>
      <c r="C185" s="2">
        <v>16246</v>
      </c>
      <c r="D185" s="2">
        <v>16332</v>
      </c>
      <c r="E185" s="2">
        <v>16200</v>
      </c>
      <c r="F185" t="s">
        <v>1648</v>
      </c>
      <c r="G185" s="1">
        <v>5.3E-3</v>
      </c>
    </row>
    <row r="186" spans="1:7" x14ac:dyDescent="0.3">
      <c r="A186" s="4" t="s">
        <v>1647</v>
      </c>
      <c r="B186" s="2">
        <v>16212</v>
      </c>
      <c r="C186" s="2">
        <v>16300</v>
      </c>
      <c r="D186" s="2">
        <v>16380</v>
      </c>
      <c r="E186" s="2">
        <v>16200</v>
      </c>
      <c r="F186" t="s">
        <v>1646</v>
      </c>
      <c r="G186" s="1">
        <v>-3.0000000000000001E-3</v>
      </c>
    </row>
    <row r="187" spans="1:7" x14ac:dyDescent="0.3">
      <c r="A187" s="4" t="s">
        <v>1645</v>
      </c>
      <c r="B187" s="2">
        <v>16261</v>
      </c>
      <c r="C187" s="2">
        <v>16350</v>
      </c>
      <c r="D187" s="2">
        <v>16350</v>
      </c>
      <c r="E187" s="2">
        <v>16121</v>
      </c>
      <c r="F187" t="s">
        <v>1644</v>
      </c>
      <c r="G187" s="1">
        <v>-3.8E-3</v>
      </c>
    </row>
    <row r="188" spans="1:7" x14ac:dyDescent="0.3">
      <c r="A188" s="4" t="s">
        <v>1643</v>
      </c>
      <c r="B188" s="2">
        <v>16323</v>
      </c>
      <c r="C188" s="2">
        <v>16264</v>
      </c>
      <c r="D188" s="2">
        <v>16432</v>
      </c>
      <c r="E188" s="2">
        <v>16218</v>
      </c>
      <c r="F188" t="s">
        <v>1642</v>
      </c>
      <c r="G188" s="1">
        <v>3.5999999999999999E-3</v>
      </c>
    </row>
    <row r="189" spans="1:7" x14ac:dyDescent="0.3">
      <c r="A189" s="4">
        <v>45940</v>
      </c>
      <c r="B189" s="2">
        <v>16265</v>
      </c>
      <c r="C189" s="2">
        <v>15980</v>
      </c>
      <c r="D189" s="2">
        <v>16315</v>
      </c>
      <c r="E189" s="2">
        <v>15911</v>
      </c>
      <c r="F189" t="s">
        <v>1641</v>
      </c>
      <c r="G189" s="1">
        <v>1.7500000000000002E-2</v>
      </c>
    </row>
    <row r="190" spans="1:7" x14ac:dyDescent="0.3">
      <c r="A190" s="4">
        <v>45910</v>
      </c>
      <c r="B190" s="2">
        <v>15985</v>
      </c>
      <c r="C190" s="2">
        <v>16070</v>
      </c>
      <c r="D190" s="2">
        <v>16075</v>
      </c>
      <c r="E190" s="2">
        <v>15853</v>
      </c>
      <c r="F190" t="s">
        <v>1640</v>
      </c>
      <c r="G190" s="1">
        <v>-1.6999999999999999E-3</v>
      </c>
    </row>
    <row r="191" spans="1:7" x14ac:dyDescent="0.3">
      <c r="A191" s="4">
        <v>45879</v>
      </c>
      <c r="B191" s="2">
        <v>16012</v>
      </c>
      <c r="C191" s="2">
        <v>16108</v>
      </c>
      <c r="D191" s="2">
        <v>16236</v>
      </c>
      <c r="E191" s="2">
        <v>15979</v>
      </c>
      <c r="F191" t="s">
        <v>1639</v>
      </c>
      <c r="G191" s="1">
        <v>-6.0000000000000001E-3</v>
      </c>
    </row>
    <row r="192" spans="1:7" x14ac:dyDescent="0.3">
      <c r="A192" s="4">
        <v>45848</v>
      </c>
      <c r="B192" s="2">
        <v>16108</v>
      </c>
      <c r="C192" s="2">
        <v>16014</v>
      </c>
      <c r="D192" s="2">
        <v>16159</v>
      </c>
      <c r="E192" s="2">
        <v>15977</v>
      </c>
      <c r="F192" t="s">
        <v>1638</v>
      </c>
      <c r="G192" s="1">
        <v>6.8999999999999999E-3</v>
      </c>
    </row>
    <row r="193" spans="1:7" x14ac:dyDescent="0.3">
      <c r="A193" s="4">
        <v>45818</v>
      </c>
      <c r="B193" s="2">
        <v>15998</v>
      </c>
      <c r="C193" s="2">
        <v>15840</v>
      </c>
      <c r="D193" s="2">
        <v>16057</v>
      </c>
      <c r="E193" s="2">
        <v>15708</v>
      </c>
      <c r="F193" t="s">
        <v>1637</v>
      </c>
      <c r="G193" s="1">
        <v>1.21E-2</v>
      </c>
    </row>
    <row r="194" spans="1:7" x14ac:dyDescent="0.3">
      <c r="A194" s="4">
        <v>45726</v>
      </c>
      <c r="B194" s="2">
        <v>15806</v>
      </c>
      <c r="C194" s="2">
        <v>15949</v>
      </c>
      <c r="D194" s="2">
        <v>16025</v>
      </c>
      <c r="E194" s="2">
        <v>15736</v>
      </c>
      <c r="F194" t="s">
        <v>1636</v>
      </c>
      <c r="G194" s="1">
        <v>-0.01</v>
      </c>
    </row>
    <row r="195" spans="1:7" x14ac:dyDescent="0.3">
      <c r="A195" s="4">
        <v>45667</v>
      </c>
      <c r="B195" s="2">
        <v>15965</v>
      </c>
      <c r="C195" s="2">
        <v>16026</v>
      </c>
      <c r="D195" s="2">
        <v>16109</v>
      </c>
      <c r="E195" s="2">
        <v>15850</v>
      </c>
      <c r="F195" t="s">
        <v>1635</v>
      </c>
      <c r="G195" s="1">
        <v>-4.0000000000000001E-3</v>
      </c>
    </row>
    <row r="196" spans="1:7" x14ac:dyDescent="0.3">
      <c r="A196" s="4" t="s">
        <v>1634</v>
      </c>
      <c r="B196" s="2">
        <v>16029</v>
      </c>
      <c r="C196" s="2">
        <v>15985</v>
      </c>
      <c r="D196" s="2">
        <v>16054</v>
      </c>
      <c r="E196" s="2">
        <v>15921</v>
      </c>
      <c r="F196" t="s">
        <v>1633</v>
      </c>
      <c r="G196" s="1">
        <v>2.8E-3</v>
      </c>
    </row>
    <row r="197" spans="1:7" x14ac:dyDescent="0.3">
      <c r="A197" s="4" t="s">
        <v>1632</v>
      </c>
      <c r="B197" s="2">
        <v>15984</v>
      </c>
      <c r="C197" s="2">
        <v>16300</v>
      </c>
      <c r="D197" s="2">
        <v>16340</v>
      </c>
      <c r="E197" s="2">
        <v>15950</v>
      </c>
      <c r="F197" t="s">
        <v>1631</v>
      </c>
      <c r="G197" s="1">
        <v>-1.8499999999999999E-2</v>
      </c>
    </row>
    <row r="198" spans="1:7" x14ac:dyDescent="0.3">
      <c r="A198" s="4" t="s">
        <v>1630</v>
      </c>
      <c r="B198" s="2">
        <v>16286</v>
      </c>
      <c r="C198" s="2">
        <v>16235</v>
      </c>
      <c r="D198" s="2">
        <v>16435</v>
      </c>
      <c r="E198" s="2">
        <v>16202</v>
      </c>
      <c r="F198" t="s">
        <v>1629</v>
      </c>
      <c r="G198" s="1">
        <v>1E-3</v>
      </c>
    </row>
    <row r="199" spans="1:7" x14ac:dyDescent="0.3">
      <c r="A199" s="4" t="s">
        <v>1628</v>
      </c>
      <c r="B199" s="2">
        <v>16269</v>
      </c>
      <c r="C199" s="2">
        <v>16249</v>
      </c>
      <c r="D199" s="2">
        <v>16370</v>
      </c>
      <c r="E199" s="2">
        <v>16067</v>
      </c>
      <c r="F199" t="s">
        <v>1627</v>
      </c>
      <c r="G199" s="1">
        <v>1.1999999999999999E-3</v>
      </c>
    </row>
    <row r="200" spans="1:7" x14ac:dyDescent="0.3">
      <c r="A200" s="4" t="s">
        <v>1626</v>
      </c>
      <c r="B200" s="2">
        <v>16249</v>
      </c>
      <c r="C200" s="2">
        <v>16188</v>
      </c>
      <c r="D200" s="2">
        <v>16375</v>
      </c>
      <c r="E200" s="2">
        <v>16063</v>
      </c>
      <c r="F200" t="s">
        <v>1625</v>
      </c>
      <c r="G200" s="1">
        <v>9.4000000000000004E-3</v>
      </c>
    </row>
    <row r="201" spans="1:7" x14ac:dyDescent="0.3">
      <c r="A201" s="4" t="s">
        <v>1624</v>
      </c>
      <c r="B201" s="2">
        <v>16097</v>
      </c>
      <c r="C201" s="2">
        <v>16120</v>
      </c>
      <c r="D201" s="2">
        <v>16325</v>
      </c>
      <c r="E201" s="2">
        <v>16031</v>
      </c>
      <c r="F201" t="s">
        <v>1623</v>
      </c>
      <c r="G201" s="1">
        <v>1.78E-2</v>
      </c>
    </row>
    <row r="202" spans="1:7" x14ac:dyDescent="0.3">
      <c r="A202" s="4" t="s">
        <v>1622</v>
      </c>
      <c r="B202" s="2">
        <v>15816</v>
      </c>
      <c r="C202" s="2">
        <v>15879</v>
      </c>
      <c r="D202" s="2">
        <v>16000</v>
      </c>
      <c r="E202" s="2">
        <v>15779</v>
      </c>
      <c r="F202" t="s">
        <v>1621</v>
      </c>
      <c r="G202" s="1">
        <v>-3.0000000000000001E-3</v>
      </c>
    </row>
    <row r="203" spans="1:7" x14ac:dyDescent="0.3">
      <c r="A203" s="4" t="s">
        <v>1620</v>
      </c>
      <c r="B203" s="2">
        <v>15864</v>
      </c>
      <c r="C203" s="2">
        <v>16000</v>
      </c>
      <c r="D203" s="2">
        <v>16060</v>
      </c>
      <c r="E203" s="2">
        <v>15811</v>
      </c>
      <c r="F203" t="s">
        <v>1619</v>
      </c>
      <c r="G203" s="1">
        <v>3.0000000000000001E-3</v>
      </c>
    </row>
    <row r="204" spans="1:7" x14ac:dyDescent="0.3">
      <c r="A204" s="4" t="s">
        <v>1618</v>
      </c>
      <c r="B204" s="2">
        <v>15817</v>
      </c>
      <c r="C204" s="2">
        <v>15916</v>
      </c>
      <c r="D204" s="2">
        <v>15939</v>
      </c>
      <c r="E204" s="2">
        <v>15703</v>
      </c>
      <c r="F204" t="s">
        <v>1617</v>
      </c>
      <c r="G204" s="1">
        <v>1E-3</v>
      </c>
    </row>
    <row r="205" spans="1:7" x14ac:dyDescent="0.3">
      <c r="A205" s="4" t="s">
        <v>1616</v>
      </c>
      <c r="B205" s="2">
        <v>15801</v>
      </c>
      <c r="C205" s="2">
        <v>15592</v>
      </c>
      <c r="D205" s="2">
        <v>15818</v>
      </c>
      <c r="E205" s="2">
        <v>15570</v>
      </c>
      <c r="F205" t="s">
        <v>1615</v>
      </c>
      <c r="G205" s="1">
        <v>1.46E-2</v>
      </c>
    </row>
    <row r="206" spans="1:7" x14ac:dyDescent="0.3">
      <c r="A206" s="4" t="s">
        <v>1614</v>
      </c>
      <c r="B206" s="2">
        <v>15573</v>
      </c>
      <c r="C206" s="2">
        <v>15300</v>
      </c>
      <c r="D206" s="2">
        <v>15594</v>
      </c>
      <c r="E206" s="2">
        <v>15284</v>
      </c>
      <c r="F206" t="s">
        <v>1613</v>
      </c>
      <c r="G206" s="1">
        <v>2.0199999999999999E-2</v>
      </c>
    </row>
    <row r="207" spans="1:7" x14ac:dyDescent="0.3">
      <c r="A207" s="4" t="s">
        <v>1612</v>
      </c>
      <c r="B207" s="2">
        <v>15265</v>
      </c>
      <c r="C207" s="2">
        <v>15350</v>
      </c>
      <c r="D207" s="2">
        <v>15378</v>
      </c>
      <c r="E207" s="2">
        <v>15249</v>
      </c>
      <c r="F207" t="s">
        <v>1611</v>
      </c>
      <c r="G207" s="1">
        <v>-3.8999999999999998E-3</v>
      </c>
    </row>
    <row r="208" spans="1:7" x14ac:dyDescent="0.3">
      <c r="A208" s="4">
        <v>46000</v>
      </c>
      <c r="B208" s="2">
        <v>15325</v>
      </c>
      <c r="C208" s="2">
        <v>15160</v>
      </c>
      <c r="D208" s="2">
        <v>15373</v>
      </c>
      <c r="E208" s="2">
        <v>15153</v>
      </c>
      <c r="F208" t="s">
        <v>1610</v>
      </c>
      <c r="G208" s="1">
        <v>1.52E-2</v>
      </c>
    </row>
    <row r="209" spans="1:7" x14ac:dyDescent="0.3">
      <c r="A209" s="4">
        <v>45970</v>
      </c>
      <c r="B209" s="2">
        <v>15095</v>
      </c>
      <c r="C209" s="2">
        <v>15111</v>
      </c>
      <c r="D209" s="2">
        <v>15191</v>
      </c>
      <c r="E209" s="2">
        <v>15038</v>
      </c>
      <c r="F209" t="s">
        <v>1609</v>
      </c>
      <c r="G209" s="1">
        <v>-8.9999999999999998E-4</v>
      </c>
    </row>
    <row r="210" spans="1:7" x14ac:dyDescent="0.3">
      <c r="A210" s="4">
        <v>45939</v>
      </c>
      <c r="B210" s="2">
        <v>15108</v>
      </c>
      <c r="C210" s="2">
        <v>15366</v>
      </c>
      <c r="D210" s="2">
        <v>15384</v>
      </c>
      <c r="E210" s="2">
        <v>15072</v>
      </c>
      <c r="F210" t="s">
        <v>1608</v>
      </c>
      <c r="G210" s="1">
        <v>-1.67E-2</v>
      </c>
    </row>
    <row r="211" spans="1:7" x14ac:dyDescent="0.3">
      <c r="A211" s="4">
        <v>45909</v>
      </c>
      <c r="B211" s="2">
        <v>15365</v>
      </c>
      <c r="C211" s="2">
        <v>15249</v>
      </c>
      <c r="D211" s="2">
        <v>15384</v>
      </c>
      <c r="E211" s="2">
        <v>15201</v>
      </c>
      <c r="F211" t="s">
        <v>1607</v>
      </c>
      <c r="G211" s="1">
        <v>7.0000000000000001E-3</v>
      </c>
    </row>
    <row r="212" spans="1:7" x14ac:dyDescent="0.3">
      <c r="A212" s="4">
        <v>45878</v>
      </c>
      <c r="B212" s="2">
        <v>15258</v>
      </c>
      <c r="C212" s="2">
        <v>14921</v>
      </c>
      <c r="D212" s="2">
        <v>15319</v>
      </c>
      <c r="E212" s="2">
        <v>14850</v>
      </c>
      <c r="F212" t="s">
        <v>1606</v>
      </c>
      <c r="G212" s="1">
        <v>2.4400000000000002E-2</v>
      </c>
    </row>
    <row r="213" spans="1:7" x14ac:dyDescent="0.3">
      <c r="A213" s="4">
        <v>45786</v>
      </c>
      <c r="B213" s="2">
        <v>14895</v>
      </c>
      <c r="C213" s="2">
        <v>14740</v>
      </c>
      <c r="D213" s="2">
        <v>14957</v>
      </c>
      <c r="E213" s="2">
        <v>14701</v>
      </c>
      <c r="F213" t="s">
        <v>1605</v>
      </c>
      <c r="G213" s="1">
        <v>1.5900000000000001E-2</v>
      </c>
    </row>
    <row r="214" spans="1:7" x14ac:dyDescent="0.3">
      <c r="A214" s="4">
        <v>45756</v>
      </c>
      <c r="B214" s="2">
        <v>14662</v>
      </c>
      <c r="C214" s="2">
        <v>15240</v>
      </c>
      <c r="D214" s="2">
        <v>15240</v>
      </c>
      <c r="E214" s="2">
        <v>14630</v>
      </c>
      <c r="F214" t="s">
        <v>1604</v>
      </c>
      <c r="G214" s="1">
        <v>-1.78E-2</v>
      </c>
    </row>
    <row r="215" spans="1:7" x14ac:dyDescent="0.3">
      <c r="A215" s="4">
        <v>45725</v>
      </c>
      <c r="B215" s="2">
        <v>14927</v>
      </c>
      <c r="C215" s="2">
        <v>14875</v>
      </c>
      <c r="D215" s="2">
        <v>14991</v>
      </c>
      <c r="E215" s="2">
        <v>14750</v>
      </c>
      <c r="F215" t="s">
        <v>1603</v>
      </c>
      <c r="G215" s="1">
        <v>5.7000000000000002E-3</v>
      </c>
    </row>
    <row r="216" spans="1:7" x14ac:dyDescent="0.3">
      <c r="A216" s="4">
        <v>45697</v>
      </c>
      <c r="B216" s="2">
        <v>14842</v>
      </c>
      <c r="C216" s="2">
        <v>14859</v>
      </c>
      <c r="D216" s="2">
        <v>14934</v>
      </c>
      <c r="E216" s="2">
        <v>14783</v>
      </c>
      <c r="F216" t="s">
        <v>1602</v>
      </c>
      <c r="G216" s="1">
        <v>-3.0000000000000001E-3</v>
      </c>
    </row>
    <row r="217" spans="1:7" x14ac:dyDescent="0.3">
      <c r="A217" s="4">
        <v>45666</v>
      </c>
      <c r="B217" s="2">
        <v>14887</v>
      </c>
      <c r="C217" s="2">
        <v>14790</v>
      </c>
      <c r="D217" s="2">
        <v>14938</v>
      </c>
      <c r="E217" s="2">
        <v>14654</v>
      </c>
      <c r="F217" t="s">
        <v>1601</v>
      </c>
      <c r="G217" s="1">
        <v>6.4999999999999997E-3</v>
      </c>
    </row>
    <row r="218" spans="1:7" x14ac:dyDescent="0.3">
      <c r="A218" s="4" t="s">
        <v>1600</v>
      </c>
      <c r="B218" s="2">
        <v>14791</v>
      </c>
      <c r="C218" s="2">
        <v>14750</v>
      </c>
      <c r="D218" s="2">
        <v>14850</v>
      </c>
      <c r="E218" s="2">
        <v>14692</v>
      </c>
      <c r="F218" t="s">
        <v>1599</v>
      </c>
      <c r="G218" s="1">
        <v>2.5999999999999999E-3</v>
      </c>
    </row>
    <row r="219" spans="1:7" x14ac:dyDescent="0.3">
      <c r="A219" s="4" t="s">
        <v>1598</v>
      </c>
      <c r="B219" s="2">
        <v>14752</v>
      </c>
      <c r="C219" s="2">
        <v>14895</v>
      </c>
      <c r="D219" s="2">
        <v>14895</v>
      </c>
      <c r="E219" s="2">
        <v>14625</v>
      </c>
      <c r="F219" t="s">
        <v>1597</v>
      </c>
      <c r="G219" s="1">
        <v>2.5999999999999999E-3</v>
      </c>
    </row>
    <row r="220" spans="1:7" x14ac:dyDescent="0.3">
      <c r="A220" s="4" t="s">
        <v>1596</v>
      </c>
      <c r="B220" s="2">
        <v>14714</v>
      </c>
      <c r="C220" s="2">
        <v>14452</v>
      </c>
      <c r="D220" s="2">
        <v>14825</v>
      </c>
      <c r="E220" s="2">
        <v>14391</v>
      </c>
      <c r="F220" t="s">
        <v>1595</v>
      </c>
      <c r="G220" s="1">
        <v>1.8100000000000002E-2</v>
      </c>
    </row>
    <row r="221" spans="1:7" x14ac:dyDescent="0.3">
      <c r="A221" s="4" t="s">
        <v>1594</v>
      </c>
      <c r="B221" s="2">
        <v>14452</v>
      </c>
      <c r="C221" s="2">
        <v>14401</v>
      </c>
      <c r="D221" s="2">
        <v>14478</v>
      </c>
      <c r="E221" s="2">
        <v>14280</v>
      </c>
      <c r="F221" t="s">
        <v>1593</v>
      </c>
      <c r="G221" s="1">
        <v>7.1999999999999998E-3</v>
      </c>
    </row>
    <row r="222" spans="1:7" x14ac:dyDescent="0.3">
      <c r="A222" s="4" t="s">
        <v>1592</v>
      </c>
      <c r="B222" s="2">
        <v>14349</v>
      </c>
      <c r="C222" s="2">
        <v>14349</v>
      </c>
      <c r="D222" s="2">
        <v>14370</v>
      </c>
      <c r="E222" s="2">
        <v>14230</v>
      </c>
      <c r="F222" t="s">
        <v>1591</v>
      </c>
      <c r="G222" s="1">
        <v>4.7999999999999996E-3</v>
      </c>
    </row>
    <row r="223" spans="1:7" x14ac:dyDescent="0.3">
      <c r="A223" s="4" t="s">
        <v>1590</v>
      </c>
      <c r="B223" s="2">
        <v>14280</v>
      </c>
      <c r="C223" s="2">
        <v>14219</v>
      </c>
      <c r="D223" s="2">
        <v>14401</v>
      </c>
      <c r="E223" s="2">
        <v>14156</v>
      </c>
      <c r="F223" t="s">
        <v>1589</v>
      </c>
      <c r="G223" s="1">
        <v>4.1000000000000003E-3</v>
      </c>
    </row>
    <row r="224" spans="1:7" x14ac:dyDescent="0.3">
      <c r="A224" s="4" t="s">
        <v>1588</v>
      </c>
      <c r="B224" s="2">
        <v>14221</v>
      </c>
      <c r="C224" s="2">
        <v>14362</v>
      </c>
      <c r="D224" s="2">
        <v>14362</v>
      </c>
      <c r="E224" s="2">
        <v>14200</v>
      </c>
      <c r="F224" t="s">
        <v>1587</v>
      </c>
      <c r="G224" s="1">
        <v>-2E-3</v>
      </c>
    </row>
    <row r="225" spans="1:7" x14ac:dyDescent="0.3">
      <c r="A225" s="4" t="s">
        <v>1586</v>
      </c>
      <c r="B225" s="2">
        <v>14250</v>
      </c>
      <c r="C225" s="2">
        <v>14070</v>
      </c>
      <c r="D225" s="2">
        <v>14270</v>
      </c>
      <c r="E225" s="2">
        <v>13979</v>
      </c>
      <c r="F225" t="s">
        <v>1585</v>
      </c>
      <c r="G225" s="1">
        <v>1.29E-2</v>
      </c>
    </row>
    <row r="226" spans="1:7" x14ac:dyDescent="0.3">
      <c r="A226" s="4" t="s">
        <v>1584</v>
      </c>
      <c r="B226" s="2">
        <v>14068</v>
      </c>
      <c r="C226" s="2">
        <v>13703</v>
      </c>
      <c r="D226" s="2">
        <v>14125</v>
      </c>
      <c r="E226" s="2">
        <v>13664</v>
      </c>
      <c r="F226" t="s">
        <v>1583</v>
      </c>
      <c r="G226" s="1">
        <v>8.7499999999999994E-2</v>
      </c>
    </row>
    <row r="227" spans="1:7" x14ac:dyDescent="0.3">
      <c r="A227" s="4" t="s">
        <v>1582</v>
      </c>
      <c r="B227" s="2">
        <v>12936</v>
      </c>
      <c r="C227" s="2">
        <v>12864</v>
      </c>
      <c r="D227" s="2">
        <v>12956</v>
      </c>
      <c r="E227" s="2">
        <v>12825</v>
      </c>
      <c r="F227" t="s">
        <v>1581</v>
      </c>
      <c r="G227" s="1">
        <v>7.9000000000000008E-3</v>
      </c>
    </row>
    <row r="228" spans="1:7" x14ac:dyDescent="0.3">
      <c r="A228" s="4" t="s">
        <v>1580</v>
      </c>
      <c r="B228" s="2">
        <v>12834</v>
      </c>
      <c r="C228" s="2">
        <v>12840</v>
      </c>
      <c r="D228" s="2">
        <v>12925</v>
      </c>
      <c r="E228" s="2">
        <v>12752</v>
      </c>
      <c r="F228" t="s">
        <v>1579</v>
      </c>
      <c r="G228" s="1">
        <v>-5.0000000000000001E-4</v>
      </c>
    </row>
    <row r="229" spans="1:7" x14ac:dyDescent="0.3">
      <c r="A229" s="4">
        <v>45999</v>
      </c>
      <c r="B229" s="2">
        <v>12840</v>
      </c>
      <c r="C229" s="2">
        <v>12620</v>
      </c>
      <c r="D229" s="2">
        <v>12959</v>
      </c>
      <c r="E229" s="2">
        <v>12606</v>
      </c>
      <c r="F229" t="s">
        <v>1578</v>
      </c>
      <c r="G229" s="1">
        <v>1.9300000000000001E-2</v>
      </c>
    </row>
    <row r="230" spans="1:7" x14ac:dyDescent="0.3">
      <c r="A230" s="4">
        <v>45969</v>
      </c>
      <c r="B230" s="2">
        <v>12597</v>
      </c>
      <c r="C230" s="2">
        <v>12585</v>
      </c>
      <c r="D230" s="2">
        <v>12734</v>
      </c>
      <c r="E230" s="2">
        <v>12482</v>
      </c>
      <c r="F230" t="s">
        <v>1577</v>
      </c>
      <c r="G230" s="1">
        <v>5.9999999999999995E-4</v>
      </c>
    </row>
    <row r="231" spans="1:7" x14ac:dyDescent="0.3">
      <c r="A231" s="4">
        <v>45877</v>
      </c>
      <c r="B231" s="2">
        <v>12590</v>
      </c>
      <c r="C231" s="2">
        <v>12630</v>
      </c>
      <c r="D231" s="2">
        <v>12725</v>
      </c>
      <c r="E231" s="2">
        <v>12564</v>
      </c>
      <c r="F231" t="s">
        <v>1576</v>
      </c>
      <c r="G231" s="1">
        <v>-3.3E-3</v>
      </c>
    </row>
    <row r="232" spans="1:7" x14ac:dyDescent="0.3">
      <c r="A232" s="4">
        <v>45846</v>
      </c>
      <c r="B232" s="2">
        <v>12632</v>
      </c>
      <c r="C232" s="2">
        <v>12525</v>
      </c>
      <c r="D232" s="2">
        <v>12654</v>
      </c>
      <c r="E232" s="2">
        <v>12429</v>
      </c>
      <c r="F232" t="s">
        <v>1575</v>
      </c>
      <c r="G232" s="1">
        <v>8.6E-3</v>
      </c>
    </row>
    <row r="233" spans="1:7" x14ac:dyDescent="0.3">
      <c r="A233" s="4">
        <v>45816</v>
      </c>
      <c r="B233" s="2">
        <v>12524</v>
      </c>
      <c r="C233" s="2">
        <v>12570</v>
      </c>
      <c r="D233" s="2">
        <v>12619</v>
      </c>
      <c r="E233" s="2">
        <v>12483</v>
      </c>
      <c r="F233" t="s">
        <v>1574</v>
      </c>
      <c r="G233" s="1">
        <v>-1E-3</v>
      </c>
    </row>
    <row r="234" spans="1:7" x14ac:dyDescent="0.3">
      <c r="A234" s="4">
        <v>45785</v>
      </c>
      <c r="B234" s="2">
        <v>12537</v>
      </c>
      <c r="C234" s="2">
        <v>12400</v>
      </c>
      <c r="D234" s="2">
        <v>12577</v>
      </c>
      <c r="E234" s="2">
        <v>12370</v>
      </c>
      <c r="F234" t="s">
        <v>1573</v>
      </c>
      <c r="G234" s="1">
        <v>1.3899999999999999E-2</v>
      </c>
    </row>
    <row r="235" spans="1:7" x14ac:dyDescent="0.3">
      <c r="A235" s="4">
        <v>45755</v>
      </c>
      <c r="B235" s="2">
        <v>12365</v>
      </c>
      <c r="C235" s="2">
        <v>12326</v>
      </c>
      <c r="D235" s="2">
        <v>12425</v>
      </c>
      <c r="E235" s="2">
        <v>12225</v>
      </c>
      <c r="F235" t="s">
        <v>1572</v>
      </c>
      <c r="G235" s="1">
        <v>5.1000000000000004E-3</v>
      </c>
    </row>
    <row r="236" spans="1:7" x14ac:dyDescent="0.3">
      <c r="A236" s="4">
        <v>45665</v>
      </c>
      <c r="B236" s="2">
        <v>12302</v>
      </c>
      <c r="C236" s="2">
        <v>12521</v>
      </c>
      <c r="D236" s="2">
        <v>12779</v>
      </c>
      <c r="E236" s="2">
        <v>12273</v>
      </c>
      <c r="F236" t="s">
        <v>1571</v>
      </c>
      <c r="G236" s="1">
        <v>-2.4299999999999999E-2</v>
      </c>
    </row>
    <row r="237" spans="1:7" x14ac:dyDescent="0.3">
      <c r="A237" s="4" t="s">
        <v>1570</v>
      </c>
      <c r="B237" s="2">
        <v>12608</v>
      </c>
      <c r="C237" s="2">
        <v>12506</v>
      </c>
      <c r="D237" s="2">
        <v>12760</v>
      </c>
      <c r="E237" s="2">
        <v>12464</v>
      </c>
      <c r="F237" t="s">
        <v>1569</v>
      </c>
      <c r="G237" s="1">
        <v>-8.0000000000000004E-4</v>
      </c>
    </row>
    <row r="238" spans="1:7" x14ac:dyDescent="0.3">
      <c r="A238" s="4" t="s">
        <v>1568</v>
      </c>
      <c r="B238" s="2">
        <v>12618</v>
      </c>
      <c r="C238" s="2">
        <v>12431</v>
      </c>
      <c r="D238" s="2">
        <v>12643</v>
      </c>
      <c r="E238" s="2">
        <v>12420</v>
      </c>
      <c r="F238" t="s">
        <v>1567</v>
      </c>
      <c r="G238" s="1">
        <v>1.1900000000000001E-2</v>
      </c>
    </row>
    <row r="239" spans="1:7" x14ac:dyDescent="0.3">
      <c r="A239" s="4" t="s">
        <v>1566</v>
      </c>
      <c r="B239" s="2">
        <v>12469</v>
      </c>
      <c r="C239" s="2">
        <v>12340</v>
      </c>
      <c r="D239" s="2">
        <v>12507</v>
      </c>
      <c r="E239" s="2">
        <v>12268</v>
      </c>
      <c r="F239" t="s">
        <v>1217</v>
      </c>
      <c r="G239" s="1">
        <v>1.0500000000000001E-2</v>
      </c>
    </row>
    <row r="240" spans="1:7" x14ac:dyDescent="0.3">
      <c r="A240" s="4" t="s">
        <v>1565</v>
      </c>
      <c r="B240" s="2">
        <v>12340</v>
      </c>
      <c r="C240" s="2">
        <v>12371</v>
      </c>
      <c r="D240" s="2">
        <v>12535</v>
      </c>
      <c r="E240" s="2">
        <v>12302</v>
      </c>
      <c r="F240" t="s">
        <v>1564</v>
      </c>
      <c r="G240" s="1">
        <v>-5.1999999999999998E-3</v>
      </c>
    </row>
    <row r="241" spans="1:7" x14ac:dyDescent="0.3">
      <c r="A241" s="4" t="s">
        <v>1563</v>
      </c>
      <c r="B241" s="2">
        <v>12404</v>
      </c>
      <c r="C241" s="2">
        <v>12545</v>
      </c>
      <c r="D241" s="2">
        <v>12557</v>
      </c>
      <c r="E241" s="2">
        <v>12357</v>
      </c>
      <c r="F241" t="s">
        <v>1562</v>
      </c>
      <c r="G241" s="1">
        <v>-1.2200000000000001E-2</v>
      </c>
    </row>
    <row r="242" spans="1:7" x14ac:dyDescent="0.3">
      <c r="A242" s="4" t="s">
        <v>1561</v>
      </c>
      <c r="B242" s="2">
        <v>12557</v>
      </c>
      <c r="C242" s="2">
        <v>12648</v>
      </c>
      <c r="D242" s="2">
        <v>12661</v>
      </c>
      <c r="E242" s="2">
        <v>12519</v>
      </c>
      <c r="F242" t="s">
        <v>1560</v>
      </c>
      <c r="G242" s="1">
        <v>-5.4999999999999997E-3</v>
      </c>
    </row>
    <row r="243" spans="1:7" x14ac:dyDescent="0.3">
      <c r="A243" s="4" t="s">
        <v>1559</v>
      </c>
      <c r="B243" s="2">
        <v>12627</v>
      </c>
      <c r="C243" s="2">
        <v>12540</v>
      </c>
      <c r="D243" s="2">
        <v>12719</v>
      </c>
      <c r="E243" s="2">
        <v>12540</v>
      </c>
      <c r="F243" t="s">
        <v>1558</v>
      </c>
      <c r="G243" s="1">
        <v>1.0800000000000001E-2</v>
      </c>
    </row>
    <row r="244" spans="1:7" x14ac:dyDescent="0.3">
      <c r="A244" s="4" t="s">
        <v>1557</v>
      </c>
      <c r="B244" s="2">
        <v>12492</v>
      </c>
      <c r="C244" s="2">
        <v>12449</v>
      </c>
      <c r="D244" s="2">
        <v>12530</v>
      </c>
      <c r="E244" s="2">
        <v>12319</v>
      </c>
      <c r="F244" t="s">
        <v>1556</v>
      </c>
      <c r="G244" s="1">
        <v>7.0000000000000001E-3</v>
      </c>
    </row>
    <row r="245" spans="1:7" x14ac:dyDescent="0.3">
      <c r="A245" s="4" t="s">
        <v>1555</v>
      </c>
      <c r="B245" s="2">
        <v>12405</v>
      </c>
      <c r="C245" s="2">
        <v>12431</v>
      </c>
      <c r="D245" s="2">
        <v>12478</v>
      </c>
      <c r="E245" s="2">
        <v>12342</v>
      </c>
      <c r="F245" t="s">
        <v>1554</v>
      </c>
      <c r="G245" s="1">
        <v>-1.1000000000000001E-3</v>
      </c>
    </row>
    <row r="246" spans="1:7" x14ac:dyDescent="0.3">
      <c r="A246" s="4" t="s">
        <v>1553</v>
      </c>
      <c r="B246" s="2">
        <v>12419</v>
      </c>
      <c r="C246" s="2">
        <v>12525</v>
      </c>
      <c r="D246" s="2">
        <v>12527</v>
      </c>
      <c r="E246" s="2">
        <v>12370</v>
      </c>
      <c r="F246" t="s">
        <v>1552</v>
      </c>
      <c r="G246" s="1">
        <v>-4.5999999999999999E-3</v>
      </c>
    </row>
    <row r="247" spans="1:7" x14ac:dyDescent="0.3">
      <c r="A247" s="4" t="s">
        <v>1551</v>
      </c>
      <c r="B247" s="2">
        <v>12476</v>
      </c>
      <c r="C247" s="2">
        <v>12569</v>
      </c>
      <c r="D247" s="2">
        <v>12627</v>
      </c>
      <c r="E247" s="2">
        <v>12463</v>
      </c>
      <c r="F247" t="s">
        <v>1550</v>
      </c>
      <c r="G247" s="1">
        <v>-7.0000000000000001E-3</v>
      </c>
    </row>
    <row r="248" spans="1:7" x14ac:dyDescent="0.3">
      <c r="A248" s="4" t="s">
        <v>1549</v>
      </c>
      <c r="B248" s="2">
        <v>12564</v>
      </c>
      <c r="C248" s="2">
        <v>12536</v>
      </c>
      <c r="D248" s="2">
        <v>12571</v>
      </c>
      <c r="E248" s="2">
        <v>12439</v>
      </c>
      <c r="F248" t="s">
        <v>1548</v>
      </c>
      <c r="G248" s="1">
        <v>2.2000000000000001E-3</v>
      </c>
    </row>
    <row r="249" spans="1:7" x14ac:dyDescent="0.3">
      <c r="A249" s="4" t="s">
        <v>1547</v>
      </c>
      <c r="B249" s="2">
        <v>12536</v>
      </c>
      <c r="C249" s="2">
        <v>12481</v>
      </c>
      <c r="D249" s="2">
        <v>12598</v>
      </c>
      <c r="E249" s="2">
        <v>12481</v>
      </c>
      <c r="F249" t="s">
        <v>1546</v>
      </c>
      <c r="G249" s="1">
        <v>1.8E-3</v>
      </c>
    </row>
    <row r="250" spans="1:7" x14ac:dyDescent="0.3">
      <c r="A250" s="4" t="s">
        <v>1545</v>
      </c>
      <c r="B250" s="2">
        <v>12514</v>
      </c>
      <c r="C250" s="2">
        <v>12590</v>
      </c>
      <c r="D250" s="2">
        <v>12616</v>
      </c>
      <c r="E250" s="2">
        <v>12431</v>
      </c>
      <c r="F250" t="s">
        <v>1544</v>
      </c>
      <c r="G250" s="1">
        <v>-4.7999999999999996E-3</v>
      </c>
    </row>
    <row r="251" spans="1:7" x14ac:dyDescent="0.3">
      <c r="A251" s="4">
        <v>45968</v>
      </c>
      <c r="B251" s="2">
        <v>12574</v>
      </c>
      <c r="C251" s="2">
        <v>12640</v>
      </c>
      <c r="D251" s="2">
        <v>12685</v>
      </c>
      <c r="E251" s="2">
        <v>12521</v>
      </c>
      <c r="F251" t="s">
        <v>1543</v>
      </c>
      <c r="G251" s="1">
        <v>-6.0000000000000001E-3</v>
      </c>
    </row>
    <row r="252" spans="1:7" x14ac:dyDescent="0.3">
      <c r="A252" s="4">
        <v>45937</v>
      </c>
      <c r="B252" s="2">
        <v>12650</v>
      </c>
      <c r="C252" s="2">
        <v>12500</v>
      </c>
      <c r="D252" s="2">
        <v>12670</v>
      </c>
      <c r="E252" s="2">
        <v>12401</v>
      </c>
      <c r="F252" t="s">
        <v>1542</v>
      </c>
      <c r="G252" s="1">
        <v>1.44E-2</v>
      </c>
    </row>
    <row r="253" spans="1:7" x14ac:dyDescent="0.3">
      <c r="A253" s="4">
        <v>45907</v>
      </c>
      <c r="B253" s="2">
        <v>12470</v>
      </c>
      <c r="C253" s="2">
        <v>12435</v>
      </c>
      <c r="D253" s="2">
        <v>12540</v>
      </c>
      <c r="E253" s="2">
        <v>12430</v>
      </c>
      <c r="F253" t="s">
        <v>1541</v>
      </c>
      <c r="G253" s="1">
        <v>4.4999999999999997E-3</v>
      </c>
    </row>
    <row r="254" spans="1:7" x14ac:dyDescent="0.3">
      <c r="A254" s="4">
        <v>45876</v>
      </c>
      <c r="B254" s="2">
        <v>12414</v>
      </c>
      <c r="C254" s="2">
        <v>12525</v>
      </c>
      <c r="D254" s="2">
        <v>12555</v>
      </c>
      <c r="E254" s="2">
        <v>12359</v>
      </c>
      <c r="F254" t="s">
        <v>1540</v>
      </c>
      <c r="G254" s="1">
        <v>-8.5000000000000006E-3</v>
      </c>
    </row>
    <row r="255" spans="1:7" x14ac:dyDescent="0.3">
      <c r="A255" s="4">
        <v>45845</v>
      </c>
      <c r="B255" s="2">
        <v>12520</v>
      </c>
      <c r="C255" s="2">
        <v>12647</v>
      </c>
      <c r="D255" s="2">
        <v>12670</v>
      </c>
      <c r="E255" s="2">
        <v>12471</v>
      </c>
      <c r="F255" t="s">
        <v>1539</v>
      </c>
      <c r="G255" s="1">
        <v>-0.01</v>
      </c>
    </row>
    <row r="256" spans="1:7" x14ac:dyDescent="0.3">
      <c r="A256" s="4">
        <v>45754</v>
      </c>
      <c r="B256" s="2">
        <v>12646</v>
      </c>
      <c r="C256" s="2">
        <v>12715</v>
      </c>
      <c r="D256" s="2">
        <v>12748</v>
      </c>
      <c r="E256" s="2">
        <v>12608</v>
      </c>
      <c r="F256" t="s">
        <v>1538</v>
      </c>
      <c r="G256" s="1">
        <v>-8.3000000000000001E-3</v>
      </c>
    </row>
    <row r="257" spans="1:7" x14ac:dyDescent="0.3">
      <c r="A257" s="4">
        <v>45723</v>
      </c>
      <c r="B257" s="2">
        <v>12752</v>
      </c>
      <c r="C257" s="2">
        <v>12630</v>
      </c>
      <c r="D257" s="2">
        <v>12820</v>
      </c>
      <c r="E257" s="2">
        <v>12590</v>
      </c>
      <c r="F257" t="s">
        <v>1537</v>
      </c>
      <c r="G257" s="1">
        <v>1.03E-2</v>
      </c>
    </row>
    <row r="258" spans="1:7" x14ac:dyDescent="0.3">
      <c r="A258" s="4">
        <v>45695</v>
      </c>
      <c r="B258" s="2">
        <v>12622</v>
      </c>
      <c r="C258" s="2">
        <v>12380</v>
      </c>
      <c r="D258" s="2">
        <v>12643</v>
      </c>
      <c r="E258" s="2">
        <v>12359</v>
      </c>
      <c r="F258" t="s">
        <v>1536</v>
      </c>
      <c r="G258" s="1">
        <v>1.4500000000000001E-2</v>
      </c>
    </row>
    <row r="259" spans="1:7" x14ac:dyDescent="0.3">
      <c r="A259" s="4">
        <v>45664</v>
      </c>
      <c r="B259" s="2">
        <v>12442</v>
      </c>
      <c r="C259" s="2">
        <v>12450</v>
      </c>
      <c r="D259" s="2">
        <v>12459</v>
      </c>
      <c r="E259" s="2">
        <v>12320</v>
      </c>
      <c r="F259" t="s">
        <v>1535</v>
      </c>
      <c r="G259" s="1">
        <v>3.3999999999999998E-3</v>
      </c>
    </row>
    <row r="260" spans="1:7" x14ac:dyDescent="0.3">
      <c r="A260" s="4" t="s">
        <v>1534</v>
      </c>
      <c r="B260" s="2">
        <v>12400</v>
      </c>
      <c r="C260" s="2">
        <v>12667</v>
      </c>
      <c r="D260" s="2">
        <v>12675</v>
      </c>
      <c r="E260" s="2">
        <v>12332</v>
      </c>
      <c r="F260" t="s">
        <v>1533</v>
      </c>
      <c r="G260" s="1">
        <v>-1.9099999999999999E-2</v>
      </c>
    </row>
    <row r="261" spans="1:7" x14ac:dyDescent="0.3">
      <c r="A261" s="4" t="s">
        <v>1532</v>
      </c>
      <c r="B261" s="2">
        <v>12642</v>
      </c>
      <c r="C261" s="2">
        <v>12750</v>
      </c>
      <c r="D261" s="2">
        <v>12799</v>
      </c>
      <c r="E261" s="2">
        <v>12621</v>
      </c>
      <c r="F261" t="s">
        <v>1531</v>
      </c>
      <c r="G261" s="1">
        <v>-5.7000000000000002E-3</v>
      </c>
    </row>
    <row r="262" spans="1:7" x14ac:dyDescent="0.3">
      <c r="A262" s="4" t="s">
        <v>1530</v>
      </c>
      <c r="B262" s="2">
        <v>12715</v>
      </c>
      <c r="C262" s="2">
        <v>12780</v>
      </c>
      <c r="D262" s="2">
        <v>12848</v>
      </c>
      <c r="E262" s="2">
        <v>12689</v>
      </c>
      <c r="F262" t="s">
        <v>1529</v>
      </c>
      <c r="G262" s="1">
        <v>-4.1000000000000003E-3</v>
      </c>
    </row>
    <row r="263" spans="1:7" x14ac:dyDescent="0.3">
      <c r="A263" s="4" t="s">
        <v>1528</v>
      </c>
      <c r="B263" s="2">
        <v>12767</v>
      </c>
      <c r="C263" s="2">
        <v>12684</v>
      </c>
      <c r="D263" s="2">
        <v>12807</v>
      </c>
      <c r="E263" s="2">
        <v>12617</v>
      </c>
      <c r="F263" t="s">
        <v>1527</v>
      </c>
      <c r="G263" s="1">
        <v>1.24E-2</v>
      </c>
    </row>
    <row r="264" spans="1:7" x14ac:dyDescent="0.3">
      <c r="A264" s="4" t="s">
        <v>1526</v>
      </c>
      <c r="B264" s="2">
        <v>12611</v>
      </c>
      <c r="C264" s="2">
        <v>12830</v>
      </c>
      <c r="D264" s="2">
        <v>12855</v>
      </c>
      <c r="E264" s="2">
        <v>12553</v>
      </c>
      <c r="F264" t="s">
        <v>1525</v>
      </c>
      <c r="G264" s="1">
        <v>-6.8999999999999999E-3</v>
      </c>
    </row>
    <row r="265" spans="1:7" x14ac:dyDescent="0.3">
      <c r="A265" s="4" t="s">
        <v>1524</v>
      </c>
      <c r="B265" s="2">
        <v>12699</v>
      </c>
      <c r="C265" s="2">
        <v>12771</v>
      </c>
      <c r="D265" s="2">
        <v>12786</v>
      </c>
      <c r="E265" s="2">
        <v>12666</v>
      </c>
      <c r="F265" t="s">
        <v>1523</v>
      </c>
      <c r="G265" s="1">
        <v>-7.1999999999999998E-3</v>
      </c>
    </row>
    <row r="266" spans="1:7" x14ac:dyDescent="0.3">
      <c r="A266" s="4" t="s">
        <v>1522</v>
      </c>
      <c r="B266" s="2">
        <v>12791</v>
      </c>
      <c r="C266" s="2">
        <v>12809</v>
      </c>
      <c r="D266" s="2">
        <v>12890</v>
      </c>
      <c r="E266" s="2">
        <v>12728</v>
      </c>
      <c r="F266" t="s">
        <v>1521</v>
      </c>
      <c r="G266" s="1">
        <v>-1.1999999999999999E-3</v>
      </c>
    </row>
    <row r="267" spans="1:7" x14ac:dyDescent="0.3">
      <c r="A267" s="4" t="s">
        <v>1520</v>
      </c>
      <c r="B267" s="2">
        <v>12806</v>
      </c>
      <c r="C267" s="2">
        <v>12750</v>
      </c>
      <c r="D267" s="2">
        <v>12825</v>
      </c>
      <c r="E267" s="2">
        <v>12714</v>
      </c>
      <c r="F267" t="s">
        <v>1519</v>
      </c>
      <c r="G267" s="1">
        <v>4.4999999999999997E-3</v>
      </c>
    </row>
    <row r="268" spans="1:7" x14ac:dyDescent="0.3">
      <c r="A268" s="4" t="s">
        <v>1518</v>
      </c>
      <c r="B268" s="2">
        <v>12748</v>
      </c>
      <c r="C268" s="2">
        <v>12620</v>
      </c>
      <c r="D268" s="2">
        <v>12880</v>
      </c>
      <c r="E268" s="2">
        <v>12550</v>
      </c>
      <c r="F268" t="s">
        <v>1517</v>
      </c>
      <c r="G268" s="1">
        <v>1.21E-2</v>
      </c>
    </row>
    <row r="269" spans="1:7" x14ac:dyDescent="0.3">
      <c r="A269" s="4" t="s">
        <v>1516</v>
      </c>
      <c r="B269" s="2">
        <v>12595</v>
      </c>
      <c r="C269" s="2">
        <v>12529</v>
      </c>
      <c r="D269" s="2">
        <v>12615</v>
      </c>
      <c r="E269" s="2">
        <v>12470</v>
      </c>
      <c r="F269" t="s">
        <v>1515</v>
      </c>
      <c r="G269" s="1">
        <v>5.1999999999999998E-3</v>
      </c>
    </row>
    <row r="270" spans="1:7" x14ac:dyDescent="0.3">
      <c r="A270" s="4" t="s">
        <v>1514</v>
      </c>
      <c r="B270" s="2">
        <v>12530</v>
      </c>
      <c r="C270" s="2">
        <v>12404</v>
      </c>
      <c r="D270" s="2">
        <v>12567</v>
      </c>
      <c r="E270" s="2">
        <v>12336</v>
      </c>
      <c r="F270" t="s">
        <v>1513</v>
      </c>
      <c r="G270" s="1">
        <v>9.7999999999999997E-3</v>
      </c>
    </row>
    <row r="271" spans="1:7" x14ac:dyDescent="0.3">
      <c r="A271" s="4" t="s">
        <v>1512</v>
      </c>
      <c r="B271" s="2">
        <v>12408</v>
      </c>
      <c r="C271" s="2">
        <v>12200</v>
      </c>
      <c r="D271" s="2">
        <v>12425</v>
      </c>
      <c r="E271" s="2">
        <v>12176</v>
      </c>
      <c r="F271" t="s">
        <v>1511</v>
      </c>
      <c r="G271" s="1">
        <v>1.5E-3</v>
      </c>
    </row>
    <row r="272" spans="1:7" x14ac:dyDescent="0.3">
      <c r="A272" s="4">
        <v>45997</v>
      </c>
      <c r="B272" s="2">
        <v>12390</v>
      </c>
      <c r="C272" s="2">
        <v>12459</v>
      </c>
      <c r="D272" s="2">
        <v>12490</v>
      </c>
      <c r="E272" s="2">
        <v>12307</v>
      </c>
      <c r="F272" t="s">
        <v>1510</v>
      </c>
      <c r="G272" s="1">
        <v>-5.0000000000000001E-3</v>
      </c>
    </row>
    <row r="273" spans="1:7" x14ac:dyDescent="0.3">
      <c r="A273" s="4">
        <v>45967</v>
      </c>
      <c r="B273" s="2">
        <v>12452</v>
      </c>
      <c r="C273" s="2">
        <v>12470</v>
      </c>
      <c r="D273" s="2">
        <v>12560</v>
      </c>
      <c r="E273" s="2">
        <v>12427</v>
      </c>
      <c r="F273" t="s">
        <v>1509</v>
      </c>
      <c r="G273" s="1">
        <v>-5.4000000000000003E-3</v>
      </c>
    </row>
    <row r="274" spans="1:7" x14ac:dyDescent="0.3">
      <c r="A274" s="4">
        <v>45936</v>
      </c>
      <c r="B274" s="2">
        <v>12520</v>
      </c>
      <c r="C274" s="2">
        <v>12660</v>
      </c>
      <c r="D274" s="2">
        <v>12744</v>
      </c>
      <c r="E274" s="2">
        <v>12461</v>
      </c>
      <c r="F274" t="s">
        <v>1508</v>
      </c>
      <c r="G274" s="1">
        <v>-9.2999999999999992E-3</v>
      </c>
    </row>
    <row r="275" spans="1:7" x14ac:dyDescent="0.3">
      <c r="A275" s="4">
        <v>45906</v>
      </c>
      <c r="B275" s="2">
        <v>12637</v>
      </c>
      <c r="C275" s="2">
        <v>12505</v>
      </c>
      <c r="D275" s="2">
        <v>12660</v>
      </c>
      <c r="E275" s="2">
        <v>12466</v>
      </c>
      <c r="F275" t="s">
        <v>1507</v>
      </c>
      <c r="G275" s="1">
        <v>1.4E-2</v>
      </c>
    </row>
    <row r="276" spans="1:7" x14ac:dyDescent="0.3">
      <c r="A276" s="4">
        <v>45814</v>
      </c>
      <c r="B276" s="2">
        <v>12462</v>
      </c>
      <c r="C276" s="2">
        <v>12139</v>
      </c>
      <c r="D276" s="2">
        <v>12535</v>
      </c>
      <c r="E276" s="2">
        <v>12100</v>
      </c>
      <c r="F276" t="s">
        <v>1506</v>
      </c>
      <c r="G276" s="1">
        <v>2.7699999999999999E-2</v>
      </c>
    </row>
    <row r="277" spans="1:7" x14ac:dyDescent="0.3">
      <c r="A277" s="4">
        <v>45783</v>
      </c>
      <c r="B277" s="2">
        <v>12126</v>
      </c>
      <c r="C277" s="2">
        <v>12200</v>
      </c>
      <c r="D277" s="2">
        <v>12257</v>
      </c>
      <c r="E277" s="2">
        <v>12016</v>
      </c>
      <c r="F277" t="s">
        <v>1505</v>
      </c>
      <c r="G277" s="1">
        <v>-3.0000000000000001E-3</v>
      </c>
    </row>
    <row r="278" spans="1:7" x14ac:dyDescent="0.3">
      <c r="A278" s="4">
        <v>45753</v>
      </c>
      <c r="B278" s="2">
        <v>12163</v>
      </c>
      <c r="C278" s="2">
        <v>12128</v>
      </c>
      <c r="D278" s="2">
        <v>12245</v>
      </c>
      <c r="E278" s="2">
        <v>12128</v>
      </c>
      <c r="F278" t="s">
        <v>1504</v>
      </c>
      <c r="G278" s="1">
        <v>2.8999999999999998E-3</v>
      </c>
    </row>
    <row r="279" spans="1:7" x14ac:dyDescent="0.3">
      <c r="A279" s="4">
        <v>45722</v>
      </c>
      <c r="B279" s="2">
        <v>12128</v>
      </c>
      <c r="C279" s="2">
        <v>12273</v>
      </c>
      <c r="D279" s="2">
        <v>12350</v>
      </c>
      <c r="E279" s="2">
        <v>12060</v>
      </c>
      <c r="F279" t="s">
        <v>1503</v>
      </c>
      <c r="G279" s="1">
        <v>-1.32E-2</v>
      </c>
    </row>
    <row r="280" spans="1:7" x14ac:dyDescent="0.3">
      <c r="A280" s="4">
        <v>45694</v>
      </c>
      <c r="B280" s="2">
        <v>12290</v>
      </c>
      <c r="C280" s="2">
        <v>12161</v>
      </c>
      <c r="D280" s="2">
        <v>12319</v>
      </c>
      <c r="E280" s="2">
        <v>12132</v>
      </c>
      <c r="F280" t="s">
        <v>1502</v>
      </c>
      <c r="G280" s="1">
        <v>-2.3999999999999998E-3</v>
      </c>
    </row>
    <row r="281" spans="1:7" x14ac:dyDescent="0.3">
      <c r="A281" s="4" t="s">
        <v>1501</v>
      </c>
      <c r="B281" s="2">
        <v>12319</v>
      </c>
      <c r="C281" s="2">
        <v>12392</v>
      </c>
      <c r="D281" s="2">
        <v>12490</v>
      </c>
      <c r="E281" s="2">
        <v>12251</v>
      </c>
      <c r="F281" t="s">
        <v>1500</v>
      </c>
      <c r="G281" s="1">
        <v>-5.8999999999999999E-3</v>
      </c>
    </row>
    <row r="282" spans="1:7" x14ac:dyDescent="0.3">
      <c r="A282" s="4" t="s">
        <v>1499</v>
      </c>
      <c r="B282" s="2">
        <v>12392</v>
      </c>
      <c r="C282" s="2">
        <v>12340</v>
      </c>
      <c r="D282" s="2">
        <v>12428</v>
      </c>
      <c r="E282" s="2">
        <v>12266</v>
      </c>
      <c r="F282" t="s">
        <v>1498</v>
      </c>
      <c r="G282" s="1">
        <v>4.8999999999999998E-3</v>
      </c>
    </row>
    <row r="283" spans="1:7" x14ac:dyDescent="0.3">
      <c r="A283" s="4" t="s">
        <v>1497</v>
      </c>
      <c r="B283" s="2">
        <v>12331</v>
      </c>
      <c r="C283" s="2">
        <v>12414</v>
      </c>
      <c r="D283" s="2">
        <v>12415</v>
      </c>
      <c r="E283" s="2">
        <v>12305</v>
      </c>
      <c r="F283" t="s">
        <v>1496</v>
      </c>
      <c r="G283" s="1">
        <v>-6.7000000000000002E-3</v>
      </c>
    </row>
    <row r="284" spans="1:7" x14ac:dyDescent="0.3">
      <c r="A284" s="4" t="s">
        <v>1495</v>
      </c>
      <c r="B284" s="2">
        <v>12414</v>
      </c>
      <c r="C284" s="2">
        <v>12421</v>
      </c>
      <c r="D284" s="2">
        <v>12479</v>
      </c>
      <c r="E284" s="2">
        <v>12290</v>
      </c>
      <c r="F284" t="s">
        <v>1494</v>
      </c>
      <c r="G284" s="1">
        <v>-5.9999999999999995E-4</v>
      </c>
    </row>
    <row r="285" spans="1:7" x14ac:dyDescent="0.3">
      <c r="A285" s="4" t="s">
        <v>1493</v>
      </c>
      <c r="B285" s="2">
        <v>12421</v>
      </c>
      <c r="C285" s="2">
        <v>12455</v>
      </c>
      <c r="D285" s="2">
        <v>12539</v>
      </c>
      <c r="E285" s="2">
        <v>12391</v>
      </c>
      <c r="F285" t="s">
        <v>1492</v>
      </c>
      <c r="G285" s="1">
        <v>-2.5999999999999999E-3</v>
      </c>
    </row>
    <row r="286" spans="1:7" x14ac:dyDescent="0.3">
      <c r="A286" s="4" t="s">
        <v>1491</v>
      </c>
      <c r="B286" s="2">
        <v>12453</v>
      </c>
      <c r="C286" s="2">
        <v>12450</v>
      </c>
      <c r="D286" s="2">
        <v>12495</v>
      </c>
      <c r="E286" s="2">
        <v>12423</v>
      </c>
      <c r="F286" t="s">
        <v>1490</v>
      </c>
      <c r="G286" s="1">
        <v>5.9999999999999995E-4</v>
      </c>
    </row>
    <row r="287" spans="1:7" x14ac:dyDescent="0.3">
      <c r="A287" s="4" t="s">
        <v>1489</v>
      </c>
      <c r="B287" s="2">
        <v>12445</v>
      </c>
      <c r="C287" s="2">
        <v>12611</v>
      </c>
      <c r="D287" s="2">
        <v>12611</v>
      </c>
      <c r="E287" s="2">
        <v>12395</v>
      </c>
      <c r="F287" t="s">
        <v>1488</v>
      </c>
      <c r="G287" s="1">
        <v>-1.35E-2</v>
      </c>
    </row>
    <row r="288" spans="1:7" x14ac:dyDescent="0.3">
      <c r="A288" s="4" t="s">
        <v>1487</v>
      </c>
      <c r="B288" s="2">
        <v>12615</v>
      </c>
      <c r="C288" s="2">
        <v>12675</v>
      </c>
      <c r="D288" s="2">
        <v>12808</v>
      </c>
      <c r="E288" s="2">
        <v>12594</v>
      </c>
      <c r="F288" t="s">
        <v>1486</v>
      </c>
      <c r="G288" s="1">
        <v>-1.8E-3</v>
      </c>
    </row>
    <row r="289" spans="1:7" x14ac:dyDescent="0.3">
      <c r="A289" s="4" t="s">
        <v>1485</v>
      </c>
      <c r="B289" s="2">
        <v>12638</v>
      </c>
      <c r="C289" s="2">
        <v>13005</v>
      </c>
      <c r="D289" s="2">
        <v>13010</v>
      </c>
      <c r="E289" s="2">
        <v>12610</v>
      </c>
      <c r="F289" t="s">
        <v>1484</v>
      </c>
      <c r="G289" s="1">
        <v>-2.7E-2</v>
      </c>
    </row>
    <row r="290" spans="1:7" x14ac:dyDescent="0.3">
      <c r="A290" s="4" t="s">
        <v>1483</v>
      </c>
      <c r="B290" s="2">
        <v>12989</v>
      </c>
      <c r="C290" s="2">
        <v>12990</v>
      </c>
      <c r="D290" s="2">
        <v>13046</v>
      </c>
      <c r="E290" s="2">
        <v>12930</v>
      </c>
      <c r="F290" t="s">
        <v>1482</v>
      </c>
      <c r="G290" s="1">
        <v>-5.0000000000000001E-4</v>
      </c>
    </row>
    <row r="291" spans="1:7" x14ac:dyDescent="0.3">
      <c r="A291" s="4" t="s">
        <v>1481</v>
      </c>
      <c r="B291" s="2">
        <v>12995</v>
      </c>
      <c r="C291" s="2">
        <v>12950</v>
      </c>
      <c r="D291" s="2">
        <v>13086</v>
      </c>
      <c r="E291" s="2">
        <v>12912</v>
      </c>
      <c r="F291" t="s">
        <v>1480</v>
      </c>
      <c r="G291" s="1">
        <v>3.3E-3</v>
      </c>
    </row>
    <row r="292" spans="1:7" x14ac:dyDescent="0.3">
      <c r="A292" s="4" t="s">
        <v>1479</v>
      </c>
      <c r="B292" s="2">
        <v>12952</v>
      </c>
      <c r="C292" s="2">
        <v>12600</v>
      </c>
      <c r="D292" s="2">
        <v>13023</v>
      </c>
      <c r="E292" s="2">
        <v>12548</v>
      </c>
      <c r="F292" t="s">
        <v>1478</v>
      </c>
      <c r="G292" s="1">
        <v>2.23E-2</v>
      </c>
    </row>
    <row r="293" spans="1:7" x14ac:dyDescent="0.3">
      <c r="A293" s="4" t="s">
        <v>1477</v>
      </c>
      <c r="B293" s="2">
        <v>12670</v>
      </c>
      <c r="C293" s="2">
        <v>12485</v>
      </c>
      <c r="D293" s="2">
        <v>12718</v>
      </c>
      <c r="E293" s="2">
        <v>12411</v>
      </c>
      <c r="F293" t="s">
        <v>1476</v>
      </c>
      <c r="G293" s="1">
        <v>1.5100000000000001E-2</v>
      </c>
    </row>
    <row r="294" spans="1:7" x14ac:dyDescent="0.3">
      <c r="A294" s="4" t="s">
        <v>1475</v>
      </c>
      <c r="B294" s="2">
        <v>12482</v>
      </c>
      <c r="C294" s="2">
        <v>12600</v>
      </c>
      <c r="D294" s="2">
        <v>12700</v>
      </c>
      <c r="E294" s="2">
        <v>12430</v>
      </c>
      <c r="F294" t="s">
        <v>1474</v>
      </c>
      <c r="G294" s="1">
        <v>-1.06E-2</v>
      </c>
    </row>
    <row r="295" spans="1:7" x14ac:dyDescent="0.3">
      <c r="A295" s="4">
        <v>45996</v>
      </c>
      <c r="B295" s="2">
        <v>12616</v>
      </c>
      <c r="C295" s="2">
        <v>12426</v>
      </c>
      <c r="D295" s="2">
        <v>12630</v>
      </c>
      <c r="E295" s="2">
        <v>12426</v>
      </c>
      <c r="F295" t="s">
        <v>1473</v>
      </c>
      <c r="G295" s="1">
        <v>2.9899999999999999E-2</v>
      </c>
    </row>
    <row r="296" spans="1:7" x14ac:dyDescent="0.3">
      <c r="A296" s="4">
        <v>45905</v>
      </c>
      <c r="B296" s="2">
        <v>12250</v>
      </c>
      <c r="C296" s="2">
        <v>12135</v>
      </c>
      <c r="D296" s="2">
        <v>12360</v>
      </c>
      <c r="E296" s="2">
        <v>12115</v>
      </c>
      <c r="F296" t="s">
        <v>1472</v>
      </c>
      <c r="G296" s="1">
        <v>-1.15E-2</v>
      </c>
    </row>
    <row r="297" spans="1:7" x14ac:dyDescent="0.3">
      <c r="A297" s="4">
        <v>45874</v>
      </c>
      <c r="B297" s="2">
        <v>12392</v>
      </c>
      <c r="C297" s="2">
        <v>12560</v>
      </c>
      <c r="D297" s="2">
        <v>12597</v>
      </c>
      <c r="E297" s="2">
        <v>12330</v>
      </c>
      <c r="F297" t="s">
        <v>1471</v>
      </c>
      <c r="G297" s="1">
        <v>-1.9099999999999999E-2</v>
      </c>
    </row>
    <row r="298" spans="1:7" x14ac:dyDescent="0.3">
      <c r="A298" s="4">
        <v>45843</v>
      </c>
      <c r="B298" s="2">
        <v>12633</v>
      </c>
      <c r="C298" s="2">
        <v>12355</v>
      </c>
      <c r="D298" s="2">
        <v>12669</v>
      </c>
      <c r="E298" s="2">
        <v>12355</v>
      </c>
      <c r="F298" t="s">
        <v>1470</v>
      </c>
      <c r="G298" s="1">
        <v>4.1000000000000003E-3</v>
      </c>
    </row>
    <row r="299" spans="1:7" x14ac:dyDescent="0.3">
      <c r="A299" s="4">
        <v>45813</v>
      </c>
      <c r="B299" s="2">
        <v>12581</v>
      </c>
      <c r="C299" s="2">
        <v>12438</v>
      </c>
      <c r="D299" s="2">
        <v>12599</v>
      </c>
      <c r="E299" s="2">
        <v>12371</v>
      </c>
      <c r="F299" t="s">
        <v>1469</v>
      </c>
      <c r="G299" s="1">
        <v>9.9000000000000008E-3</v>
      </c>
    </row>
    <row r="300" spans="1:7" x14ac:dyDescent="0.3">
      <c r="A300" s="4">
        <v>45782</v>
      </c>
      <c r="B300" s="2">
        <v>12458</v>
      </c>
      <c r="C300" s="2">
        <v>12490</v>
      </c>
      <c r="D300" s="2">
        <v>12490</v>
      </c>
      <c r="E300" s="2">
        <v>12362</v>
      </c>
      <c r="F300" t="s">
        <v>1468</v>
      </c>
      <c r="G300" s="1">
        <v>4.1999999999999997E-3</v>
      </c>
    </row>
    <row r="301" spans="1:7" x14ac:dyDescent="0.3">
      <c r="A301" s="4">
        <v>45693</v>
      </c>
      <c r="B301" s="2">
        <v>12406</v>
      </c>
      <c r="C301" s="2">
        <v>12257</v>
      </c>
      <c r="D301" s="2">
        <v>12727</v>
      </c>
      <c r="E301" s="2">
        <v>12250</v>
      </c>
      <c r="F301" t="s">
        <v>1467</v>
      </c>
      <c r="G301" s="1">
        <v>1.2200000000000001E-2</v>
      </c>
    </row>
    <row r="302" spans="1:7" x14ac:dyDescent="0.3">
      <c r="A302" s="4" t="s">
        <v>1466</v>
      </c>
      <c r="B302" s="2">
        <v>12257</v>
      </c>
      <c r="C302" s="2">
        <v>11825</v>
      </c>
      <c r="D302" s="2">
        <v>12325</v>
      </c>
      <c r="E302" s="2">
        <v>11800</v>
      </c>
      <c r="F302" t="s">
        <v>1465</v>
      </c>
      <c r="G302" s="1">
        <v>3.5099999999999999E-2</v>
      </c>
    </row>
    <row r="303" spans="1:7" x14ac:dyDescent="0.3">
      <c r="A303" s="4" t="s">
        <v>1464</v>
      </c>
      <c r="B303" s="2">
        <v>11841</v>
      </c>
      <c r="C303" s="2">
        <v>11812</v>
      </c>
      <c r="D303" s="2">
        <v>11940</v>
      </c>
      <c r="E303" s="2">
        <v>11741</v>
      </c>
      <c r="F303" t="s">
        <v>1463</v>
      </c>
      <c r="G303" s="1">
        <v>-4.0000000000000002E-4</v>
      </c>
    </row>
    <row r="304" spans="1:7" x14ac:dyDescent="0.3">
      <c r="A304" s="4" t="s">
        <v>1462</v>
      </c>
      <c r="B304" s="2">
        <v>11846</v>
      </c>
      <c r="C304" s="2">
        <v>11428</v>
      </c>
      <c r="D304" s="2">
        <v>11896</v>
      </c>
      <c r="E304" s="2">
        <v>11289</v>
      </c>
      <c r="F304" t="s">
        <v>1461</v>
      </c>
      <c r="G304" s="1">
        <v>1.2699999999999999E-2</v>
      </c>
    </row>
    <row r="305" spans="1:7" x14ac:dyDescent="0.3">
      <c r="A305" s="4" t="s">
        <v>1460</v>
      </c>
      <c r="B305" s="2">
        <v>11698</v>
      </c>
      <c r="C305" s="2">
        <v>11902</v>
      </c>
      <c r="D305" s="2">
        <v>12046</v>
      </c>
      <c r="E305" s="2">
        <v>11598</v>
      </c>
      <c r="F305" t="s">
        <v>1459</v>
      </c>
      <c r="G305" s="1">
        <v>-1.6500000000000001E-2</v>
      </c>
    </row>
    <row r="306" spans="1:7" x14ac:dyDescent="0.3">
      <c r="A306" s="4" t="s">
        <v>1458</v>
      </c>
      <c r="B306" s="2">
        <v>11894</v>
      </c>
      <c r="C306" s="2">
        <v>11940</v>
      </c>
      <c r="D306" s="2">
        <v>12040</v>
      </c>
      <c r="E306" s="2">
        <v>11858</v>
      </c>
      <c r="F306" t="s">
        <v>1457</v>
      </c>
      <c r="G306" s="1">
        <v>-1.1000000000000001E-3</v>
      </c>
    </row>
    <row r="307" spans="1:7" x14ac:dyDescent="0.3">
      <c r="A307" s="4" t="s">
        <v>1456</v>
      </c>
      <c r="B307" s="2">
        <v>11907</v>
      </c>
      <c r="C307" s="2">
        <v>11799</v>
      </c>
      <c r="D307" s="2">
        <v>11971</v>
      </c>
      <c r="E307" s="2">
        <v>11729</v>
      </c>
      <c r="F307" t="s">
        <v>1455</v>
      </c>
      <c r="G307" s="1">
        <v>1.47E-2</v>
      </c>
    </row>
    <row r="308" spans="1:7" x14ac:dyDescent="0.3">
      <c r="A308" s="4" t="s">
        <v>1454</v>
      </c>
      <c r="B308" s="2">
        <v>11734</v>
      </c>
      <c r="C308" s="2">
        <v>11770</v>
      </c>
      <c r="D308" s="2">
        <v>11788</v>
      </c>
      <c r="E308" s="2">
        <v>11615</v>
      </c>
      <c r="F308" t="s">
        <v>1453</v>
      </c>
      <c r="G308" s="1">
        <v>-8.9999999999999998E-4</v>
      </c>
    </row>
    <row r="309" spans="1:7" x14ac:dyDescent="0.3">
      <c r="A309" s="4" t="s">
        <v>1452</v>
      </c>
      <c r="B309" s="2">
        <v>11745</v>
      </c>
      <c r="C309" s="2">
        <v>11695</v>
      </c>
      <c r="D309" s="2">
        <v>11769</v>
      </c>
      <c r="E309" s="2">
        <v>11588</v>
      </c>
      <c r="F309" t="s">
        <v>1451</v>
      </c>
      <c r="G309" s="1">
        <v>4.3E-3</v>
      </c>
    </row>
    <row r="310" spans="1:7" x14ac:dyDescent="0.3">
      <c r="A310" s="4" t="s">
        <v>1450</v>
      </c>
      <c r="B310" s="2">
        <v>11695</v>
      </c>
      <c r="C310" s="2">
        <v>11664</v>
      </c>
      <c r="D310" s="2">
        <v>11728</v>
      </c>
      <c r="E310" s="2">
        <v>11525</v>
      </c>
      <c r="F310" t="s">
        <v>1449</v>
      </c>
      <c r="G310" s="1">
        <v>2.7000000000000001E-3</v>
      </c>
    </row>
    <row r="311" spans="1:7" x14ac:dyDescent="0.3">
      <c r="A311" s="4" t="s">
        <v>1448</v>
      </c>
      <c r="B311" s="2">
        <v>11664</v>
      </c>
      <c r="C311" s="2">
        <v>11768</v>
      </c>
      <c r="D311" s="2">
        <v>11768</v>
      </c>
      <c r="E311" s="2">
        <v>11615</v>
      </c>
      <c r="F311" t="s">
        <v>1447</v>
      </c>
      <c r="G311" s="1">
        <v>-1.61E-2</v>
      </c>
    </row>
    <row r="312" spans="1:7" x14ac:dyDescent="0.3">
      <c r="A312" s="4" t="s">
        <v>1446</v>
      </c>
      <c r="B312" s="2">
        <v>11855</v>
      </c>
      <c r="C312" s="2">
        <v>11790</v>
      </c>
      <c r="D312" s="2">
        <v>11940</v>
      </c>
      <c r="E312" s="2">
        <v>11680</v>
      </c>
      <c r="F312" t="s">
        <v>1445</v>
      </c>
      <c r="G312" s="1">
        <v>2.2100000000000002E-2</v>
      </c>
    </row>
    <row r="313" spans="1:7" x14ac:dyDescent="0.3">
      <c r="A313" s="4">
        <v>45965</v>
      </c>
      <c r="B313" s="2">
        <v>11599.05</v>
      </c>
      <c r="C313" s="2">
        <v>11480.35</v>
      </c>
      <c r="D313" s="2">
        <v>11678.75</v>
      </c>
      <c r="E313" s="2">
        <v>11480</v>
      </c>
      <c r="F313" t="s">
        <v>1444</v>
      </c>
      <c r="G313" s="1">
        <v>1.24E-2</v>
      </c>
    </row>
    <row r="314" spans="1:7" x14ac:dyDescent="0.3">
      <c r="A314" s="4">
        <v>45904</v>
      </c>
      <c r="B314" s="2">
        <v>11457.4</v>
      </c>
      <c r="C314" s="2">
        <v>11460.1</v>
      </c>
      <c r="D314" s="2">
        <v>11538.7</v>
      </c>
      <c r="E314" s="2">
        <v>11425</v>
      </c>
      <c r="F314" t="s">
        <v>1443</v>
      </c>
      <c r="G314" s="1">
        <v>-1E-4</v>
      </c>
    </row>
    <row r="315" spans="1:7" x14ac:dyDescent="0.3">
      <c r="A315" s="4">
        <v>45873</v>
      </c>
      <c r="B315" s="2">
        <v>11458.9</v>
      </c>
      <c r="C315" s="2">
        <v>11530</v>
      </c>
      <c r="D315" s="2">
        <v>11550.35</v>
      </c>
      <c r="E315" s="2">
        <v>11290.05</v>
      </c>
      <c r="F315" t="s">
        <v>1442</v>
      </c>
      <c r="G315" s="1">
        <v>1.14E-2</v>
      </c>
    </row>
    <row r="316" spans="1:7" x14ac:dyDescent="0.3">
      <c r="A316" s="4">
        <v>45842</v>
      </c>
      <c r="B316" s="2">
        <v>11329.75</v>
      </c>
      <c r="C316" s="2">
        <v>11105.6</v>
      </c>
      <c r="D316" s="2">
        <v>11358.5</v>
      </c>
      <c r="E316" s="2">
        <v>11059.45</v>
      </c>
      <c r="F316" t="s">
        <v>1441</v>
      </c>
      <c r="G316" s="1">
        <v>-1.3299999999999999E-2</v>
      </c>
    </row>
    <row r="317" spans="1:7" x14ac:dyDescent="0.3">
      <c r="A317" s="4">
        <v>45751</v>
      </c>
      <c r="B317" s="2">
        <v>11482</v>
      </c>
      <c r="C317" s="2">
        <v>11600</v>
      </c>
      <c r="D317" s="2">
        <v>11630</v>
      </c>
      <c r="E317" s="2">
        <v>11330</v>
      </c>
      <c r="F317" t="s">
        <v>1440</v>
      </c>
      <c r="G317" s="1">
        <v>-1.7600000000000001E-2</v>
      </c>
    </row>
    <row r="318" spans="1:7" x14ac:dyDescent="0.3">
      <c r="A318" s="4">
        <v>45720</v>
      </c>
      <c r="B318" s="2">
        <v>11688.1</v>
      </c>
      <c r="C318" s="2">
        <v>11630.5</v>
      </c>
      <c r="D318" s="2">
        <v>11802.95</v>
      </c>
      <c r="E318" s="2">
        <v>11611.05</v>
      </c>
      <c r="F318" t="s">
        <v>1439</v>
      </c>
      <c r="G318" s="1">
        <v>-2.3999999999999998E-3</v>
      </c>
    </row>
    <row r="319" spans="1:7" x14ac:dyDescent="0.3">
      <c r="A319" s="4">
        <v>45692</v>
      </c>
      <c r="B319" s="2">
        <v>11716.1</v>
      </c>
      <c r="C319" s="2">
        <v>11481.1</v>
      </c>
      <c r="D319" s="2">
        <v>11732</v>
      </c>
      <c r="E319" s="2">
        <v>11410.05</v>
      </c>
      <c r="F319" t="s">
        <v>1438</v>
      </c>
      <c r="G319" s="1">
        <v>2.0500000000000001E-2</v>
      </c>
    </row>
    <row r="320" spans="1:7" x14ac:dyDescent="0.3">
      <c r="A320" s="4">
        <v>45661</v>
      </c>
      <c r="B320" s="2">
        <v>11481.1</v>
      </c>
      <c r="C320" s="2">
        <v>11480</v>
      </c>
      <c r="D320" s="2">
        <v>11545.8</v>
      </c>
      <c r="E320" s="2">
        <v>11290</v>
      </c>
      <c r="F320" t="s">
        <v>1437</v>
      </c>
      <c r="G320" s="1">
        <v>-3.5999999999999999E-3</v>
      </c>
    </row>
    <row r="321" spans="1:7" x14ac:dyDescent="0.3">
      <c r="A321" s="4" t="s">
        <v>1436</v>
      </c>
      <c r="B321" s="2">
        <v>11522.15</v>
      </c>
      <c r="C321" s="2">
        <v>11699.05</v>
      </c>
      <c r="D321" s="2">
        <v>11745.95</v>
      </c>
      <c r="E321" s="2">
        <v>11400.1</v>
      </c>
      <c r="F321" t="s">
        <v>1435</v>
      </c>
      <c r="G321" s="1">
        <v>-1.7000000000000001E-2</v>
      </c>
    </row>
    <row r="322" spans="1:7" x14ac:dyDescent="0.3">
      <c r="A322" s="4" t="s">
        <v>1434</v>
      </c>
      <c r="B322" s="2">
        <v>11721.95</v>
      </c>
      <c r="C322" s="2">
        <v>11773.15</v>
      </c>
      <c r="D322" s="2">
        <v>11898</v>
      </c>
      <c r="E322" s="2">
        <v>11638</v>
      </c>
      <c r="F322" t="s">
        <v>1433</v>
      </c>
      <c r="G322" s="1">
        <v>-1.1000000000000001E-3</v>
      </c>
    </row>
    <row r="323" spans="1:7" x14ac:dyDescent="0.3">
      <c r="A323" s="4" t="s">
        <v>1432</v>
      </c>
      <c r="B323" s="2">
        <v>11734.3</v>
      </c>
      <c r="C323" s="2">
        <v>11807</v>
      </c>
      <c r="D323" s="2">
        <v>11868.9</v>
      </c>
      <c r="E323" s="2">
        <v>11710</v>
      </c>
      <c r="F323" t="s">
        <v>1431</v>
      </c>
      <c r="G323" s="1">
        <v>-1.1299999999999999E-2</v>
      </c>
    </row>
    <row r="324" spans="1:7" x14ac:dyDescent="0.3">
      <c r="A324" s="4" t="s">
        <v>1430</v>
      </c>
      <c r="B324" s="2">
        <v>11868.9</v>
      </c>
      <c r="C324" s="2">
        <v>11951.4</v>
      </c>
      <c r="D324" s="2">
        <v>12075.25</v>
      </c>
      <c r="E324" s="2">
        <v>11800</v>
      </c>
      <c r="F324" t="s">
        <v>1429</v>
      </c>
      <c r="G324" s="1">
        <v>-4.4999999999999997E-3</v>
      </c>
    </row>
    <row r="325" spans="1:7" x14ac:dyDescent="0.3">
      <c r="A325" s="4" t="s">
        <v>1428</v>
      </c>
      <c r="B325" s="2">
        <v>11922.25</v>
      </c>
      <c r="C325" s="2">
        <v>11779.95</v>
      </c>
      <c r="D325" s="2">
        <v>11990</v>
      </c>
      <c r="E325" s="2">
        <v>11742.05</v>
      </c>
      <c r="F325" t="s">
        <v>1427</v>
      </c>
      <c r="G325" s="1">
        <v>1.61E-2</v>
      </c>
    </row>
    <row r="326" spans="1:7" x14ac:dyDescent="0.3">
      <c r="A326" s="4" t="s">
        <v>1426</v>
      </c>
      <c r="B326" s="2">
        <v>11732.8</v>
      </c>
      <c r="C326" s="2">
        <v>11780</v>
      </c>
      <c r="D326" s="2">
        <v>11921.7</v>
      </c>
      <c r="E326" s="2">
        <v>11705.8</v>
      </c>
      <c r="F326" t="s">
        <v>1425</v>
      </c>
      <c r="G326" s="1">
        <v>2.0000000000000001E-4</v>
      </c>
    </row>
    <row r="327" spans="1:7" x14ac:dyDescent="0.3">
      <c r="A327" s="4" t="s">
        <v>1424</v>
      </c>
      <c r="B327" s="2">
        <v>11730.2</v>
      </c>
      <c r="C327" s="2">
        <v>11699.9</v>
      </c>
      <c r="D327" s="2">
        <v>11765</v>
      </c>
      <c r="E327" s="2">
        <v>11588</v>
      </c>
      <c r="F327" t="s">
        <v>1423</v>
      </c>
      <c r="G327" s="1">
        <v>9.9000000000000008E-3</v>
      </c>
    </row>
    <row r="328" spans="1:7" x14ac:dyDescent="0.3">
      <c r="A328" s="4" t="s">
        <v>1422</v>
      </c>
      <c r="B328" s="2">
        <v>11615.55</v>
      </c>
      <c r="C328" s="2">
        <v>11700</v>
      </c>
      <c r="D328" s="2">
        <v>11714.45</v>
      </c>
      <c r="E328" s="2">
        <v>11547</v>
      </c>
      <c r="F328" t="s">
        <v>1421</v>
      </c>
      <c r="G328" s="1">
        <v>-8.5000000000000006E-3</v>
      </c>
    </row>
    <row r="329" spans="1:7" x14ac:dyDescent="0.3">
      <c r="A329" s="4" t="s">
        <v>1420</v>
      </c>
      <c r="B329" s="2">
        <v>11714.55</v>
      </c>
      <c r="C329" s="2">
        <v>11560.05</v>
      </c>
      <c r="D329" s="2">
        <v>11755.45</v>
      </c>
      <c r="E329" s="2">
        <v>11501</v>
      </c>
      <c r="F329" t="s">
        <v>1419</v>
      </c>
      <c r="G329" s="1">
        <v>1.3899999999999999E-2</v>
      </c>
    </row>
    <row r="330" spans="1:7" x14ac:dyDescent="0.3">
      <c r="A330" s="4" t="s">
        <v>1418</v>
      </c>
      <c r="B330" s="2">
        <v>11553.7</v>
      </c>
      <c r="C330" s="2">
        <v>11513.8</v>
      </c>
      <c r="D330" s="2">
        <v>11752.95</v>
      </c>
      <c r="E330" s="2">
        <v>11456.35</v>
      </c>
      <c r="F330" t="s">
        <v>1417</v>
      </c>
      <c r="G330" s="1">
        <v>3.5000000000000001E-3</v>
      </c>
    </row>
    <row r="331" spans="1:7" x14ac:dyDescent="0.3">
      <c r="A331" s="4" t="s">
        <v>1416</v>
      </c>
      <c r="B331" s="2">
        <v>11513.8</v>
      </c>
      <c r="C331" s="2">
        <v>11634.8</v>
      </c>
      <c r="D331" s="2">
        <v>11685</v>
      </c>
      <c r="E331" s="2">
        <v>11489.75</v>
      </c>
      <c r="F331" t="s">
        <v>1415</v>
      </c>
      <c r="G331" s="1">
        <v>-1.09E-2</v>
      </c>
    </row>
    <row r="332" spans="1:7" x14ac:dyDescent="0.3">
      <c r="A332" s="4">
        <v>45994</v>
      </c>
      <c r="B332" s="2">
        <v>11640.1</v>
      </c>
      <c r="C332" s="2">
        <v>11620.8</v>
      </c>
      <c r="D332" s="2">
        <v>11723.95</v>
      </c>
      <c r="E332" s="2">
        <v>11522</v>
      </c>
      <c r="F332" t="s">
        <v>1414</v>
      </c>
      <c r="G332" s="1">
        <v>-5.9999999999999995E-4</v>
      </c>
    </row>
    <row r="333" spans="1:7" x14ac:dyDescent="0.3">
      <c r="A333" s="4">
        <v>45964</v>
      </c>
      <c r="B333" s="2">
        <v>11646.95</v>
      </c>
      <c r="C333" s="2">
        <v>11579.5</v>
      </c>
      <c r="D333" s="2">
        <v>11692</v>
      </c>
      <c r="E333" s="2">
        <v>11510</v>
      </c>
      <c r="F333" t="s">
        <v>1413</v>
      </c>
      <c r="G333" s="1">
        <v>5.3E-3</v>
      </c>
    </row>
    <row r="334" spans="1:7" x14ac:dyDescent="0.3">
      <c r="A334" s="4">
        <v>45933</v>
      </c>
      <c r="B334" s="2">
        <v>11586.05</v>
      </c>
      <c r="C334" s="2">
        <v>11600</v>
      </c>
      <c r="D334" s="2">
        <v>11697.9</v>
      </c>
      <c r="E334" s="2">
        <v>11533.65</v>
      </c>
      <c r="F334" t="s">
        <v>1412</v>
      </c>
      <c r="G334" s="1">
        <v>-6.7000000000000002E-3</v>
      </c>
    </row>
    <row r="335" spans="1:7" x14ac:dyDescent="0.3">
      <c r="A335" s="4">
        <v>45841</v>
      </c>
      <c r="B335" s="2">
        <v>11664.15</v>
      </c>
      <c r="C335" s="2">
        <v>11650</v>
      </c>
      <c r="D335" s="2">
        <v>11742.3</v>
      </c>
      <c r="E335" s="2">
        <v>11601</v>
      </c>
      <c r="F335" t="s">
        <v>1411</v>
      </c>
      <c r="G335" s="1">
        <v>-2.0000000000000001E-4</v>
      </c>
    </row>
    <row r="336" spans="1:7" x14ac:dyDescent="0.3">
      <c r="A336" s="4">
        <v>45811</v>
      </c>
      <c r="B336" s="2">
        <v>11666.4</v>
      </c>
      <c r="C336" s="2">
        <v>11701</v>
      </c>
      <c r="D336" s="2">
        <v>11729.5</v>
      </c>
      <c r="E336" s="2">
        <v>11480</v>
      </c>
      <c r="F336" t="s">
        <v>1410</v>
      </c>
      <c r="G336" s="1">
        <v>4.1999999999999997E-3</v>
      </c>
    </row>
    <row r="337" spans="1:7" x14ac:dyDescent="0.3">
      <c r="A337" s="4">
        <v>45780</v>
      </c>
      <c r="B337" s="2">
        <v>11617.35</v>
      </c>
      <c r="C337" s="2">
        <v>11605</v>
      </c>
      <c r="D337" s="2">
        <v>11830</v>
      </c>
      <c r="E337" s="2">
        <v>11568.35</v>
      </c>
      <c r="F337" t="s">
        <v>1409</v>
      </c>
      <c r="G337" s="1">
        <v>1E-4</v>
      </c>
    </row>
    <row r="338" spans="1:7" x14ac:dyDescent="0.3">
      <c r="A338" s="4">
        <v>45750</v>
      </c>
      <c r="B338" s="2">
        <v>11616.25</v>
      </c>
      <c r="C338" s="2">
        <v>11690</v>
      </c>
      <c r="D338" s="2">
        <v>11724.25</v>
      </c>
      <c r="E338" s="2">
        <v>11591</v>
      </c>
      <c r="F338" t="s">
        <v>1408</v>
      </c>
      <c r="G338" s="1">
        <v>-1.35E-2</v>
      </c>
    </row>
    <row r="339" spans="1:7" x14ac:dyDescent="0.3">
      <c r="A339" s="4">
        <v>45719</v>
      </c>
      <c r="B339" s="2">
        <v>11775.6</v>
      </c>
      <c r="C339" s="2">
        <v>11886</v>
      </c>
      <c r="D339" s="2">
        <v>12059.45</v>
      </c>
      <c r="E339" s="2">
        <v>11757.75</v>
      </c>
      <c r="F339" t="s">
        <v>1407</v>
      </c>
      <c r="G339" s="1">
        <v>-1.43E-2</v>
      </c>
    </row>
    <row r="340" spans="1:7" x14ac:dyDescent="0.3">
      <c r="A340" s="4" t="s">
        <v>1406</v>
      </c>
      <c r="B340" s="2">
        <v>11945.85</v>
      </c>
      <c r="C340" s="2">
        <v>12338.5</v>
      </c>
      <c r="D340" s="2">
        <v>12338.5</v>
      </c>
      <c r="E340" s="2">
        <v>11811.7</v>
      </c>
      <c r="F340" t="s">
        <v>1405</v>
      </c>
      <c r="G340" s="1">
        <v>-3.5099999999999999E-2</v>
      </c>
    </row>
    <row r="341" spans="1:7" x14ac:dyDescent="0.3">
      <c r="A341" s="4" t="s">
        <v>1404</v>
      </c>
      <c r="B341" s="2">
        <v>12380.6</v>
      </c>
      <c r="C341" s="2">
        <v>12531.7</v>
      </c>
      <c r="D341" s="2">
        <v>12550</v>
      </c>
      <c r="E341" s="2">
        <v>12312</v>
      </c>
      <c r="F341" t="s">
        <v>1403</v>
      </c>
      <c r="G341" s="1">
        <v>-7.7000000000000002E-3</v>
      </c>
    </row>
    <row r="342" spans="1:7" x14ac:dyDescent="0.3">
      <c r="A342" s="4" t="s">
        <v>1402</v>
      </c>
      <c r="B342" s="2">
        <v>12476.35</v>
      </c>
      <c r="C342" s="2">
        <v>12388.75</v>
      </c>
      <c r="D342" s="2">
        <v>12507.4</v>
      </c>
      <c r="E342" s="2">
        <v>12350</v>
      </c>
      <c r="F342" t="s">
        <v>1401</v>
      </c>
      <c r="G342" s="1">
        <v>1.06E-2</v>
      </c>
    </row>
    <row r="343" spans="1:7" x14ac:dyDescent="0.3">
      <c r="A343" s="4" t="s">
        <v>1400</v>
      </c>
      <c r="B343" s="2">
        <v>12345.2</v>
      </c>
      <c r="C343" s="2">
        <v>12248.35</v>
      </c>
      <c r="D343" s="2">
        <v>12432.5</v>
      </c>
      <c r="E343" s="2">
        <v>12220.1</v>
      </c>
      <c r="F343" t="s">
        <v>1399</v>
      </c>
      <c r="G343" s="1">
        <v>1.8E-3</v>
      </c>
    </row>
    <row r="344" spans="1:7" x14ac:dyDescent="0.3">
      <c r="A344" s="4" t="s">
        <v>1398</v>
      </c>
      <c r="B344" s="2">
        <v>12323.45</v>
      </c>
      <c r="C344" s="2">
        <v>12420</v>
      </c>
      <c r="D344" s="2">
        <v>12438.6</v>
      </c>
      <c r="E344" s="2">
        <v>12245</v>
      </c>
      <c r="F344" t="s">
        <v>1397</v>
      </c>
      <c r="G344" s="1">
        <v>-9.4000000000000004E-3</v>
      </c>
    </row>
    <row r="345" spans="1:7" x14ac:dyDescent="0.3">
      <c r="A345" s="4" t="s">
        <v>1396</v>
      </c>
      <c r="B345" s="2">
        <v>12440.65</v>
      </c>
      <c r="C345" s="2">
        <v>12650</v>
      </c>
      <c r="D345" s="2">
        <v>12650</v>
      </c>
      <c r="E345" s="2">
        <v>12380</v>
      </c>
      <c r="F345" t="s">
        <v>1395</v>
      </c>
      <c r="G345" s="1">
        <v>-1.9400000000000001E-2</v>
      </c>
    </row>
    <row r="346" spans="1:7" x14ac:dyDescent="0.3">
      <c r="A346" s="4" t="s">
        <v>1394</v>
      </c>
      <c r="B346" s="2">
        <v>12686.15</v>
      </c>
      <c r="C346" s="2">
        <v>12727</v>
      </c>
      <c r="D346" s="2">
        <v>12769.15</v>
      </c>
      <c r="E346" s="2">
        <v>12651</v>
      </c>
      <c r="F346" t="s">
        <v>1393</v>
      </c>
      <c r="G346" s="1">
        <v>-7.7999999999999996E-3</v>
      </c>
    </row>
    <row r="347" spans="1:7" x14ac:dyDescent="0.3">
      <c r="A347" s="4" t="s">
        <v>1392</v>
      </c>
      <c r="B347" s="2">
        <v>12786.2</v>
      </c>
      <c r="C347" s="2">
        <v>12764.95</v>
      </c>
      <c r="D347" s="2">
        <v>12884.95</v>
      </c>
      <c r="E347" s="2">
        <v>12735.15</v>
      </c>
      <c r="F347" t="s">
        <v>1391</v>
      </c>
      <c r="G347" s="1">
        <v>1.8E-3</v>
      </c>
    </row>
    <row r="348" spans="1:7" x14ac:dyDescent="0.3">
      <c r="A348" s="4" t="s">
        <v>1390</v>
      </c>
      <c r="B348" s="2">
        <v>12762.9</v>
      </c>
      <c r="C348" s="2">
        <v>12601.6</v>
      </c>
      <c r="D348" s="2">
        <v>12774</v>
      </c>
      <c r="E348" s="2">
        <v>12578.1</v>
      </c>
      <c r="F348" t="s">
        <v>1389</v>
      </c>
      <c r="G348" s="1">
        <v>6.4999999999999997E-3</v>
      </c>
    </row>
    <row r="349" spans="1:7" x14ac:dyDescent="0.3">
      <c r="A349" s="4" t="s">
        <v>1388</v>
      </c>
      <c r="B349" s="2">
        <v>12680.25</v>
      </c>
      <c r="C349" s="2">
        <v>12700</v>
      </c>
      <c r="D349" s="2">
        <v>12780</v>
      </c>
      <c r="E349" s="2">
        <v>12584.1</v>
      </c>
      <c r="F349" t="s">
        <v>1387</v>
      </c>
      <c r="G349" s="1">
        <v>6.9999999999999999E-4</v>
      </c>
    </row>
    <row r="350" spans="1:7" x14ac:dyDescent="0.3">
      <c r="A350" s="4" t="s">
        <v>1386</v>
      </c>
      <c r="B350" s="2">
        <v>12671.3</v>
      </c>
      <c r="C350" s="2">
        <v>12675</v>
      </c>
      <c r="D350" s="2">
        <v>12744.95</v>
      </c>
      <c r="E350" s="2">
        <v>12614.75</v>
      </c>
      <c r="F350" t="s">
        <v>1385</v>
      </c>
      <c r="G350" s="1">
        <v>1.1999999999999999E-3</v>
      </c>
    </row>
    <row r="351" spans="1:7" x14ac:dyDescent="0.3">
      <c r="A351" s="4">
        <v>45993</v>
      </c>
      <c r="B351" s="2">
        <v>12655.55</v>
      </c>
      <c r="C351" s="2">
        <v>12700</v>
      </c>
      <c r="D351" s="2">
        <v>12765.35</v>
      </c>
      <c r="E351" s="2">
        <v>12608.05</v>
      </c>
      <c r="F351" t="s">
        <v>1384</v>
      </c>
      <c r="G351" s="1">
        <v>-5.4000000000000003E-3</v>
      </c>
    </row>
    <row r="352" spans="1:7" x14ac:dyDescent="0.3">
      <c r="A352" s="4">
        <v>45963</v>
      </c>
      <c r="B352" s="2">
        <v>12724.35</v>
      </c>
      <c r="C352" s="2">
        <v>12899.95</v>
      </c>
      <c r="D352" s="2">
        <v>13017.25</v>
      </c>
      <c r="E352" s="2">
        <v>12699.45</v>
      </c>
      <c r="F352" t="s">
        <v>1383</v>
      </c>
      <c r="G352" s="1">
        <v>-1.37E-2</v>
      </c>
    </row>
    <row r="353" spans="1:7" x14ac:dyDescent="0.3">
      <c r="A353" s="4">
        <v>45932</v>
      </c>
      <c r="B353" s="2">
        <v>12900.75</v>
      </c>
      <c r="C353" s="2">
        <v>13050</v>
      </c>
      <c r="D353" s="2">
        <v>13060</v>
      </c>
      <c r="E353" s="2">
        <v>12886.65</v>
      </c>
      <c r="F353" t="s">
        <v>1382</v>
      </c>
      <c r="G353" s="1">
        <v>-1.14E-2</v>
      </c>
    </row>
    <row r="354" spans="1:7" x14ac:dyDescent="0.3">
      <c r="A354" s="4">
        <v>45840</v>
      </c>
      <c r="B354" s="2">
        <v>13049.5</v>
      </c>
      <c r="C354" s="2">
        <v>13060</v>
      </c>
      <c r="D354" s="2">
        <v>13108.5</v>
      </c>
      <c r="E354" s="2">
        <v>13012</v>
      </c>
      <c r="F354" t="s">
        <v>1381</v>
      </c>
      <c r="G354" s="1">
        <v>-1.9E-3</v>
      </c>
    </row>
    <row r="355" spans="1:7" x14ac:dyDescent="0.3">
      <c r="A355" s="4">
        <v>45810</v>
      </c>
      <c r="B355" s="2">
        <v>13074</v>
      </c>
      <c r="C355" s="2">
        <v>13060</v>
      </c>
      <c r="D355" s="2">
        <v>13130</v>
      </c>
      <c r="E355" s="2">
        <v>13006.8</v>
      </c>
      <c r="F355" t="s">
        <v>1380</v>
      </c>
      <c r="G355" s="1">
        <v>-1E-3</v>
      </c>
    </row>
    <row r="356" spans="1:7" x14ac:dyDescent="0.3">
      <c r="A356" s="4">
        <v>45779</v>
      </c>
      <c r="B356" s="2">
        <v>13086.8</v>
      </c>
      <c r="C356" s="2">
        <v>13110</v>
      </c>
      <c r="D356" s="2">
        <v>13150</v>
      </c>
      <c r="E356" s="2">
        <v>13003.5</v>
      </c>
      <c r="F356" t="s">
        <v>1379</v>
      </c>
      <c r="G356" s="1">
        <v>-1.8E-3</v>
      </c>
    </row>
    <row r="357" spans="1:7" x14ac:dyDescent="0.3">
      <c r="A357" s="4">
        <v>45749</v>
      </c>
      <c r="B357" s="2">
        <v>13109.95</v>
      </c>
      <c r="C357" s="2">
        <v>13250</v>
      </c>
      <c r="D357" s="2">
        <v>13259.95</v>
      </c>
      <c r="E357" s="2">
        <v>12971.5</v>
      </c>
      <c r="F357" t="s">
        <v>1378</v>
      </c>
      <c r="G357" s="1">
        <v>-2.3E-3</v>
      </c>
    </row>
    <row r="358" spans="1:7" x14ac:dyDescent="0.3">
      <c r="A358" s="4">
        <v>45718</v>
      </c>
      <c r="B358" s="2">
        <v>13139.95</v>
      </c>
      <c r="C358" s="2">
        <v>12990</v>
      </c>
      <c r="D358" s="2">
        <v>13461.2</v>
      </c>
      <c r="E358" s="2">
        <v>12921.65</v>
      </c>
      <c r="F358" t="s">
        <v>1377</v>
      </c>
      <c r="G358" s="1">
        <v>1.7299999999999999E-2</v>
      </c>
    </row>
    <row r="359" spans="1:7" x14ac:dyDescent="0.3">
      <c r="A359" s="4">
        <v>45659</v>
      </c>
      <c r="B359" s="2">
        <v>12916.5</v>
      </c>
      <c r="C359" s="2">
        <v>12320</v>
      </c>
      <c r="D359" s="2">
        <v>13150</v>
      </c>
      <c r="E359" s="2">
        <v>12228.65</v>
      </c>
      <c r="F359" t="s">
        <v>1376</v>
      </c>
      <c r="G359" s="1">
        <v>4.9200000000000001E-2</v>
      </c>
    </row>
    <row r="360" spans="1:7" x14ac:dyDescent="0.3">
      <c r="A360" s="4" t="s">
        <v>1375</v>
      </c>
      <c r="B360" s="2">
        <v>12310.65</v>
      </c>
      <c r="C360" s="2">
        <v>12000</v>
      </c>
      <c r="D360" s="2">
        <v>12390</v>
      </c>
      <c r="E360" s="2">
        <v>12000</v>
      </c>
      <c r="F360" t="s">
        <v>1374</v>
      </c>
      <c r="G360" s="1">
        <v>2.5899999999999999E-2</v>
      </c>
    </row>
    <row r="361" spans="1:7" x14ac:dyDescent="0.3">
      <c r="A361" s="4" t="s">
        <v>1373</v>
      </c>
      <c r="B361" s="2">
        <v>12000</v>
      </c>
      <c r="C361" s="2">
        <v>12021</v>
      </c>
      <c r="D361" s="2">
        <v>12110.85</v>
      </c>
      <c r="E361" s="2">
        <v>11923.1</v>
      </c>
      <c r="F361" t="s">
        <v>1372</v>
      </c>
      <c r="G361" s="1">
        <v>1.8E-3</v>
      </c>
    </row>
    <row r="362" spans="1:7" x14ac:dyDescent="0.3">
      <c r="A362" s="4" t="s">
        <v>1371</v>
      </c>
      <c r="B362" s="2">
        <v>11977.9</v>
      </c>
      <c r="C362" s="2">
        <v>12120</v>
      </c>
      <c r="D362" s="2">
        <v>12320.7</v>
      </c>
      <c r="E362" s="2">
        <v>11885.05</v>
      </c>
      <c r="F362" t="s">
        <v>1370</v>
      </c>
      <c r="G362" s="1">
        <v>-1.2E-2</v>
      </c>
    </row>
    <row r="363" spans="1:7" x14ac:dyDescent="0.3">
      <c r="A363" s="4" t="s">
        <v>1369</v>
      </c>
      <c r="B363" s="2">
        <v>12123.75</v>
      </c>
      <c r="C363" s="2">
        <v>12018.35</v>
      </c>
      <c r="D363" s="2">
        <v>12164.7</v>
      </c>
      <c r="E363" s="2">
        <v>11884.95</v>
      </c>
      <c r="F363" t="s">
        <v>1368</v>
      </c>
      <c r="G363" s="1">
        <v>1.0800000000000001E-2</v>
      </c>
    </row>
    <row r="364" spans="1:7" x14ac:dyDescent="0.3">
      <c r="A364" s="4" t="s">
        <v>1367</v>
      </c>
      <c r="B364" s="2">
        <v>11993.85</v>
      </c>
      <c r="C364" s="2">
        <v>11901.9</v>
      </c>
      <c r="D364" s="2">
        <v>12046.9</v>
      </c>
      <c r="E364" s="2">
        <v>11811.05</v>
      </c>
      <c r="F364" t="s">
        <v>1366</v>
      </c>
      <c r="G364" s="1">
        <v>2.2000000000000001E-3</v>
      </c>
    </row>
    <row r="365" spans="1:7" x14ac:dyDescent="0.3">
      <c r="A365" s="4" t="s">
        <v>1365</v>
      </c>
      <c r="B365" s="2">
        <v>11967.9</v>
      </c>
      <c r="C365" s="2">
        <v>11930</v>
      </c>
      <c r="D365" s="2">
        <v>12093</v>
      </c>
      <c r="E365" s="2">
        <v>11914.1</v>
      </c>
      <c r="F365" t="s">
        <v>1364</v>
      </c>
      <c r="G365" s="1">
        <v>-6.4999999999999997E-3</v>
      </c>
    </row>
    <row r="366" spans="1:7" x14ac:dyDescent="0.3">
      <c r="A366" s="4" t="s">
        <v>1363</v>
      </c>
      <c r="B366" s="2">
        <v>12045.75</v>
      </c>
      <c r="C366" s="2">
        <v>12005</v>
      </c>
      <c r="D366" s="2">
        <v>12106.3</v>
      </c>
      <c r="E366" s="2">
        <v>11961.3</v>
      </c>
      <c r="F366" t="s">
        <v>1362</v>
      </c>
      <c r="G366" s="1">
        <v>2.0999999999999999E-3</v>
      </c>
    </row>
    <row r="367" spans="1:7" x14ac:dyDescent="0.3">
      <c r="A367" s="4" t="s">
        <v>1361</v>
      </c>
      <c r="B367" s="2">
        <v>12020.35</v>
      </c>
      <c r="C367" s="2">
        <v>11900.05</v>
      </c>
      <c r="D367" s="2">
        <v>12078.85</v>
      </c>
      <c r="E367" s="2">
        <v>11900.05</v>
      </c>
      <c r="F367" t="s">
        <v>1360</v>
      </c>
      <c r="G367" s="1">
        <v>1.15E-2</v>
      </c>
    </row>
    <row r="368" spans="1:7" x14ac:dyDescent="0.3">
      <c r="A368" s="4" t="s">
        <v>1359</v>
      </c>
      <c r="B368" s="2">
        <v>11883.7</v>
      </c>
      <c r="C368" s="2">
        <v>12017.05</v>
      </c>
      <c r="D368" s="2">
        <v>12139.8</v>
      </c>
      <c r="E368" s="2">
        <v>11862.05</v>
      </c>
      <c r="F368" t="s">
        <v>1358</v>
      </c>
      <c r="G368" s="1">
        <v>-1.1299999999999999E-2</v>
      </c>
    </row>
    <row r="369" spans="1:7" x14ac:dyDescent="0.3">
      <c r="A369" s="4" t="s">
        <v>1357</v>
      </c>
      <c r="B369" s="2">
        <v>12020.05</v>
      </c>
      <c r="C369" s="2">
        <v>12147.05</v>
      </c>
      <c r="D369" s="2">
        <v>12147.05</v>
      </c>
      <c r="E369" s="2">
        <v>11984.05</v>
      </c>
      <c r="F369" t="s">
        <v>1356</v>
      </c>
      <c r="G369" s="1">
        <v>-9.5999999999999992E-3</v>
      </c>
    </row>
    <row r="370" spans="1:7" x14ac:dyDescent="0.3">
      <c r="A370" s="4" t="s">
        <v>1355</v>
      </c>
      <c r="B370" s="2">
        <v>12136.35</v>
      </c>
      <c r="C370" s="2">
        <v>12101.9</v>
      </c>
      <c r="D370" s="2">
        <v>12189.9</v>
      </c>
      <c r="E370" s="2">
        <v>12004.3</v>
      </c>
      <c r="F370" t="s">
        <v>1354</v>
      </c>
      <c r="G370" s="1">
        <v>3.5999999999999999E-3</v>
      </c>
    </row>
    <row r="371" spans="1:7" x14ac:dyDescent="0.3">
      <c r="A371" s="4" t="s">
        <v>1353</v>
      </c>
      <c r="B371" s="2">
        <v>12092.3</v>
      </c>
      <c r="C371" s="2">
        <v>11981.45</v>
      </c>
      <c r="D371" s="2">
        <v>12134</v>
      </c>
      <c r="E371" s="2">
        <v>11956.2</v>
      </c>
      <c r="F371" t="s">
        <v>1352</v>
      </c>
      <c r="G371" s="1">
        <v>1.21E-2</v>
      </c>
    </row>
    <row r="372" spans="1:7" x14ac:dyDescent="0.3">
      <c r="A372" s="4" t="s">
        <v>1351</v>
      </c>
      <c r="B372" s="2">
        <v>11947.4</v>
      </c>
      <c r="C372" s="2">
        <v>11890.55</v>
      </c>
      <c r="D372" s="2">
        <v>12192.4</v>
      </c>
      <c r="E372" s="2">
        <v>11861</v>
      </c>
      <c r="F372" t="s">
        <v>1350</v>
      </c>
      <c r="G372" s="1">
        <v>1.7600000000000001E-2</v>
      </c>
    </row>
    <row r="373" spans="1:7" x14ac:dyDescent="0.3">
      <c r="A373" s="4" t="s">
        <v>1349</v>
      </c>
      <c r="B373" s="2">
        <v>11741.15</v>
      </c>
      <c r="C373" s="2">
        <v>11533.95</v>
      </c>
      <c r="D373" s="2">
        <v>11785.55</v>
      </c>
      <c r="E373" s="2">
        <v>11531</v>
      </c>
      <c r="F373" t="s">
        <v>1348</v>
      </c>
      <c r="G373" s="1">
        <v>2.12E-2</v>
      </c>
    </row>
    <row r="374" spans="1:7" x14ac:dyDescent="0.3">
      <c r="A374" s="4" t="s">
        <v>1347</v>
      </c>
      <c r="B374" s="2">
        <v>11497.7</v>
      </c>
      <c r="C374" s="2">
        <v>11468.5</v>
      </c>
      <c r="D374" s="2">
        <v>11654.45</v>
      </c>
      <c r="E374" s="2">
        <v>11468</v>
      </c>
      <c r="F374" t="s">
        <v>1346</v>
      </c>
      <c r="G374" s="1">
        <v>-1.15E-2</v>
      </c>
    </row>
    <row r="375" spans="1:7" x14ac:dyDescent="0.3">
      <c r="A375" s="4">
        <v>45931</v>
      </c>
      <c r="B375" s="2">
        <v>11631.1</v>
      </c>
      <c r="C375" s="2">
        <v>11690</v>
      </c>
      <c r="D375" s="2">
        <v>11760</v>
      </c>
      <c r="E375" s="2">
        <v>11570</v>
      </c>
      <c r="F375" t="s">
        <v>1345</v>
      </c>
      <c r="G375" s="1">
        <v>-9.2999999999999992E-3</v>
      </c>
    </row>
    <row r="376" spans="1:7" x14ac:dyDescent="0.3">
      <c r="A376" s="4">
        <v>45901</v>
      </c>
      <c r="B376" s="2">
        <v>11740.55</v>
      </c>
      <c r="C376" s="2">
        <v>11822</v>
      </c>
      <c r="D376" s="2">
        <v>11850</v>
      </c>
      <c r="E376" s="2">
        <v>11659.65</v>
      </c>
      <c r="F376" t="s">
        <v>1344</v>
      </c>
      <c r="G376" s="1">
        <v>-6.8999999999999999E-3</v>
      </c>
    </row>
    <row r="377" spans="1:7" x14ac:dyDescent="0.3">
      <c r="A377" s="4">
        <v>45870</v>
      </c>
      <c r="B377" s="2">
        <v>11822</v>
      </c>
      <c r="C377" s="2">
        <v>11726</v>
      </c>
      <c r="D377" s="2">
        <v>11859.95</v>
      </c>
      <c r="E377" s="2">
        <v>11725.3</v>
      </c>
      <c r="F377" t="s">
        <v>1343</v>
      </c>
      <c r="G377" s="1">
        <v>8.6E-3</v>
      </c>
    </row>
    <row r="378" spans="1:7" x14ac:dyDescent="0.3">
      <c r="A378" s="4">
        <v>45839</v>
      </c>
      <c r="B378" s="2">
        <v>11721.3</v>
      </c>
      <c r="C378" s="2">
        <v>11755.65</v>
      </c>
      <c r="D378" s="2">
        <v>11825.95</v>
      </c>
      <c r="E378" s="2">
        <v>11673.7</v>
      </c>
      <c r="F378" t="s">
        <v>1342</v>
      </c>
      <c r="G378" s="1">
        <v>-2.8999999999999998E-3</v>
      </c>
    </row>
    <row r="379" spans="1:7" x14ac:dyDescent="0.3">
      <c r="A379" s="4">
        <v>45809</v>
      </c>
      <c r="B379" s="2">
        <v>11755.65</v>
      </c>
      <c r="C379" s="2">
        <v>11929</v>
      </c>
      <c r="D379" s="2">
        <v>11979.9</v>
      </c>
      <c r="E379" s="2">
        <v>11690.7</v>
      </c>
      <c r="F379" t="s">
        <v>1341</v>
      </c>
      <c r="G379" s="1">
        <v>-1.4999999999999999E-2</v>
      </c>
    </row>
    <row r="380" spans="1:7" x14ac:dyDescent="0.3">
      <c r="A380" s="4">
        <v>45717</v>
      </c>
      <c r="B380" s="2">
        <v>11934.25</v>
      </c>
      <c r="C380" s="2">
        <v>11849.95</v>
      </c>
      <c r="D380" s="2">
        <v>12049.8</v>
      </c>
      <c r="E380" s="2">
        <v>11787.95</v>
      </c>
      <c r="F380" t="s">
        <v>1340</v>
      </c>
      <c r="G380" s="1">
        <v>7.7999999999999996E-3</v>
      </c>
    </row>
    <row r="381" spans="1:7" x14ac:dyDescent="0.3">
      <c r="A381" s="4">
        <v>45689</v>
      </c>
      <c r="B381" s="2">
        <v>11841.3</v>
      </c>
      <c r="C381" s="2">
        <v>11285</v>
      </c>
      <c r="D381" s="2">
        <v>11859.15</v>
      </c>
      <c r="E381" s="2">
        <v>11226</v>
      </c>
      <c r="F381" t="s">
        <v>1339</v>
      </c>
      <c r="G381" s="1">
        <v>5.6500000000000002E-2</v>
      </c>
    </row>
    <row r="382" spans="1:7" x14ac:dyDescent="0.3">
      <c r="A382" s="4">
        <v>45658</v>
      </c>
      <c r="B382" s="2">
        <v>11208.3</v>
      </c>
      <c r="C382" s="2">
        <v>10858</v>
      </c>
      <c r="D382" s="2">
        <v>11273.95</v>
      </c>
      <c r="E382" s="2">
        <v>10800.2</v>
      </c>
      <c r="F382" t="s">
        <v>1338</v>
      </c>
      <c r="G382" s="1">
        <v>3.2199999999999999E-2</v>
      </c>
    </row>
    <row r="383" spans="1:7" x14ac:dyDescent="0.3">
      <c r="A383" s="4" t="s">
        <v>1337</v>
      </c>
      <c r="B383" s="2">
        <v>10858.4</v>
      </c>
      <c r="C383" s="2">
        <v>10765</v>
      </c>
      <c r="D383" s="2">
        <v>10893.7</v>
      </c>
      <c r="E383" s="2">
        <v>10750.6</v>
      </c>
      <c r="F383" t="s">
        <v>1336</v>
      </c>
      <c r="G383" s="1">
        <v>5.4999999999999997E-3</v>
      </c>
    </row>
    <row r="384" spans="1:7" x14ac:dyDescent="0.3">
      <c r="A384" s="4" t="s">
        <v>1335</v>
      </c>
      <c r="B384" s="2">
        <v>10798.95</v>
      </c>
      <c r="C384" s="2">
        <v>10941.05</v>
      </c>
      <c r="D384" s="2">
        <v>10950</v>
      </c>
      <c r="E384" s="2">
        <v>10750.1</v>
      </c>
      <c r="F384" t="s">
        <v>1334</v>
      </c>
      <c r="G384" s="1">
        <v>-1.2999999999999999E-2</v>
      </c>
    </row>
    <row r="385" spans="1:7" x14ac:dyDescent="0.3">
      <c r="A385" s="4" t="s">
        <v>1333</v>
      </c>
      <c r="B385" s="2">
        <v>10941.05</v>
      </c>
      <c r="C385" s="2">
        <v>10929.5</v>
      </c>
      <c r="D385" s="2">
        <v>11133</v>
      </c>
      <c r="E385" s="2">
        <v>10912.6</v>
      </c>
      <c r="F385" t="s">
        <v>1332</v>
      </c>
      <c r="G385" s="1">
        <v>4.1000000000000003E-3</v>
      </c>
    </row>
    <row r="386" spans="1:7" x14ac:dyDescent="0.3">
      <c r="A386" s="4" t="s">
        <v>1331</v>
      </c>
      <c r="B386" s="2">
        <v>10896</v>
      </c>
      <c r="C386" s="2">
        <v>10770.5</v>
      </c>
      <c r="D386" s="2">
        <v>10974.8</v>
      </c>
      <c r="E386" s="2">
        <v>10770</v>
      </c>
      <c r="F386" t="s">
        <v>1330</v>
      </c>
      <c r="G386" s="1">
        <v>1.4800000000000001E-2</v>
      </c>
    </row>
    <row r="387" spans="1:7" x14ac:dyDescent="0.3">
      <c r="A387" s="4" t="s">
        <v>1329</v>
      </c>
      <c r="B387" s="2">
        <v>10736.6</v>
      </c>
      <c r="C387" s="2">
        <v>10822</v>
      </c>
      <c r="D387" s="2">
        <v>10887.45</v>
      </c>
      <c r="E387" s="2">
        <v>10725</v>
      </c>
      <c r="F387" t="s">
        <v>1328</v>
      </c>
      <c r="G387" s="1">
        <v>-7.9000000000000008E-3</v>
      </c>
    </row>
    <row r="388" spans="1:7" x14ac:dyDescent="0.3">
      <c r="A388" s="4" t="s">
        <v>1327</v>
      </c>
      <c r="B388" s="2">
        <v>10822</v>
      </c>
      <c r="C388" s="2">
        <v>10928</v>
      </c>
      <c r="D388" s="2">
        <v>10989.8</v>
      </c>
      <c r="E388" s="2">
        <v>10755.4</v>
      </c>
      <c r="F388" t="s">
        <v>1326</v>
      </c>
      <c r="G388" s="1">
        <v>-7.3000000000000001E-3</v>
      </c>
    </row>
    <row r="389" spans="1:7" x14ac:dyDescent="0.3">
      <c r="A389" s="4" t="s">
        <v>1325</v>
      </c>
      <c r="B389" s="2">
        <v>10901.05</v>
      </c>
      <c r="C389" s="2">
        <v>10940</v>
      </c>
      <c r="D389" s="2">
        <v>11077</v>
      </c>
      <c r="E389" s="2">
        <v>10865.95</v>
      </c>
      <c r="F389" t="s">
        <v>1324</v>
      </c>
      <c r="G389" s="1">
        <v>-5.0000000000000001E-3</v>
      </c>
    </row>
    <row r="390" spans="1:7" x14ac:dyDescent="0.3">
      <c r="A390" s="4" t="s">
        <v>1323</v>
      </c>
      <c r="B390" s="2">
        <v>10955.35</v>
      </c>
      <c r="C390" s="2">
        <v>10888</v>
      </c>
      <c r="D390" s="2">
        <v>11035.4</v>
      </c>
      <c r="E390" s="2">
        <v>10852.45</v>
      </c>
      <c r="F390" t="s">
        <v>1322</v>
      </c>
      <c r="G390" s="1">
        <v>-4.3E-3</v>
      </c>
    </row>
    <row r="391" spans="1:7" x14ac:dyDescent="0.3">
      <c r="A391" s="4" t="s">
        <v>1321</v>
      </c>
      <c r="B391" s="2">
        <v>11002.45</v>
      </c>
      <c r="C391" s="2">
        <v>11085</v>
      </c>
      <c r="D391" s="2">
        <v>11098.05</v>
      </c>
      <c r="E391" s="2">
        <v>10970.1</v>
      </c>
      <c r="F391" t="s">
        <v>1320</v>
      </c>
      <c r="G391" s="1">
        <v>-9.5999999999999992E-3</v>
      </c>
    </row>
    <row r="392" spans="1:7" x14ac:dyDescent="0.3">
      <c r="A392" s="4" t="s">
        <v>1319</v>
      </c>
      <c r="B392" s="2">
        <v>11108.55</v>
      </c>
      <c r="C392" s="2">
        <v>11263</v>
      </c>
      <c r="D392" s="2">
        <v>11272.45</v>
      </c>
      <c r="E392" s="2">
        <v>11059.7</v>
      </c>
      <c r="F392" t="s">
        <v>1318</v>
      </c>
      <c r="G392" s="1">
        <v>-1.49E-2</v>
      </c>
    </row>
    <row r="393" spans="1:7" x14ac:dyDescent="0.3">
      <c r="A393" s="4" t="s">
        <v>1317</v>
      </c>
      <c r="B393" s="2">
        <v>11277</v>
      </c>
      <c r="C393" s="2">
        <v>11255.55</v>
      </c>
      <c r="D393" s="2">
        <v>11329.45</v>
      </c>
      <c r="E393" s="2">
        <v>11205</v>
      </c>
      <c r="F393" t="s">
        <v>1316</v>
      </c>
      <c r="G393" s="1">
        <v>4.0000000000000002E-4</v>
      </c>
    </row>
    <row r="394" spans="1:7" x14ac:dyDescent="0.3">
      <c r="A394" s="4" t="s">
        <v>1315</v>
      </c>
      <c r="B394" s="2">
        <v>11272.55</v>
      </c>
      <c r="C394" s="2">
        <v>11137.4</v>
      </c>
      <c r="D394" s="2">
        <v>11290</v>
      </c>
      <c r="E394" s="2">
        <v>11033.6</v>
      </c>
      <c r="F394" t="s">
        <v>1314</v>
      </c>
      <c r="G394" s="1">
        <v>9.4000000000000004E-3</v>
      </c>
    </row>
    <row r="395" spans="1:7" x14ac:dyDescent="0.3">
      <c r="A395" s="4">
        <v>45638</v>
      </c>
      <c r="B395" s="2">
        <v>11167.4</v>
      </c>
      <c r="C395" s="2">
        <v>11299.35</v>
      </c>
      <c r="D395" s="2">
        <v>11299.35</v>
      </c>
      <c r="E395" s="2">
        <v>11078.25</v>
      </c>
      <c r="F395" t="s">
        <v>1313</v>
      </c>
      <c r="G395" s="1">
        <v>-9.7999999999999997E-3</v>
      </c>
    </row>
    <row r="396" spans="1:7" x14ac:dyDescent="0.3">
      <c r="A396" s="4">
        <v>45608</v>
      </c>
      <c r="B396" s="2">
        <v>11277.75</v>
      </c>
      <c r="C396" s="2">
        <v>11229.9</v>
      </c>
      <c r="D396" s="2">
        <v>11320.85</v>
      </c>
      <c r="E396" s="2">
        <v>11220.6</v>
      </c>
      <c r="F396" t="s">
        <v>1312</v>
      </c>
      <c r="G396" s="1">
        <v>7.1000000000000004E-3</v>
      </c>
    </row>
    <row r="397" spans="1:7" x14ac:dyDescent="0.3">
      <c r="A397" s="4">
        <v>45577</v>
      </c>
      <c r="B397" s="2">
        <v>11198.2</v>
      </c>
      <c r="C397" s="2">
        <v>11275</v>
      </c>
      <c r="D397" s="2">
        <v>11314.35</v>
      </c>
      <c r="E397" s="2">
        <v>11170</v>
      </c>
      <c r="F397" t="s">
        <v>1311</v>
      </c>
      <c r="G397" s="1">
        <v>-7.1999999999999998E-3</v>
      </c>
    </row>
    <row r="398" spans="1:7" x14ac:dyDescent="0.3">
      <c r="A398" s="4">
        <v>45547</v>
      </c>
      <c r="B398" s="2">
        <v>11279.8</v>
      </c>
      <c r="C398" s="2">
        <v>11322</v>
      </c>
      <c r="D398" s="2">
        <v>11368.9</v>
      </c>
      <c r="E398" s="2">
        <v>11252.55</v>
      </c>
      <c r="F398" t="s">
        <v>1310</v>
      </c>
      <c r="G398" s="1">
        <v>-3.3999999999999998E-3</v>
      </c>
    </row>
    <row r="399" spans="1:7" x14ac:dyDescent="0.3">
      <c r="A399" s="4">
        <v>45455</v>
      </c>
      <c r="B399" s="2">
        <v>11317.95</v>
      </c>
      <c r="C399" s="2">
        <v>11200</v>
      </c>
      <c r="D399" s="2">
        <v>11375.95</v>
      </c>
      <c r="E399" s="2">
        <v>11121</v>
      </c>
      <c r="F399" t="s">
        <v>1309</v>
      </c>
      <c r="G399" s="1">
        <v>1.21E-2</v>
      </c>
    </row>
    <row r="400" spans="1:7" x14ac:dyDescent="0.3">
      <c r="A400" s="4">
        <v>45424</v>
      </c>
      <c r="B400" s="2">
        <v>11182.25</v>
      </c>
      <c r="C400" s="2">
        <v>11134.95</v>
      </c>
      <c r="D400" s="2">
        <v>11270</v>
      </c>
      <c r="E400" s="2">
        <v>11031</v>
      </c>
      <c r="F400" t="s">
        <v>1308</v>
      </c>
      <c r="G400" s="1">
        <v>4.7000000000000002E-3</v>
      </c>
    </row>
    <row r="401" spans="1:7" x14ac:dyDescent="0.3">
      <c r="A401" s="4">
        <v>45394</v>
      </c>
      <c r="B401" s="2">
        <v>11129.85</v>
      </c>
      <c r="C401" s="2">
        <v>11281</v>
      </c>
      <c r="D401" s="2">
        <v>11300</v>
      </c>
      <c r="E401" s="2">
        <v>11106</v>
      </c>
      <c r="F401" t="s">
        <v>1307</v>
      </c>
      <c r="G401" s="1">
        <v>-1.32E-2</v>
      </c>
    </row>
    <row r="402" spans="1:7" x14ac:dyDescent="0.3">
      <c r="A402" s="4">
        <v>45363</v>
      </c>
      <c r="B402" s="2">
        <v>11279.25</v>
      </c>
      <c r="C402" s="2">
        <v>11250</v>
      </c>
      <c r="D402" s="2">
        <v>11309</v>
      </c>
      <c r="E402" s="2">
        <v>11203</v>
      </c>
      <c r="F402" t="s">
        <v>1306</v>
      </c>
      <c r="G402" s="1">
        <v>3.5999999999999999E-3</v>
      </c>
    </row>
    <row r="403" spans="1:7" x14ac:dyDescent="0.3">
      <c r="A403" s="4">
        <v>45334</v>
      </c>
      <c r="B403" s="2">
        <v>11239.3</v>
      </c>
      <c r="C403" s="2">
        <v>11151</v>
      </c>
      <c r="D403" s="2">
        <v>11330</v>
      </c>
      <c r="E403" s="2">
        <v>11151</v>
      </c>
      <c r="F403" t="s">
        <v>1305</v>
      </c>
      <c r="G403" s="1">
        <v>1.49E-2</v>
      </c>
    </row>
    <row r="404" spans="1:7" x14ac:dyDescent="0.3">
      <c r="A404" s="4" t="s">
        <v>1304</v>
      </c>
      <c r="B404" s="2">
        <v>11074.2</v>
      </c>
      <c r="C404" s="2">
        <v>10949.95</v>
      </c>
      <c r="D404" s="2">
        <v>11130.1</v>
      </c>
      <c r="E404" s="2">
        <v>10920</v>
      </c>
      <c r="F404" t="s">
        <v>1303</v>
      </c>
      <c r="G404" s="1">
        <v>1.14E-2</v>
      </c>
    </row>
    <row r="405" spans="1:7" x14ac:dyDescent="0.3">
      <c r="A405" s="4" t="s">
        <v>1302</v>
      </c>
      <c r="B405" s="2">
        <v>10949.85</v>
      </c>
      <c r="C405" s="2">
        <v>11060.4</v>
      </c>
      <c r="D405" s="2">
        <v>11080.6</v>
      </c>
      <c r="E405" s="2">
        <v>10888</v>
      </c>
      <c r="F405" t="s">
        <v>1301</v>
      </c>
      <c r="G405" s="1">
        <v>-9.7999999999999997E-3</v>
      </c>
    </row>
    <row r="406" spans="1:7" x14ac:dyDescent="0.3">
      <c r="A406" s="4" t="s">
        <v>1300</v>
      </c>
      <c r="B406" s="2">
        <v>11058.35</v>
      </c>
      <c r="C406" s="2">
        <v>10936</v>
      </c>
      <c r="D406" s="2">
        <v>11116.9</v>
      </c>
      <c r="E406" s="2">
        <v>10870</v>
      </c>
      <c r="F406" t="s">
        <v>1299</v>
      </c>
      <c r="G406" s="1">
        <v>1.0500000000000001E-2</v>
      </c>
    </row>
    <row r="407" spans="1:7" x14ac:dyDescent="0.3">
      <c r="A407" s="4" t="s">
        <v>1298</v>
      </c>
      <c r="B407" s="2">
        <v>10943.95</v>
      </c>
      <c r="C407" s="2">
        <v>11025.15</v>
      </c>
      <c r="D407" s="2">
        <v>11077.95</v>
      </c>
      <c r="E407" s="2">
        <v>10891.45</v>
      </c>
      <c r="F407" t="s">
        <v>1297</v>
      </c>
      <c r="G407" s="1">
        <v>-7.4000000000000003E-3</v>
      </c>
    </row>
    <row r="408" spans="1:7" x14ac:dyDescent="0.3">
      <c r="A408" s="4" t="s">
        <v>1296</v>
      </c>
      <c r="B408" s="2">
        <v>11025.15</v>
      </c>
      <c r="C408" s="2">
        <v>11202</v>
      </c>
      <c r="D408" s="2">
        <v>11247.95</v>
      </c>
      <c r="E408" s="2">
        <v>10990.05</v>
      </c>
      <c r="F408" t="s">
        <v>1295</v>
      </c>
      <c r="G408" s="1">
        <v>-3.5000000000000001E-3</v>
      </c>
    </row>
    <row r="409" spans="1:7" x14ac:dyDescent="0.3">
      <c r="A409" s="4" t="s">
        <v>1294</v>
      </c>
      <c r="B409" s="2">
        <v>11063.6</v>
      </c>
      <c r="C409" s="2">
        <v>10905</v>
      </c>
      <c r="D409" s="2">
        <v>11106.65</v>
      </c>
      <c r="E409" s="2">
        <v>10827.25</v>
      </c>
      <c r="F409" t="s">
        <v>574</v>
      </c>
      <c r="G409" s="1">
        <v>1.8599999999999998E-2</v>
      </c>
    </row>
    <row r="410" spans="1:7" x14ac:dyDescent="0.3">
      <c r="A410" s="4" t="s">
        <v>1293</v>
      </c>
      <c r="B410" s="2">
        <v>10861.45</v>
      </c>
      <c r="C410" s="2">
        <v>10921.15</v>
      </c>
      <c r="D410" s="2">
        <v>10958.2</v>
      </c>
      <c r="E410" s="2">
        <v>10770</v>
      </c>
      <c r="F410" t="s">
        <v>1292</v>
      </c>
      <c r="G410" s="1">
        <v>-8.8999999999999999E-3</v>
      </c>
    </row>
    <row r="411" spans="1:7" x14ac:dyDescent="0.3">
      <c r="A411" s="4" t="s">
        <v>1291</v>
      </c>
      <c r="B411" s="2">
        <v>10959.3</v>
      </c>
      <c r="C411" s="2">
        <v>11090</v>
      </c>
      <c r="D411" s="2">
        <v>11195.25</v>
      </c>
      <c r="E411" s="2">
        <v>10896.4</v>
      </c>
      <c r="F411" t="s">
        <v>1290</v>
      </c>
      <c r="G411" s="1">
        <v>-1.21E-2</v>
      </c>
    </row>
    <row r="412" spans="1:7" x14ac:dyDescent="0.3">
      <c r="A412" s="4" t="s">
        <v>1289</v>
      </c>
      <c r="B412" s="2">
        <v>11093.95</v>
      </c>
      <c r="C412" s="2">
        <v>10950</v>
      </c>
      <c r="D412" s="2">
        <v>11182.95</v>
      </c>
      <c r="E412" s="2">
        <v>10915</v>
      </c>
      <c r="F412" t="s">
        <v>630</v>
      </c>
      <c r="G412" s="1">
        <v>8.0000000000000002E-3</v>
      </c>
    </row>
    <row r="413" spans="1:7" x14ac:dyDescent="0.3">
      <c r="A413" s="4" t="s">
        <v>1288</v>
      </c>
      <c r="B413" s="2">
        <v>11006.05</v>
      </c>
      <c r="C413" s="2">
        <v>11055</v>
      </c>
      <c r="D413" s="2">
        <v>11117.7</v>
      </c>
      <c r="E413" s="2">
        <v>10892.1</v>
      </c>
      <c r="F413" t="s">
        <v>1287</v>
      </c>
      <c r="G413" s="1">
        <v>-3.8999999999999998E-3</v>
      </c>
    </row>
    <row r="414" spans="1:7" x14ac:dyDescent="0.3">
      <c r="A414" s="4" t="s">
        <v>1286</v>
      </c>
      <c r="B414" s="2">
        <v>11049.6</v>
      </c>
      <c r="C414" s="2">
        <v>11140</v>
      </c>
      <c r="D414" s="2">
        <v>11142.85</v>
      </c>
      <c r="E414" s="2">
        <v>10864.3</v>
      </c>
      <c r="F414" t="s">
        <v>1285</v>
      </c>
      <c r="G414" s="1">
        <v>-8.3999999999999995E-3</v>
      </c>
    </row>
    <row r="415" spans="1:7" x14ac:dyDescent="0.3">
      <c r="A415" s="4">
        <v>45637</v>
      </c>
      <c r="B415" s="2">
        <v>11143.1</v>
      </c>
      <c r="C415" s="2">
        <v>11392.05</v>
      </c>
      <c r="D415" s="2">
        <v>11516.9</v>
      </c>
      <c r="E415" s="2">
        <v>11107.25</v>
      </c>
      <c r="F415" t="s">
        <v>1284</v>
      </c>
      <c r="G415" s="1">
        <v>-2.2499999999999999E-2</v>
      </c>
    </row>
    <row r="416" spans="1:7" x14ac:dyDescent="0.3">
      <c r="A416" s="4">
        <v>45607</v>
      </c>
      <c r="B416" s="2">
        <v>11399.7</v>
      </c>
      <c r="C416" s="2">
        <v>11331.5</v>
      </c>
      <c r="D416" s="2">
        <v>11518.15</v>
      </c>
      <c r="E416" s="2">
        <v>11310</v>
      </c>
      <c r="F416" t="s">
        <v>1283</v>
      </c>
      <c r="G416" s="1">
        <v>8.6E-3</v>
      </c>
    </row>
    <row r="417" spans="1:7" x14ac:dyDescent="0.3">
      <c r="A417" s="4">
        <v>45515</v>
      </c>
      <c r="B417" s="2">
        <v>11303</v>
      </c>
      <c r="C417" s="2">
        <v>11260.5</v>
      </c>
      <c r="D417" s="2">
        <v>11344</v>
      </c>
      <c r="E417" s="2">
        <v>11125.6</v>
      </c>
      <c r="F417" t="s">
        <v>1282</v>
      </c>
      <c r="G417" s="1">
        <v>2.9999999999999997E-4</v>
      </c>
    </row>
    <row r="418" spans="1:7" x14ac:dyDescent="0.3">
      <c r="A418" s="4">
        <v>45484</v>
      </c>
      <c r="B418" s="2">
        <v>11300.15</v>
      </c>
      <c r="C418" s="2">
        <v>11305.15</v>
      </c>
      <c r="D418" s="2">
        <v>11385</v>
      </c>
      <c r="E418" s="2">
        <v>11186.6</v>
      </c>
      <c r="F418" t="s">
        <v>1281</v>
      </c>
      <c r="G418" s="1">
        <v>-4.7999999999999996E-3</v>
      </c>
    </row>
    <row r="419" spans="1:7" x14ac:dyDescent="0.3">
      <c r="A419" s="4">
        <v>45454</v>
      </c>
      <c r="B419" s="2">
        <v>11354.25</v>
      </c>
      <c r="C419" s="2">
        <v>11219</v>
      </c>
      <c r="D419" s="2">
        <v>11430</v>
      </c>
      <c r="E419" s="2">
        <v>11172.6</v>
      </c>
      <c r="F419" t="s">
        <v>1280</v>
      </c>
      <c r="G419" s="1">
        <v>1.6500000000000001E-2</v>
      </c>
    </row>
    <row r="420" spans="1:7" x14ac:dyDescent="0.3">
      <c r="A420" s="4">
        <v>45423</v>
      </c>
      <c r="B420" s="2">
        <v>11170.1</v>
      </c>
      <c r="C420" s="2">
        <v>11042</v>
      </c>
      <c r="D420" s="2">
        <v>11275</v>
      </c>
      <c r="E420" s="2">
        <v>11011.9</v>
      </c>
      <c r="F420" t="s">
        <v>1279</v>
      </c>
      <c r="G420" s="1">
        <v>1.06E-2</v>
      </c>
    </row>
    <row r="421" spans="1:7" x14ac:dyDescent="0.3">
      <c r="A421" s="4">
        <v>45393</v>
      </c>
      <c r="B421" s="2">
        <v>11052.45</v>
      </c>
      <c r="C421" s="2">
        <v>11295</v>
      </c>
      <c r="D421" s="2">
        <v>11295</v>
      </c>
      <c r="E421" s="2">
        <v>10860</v>
      </c>
      <c r="F421" t="s">
        <v>1278</v>
      </c>
      <c r="G421" s="1">
        <v>-5.1999999999999998E-3</v>
      </c>
    </row>
    <row r="422" spans="1:7" x14ac:dyDescent="0.3">
      <c r="A422" s="4">
        <v>45302</v>
      </c>
      <c r="B422" s="2">
        <v>11110</v>
      </c>
      <c r="C422" s="2">
        <v>11150</v>
      </c>
      <c r="D422" s="2">
        <v>11209.55</v>
      </c>
      <c r="E422" s="2">
        <v>11080</v>
      </c>
      <c r="F422" t="s">
        <v>1277</v>
      </c>
      <c r="G422" s="1">
        <v>3.0000000000000001E-3</v>
      </c>
    </row>
    <row r="423" spans="1:7" x14ac:dyDescent="0.3">
      <c r="A423" s="4" t="s">
        <v>1276</v>
      </c>
      <c r="B423" s="2">
        <v>11076.45</v>
      </c>
      <c r="C423" s="2">
        <v>11225</v>
      </c>
      <c r="D423" s="2">
        <v>11247.55</v>
      </c>
      <c r="E423" s="2">
        <v>11050</v>
      </c>
      <c r="F423" t="s">
        <v>1275</v>
      </c>
      <c r="G423" s="1">
        <v>-1.6E-2</v>
      </c>
    </row>
    <row r="424" spans="1:7" x14ac:dyDescent="0.3">
      <c r="A424" s="4" t="s">
        <v>1274</v>
      </c>
      <c r="B424" s="2">
        <v>11256.45</v>
      </c>
      <c r="C424" s="2">
        <v>10979</v>
      </c>
      <c r="D424" s="2">
        <v>11520</v>
      </c>
      <c r="E424" s="2">
        <v>10945</v>
      </c>
      <c r="F424" t="s">
        <v>148</v>
      </c>
      <c r="G424" s="1">
        <v>1.9099999999999999E-2</v>
      </c>
    </row>
    <row r="425" spans="1:7" x14ac:dyDescent="0.3">
      <c r="A425" s="4" t="s">
        <v>1273</v>
      </c>
      <c r="B425" s="2">
        <v>11046</v>
      </c>
      <c r="C425" s="2">
        <v>11450</v>
      </c>
      <c r="D425" s="2">
        <v>11483</v>
      </c>
      <c r="E425" s="2">
        <v>10742.45</v>
      </c>
      <c r="F425" t="s">
        <v>1209</v>
      </c>
      <c r="G425" s="1">
        <v>-3.8100000000000002E-2</v>
      </c>
    </row>
    <row r="426" spans="1:7" x14ac:dyDescent="0.3">
      <c r="A426" s="4" t="s">
        <v>1272</v>
      </c>
      <c r="B426" s="2">
        <v>11483.25</v>
      </c>
      <c r="C426" s="2">
        <v>11504.8</v>
      </c>
      <c r="D426" s="2">
        <v>11632.65</v>
      </c>
      <c r="E426" s="2">
        <v>11440</v>
      </c>
      <c r="F426" t="s">
        <v>1271</v>
      </c>
      <c r="G426" s="1">
        <v>-1.6999999999999999E-3</v>
      </c>
    </row>
    <row r="427" spans="1:7" x14ac:dyDescent="0.3">
      <c r="A427" s="4" t="s">
        <v>1270</v>
      </c>
      <c r="B427" s="2">
        <v>11502.85</v>
      </c>
      <c r="C427" s="2">
        <v>11763.6</v>
      </c>
      <c r="D427" s="2">
        <v>11794.3</v>
      </c>
      <c r="E427" s="2">
        <v>11440</v>
      </c>
      <c r="F427" t="s">
        <v>1269</v>
      </c>
      <c r="G427" s="1">
        <v>-2.2200000000000001E-2</v>
      </c>
    </row>
    <row r="428" spans="1:7" x14ac:dyDescent="0.3">
      <c r="A428" s="4" t="s">
        <v>1268</v>
      </c>
      <c r="B428" s="2">
        <v>11763.7</v>
      </c>
      <c r="C428" s="2">
        <v>11998.95</v>
      </c>
      <c r="D428" s="2">
        <v>11998.95</v>
      </c>
      <c r="E428" s="2">
        <v>11636.9</v>
      </c>
      <c r="F428" t="s">
        <v>1267</v>
      </c>
      <c r="G428" s="1">
        <v>-1.61E-2</v>
      </c>
    </row>
    <row r="429" spans="1:7" x14ac:dyDescent="0.3">
      <c r="A429" s="4" t="s">
        <v>1266</v>
      </c>
      <c r="B429" s="2">
        <v>11956.2</v>
      </c>
      <c r="C429" s="2">
        <v>11923.3</v>
      </c>
      <c r="D429" s="2">
        <v>12119.9</v>
      </c>
      <c r="E429" s="2">
        <v>11753.45</v>
      </c>
      <c r="F429" t="s">
        <v>1265</v>
      </c>
      <c r="G429" s="1">
        <v>2.8E-3</v>
      </c>
    </row>
    <row r="430" spans="1:7" x14ac:dyDescent="0.3">
      <c r="A430" s="4" t="s">
        <v>1264</v>
      </c>
      <c r="B430" s="2">
        <v>11923.3</v>
      </c>
      <c r="C430" s="2">
        <v>12215.95</v>
      </c>
      <c r="D430" s="2">
        <v>12289.8</v>
      </c>
      <c r="E430" s="2">
        <v>11840</v>
      </c>
      <c r="F430" t="s">
        <v>1263</v>
      </c>
      <c r="G430" s="1">
        <v>-2.07E-2</v>
      </c>
    </row>
    <row r="431" spans="1:7" x14ac:dyDescent="0.3">
      <c r="A431" s="4" t="s">
        <v>1262</v>
      </c>
      <c r="B431" s="2">
        <v>12175.9</v>
      </c>
      <c r="C431" s="2">
        <v>12145.55</v>
      </c>
      <c r="D431" s="2">
        <v>12250</v>
      </c>
      <c r="E431" s="2">
        <v>11944.55</v>
      </c>
      <c r="F431" t="s">
        <v>1261</v>
      </c>
      <c r="G431" s="1">
        <v>5.7999999999999996E-3</v>
      </c>
    </row>
    <row r="432" spans="1:7" x14ac:dyDescent="0.3">
      <c r="A432" s="4" t="s">
        <v>1260</v>
      </c>
      <c r="B432" s="2">
        <v>12105.1</v>
      </c>
      <c r="C432" s="2">
        <v>12070</v>
      </c>
      <c r="D432" s="2">
        <v>12141.25</v>
      </c>
      <c r="E432" s="2">
        <v>11844.45</v>
      </c>
      <c r="F432" t="s">
        <v>1259</v>
      </c>
      <c r="G432" s="1">
        <v>-3.2000000000000002E-3</v>
      </c>
    </row>
    <row r="433" spans="1:7" x14ac:dyDescent="0.3">
      <c r="A433" s="4" t="s">
        <v>1258</v>
      </c>
      <c r="B433" s="2">
        <v>12143.75</v>
      </c>
      <c r="C433" s="2">
        <v>12400</v>
      </c>
      <c r="D433" s="2">
        <v>12420.1</v>
      </c>
      <c r="E433" s="2">
        <v>12070</v>
      </c>
      <c r="F433" t="s">
        <v>1257</v>
      </c>
      <c r="G433" s="1">
        <v>-1.9400000000000001E-2</v>
      </c>
    </row>
    <row r="434" spans="1:7" x14ac:dyDescent="0.3">
      <c r="A434" s="4" t="s">
        <v>1256</v>
      </c>
      <c r="B434" s="2">
        <v>12383.9</v>
      </c>
      <c r="C434" s="2">
        <v>12414.05</v>
      </c>
      <c r="D434" s="2">
        <v>12454.95</v>
      </c>
      <c r="E434" s="2">
        <v>12231</v>
      </c>
      <c r="F434" t="s">
        <v>1255</v>
      </c>
      <c r="G434" s="1">
        <v>-5.0000000000000001E-3</v>
      </c>
    </row>
    <row r="435" spans="1:7" x14ac:dyDescent="0.3">
      <c r="A435" s="4" t="s">
        <v>1254</v>
      </c>
      <c r="B435" s="2">
        <v>12446.75</v>
      </c>
      <c r="C435" s="2">
        <v>12709</v>
      </c>
      <c r="D435" s="2">
        <v>12709</v>
      </c>
      <c r="E435" s="2">
        <v>12355</v>
      </c>
      <c r="F435" t="s">
        <v>1253</v>
      </c>
      <c r="G435" s="1">
        <v>-7.3000000000000001E-3</v>
      </c>
    </row>
    <row r="436" spans="1:7" x14ac:dyDescent="0.3">
      <c r="A436" s="4" t="s">
        <v>1252</v>
      </c>
      <c r="B436" s="2">
        <v>12537.85</v>
      </c>
      <c r="C436" s="2">
        <v>12775</v>
      </c>
      <c r="D436" s="2">
        <v>12799</v>
      </c>
      <c r="E436" s="2">
        <v>12462.3</v>
      </c>
      <c r="F436" t="s">
        <v>1251</v>
      </c>
      <c r="G436" s="1">
        <v>-1.8700000000000001E-2</v>
      </c>
    </row>
    <row r="437" spans="1:7" x14ac:dyDescent="0.3">
      <c r="A437" s="4">
        <v>45606</v>
      </c>
      <c r="B437" s="2">
        <v>12776.65</v>
      </c>
      <c r="C437" s="2">
        <v>12944.1</v>
      </c>
      <c r="D437" s="2">
        <v>12980</v>
      </c>
      <c r="E437" s="2">
        <v>12725</v>
      </c>
      <c r="F437" t="s">
        <v>1250</v>
      </c>
      <c r="G437" s="1">
        <v>-1.29E-2</v>
      </c>
    </row>
    <row r="438" spans="1:7" x14ac:dyDescent="0.3">
      <c r="A438" s="4">
        <v>45575</v>
      </c>
      <c r="B438" s="2">
        <v>12944.1</v>
      </c>
      <c r="C438" s="2">
        <v>12798.9</v>
      </c>
      <c r="D438" s="2">
        <v>12965</v>
      </c>
      <c r="E438" s="2">
        <v>12711.5</v>
      </c>
      <c r="F438" t="s">
        <v>1249</v>
      </c>
      <c r="G438" s="1">
        <v>1.44E-2</v>
      </c>
    </row>
    <row r="439" spans="1:7" x14ac:dyDescent="0.3">
      <c r="A439" s="4">
        <v>45545</v>
      </c>
      <c r="B439" s="2">
        <v>12760.7</v>
      </c>
      <c r="C439" s="2">
        <v>12554.95</v>
      </c>
      <c r="D439" s="2">
        <v>12850</v>
      </c>
      <c r="E439" s="2">
        <v>12540.5</v>
      </c>
      <c r="F439" t="s">
        <v>1248</v>
      </c>
      <c r="G439" s="1">
        <v>1.83E-2</v>
      </c>
    </row>
    <row r="440" spans="1:7" x14ac:dyDescent="0.3">
      <c r="A440" s="4">
        <v>45514</v>
      </c>
      <c r="B440" s="2">
        <v>12531.95</v>
      </c>
      <c r="C440" s="2">
        <v>12502.25</v>
      </c>
      <c r="D440" s="2">
        <v>12630.1</v>
      </c>
      <c r="E440" s="2">
        <v>12462.05</v>
      </c>
      <c r="F440" t="s">
        <v>1247</v>
      </c>
      <c r="G440" s="1">
        <v>4.0000000000000002E-4</v>
      </c>
    </row>
    <row r="441" spans="1:7" x14ac:dyDescent="0.3">
      <c r="A441" s="4">
        <v>45483</v>
      </c>
      <c r="B441" s="2">
        <v>12527.5</v>
      </c>
      <c r="C441" s="2">
        <v>12626.05</v>
      </c>
      <c r="D441" s="2">
        <v>12648</v>
      </c>
      <c r="E441" s="2">
        <v>12378</v>
      </c>
      <c r="F441" t="s">
        <v>1246</v>
      </c>
      <c r="G441" s="1">
        <v>-6.1999999999999998E-3</v>
      </c>
    </row>
    <row r="442" spans="1:7" x14ac:dyDescent="0.3">
      <c r="A442" s="4">
        <v>45392</v>
      </c>
      <c r="B442" s="2">
        <v>12605.75</v>
      </c>
      <c r="C442" s="2">
        <v>12689.9</v>
      </c>
      <c r="D442" s="2">
        <v>12877.85</v>
      </c>
      <c r="E442" s="2">
        <v>12512.5</v>
      </c>
      <c r="F442" t="s">
        <v>1245</v>
      </c>
      <c r="G442" s="1">
        <v>-3.3E-3</v>
      </c>
    </row>
    <row r="443" spans="1:7" x14ac:dyDescent="0.3">
      <c r="A443" s="4">
        <v>45361</v>
      </c>
      <c r="B443" s="2">
        <v>12647.35</v>
      </c>
      <c r="C443" s="2">
        <v>12941.05</v>
      </c>
      <c r="D443" s="2">
        <v>13148</v>
      </c>
      <c r="E443" s="2">
        <v>12592.3</v>
      </c>
      <c r="F443" t="s">
        <v>1244</v>
      </c>
      <c r="G443" s="1">
        <v>-3.9399999999999998E-2</v>
      </c>
    </row>
    <row r="444" spans="1:7" x14ac:dyDescent="0.3">
      <c r="A444" s="4">
        <v>45301</v>
      </c>
      <c r="B444" s="2">
        <v>13166</v>
      </c>
      <c r="C444" s="2">
        <v>13238</v>
      </c>
      <c r="D444" s="2">
        <v>13300.45</v>
      </c>
      <c r="E444" s="2">
        <v>13000.05</v>
      </c>
      <c r="F444" t="s">
        <v>1243</v>
      </c>
      <c r="G444" s="1">
        <v>-5.4000000000000003E-3</v>
      </c>
    </row>
    <row r="445" spans="1:7" x14ac:dyDescent="0.3">
      <c r="A445" s="4" t="s">
        <v>1242</v>
      </c>
      <c r="B445" s="2">
        <v>13238</v>
      </c>
      <c r="C445" s="2">
        <v>13343.55</v>
      </c>
      <c r="D445" s="2">
        <v>13500</v>
      </c>
      <c r="E445" s="2">
        <v>13208.7</v>
      </c>
      <c r="F445" t="s">
        <v>167</v>
      </c>
      <c r="G445" s="1">
        <v>-1.9099999999999999E-2</v>
      </c>
    </row>
    <row r="446" spans="1:7" x14ac:dyDescent="0.3">
      <c r="A446" s="4" t="s">
        <v>1241</v>
      </c>
      <c r="B446" s="2">
        <v>13495.6</v>
      </c>
      <c r="C446" s="2">
        <v>13383</v>
      </c>
      <c r="D446" s="2">
        <v>13541.65</v>
      </c>
      <c r="E446" s="2">
        <v>13274.45</v>
      </c>
      <c r="F446" t="s">
        <v>1240</v>
      </c>
      <c r="G446" s="1">
        <v>8.3999999999999995E-3</v>
      </c>
    </row>
    <row r="447" spans="1:7" x14ac:dyDescent="0.3">
      <c r="A447" s="4" t="s">
        <v>1239</v>
      </c>
      <c r="B447" s="2">
        <v>13383.8</v>
      </c>
      <c r="C447" s="2">
        <v>12835</v>
      </c>
      <c r="D447" s="2">
        <v>13411</v>
      </c>
      <c r="E447" s="2">
        <v>12830</v>
      </c>
      <c r="F447" t="s">
        <v>1238</v>
      </c>
      <c r="G447" s="1">
        <v>4.6800000000000001E-2</v>
      </c>
    </row>
    <row r="448" spans="1:7" x14ac:dyDescent="0.3">
      <c r="A448" s="4" t="s">
        <v>1237</v>
      </c>
      <c r="B448" s="2">
        <v>12785.3</v>
      </c>
      <c r="C448" s="2">
        <v>12727.25</v>
      </c>
      <c r="D448" s="2">
        <v>12816.2</v>
      </c>
      <c r="E448" s="2">
        <v>12611</v>
      </c>
      <c r="F448" t="s">
        <v>1236</v>
      </c>
      <c r="G448" s="1">
        <v>3.7000000000000002E-3</v>
      </c>
    </row>
    <row r="449" spans="1:7" x14ac:dyDescent="0.3">
      <c r="A449" s="4" t="s">
        <v>1235</v>
      </c>
      <c r="B449" s="2">
        <v>12738.6</v>
      </c>
      <c r="C449" s="2">
        <v>12583.1</v>
      </c>
      <c r="D449" s="2">
        <v>12778.95</v>
      </c>
      <c r="E449" s="2">
        <v>12583.1</v>
      </c>
      <c r="F449" t="s">
        <v>1234</v>
      </c>
      <c r="G449" s="1">
        <v>4.4000000000000003E-3</v>
      </c>
    </row>
    <row r="450" spans="1:7" x14ac:dyDescent="0.3">
      <c r="A450" s="4" t="s">
        <v>1233</v>
      </c>
      <c r="B450" s="2">
        <v>12683.1</v>
      </c>
      <c r="C450" s="2">
        <v>12625</v>
      </c>
      <c r="D450" s="2">
        <v>12749</v>
      </c>
      <c r="E450" s="2">
        <v>12625</v>
      </c>
      <c r="F450" t="s">
        <v>1232</v>
      </c>
      <c r="G450" s="1">
        <v>5.4000000000000003E-3</v>
      </c>
    </row>
    <row r="451" spans="1:7" x14ac:dyDescent="0.3">
      <c r="A451" s="4" t="s">
        <v>1231</v>
      </c>
      <c r="B451" s="2">
        <v>12614.5</v>
      </c>
      <c r="C451" s="2">
        <v>12360.4</v>
      </c>
      <c r="D451" s="2">
        <v>12705.15</v>
      </c>
      <c r="E451" s="2">
        <v>12360.05</v>
      </c>
      <c r="F451" t="s">
        <v>1230</v>
      </c>
      <c r="G451" s="1">
        <v>2.1299999999999999E-2</v>
      </c>
    </row>
    <row r="452" spans="1:7" x14ac:dyDescent="0.3">
      <c r="A452" s="4" t="s">
        <v>1229</v>
      </c>
      <c r="B452" s="2">
        <v>12351.5</v>
      </c>
      <c r="C452" s="2">
        <v>12259.95</v>
      </c>
      <c r="D452" s="2">
        <v>12410</v>
      </c>
      <c r="E452" s="2">
        <v>12206.4</v>
      </c>
      <c r="F452" t="s">
        <v>1228</v>
      </c>
      <c r="G452" s="1">
        <v>1.21E-2</v>
      </c>
    </row>
    <row r="453" spans="1:7" x14ac:dyDescent="0.3">
      <c r="A453" s="4" t="s">
        <v>1227</v>
      </c>
      <c r="B453" s="2">
        <v>12204.1</v>
      </c>
      <c r="C453" s="2">
        <v>12240.05</v>
      </c>
      <c r="D453" s="2">
        <v>12337.95</v>
      </c>
      <c r="E453" s="2">
        <v>12170</v>
      </c>
      <c r="F453" t="s">
        <v>1226</v>
      </c>
      <c r="G453" s="1">
        <v>-3.3999999999999998E-3</v>
      </c>
    </row>
    <row r="454" spans="1:7" x14ac:dyDescent="0.3">
      <c r="A454" s="4" t="s">
        <v>1225</v>
      </c>
      <c r="B454" s="2">
        <v>12245.75</v>
      </c>
      <c r="C454" s="2">
        <v>12285</v>
      </c>
      <c r="D454" s="2">
        <v>12285</v>
      </c>
      <c r="E454" s="2">
        <v>12151.65</v>
      </c>
      <c r="F454" t="s">
        <v>1224</v>
      </c>
      <c r="G454" s="1">
        <v>-3.5000000000000001E-3</v>
      </c>
    </row>
    <row r="455" spans="1:7" x14ac:dyDescent="0.3">
      <c r="A455" s="4" t="s">
        <v>1223</v>
      </c>
      <c r="B455" s="2">
        <v>12289</v>
      </c>
      <c r="C455" s="2">
        <v>12321.95</v>
      </c>
      <c r="D455" s="2">
        <v>12364</v>
      </c>
      <c r="E455" s="2">
        <v>12256</v>
      </c>
      <c r="F455" t="s">
        <v>1222</v>
      </c>
      <c r="G455" s="1">
        <v>-2.2000000000000001E-3</v>
      </c>
    </row>
    <row r="456" spans="1:7" x14ac:dyDescent="0.3">
      <c r="A456" s="4" t="s">
        <v>1221</v>
      </c>
      <c r="B456" s="2">
        <v>12316.05</v>
      </c>
      <c r="C456" s="2">
        <v>12365</v>
      </c>
      <c r="D456" s="2">
        <v>12395</v>
      </c>
      <c r="E456" s="2">
        <v>12291.05</v>
      </c>
      <c r="F456" t="s">
        <v>1220</v>
      </c>
      <c r="G456" s="1">
        <v>-6.7999999999999996E-3</v>
      </c>
    </row>
    <row r="457" spans="1:7" x14ac:dyDescent="0.3">
      <c r="A457" s="4">
        <v>45635</v>
      </c>
      <c r="B457" s="2">
        <v>12400.85</v>
      </c>
      <c r="C457" s="2">
        <v>12262.1</v>
      </c>
      <c r="D457" s="2">
        <v>12427</v>
      </c>
      <c r="E457" s="2">
        <v>12151.35</v>
      </c>
      <c r="F457" t="s">
        <v>1219</v>
      </c>
      <c r="G457" s="1">
        <v>1.29E-2</v>
      </c>
    </row>
    <row r="458" spans="1:7" x14ac:dyDescent="0.3">
      <c r="A458" s="4">
        <v>45605</v>
      </c>
      <c r="B458" s="2">
        <v>12242.6</v>
      </c>
      <c r="C458" s="2">
        <v>12260</v>
      </c>
      <c r="D458" s="2">
        <v>12334</v>
      </c>
      <c r="E458" s="2">
        <v>12165</v>
      </c>
      <c r="F458" t="s">
        <v>1218</v>
      </c>
      <c r="G458" s="1">
        <v>-1.6999999999999999E-3</v>
      </c>
    </row>
    <row r="459" spans="1:7" x14ac:dyDescent="0.3">
      <c r="A459" s="4">
        <v>45574</v>
      </c>
      <c r="B459" s="2">
        <v>12263.4</v>
      </c>
      <c r="C459" s="2">
        <v>12150.1</v>
      </c>
      <c r="D459" s="2">
        <v>12288.05</v>
      </c>
      <c r="E459" s="2">
        <v>12098</v>
      </c>
      <c r="F459" t="s">
        <v>1217</v>
      </c>
      <c r="G459" s="1">
        <v>9.7000000000000003E-3</v>
      </c>
    </row>
    <row r="460" spans="1:7" x14ac:dyDescent="0.3">
      <c r="A460" s="4">
        <v>45544</v>
      </c>
      <c r="B460" s="2">
        <v>12145.75</v>
      </c>
      <c r="C460" s="2">
        <v>12197.5</v>
      </c>
      <c r="D460" s="2">
        <v>12219.85</v>
      </c>
      <c r="E460" s="2">
        <v>12102</v>
      </c>
      <c r="F460" t="s">
        <v>1216</v>
      </c>
      <c r="G460" s="1">
        <v>-3.3E-3</v>
      </c>
    </row>
    <row r="461" spans="1:7" x14ac:dyDescent="0.3">
      <c r="A461" s="4">
        <v>45452</v>
      </c>
      <c r="B461" s="2">
        <v>12186.15</v>
      </c>
      <c r="C461" s="2">
        <v>12250</v>
      </c>
      <c r="D461" s="2">
        <v>12304.85</v>
      </c>
      <c r="E461" s="2">
        <v>12094.7</v>
      </c>
      <c r="F461" t="s">
        <v>1215</v>
      </c>
      <c r="G461" s="1">
        <v>-9.1000000000000004E-3</v>
      </c>
    </row>
    <row r="462" spans="1:7" x14ac:dyDescent="0.3">
      <c r="A462" s="4">
        <v>45421</v>
      </c>
      <c r="B462" s="2">
        <v>12298.6</v>
      </c>
      <c r="C462" s="2">
        <v>12337</v>
      </c>
      <c r="D462" s="2">
        <v>12370</v>
      </c>
      <c r="E462" s="2">
        <v>12230</v>
      </c>
      <c r="F462" t="s">
        <v>1214</v>
      </c>
      <c r="G462" s="1">
        <v>-3.0999999999999999E-3</v>
      </c>
    </row>
    <row r="463" spans="1:7" x14ac:dyDescent="0.3">
      <c r="A463" s="4">
        <v>45391</v>
      </c>
      <c r="B463" s="2">
        <v>12336.25</v>
      </c>
      <c r="C463" s="2">
        <v>12325.05</v>
      </c>
      <c r="D463" s="2">
        <v>12398</v>
      </c>
      <c r="E463" s="2">
        <v>12234.1</v>
      </c>
      <c r="F463" t="s">
        <v>1213</v>
      </c>
      <c r="G463" s="1">
        <v>-4.8999999999999998E-3</v>
      </c>
    </row>
    <row r="464" spans="1:7" x14ac:dyDescent="0.3">
      <c r="A464" s="4">
        <v>45360</v>
      </c>
      <c r="B464" s="2">
        <v>12397.1</v>
      </c>
      <c r="C464" s="2">
        <v>12474</v>
      </c>
      <c r="D464" s="2">
        <v>12474.3</v>
      </c>
      <c r="E464" s="2">
        <v>12359.9</v>
      </c>
      <c r="F464" t="s">
        <v>1212</v>
      </c>
      <c r="G464" s="1">
        <v>-2.3999999999999998E-3</v>
      </c>
    </row>
    <row r="465" spans="1:7" x14ac:dyDescent="0.3">
      <c r="A465" s="4">
        <v>45331</v>
      </c>
      <c r="B465" s="2">
        <v>12427.4</v>
      </c>
      <c r="C465" s="2">
        <v>12373</v>
      </c>
      <c r="D465" s="2">
        <v>12525</v>
      </c>
      <c r="E465" s="2">
        <v>12350.4</v>
      </c>
      <c r="F465" t="s">
        <v>1211</v>
      </c>
      <c r="G465" s="1">
        <v>2E-3</v>
      </c>
    </row>
    <row r="466" spans="1:7" x14ac:dyDescent="0.3">
      <c r="A466" s="4" t="s">
        <v>1210</v>
      </c>
      <c r="B466" s="2">
        <v>12403</v>
      </c>
      <c r="C466" s="2">
        <v>12460</v>
      </c>
      <c r="D466" s="2">
        <v>12570</v>
      </c>
      <c r="E466" s="2">
        <v>12316.2</v>
      </c>
      <c r="F466" t="s">
        <v>1209</v>
      </c>
      <c r="G466" s="1">
        <v>-4.1000000000000003E-3</v>
      </c>
    </row>
    <row r="467" spans="1:7" x14ac:dyDescent="0.3">
      <c r="A467" s="4" t="s">
        <v>1208</v>
      </c>
      <c r="B467" s="2">
        <v>12453.8</v>
      </c>
      <c r="C467" s="2">
        <v>12343</v>
      </c>
      <c r="D467" s="2">
        <v>12480</v>
      </c>
      <c r="E467" s="2">
        <v>12250</v>
      </c>
      <c r="F467" t="s">
        <v>1207</v>
      </c>
      <c r="G467" s="1">
        <v>7.7999999999999996E-3</v>
      </c>
    </row>
    <row r="468" spans="1:7" x14ac:dyDescent="0.3">
      <c r="A468" s="4" t="s">
        <v>1206</v>
      </c>
      <c r="B468" s="2">
        <v>12357.5</v>
      </c>
      <c r="C468" s="2">
        <v>12500</v>
      </c>
      <c r="D468" s="2">
        <v>12519.95</v>
      </c>
      <c r="E468" s="2">
        <v>12330</v>
      </c>
      <c r="F468" t="s">
        <v>1205</v>
      </c>
      <c r="G468" s="1">
        <v>-1.12E-2</v>
      </c>
    </row>
    <row r="469" spans="1:7" x14ac:dyDescent="0.3">
      <c r="A469" s="4" t="s">
        <v>1204</v>
      </c>
      <c r="B469" s="2">
        <v>12496.9</v>
      </c>
      <c r="C469" s="2">
        <v>12245</v>
      </c>
      <c r="D469" s="2">
        <v>12530</v>
      </c>
      <c r="E469" s="2">
        <v>12225.1</v>
      </c>
      <c r="F469" t="s">
        <v>1203</v>
      </c>
      <c r="G469" s="1">
        <v>2.07E-2</v>
      </c>
    </row>
    <row r="470" spans="1:7" x14ac:dyDescent="0.3">
      <c r="A470" s="4" t="s">
        <v>1202</v>
      </c>
      <c r="B470" s="2">
        <v>12243.8</v>
      </c>
      <c r="C470" s="2">
        <v>12325</v>
      </c>
      <c r="D470" s="2">
        <v>12334.5</v>
      </c>
      <c r="E470" s="2">
        <v>12222</v>
      </c>
      <c r="F470" t="s">
        <v>1201</v>
      </c>
      <c r="G470" s="1">
        <v>-4.7999999999999996E-3</v>
      </c>
    </row>
    <row r="471" spans="1:7" x14ac:dyDescent="0.3">
      <c r="A471" s="4" t="s">
        <v>1200</v>
      </c>
      <c r="B471" s="2">
        <v>12302.3</v>
      </c>
      <c r="C471" s="2">
        <v>12300</v>
      </c>
      <c r="D471" s="2">
        <v>12375.05</v>
      </c>
      <c r="E471" s="2">
        <v>12254.4</v>
      </c>
      <c r="F471" t="s">
        <v>1199</v>
      </c>
      <c r="G471" s="1">
        <v>2.0999999999999999E-3</v>
      </c>
    </row>
    <row r="472" spans="1:7" x14ac:dyDescent="0.3">
      <c r="A472" s="4" t="s">
        <v>1198</v>
      </c>
      <c r="B472" s="2">
        <v>12276.35</v>
      </c>
      <c r="C472" s="2">
        <v>12280</v>
      </c>
      <c r="D472" s="2">
        <v>12325</v>
      </c>
      <c r="E472" s="2">
        <v>12181</v>
      </c>
      <c r="F472" t="s">
        <v>1197</v>
      </c>
      <c r="G472" s="1">
        <v>4.4999999999999997E-3</v>
      </c>
    </row>
    <row r="473" spans="1:7" x14ac:dyDescent="0.3">
      <c r="A473" s="4" t="s">
        <v>1196</v>
      </c>
      <c r="B473" s="2">
        <v>12220.95</v>
      </c>
      <c r="C473" s="2">
        <v>12214.95</v>
      </c>
      <c r="D473" s="2">
        <v>12248.95</v>
      </c>
      <c r="E473" s="2">
        <v>12177.05</v>
      </c>
      <c r="F473" t="s">
        <v>1195</v>
      </c>
      <c r="G473" s="1">
        <v>5.0000000000000001E-4</v>
      </c>
    </row>
    <row r="474" spans="1:7" x14ac:dyDescent="0.3">
      <c r="A474" s="4" t="s">
        <v>1194</v>
      </c>
      <c r="B474" s="2">
        <v>12214.95</v>
      </c>
      <c r="C474" s="2">
        <v>12160.5</v>
      </c>
      <c r="D474" s="2">
        <v>12310</v>
      </c>
      <c r="E474" s="2">
        <v>12150.1</v>
      </c>
      <c r="F474" t="s">
        <v>1193</v>
      </c>
      <c r="G474" s="1">
        <v>5.4000000000000003E-3</v>
      </c>
    </row>
    <row r="475" spans="1:7" x14ac:dyDescent="0.3">
      <c r="A475" s="4" t="s">
        <v>1192</v>
      </c>
      <c r="B475" s="2">
        <v>12149.8</v>
      </c>
      <c r="C475" s="2">
        <v>12195</v>
      </c>
      <c r="D475" s="2">
        <v>12244.05</v>
      </c>
      <c r="E475" s="2">
        <v>12126.8</v>
      </c>
      <c r="F475" t="s">
        <v>1191</v>
      </c>
      <c r="G475" s="1">
        <v>-5.1999999999999998E-3</v>
      </c>
    </row>
    <row r="476" spans="1:7" x14ac:dyDescent="0.3">
      <c r="A476" s="4" t="s">
        <v>1190</v>
      </c>
      <c r="B476" s="2">
        <v>12213.3</v>
      </c>
      <c r="C476" s="2">
        <v>12314.95</v>
      </c>
      <c r="D476" s="2">
        <v>12343.95</v>
      </c>
      <c r="E476" s="2">
        <v>12111</v>
      </c>
      <c r="F476" t="s">
        <v>1189</v>
      </c>
      <c r="G476" s="1">
        <v>5.9999999999999995E-4</v>
      </c>
    </row>
    <row r="477" spans="1:7" x14ac:dyDescent="0.3">
      <c r="A477" s="4" t="s">
        <v>1188</v>
      </c>
      <c r="B477" s="2">
        <v>12205.65</v>
      </c>
      <c r="C477" s="2">
        <v>12239</v>
      </c>
      <c r="D477" s="2">
        <v>12239</v>
      </c>
      <c r="E477" s="2">
        <v>12130</v>
      </c>
      <c r="F477" t="s">
        <v>1187</v>
      </c>
      <c r="G477" s="1">
        <v>2.3999999999999998E-3</v>
      </c>
    </row>
    <row r="478" spans="1:7" x14ac:dyDescent="0.3">
      <c r="A478" s="4" t="s">
        <v>1186</v>
      </c>
      <c r="B478" s="2">
        <v>12176.25</v>
      </c>
      <c r="C478" s="2">
        <v>12337</v>
      </c>
      <c r="D478" s="2">
        <v>12340.05</v>
      </c>
      <c r="E478" s="2">
        <v>12122</v>
      </c>
      <c r="F478" t="s">
        <v>1185</v>
      </c>
      <c r="G478" s="1">
        <v>-7.9000000000000008E-3</v>
      </c>
    </row>
    <row r="479" spans="1:7" x14ac:dyDescent="0.3">
      <c r="A479" s="4">
        <v>45634</v>
      </c>
      <c r="B479" s="2">
        <v>12273.25</v>
      </c>
      <c r="C479" s="2">
        <v>12200</v>
      </c>
      <c r="D479" s="2">
        <v>12370</v>
      </c>
      <c r="E479" s="2">
        <v>12100</v>
      </c>
      <c r="F479" t="s">
        <v>1184</v>
      </c>
      <c r="G479" s="1">
        <v>4.0000000000000001E-3</v>
      </c>
    </row>
    <row r="480" spans="1:7" x14ac:dyDescent="0.3">
      <c r="A480" s="4">
        <v>45543</v>
      </c>
      <c r="B480" s="2">
        <v>12224.2</v>
      </c>
      <c r="C480" s="2">
        <v>12390</v>
      </c>
      <c r="D480" s="2">
        <v>12390</v>
      </c>
      <c r="E480" s="2">
        <v>12195.1</v>
      </c>
      <c r="F480" t="s">
        <v>1183</v>
      </c>
      <c r="G480" s="1">
        <v>4.0000000000000002E-4</v>
      </c>
    </row>
    <row r="481" spans="1:7" x14ac:dyDescent="0.3">
      <c r="A481" s="4">
        <v>45512</v>
      </c>
      <c r="B481" s="2">
        <v>12218.85</v>
      </c>
      <c r="C481" s="2">
        <v>12371</v>
      </c>
      <c r="D481" s="2">
        <v>12392.7</v>
      </c>
      <c r="E481" s="2">
        <v>12152.15</v>
      </c>
      <c r="F481" t="s">
        <v>1182</v>
      </c>
      <c r="G481" s="1">
        <v>-1.23E-2</v>
      </c>
    </row>
    <row r="482" spans="1:7" x14ac:dyDescent="0.3">
      <c r="A482" s="4">
        <v>45481</v>
      </c>
      <c r="B482" s="2">
        <v>12371.5</v>
      </c>
      <c r="C482" s="2">
        <v>12399</v>
      </c>
      <c r="D482" s="2">
        <v>12450</v>
      </c>
      <c r="E482" s="2">
        <v>12265.9</v>
      </c>
      <c r="F482" t="s">
        <v>1181</v>
      </c>
      <c r="G482" s="1">
        <v>1.9800000000000002E-2</v>
      </c>
    </row>
    <row r="483" spans="1:7" x14ac:dyDescent="0.3">
      <c r="A483" s="4">
        <v>45451</v>
      </c>
      <c r="B483" s="2">
        <v>12131.1</v>
      </c>
      <c r="C483" s="2">
        <v>12390</v>
      </c>
      <c r="D483" s="2">
        <v>12554.9</v>
      </c>
      <c r="E483" s="2">
        <v>12110</v>
      </c>
      <c r="F483" t="s">
        <v>1180</v>
      </c>
      <c r="G483" s="1">
        <v>-5.7000000000000002E-3</v>
      </c>
    </row>
    <row r="484" spans="1:7" x14ac:dyDescent="0.3">
      <c r="A484" s="4">
        <v>45420</v>
      </c>
      <c r="B484" s="2">
        <v>12200.85</v>
      </c>
      <c r="C484" s="2">
        <v>12490</v>
      </c>
      <c r="D484" s="2">
        <v>12490</v>
      </c>
      <c r="E484" s="2">
        <v>12027.65</v>
      </c>
      <c r="F484" t="s">
        <v>258</v>
      </c>
      <c r="G484" s="1">
        <v>-4.1300000000000003E-2</v>
      </c>
    </row>
    <row r="485" spans="1:7" x14ac:dyDescent="0.3">
      <c r="A485" s="4">
        <v>45330</v>
      </c>
      <c r="B485" s="2">
        <v>12726.4</v>
      </c>
      <c r="C485" s="2">
        <v>13126</v>
      </c>
      <c r="D485" s="2">
        <v>13174.9</v>
      </c>
      <c r="E485" s="2">
        <v>12673.05</v>
      </c>
      <c r="F485" t="s">
        <v>1179</v>
      </c>
      <c r="G485" s="1">
        <v>-4.7399999999999998E-2</v>
      </c>
    </row>
    <row r="486" spans="1:7" x14ac:dyDescent="0.3">
      <c r="A486" s="4">
        <v>45299</v>
      </c>
      <c r="B486" s="2">
        <v>13359.05</v>
      </c>
      <c r="C486" s="2">
        <v>13393</v>
      </c>
      <c r="D486" s="2">
        <v>13680</v>
      </c>
      <c r="E486" s="2">
        <v>13112</v>
      </c>
      <c r="F486" t="s">
        <v>1178</v>
      </c>
      <c r="G486" s="1">
        <v>1.8499999999999999E-2</v>
      </c>
    </row>
    <row r="487" spans="1:7" x14ac:dyDescent="0.3">
      <c r="A487" s="4" t="s">
        <v>1177</v>
      </c>
      <c r="B487" s="2">
        <v>13115.8</v>
      </c>
      <c r="C487" s="2">
        <v>12980</v>
      </c>
      <c r="D487" s="2">
        <v>13375</v>
      </c>
      <c r="E487" s="2">
        <v>12895.15</v>
      </c>
      <c r="F487" t="s">
        <v>1176</v>
      </c>
      <c r="G487" s="1">
        <v>1.8800000000000001E-2</v>
      </c>
    </row>
    <row r="488" spans="1:7" x14ac:dyDescent="0.3">
      <c r="A488" s="4" t="s">
        <v>1175</v>
      </c>
      <c r="B488" s="2">
        <v>12873.65</v>
      </c>
      <c r="C488" s="2">
        <v>12760</v>
      </c>
      <c r="D488" s="2">
        <v>12968.8</v>
      </c>
      <c r="E488" s="2">
        <v>12709.9</v>
      </c>
      <c r="F488" t="s">
        <v>1174</v>
      </c>
      <c r="G488" s="1">
        <v>9.5999999999999992E-3</v>
      </c>
    </row>
    <row r="489" spans="1:7" x14ac:dyDescent="0.3">
      <c r="A489" s="4" t="s">
        <v>1173</v>
      </c>
      <c r="B489" s="2">
        <v>12751.55</v>
      </c>
      <c r="C489" s="2">
        <v>12709</v>
      </c>
      <c r="D489" s="2">
        <v>12773.7</v>
      </c>
      <c r="E489" s="2">
        <v>12603</v>
      </c>
      <c r="F489" t="s">
        <v>1172</v>
      </c>
      <c r="G489" s="1">
        <v>6.8999999999999999E-3</v>
      </c>
    </row>
    <row r="490" spans="1:7" x14ac:dyDescent="0.3">
      <c r="A490" s="4" t="s">
        <v>1171</v>
      </c>
      <c r="B490" s="2">
        <v>12663.7</v>
      </c>
      <c r="C490" s="2">
        <v>12470</v>
      </c>
      <c r="D490" s="2">
        <v>12743.1</v>
      </c>
      <c r="E490" s="2">
        <v>12389.2</v>
      </c>
      <c r="F490" t="s">
        <v>1170</v>
      </c>
      <c r="G490" s="1">
        <v>1.24E-2</v>
      </c>
    </row>
    <row r="491" spans="1:7" x14ac:dyDescent="0.3">
      <c r="A491" s="4" t="s">
        <v>1169</v>
      </c>
      <c r="B491" s="2">
        <v>12509.2</v>
      </c>
      <c r="C491" s="2">
        <v>12388.05</v>
      </c>
      <c r="D491" s="2">
        <v>12525</v>
      </c>
      <c r="E491" s="2">
        <v>12388.05</v>
      </c>
      <c r="F491" t="s">
        <v>1168</v>
      </c>
      <c r="G491" s="1">
        <v>1.8E-3</v>
      </c>
    </row>
    <row r="492" spans="1:7" x14ac:dyDescent="0.3">
      <c r="A492" s="4" t="s">
        <v>1167</v>
      </c>
      <c r="B492" s="2">
        <v>12487.25</v>
      </c>
      <c r="C492" s="2">
        <v>12634</v>
      </c>
      <c r="D492" s="2">
        <v>12663.2</v>
      </c>
      <c r="E492" s="2">
        <v>12458.2</v>
      </c>
      <c r="F492" t="s">
        <v>1166</v>
      </c>
      <c r="G492" s="1">
        <v>-1.12E-2</v>
      </c>
    </row>
    <row r="493" spans="1:7" x14ac:dyDescent="0.3">
      <c r="A493" s="4" t="s">
        <v>1165</v>
      </c>
      <c r="B493" s="2">
        <v>12629.05</v>
      </c>
      <c r="C493" s="2">
        <v>12720</v>
      </c>
      <c r="D493" s="2">
        <v>12734.95</v>
      </c>
      <c r="E493" s="2">
        <v>12360</v>
      </c>
      <c r="F493" t="s">
        <v>1164</v>
      </c>
      <c r="G493" s="1">
        <v>-1E-3</v>
      </c>
    </row>
    <row r="494" spans="1:7" x14ac:dyDescent="0.3">
      <c r="A494" s="4" t="s">
        <v>1163</v>
      </c>
      <c r="B494" s="2">
        <v>12641.25</v>
      </c>
      <c r="C494" s="2">
        <v>12500</v>
      </c>
      <c r="D494" s="2">
        <v>12658.95</v>
      </c>
      <c r="E494" s="2">
        <v>12400.05</v>
      </c>
      <c r="F494" t="s">
        <v>1162</v>
      </c>
      <c r="G494" s="1">
        <v>9.2999999999999992E-3</v>
      </c>
    </row>
    <row r="495" spans="1:7" x14ac:dyDescent="0.3">
      <c r="A495" s="4" t="s">
        <v>1161</v>
      </c>
      <c r="B495" s="2">
        <v>12524.3</v>
      </c>
      <c r="C495" s="2">
        <v>12650</v>
      </c>
      <c r="D495" s="2">
        <v>12710</v>
      </c>
      <c r="E495" s="2">
        <v>12496.45</v>
      </c>
      <c r="F495" t="s">
        <v>1160</v>
      </c>
      <c r="G495" s="1">
        <v>-9.4999999999999998E-3</v>
      </c>
    </row>
    <row r="496" spans="1:7" x14ac:dyDescent="0.3">
      <c r="A496" s="4" t="s">
        <v>1159</v>
      </c>
      <c r="B496" s="2">
        <v>12644.05</v>
      </c>
      <c r="C496" s="2">
        <v>12633</v>
      </c>
      <c r="D496" s="2">
        <v>12680</v>
      </c>
      <c r="E496" s="2">
        <v>12463</v>
      </c>
      <c r="F496" t="s">
        <v>1158</v>
      </c>
      <c r="G496" s="1">
        <v>4.0000000000000002E-4</v>
      </c>
    </row>
    <row r="497" spans="1:7" x14ac:dyDescent="0.3">
      <c r="A497" s="4" t="s">
        <v>1157</v>
      </c>
      <c r="B497" s="2">
        <v>12639.55</v>
      </c>
      <c r="C497" s="2">
        <v>12643</v>
      </c>
      <c r="D497" s="2">
        <v>12798</v>
      </c>
      <c r="E497" s="2">
        <v>12581.75</v>
      </c>
      <c r="F497" t="s">
        <v>1156</v>
      </c>
      <c r="G497" s="1">
        <v>-2.9999999999999997E-4</v>
      </c>
    </row>
    <row r="498" spans="1:7" x14ac:dyDescent="0.3">
      <c r="A498" s="4" t="s">
        <v>1155</v>
      </c>
      <c r="B498" s="2">
        <v>12643.95</v>
      </c>
      <c r="C498" s="2">
        <v>12600</v>
      </c>
      <c r="D498" s="2">
        <v>12768.5</v>
      </c>
      <c r="E498" s="2">
        <v>12590</v>
      </c>
      <c r="F498" t="s">
        <v>1154</v>
      </c>
      <c r="G498" s="1">
        <v>6.4999999999999997E-3</v>
      </c>
    </row>
    <row r="499" spans="1:7" x14ac:dyDescent="0.3">
      <c r="A499" s="4">
        <v>45633</v>
      </c>
      <c r="B499" s="2">
        <v>12562.5</v>
      </c>
      <c r="C499" s="2">
        <v>12620</v>
      </c>
      <c r="D499" s="2">
        <v>12669.9</v>
      </c>
      <c r="E499" s="2">
        <v>12475</v>
      </c>
      <c r="F499" t="s">
        <v>1153</v>
      </c>
      <c r="G499" s="1">
        <v>-1.2E-2</v>
      </c>
    </row>
    <row r="500" spans="1:7" x14ac:dyDescent="0.3">
      <c r="A500" s="4">
        <v>45603</v>
      </c>
      <c r="B500" s="2">
        <v>12715.2</v>
      </c>
      <c r="C500" s="2">
        <v>12800</v>
      </c>
      <c r="D500" s="2">
        <v>12923.8</v>
      </c>
      <c r="E500" s="2">
        <v>12695.05</v>
      </c>
      <c r="F500" t="s">
        <v>1152</v>
      </c>
      <c r="G500" s="1">
        <v>-4.4999999999999997E-3</v>
      </c>
    </row>
    <row r="501" spans="1:7" x14ac:dyDescent="0.3">
      <c r="A501" s="4">
        <v>45572</v>
      </c>
      <c r="B501" s="2">
        <v>12772.8</v>
      </c>
      <c r="C501" s="2">
        <v>12950.05</v>
      </c>
      <c r="D501" s="2">
        <v>13300</v>
      </c>
      <c r="E501" s="2">
        <v>12732.65</v>
      </c>
      <c r="F501" t="s">
        <v>1151</v>
      </c>
      <c r="G501" s="1">
        <v>-4.3E-3</v>
      </c>
    </row>
    <row r="502" spans="1:7" x14ac:dyDescent="0.3">
      <c r="A502" s="4">
        <v>45542</v>
      </c>
      <c r="B502" s="2">
        <v>12827.7</v>
      </c>
      <c r="C502" s="2">
        <v>12325</v>
      </c>
      <c r="D502" s="2">
        <v>12959.95</v>
      </c>
      <c r="E502" s="2">
        <v>12264.05</v>
      </c>
      <c r="F502" t="s">
        <v>1150</v>
      </c>
      <c r="G502" s="1">
        <v>6.6900000000000001E-2</v>
      </c>
    </row>
    <row r="503" spans="1:7" x14ac:dyDescent="0.3">
      <c r="A503" s="4">
        <v>45511</v>
      </c>
      <c r="B503" s="2">
        <v>12023.6</v>
      </c>
      <c r="C503" s="2">
        <v>12104</v>
      </c>
      <c r="D503" s="2">
        <v>12112</v>
      </c>
      <c r="E503" s="2">
        <v>11966</v>
      </c>
      <c r="F503" t="s">
        <v>1149</v>
      </c>
      <c r="G503" s="1">
        <v>-6.6E-3</v>
      </c>
    </row>
    <row r="504" spans="1:7" x14ac:dyDescent="0.3">
      <c r="A504" s="4">
        <v>45419</v>
      </c>
      <c r="B504" s="2">
        <v>12104.05</v>
      </c>
      <c r="C504" s="2">
        <v>12069.15</v>
      </c>
      <c r="D504" s="2">
        <v>12137.45</v>
      </c>
      <c r="E504" s="2">
        <v>12021.9</v>
      </c>
      <c r="F504" t="s">
        <v>1148</v>
      </c>
      <c r="G504" s="1">
        <v>1.1999999999999999E-3</v>
      </c>
    </row>
    <row r="505" spans="1:7" x14ac:dyDescent="0.3">
      <c r="A505" s="4">
        <v>45389</v>
      </c>
      <c r="B505" s="2">
        <v>12089.6</v>
      </c>
      <c r="C505" s="2">
        <v>12135</v>
      </c>
      <c r="D505" s="2">
        <v>12210</v>
      </c>
      <c r="E505" s="2">
        <v>12071.8</v>
      </c>
      <c r="F505" t="s">
        <v>1147</v>
      </c>
      <c r="G505" s="1">
        <v>-2.8E-3</v>
      </c>
    </row>
    <row r="506" spans="1:7" x14ac:dyDescent="0.3">
      <c r="A506" s="4">
        <v>45358</v>
      </c>
      <c r="B506" s="2">
        <v>12123.65</v>
      </c>
      <c r="C506" s="2">
        <v>12115</v>
      </c>
      <c r="D506" s="2">
        <v>12150</v>
      </c>
      <c r="E506" s="2">
        <v>11960</v>
      </c>
      <c r="F506" t="s">
        <v>1146</v>
      </c>
      <c r="G506" s="1">
        <v>6.7000000000000002E-3</v>
      </c>
    </row>
    <row r="507" spans="1:7" x14ac:dyDescent="0.3">
      <c r="A507" s="4">
        <v>45329</v>
      </c>
      <c r="B507" s="2">
        <v>12042.6</v>
      </c>
      <c r="C507" s="2">
        <v>12149.95</v>
      </c>
      <c r="D507" s="2">
        <v>12149.95</v>
      </c>
      <c r="E507" s="2">
        <v>11995</v>
      </c>
      <c r="F507" t="s">
        <v>1145</v>
      </c>
      <c r="G507" s="1">
        <v>-5.4999999999999997E-3</v>
      </c>
    </row>
    <row r="508" spans="1:7" x14ac:dyDescent="0.3">
      <c r="A508" s="4">
        <v>45298</v>
      </c>
      <c r="B508" s="2">
        <v>12108.65</v>
      </c>
      <c r="C508" s="2">
        <v>12045</v>
      </c>
      <c r="D508" s="2">
        <v>12260</v>
      </c>
      <c r="E508" s="2">
        <v>12005.55</v>
      </c>
      <c r="F508" t="s">
        <v>258</v>
      </c>
      <c r="G508" s="1">
        <v>6.1999999999999998E-3</v>
      </c>
    </row>
    <row r="509" spans="1:7" x14ac:dyDescent="0.3">
      <c r="A509" s="4" t="s">
        <v>1144</v>
      </c>
      <c r="B509" s="2">
        <v>12033.85</v>
      </c>
      <c r="C509" s="2">
        <v>12184.95</v>
      </c>
      <c r="D509" s="2">
        <v>12201.5</v>
      </c>
      <c r="E509" s="2">
        <v>12004.15</v>
      </c>
      <c r="F509" t="s">
        <v>304</v>
      </c>
      <c r="G509" s="1">
        <v>-1.1900000000000001E-2</v>
      </c>
    </row>
    <row r="510" spans="1:7" x14ac:dyDescent="0.3">
      <c r="A510" s="4" t="s">
        <v>1143</v>
      </c>
      <c r="B510" s="2">
        <v>12178.75</v>
      </c>
      <c r="C510" s="2">
        <v>12200</v>
      </c>
      <c r="D510" s="2">
        <v>12227.3</v>
      </c>
      <c r="E510" s="2">
        <v>12010</v>
      </c>
      <c r="F510" t="s">
        <v>1142</v>
      </c>
      <c r="G510" s="1">
        <v>-1.6000000000000001E-3</v>
      </c>
    </row>
    <row r="511" spans="1:7" x14ac:dyDescent="0.3">
      <c r="A511" s="4" t="s">
        <v>1141</v>
      </c>
      <c r="B511" s="2">
        <v>12198.25</v>
      </c>
      <c r="C511" s="2">
        <v>12117</v>
      </c>
      <c r="D511" s="2">
        <v>12323.85</v>
      </c>
      <c r="E511" s="2">
        <v>12067.7</v>
      </c>
      <c r="F511" t="s">
        <v>1140</v>
      </c>
      <c r="G511" s="1">
        <v>6.7000000000000002E-3</v>
      </c>
    </row>
    <row r="512" spans="1:7" x14ac:dyDescent="0.3">
      <c r="A512" s="4" t="s">
        <v>1139</v>
      </c>
      <c r="B512" s="2">
        <v>12116.6</v>
      </c>
      <c r="C512" s="2">
        <v>12201.4</v>
      </c>
      <c r="D512" s="2">
        <v>12237.8</v>
      </c>
      <c r="E512" s="2">
        <v>12072.05</v>
      </c>
      <c r="F512" t="s">
        <v>1138</v>
      </c>
      <c r="G512" s="1">
        <v>-5.4999999999999997E-3</v>
      </c>
    </row>
    <row r="513" spans="1:7" x14ac:dyDescent="0.3">
      <c r="A513" s="4" t="s">
        <v>1137</v>
      </c>
      <c r="B513" s="2">
        <v>12183.4</v>
      </c>
      <c r="C513" s="2">
        <v>12181</v>
      </c>
      <c r="D513" s="2">
        <v>12289</v>
      </c>
      <c r="E513" s="2">
        <v>12041</v>
      </c>
      <c r="F513" t="s">
        <v>1136</v>
      </c>
      <c r="G513" s="1">
        <v>-1.5E-3</v>
      </c>
    </row>
    <row r="514" spans="1:7" x14ac:dyDescent="0.3">
      <c r="A514" s="4" t="s">
        <v>1135</v>
      </c>
      <c r="B514" s="2">
        <v>12201.5</v>
      </c>
      <c r="C514" s="2">
        <v>12220</v>
      </c>
      <c r="D514" s="2">
        <v>12366.25</v>
      </c>
      <c r="E514" s="2">
        <v>12083.5</v>
      </c>
      <c r="F514" t="s">
        <v>1134</v>
      </c>
      <c r="G514" s="1">
        <v>4.3E-3</v>
      </c>
    </row>
    <row r="515" spans="1:7" x14ac:dyDescent="0.3">
      <c r="A515" s="4" t="s">
        <v>1133</v>
      </c>
      <c r="B515" s="2">
        <v>12149.5</v>
      </c>
      <c r="C515" s="2">
        <v>12246</v>
      </c>
      <c r="D515" s="2">
        <v>12305.5</v>
      </c>
      <c r="E515" s="2">
        <v>12135</v>
      </c>
      <c r="F515" t="s">
        <v>1132</v>
      </c>
      <c r="G515" s="1">
        <v>-7.6E-3</v>
      </c>
    </row>
    <row r="516" spans="1:7" x14ac:dyDescent="0.3">
      <c r="A516" s="4" t="s">
        <v>1131</v>
      </c>
      <c r="B516" s="2">
        <v>12242.1</v>
      </c>
      <c r="C516" s="2">
        <v>12610</v>
      </c>
      <c r="D516" s="2">
        <v>12625</v>
      </c>
      <c r="E516" s="2">
        <v>12200</v>
      </c>
      <c r="F516" t="s">
        <v>1130</v>
      </c>
      <c r="G516" s="1">
        <v>-2.5399999999999999E-2</v>
      </c>
    </row>
    <row r="517" spans="1:7" x14ac:dyDescent="0.3">
      <c r="A517" s="4" t="s">
        <v>1129</v>
      </c>
      <c r="B517" s="2">
        <v>12560.95</v>
      </c>
      <c r="C517" s="2">
        <v>12878.4</v>
      </c>
      <c r="D517" s="2">
        <v>12880</v>
      </c>
      <c r="E517" s="2">
        <v>12542.05</v>
      </c>
      <c r="F517" t="s">
        <v>1128</v>
      </c>
      <c r="G517" s="1">
        <v>-2.2100000000000002E-2</v>
      </c>
    </row>
    <row r="518" spans="1:7" x14ac:dyDescent="0.3">
      <c r="A518" s="4" t="s">
        <v>1127</v>
      </c>
      <c r="B518" s="2">
        <v>12845.2</v>
      </c>
      <c r="C518" s="2">
        <v>12831.5</v>
      </c>
      <c r="D518" s="2">
        <v>12895</v>
      </c>
      <c r="E518" s="2">
        <v>12778.8</v>
      </c>
      <c r="F518" t="s">
        <v>1126</v>
      </c>
      <c r="G518" s="1">
        <v>-1E-4</v>
      </c>
    </row>
    <row r="519" spans="1:7" x14ac:dyDescent="0.3">
      <c r="A519" s="4" t="s">
        <v>1125</v>
      </c>
      <c r="B519" s="2">
        <v>12846.85</v>
      </c>
      <c r="C519" s="2">
        <v>12940</v>
      </c>
      <c r="D519" s="2">
        <v>12940</v>
      </c>
      <c r="E519" s="2">
        <v>12739.6</v>
      </c>
      <c r="F519" t="s">
        <v>1124</v>
      </c>
      <c r="G519" s="1">
        <v>-2.0000000000000001E-4</v>
      </c>
    </row>
    <row r="520" spans="1:7" x14ac:dyDescent="0.3">
      <c r="A520" s="4">
        <v>45632</v>
      </c>
      <c r="B520" s="2">
        <v>12849.35</v>
      </c>
      <c r="C520" s="2">
        <v>12863.65</v>
      </c>
      <c r="D520" s="2">
        <v>12951.6</v>
      </c>
      <c r="E520" s="2">
        <v>12802</v>
      </c>
      <c r="F520" t="s">
        <v>1123</v>
      </c>
      <c r="G520" s="1">
        <v>-1.1000000000000001E-3</v>
      </c>
    </row>
    <row r="521" spans="1:7" x14ac:dyDescent="0.3">
      <c r="A521" s="4">
        <v>45602</v>
      </c>
      <c r="B521" s="2">
        <v>12863.65</v>
      </c>
      <c r="C521" s="2">
        <v>12743.5</v>
      </c>
      <c r="D521" s="2">
        <v>12939.55</v>
      </c>
      <c r="E521" s="2">
        <v>12655.2</v>
      </c>
      <c r="F521" t="s">
        <v>1016</v>
      </c>
      <c r="G521" s="1">
        <v>1.15E-2</v>
      </c>
    </row>
    <row r="522" spans="1:7" x14ac:dyDescent="0.3">
      <c r="A522" s="4">
        <v>45571</v>
      </c>
      <c r="B522" s="2">
        <v>12717.55</v>
      </c>
      <c r="C522" s="2">
        <v>12765.15</v>
      </c>
      <c r="D522" s="2">
        <v>12920</v>
      </c>
      <c r="E522" s="2">
        <v>12627.9</v>
      </c>
      <c r="F522" t="s">
        <v>1122</v>
      </c>
      <c r="G522" s="1">
        <v>-7.3000000000000001E-3</v>
      </c>
    </row>
    <row r="523" spans="1:7" x14ac:dyDescent="0.3">
      <c r="A523" s="4">
        <v>45479</v>
      </c>
      <c r="B523" s="2">
        <v>12810.9</v>
      </c>
      <c r="C523" s="2">
        <v>12582.35</v>
      </c>
      <c r="D523" s="2">
        <v>12828</v>
      </c>
      <c r="E523" s="2">
        <v>12582.35</v>
      </c>
      <c r="F523" t="s">
        <v>1121</v>
      </c>
      <c r="G523" s="1">
        <v>1.0800000000000001E-2</v>
      </c>
    </row>
    <row r="524" spans="1:7" x14ac:dyDescent="0.3">
      <c r="A524" s="4">
        <v>45449</v>
      </c>
      <c r="B524" s="2">
        <v>12673.5</v>
      </c>
      <c r="C524" s="2">
        <v>12511.55</v>
      </c>
      <c r="D524" s="2">
        <v>12690</v>
      </c>
      <c r="E524" s="2">
        <v>12468</v>
      </c>
      <c r="F524" t="s">
        <v>1120</v>
      </c>
      <c r="G524" s="1">
        <v>1.37E-2</v>
      </c>
    </row>
    <row r="525" spans="1:7" x14ac:dyDescent="0.3">
      <c r="A525" s="4">
        <v>45418</v>
      </c>
      <c r="B525" s="2">
        <v>12502.6</v>
      </c>
      <c r="C525" s="2">
        <v>12180</v>
      </c>
      <c r="D525" s="2">
        <v>12614.1</v>
      </c>
      <c r="E525" s="2">
        <v>12125.1</v>
      </c>
      <c r="F525" t="s">
        <v>1119</v>
      </c>
      <c r="G525" s="1">
        <v>2.6800000000000001E-2</v>
      </c>
    </row>
    <row r="526" spans="1:7" x14ac:dyDescent="0.3">
      <c r="A526" s="4">
        <v>45388</v>
      </c>
      <c r="B526" s="2">
        <v>12176.05</v>
      </c>
      <c r="C526" s="2">
        <v>12596.6</v>
      </c>
      <c r="D526" s="2">
        <v>12597.2</v>
      </c>
      <c r="E526" s="2">
        <v>11561.45</v>
      </c>
      <c r="F526" t="s">
        <v>1118</v>
      </c>
      <c r="G526" s="1">
        <v>-2.41E-2</v>
      </c>
    </row>
    <row r="527" spans="1:7" x14ac:dyDescent="0.3">
      <c r="A527" s="4">
        <v>45357</v>
      </c>
      <c r="B527" s="2">
        <v>12476.15</v>
      </c>
      <c r="C527" s="2">
        <v>12825</v>
      </c>
      <c r="D527" s="2">
        <v>12825</v>
      </c>
      <c r="E527" s="2">
        <v>12402.55</v>
      </c>
      <c r="F527" t="s">
        <v>1117</v>
      </c>
      <c r="G527" s="1">
        <v>6.1999999999999998E-3</v>
      </c>
    </row>
    <row r="528" spans="1:7" x14ac:dyDescent="0.3">
      <c r="A528" s="4" t="s">
        <v>1116</v>
      </c>
      <c r="B528" s="2">
        <v>12399.3</v>
      </c>
      <c r="C528" s="2">
        <v>12598</v>
      </c>
      <c r="D528" s="2">
        <v>12633.35</v>
      </c>
      <c r="E528" s="2">
        <v>12330</v>
      </c>
      <c r="F528" t="s">
        <v>1115</v>
      </c>
      <c r="G528" s="1">
        <v>-1.5800000000000002E-2</v>
      </c>
    </row>
    <row r="529" spans="1:7" x14ac:dyDescent="0.3">
      <c r="A529" s="4" t="s">
        <v>1114</v>
      </c>
      <c r="B529" s="2">
        <v>12598</v>
      </c>
      <c r="C529" s="2">
        <v>12721</v>
      </c>
      <c r="D529" s="2">
        <v>12810</v>
      </c>
      <c r="E529" s="2">
        <v>12550</v>
      </c>
      <c r="F529" t="s">
        <v>1113</v>
      </c>
      <c r="G529" s="1">
        <v>-1.49E-2</v>
      </c>
    </row>
    <row r="530" spans="1:7" x14ac:dyDescent="0.3">
      <c r="A530" s="4" t="s">
        <v>1112</v>
      </c>
      <c r="B530" s="2">
        <v>12788.65</v>
      </c>
      <c r="C530" s="2">
        <v>12818</v>
      </c>
      <c r="D530" s="2">
        <v>12850.05</v>
      </c>
      <c r="E530" s="2">
        <v>12750</v>
      </c>
      <c r="F530" t="s">
        <v>1111</v>
      </c>
      <c r="G530" s="1">
        <v>-2.3E-3</v>
      </c>
    </row>
    <row r="531" spans="1:7" x14ac:dyDescent="0.3">
      <c r="A531" s="4" t="s">
        <v>1110</v>
      </c>
      <c r="B531" s="2">
        <v>12818.6</v>
      </c>
      <c r="C531" s="2">
        <v>12890</v>
      </c>
      <c r="D531" s="2">
        <v>12985.95</v>
      </c>
      <c r="E531" s="2">
        <v>12800.25</v>
      </c>
      <c r="F531" t="s">
        <v>1109</v>
      </c>
      <c r="G531" s="1">
        <v>-6.7999999999999996E-3</v>
      </c>
    </row>
    <row r="532" spans="1:7" x14ac:dyDescent="0.3">
      <c r="A532" s="4" t="s">
        <v>1108</v>
      </c>
      <c r="B532" s="2">
        <v>12906.1</v>
      </c>
      <c r="C532" s="2">
        <v>13023.45</v>
      </c>
      <c r="D532" s="2">
        <v>13058.5</v>
      </c>
      <c r="E532" s="2">
        <v>12777</v>
      </c>
      <c r="F532" t="s">
        <v>1107</v>
      </c>
      <c r="G532" s="1">
        <v>-7.3000000000000001E-3</v>
      </c>
    </row>
    <row r="533" spans="1:7" x14ac:dyDescent="0.3">
      <c r="A533" s="4" t="s">
        <v>1106</v>
      </c>
      <c r="B533" s="2">
        <v>13000.45</v>
      </c>
      <c r="C533" s="2">
        <v>12865</v>
      </c>
      <c r="D533" s="2">
        <v>13034</v>
      </c>
      <c r="E533" s="2">
        <v>12811</v>
      </c>
      <c r="F533" t="s">
        <v>1105</v>
      </c>
      <c r="G533" s="1">
        <v>5.1000000000000004E-3</v>
      </c>
    </row>
    <row r="534" spans="1:7" x14ac:dyDescent="0.3">
      <c r="A534" s="4" t="s">
        <v>1104</v>
      </c>
      <c r="B534" s="2">
        <v>12934.9</v>
      </c>
      <c r="C534" s="2">
        <v>12566.05</v>
      </c>
      <c r="D534" s="2">
        <v>12975.1</v>
      </c>
      <c r="E534" s="2">
        <v>12473.05</v>
      </c>
      <c r="F534" t="s">
        <v>1103</v>
      </c>
      <c r="G534" s="1">
        <v>3.2199999999999999E-2</v>
      </c>
    </row>
    <row r="535" spans="1:7" x14ac:dyDescent="0.3">
      <c r="A535" s="4" t="s">
        <v>1102</v>
      </c>
      <c r="B535" s="2">
        <v>12531.35</v>
      </c>
      <c r="C535" s="2">
        <v>12427.8</v>
      </c>
      <c r="D535" s="2">
        <v>12563</v>
      </c>
      <c r="E535" s="2">
        <v>12363.1</v>
      </c>
      <c r="F535" t="s">
        <v>1101</v>
      </c>
      <c r="G535" s="1">
        <v>4.7000000000000002E-3</v>
      </c>
    </row>
    <row r="536" spans="1:7" x14ac:dyDescent="0.3">
      <c r="A536" s="4" t="s">
        <v>1100</v>
      </c>
      <c r="B536" s="2">
        <v>12473.3</v>
      </c>
      <c r="C536" s="2">
        <v>12600.15</v>
      </c>
      <c r="D536" s="2">
        <v>12678.9</v>
      </c>
      <c r="E536" s="2">
        <v>12441.8</v>
      </c>
      <c r="F536" t="s">
        <v>1099</v>
      </c>
      <c r="G536" s="1">
        <v>-1.01E-2</v>
      </c>
    </row>
    <row r="537" spans="1:7" x14ac:dyDescent="0.3">
      <c r="A537" s="4" t="s">
        <v>1098</v>
      </c>
      <c r="B537" s="2">
        <v>12600.15</v>
      </c>
      <c r="C537" s="2">
        <v>12647.95</v>
      </c>
      <c r="D537" s="2">
        <v>12693.45</v>
      </c>
      <c r="E537" s="2">
        <v>12565.4</v>
      </c>
      <c r="F537" t="s">
        <v>1097</v>
      </c>
      <c r="G537" s="1">
        <v>-3.3E-3</v>
      </c>
    </row>
    <row r="538" spans="1:7" x14ac:dyDescent="0.3">
      <c r="A538" s="4" t="s">
        <v>1096</v>
      </c>
      <c r="B538" s="2">
        <v>12641.5</v>
      </c>
      <c r="C538" s="2">
        <v>12515.15</v>
      </c>
      <c r="D538" s="2">
        <v>12665.9</v>
      </c>
      <c r="E538" s="2">
        <v>12322.3</v>
      </c>
      <c r="F538" t="s">
        <v>1095</v>
      </c>
      <c r="G538" s="1">
        <v>1.15E-2</v>
      </c>
    </row>
    <row r="539" spans="1:7" x14ac:dyDescent="0.3">
      <c r="A539" s="4" t="s">
        <v>1094</v>
      </c>
      <c r="B539" s="2">
        <v>12497.65</v>
      </c>
      <c r="C539" s="2">
        <v>12848</v>
      </c>
      <c r="D539" s="2">
        <v>12848</v>
      </c>
      <c r="E539" s="2">
        <v>12300</v>
      </c>
      <c r="F539" t="s">
        <v>1093</v>
      </c>
      <c r="G539" s="1">
        <v>-2.1100000000000001E-2</v>
      </c>
    </row>
    <row r="540" spans="1:7" x14ac:dyDescent="0.3">
      <c r="A540" s="4" t="s">
        <v>1092</v>
      </c>
      <c r="B540" s="2">
        <v>12767.3</v>
      </c>
      <c r="C540" s="2">
        <v>12820</v>
      </c>
      <c r="D540" s="2">
        <v>12872.4</v>
      </c>
      <c r="E540" s="2">
        <v>12700</v>
      </c>
      <c r="F540" t="s">
        <v>1091</v>
      </c>
      <c r="G540" s="1">
        <v>-3.7000000000000002E-3</v>
      </c>
    </row>
    <row r="541" spans="1:7" x14ac:dyDescent="0.3">
      <c r="A541" s="4" t="s">
        <v>1090</v>
      </c>
      <c r="B541" s="2">
        <v>12814.2</v>
      </c>
      <c r="C541" s="2">
        <v>12673.85</v>
      </c>
      <c r="D541" s="2">
        <v>12840</v>
      </c>
      <c r="E541" s="2">
        <v>12651.4</v>
      </c>
      <c r="F541" t="s">
        <v>1089</v>
      </c>
      <c r="G541" s="1">
        <v>1.11E-2</v>
      </c>
    </row>
    <row r="542" spans="1:7" x14ac:dyDescent="0.3">
      <c r="A542" s="4" t="s">
        <v>1088</v>
      </c>
      <c r="B542" s="2">
        <v>12673.85</v>
      </c>
      <c r="C542" s="2">
        <v>12660</v>
      </c>
      <c r="D542" s="2">
        <v>12708.4</v>
      </c>
      <c r="E542" s="2">
        <v>12477.55</v>
      </c>
      <c r="F542" t="s">
        <v>1087</v>
      </c>
      <c r="G542" s="1">
        <v>-1E-4</v>
      </c>
    </row>
    <row r="543" spans="1:7" x14ac:dyDescent="0.3">
      <c r="A543" s="4">
        <v>45570</v>
      </c>
      <c r="B543" s="2">
        <v>12675.5</v>
      </c>
      <c r="C543" s="2">
        <v>12505</v>
      </c>
      <c r="D543" s="2">
        <v>12696.95</v>
      </c>
      <c r="E543" s="2">
        <v>12501</v>
      </c>
      <c r="F543" t="s">
        <v>1086</v>
      </c>
      <c r="G543" s="1">
        <v>1.37E-2</v>
      </c>
    </row>
    <row r="544" spans="1:7" x14ac:dyDescent="0.3">
      <c r="A544" s="4">
        <v>45540</v>
      </c>
      <c r="B544" s="2">
        <v>12504.65</v>
      </c>
      <c r="C544" s="2">
        <v>12540</v>
      </c>
      <c r="D544" s="2">
        <v>12739.8</v>
      </c>
      <c r="E544" s="2">
        <v>12436.75</v>
      </c>
      <c r="F544" t="s">
        <v>1085</v>
      </c>
      <c r="G544" s="1">
        <v>-3.0999999999999999E-3</v>
      </c>
    </row>
    <row r="545" spans="1:7" x14ac:dyDescent="0.3">
      <c r="A545" s="4">
        <v>45509</v>
      </c>
      <c r="B545" s="2">
        <v>12543.55</v>
      </c>
      <c r="C545" s="2">
        <v>12392</v>
      </c>
      <c r="D545" s="2">
        <v>12559.95</v>
      </c>
      <c r="E545" s="2">
        <v>12325</v>
      </c>
      <c r="F545" t="s">
        <v>1084</v>
      </c>
      <c r="G545" s="1">
        <v>1.4500000000000001E-2</v>
      </c>
    </row>
    <row r="546" spans="1:7" x14ac:dyDescent="0.3">
      <c r="A546" s="4">
        <v>45478</v>
      </c>
      <c r="B546" s="2">
        <v>12364.05</v>
      </c>
      <c r="C546" s="2">
        <v>12472.4</v>
      </c>
      <c r="D546" s="2">
        <v>12508.5</v>
      </c>
      <c r="E546" s="2">
        <v>12239</v>
      </c>
      <c r="F546" t="s">
        <v>1083</v>
      </c>
      <c r="G546" s="1">
        <v>-6.0000000000000001E-3</v>
      </c>
    </row>
    <row r="547" spans="1:7" x14ac:dyDescent="0.3">
      <c r="A547" s="4">
        <v>45448</v>
      </c>
      <c r="B547" s="2">
        <v>12439.3</v>
      </c>
      <c r="C547" s="2">
        <v>12550</v>
      </c>
      <c r="D547" s="2">
        <v>12646.4</v>
      </c>
      <c r="E547" s="2">
        <v>12372.5</v>
      </c>
      <c r="F547" t="s">
        <v>1082</v>
      </c>
      <c r="G547" s="1">
        <v>-4.1999999999999997E-3</v>
      </c>
    </row>
    <row r="548" spans="1:7" x14ac:dyDescent="0.3">
      <c r="A548" s="4">
        <v>45356</v>
      </c>
      <c r="B548" s="2">
        <v>12492.15</v>
      </c>
      <c r="C548" s="2">
        <v>12817.95</v>
      </c>
      <c r="D548" s="2">
        <v>12830</v>
      </c>
      <c r="E548" s="2">
        <v>12411.4</v>
      </c>
      <c r="F548" t="s">
        <v>1081</v>
      </c>
      <c r="G548" s="1">
        <v>-2.4500000000000001E-2</v>
      </c>
    </row>
    <row r="549" spans="1:7" x14ac:dyDescent="0.3">
      <c r="A549" s="4">
        <v>45327</v>
      </c>
      <c r="B549" s="2">
        <v>12805.35</v>
      </c>
      <c r="C549" s="2">
        <v>12750</v>
      </c>
      <c r="D549" s="2">
        <v>12844.15</v>
      </c>
      <c r="E549" s="2">
        <v>12514.8</v>
      </c>
      <c r="F549" t="s">
        <v>1080</v>
      </c>
      <c r="G549" s="1">
        <v>-8.9999999999999998E-4</v>
      </c>
    </row>
    <row r="550" spans="1:7" x14ac:dyDescent="0.3">
      <c r="A550" s="4" t="s">
        <v>1079</v>
      </c>
      <c r="B550" s="2">
        <v>12817.5</v>
      </c>
      <c r="C550" s="2">
        <v>12786</v>
      </c>
      <c r="D550" s="2">
        <v>12996</v>
      </c>
      <c r="E550" s="2">
        <v>12740.2</v>
      </c>
      <c r="F550" t="s">
        <v>1078</v>
      </c>
      <c r="G550" s="1">
        <v>1.01E-2</v>
      </c>
    </row>
    <row r="551" spans="1:7" x14ac:dyDescent="0.3">
      <c r="A551" s="4" t="s">
        <v>1077</v>
      </c>
      <c r="B551" s="2">
        <v>12689.85</v>
      </c>
      <c r="C551" s="2">
        <v>12800.05</v>
      </c>
      <c r="D551" s="2">
        <v>12994.8</v>
      </c>
      <c r="E551" s="2">
        <v>12603</v>
      </c>
      <c r="F551" t="s">
        <v>1076</v>
      </c>
      <c r="G551" s="1">
        <v>-1.1000000000000001E-3</v>
      </c>
    </row>
    <row r="552" spans="1:7" x14ac:dyDescent="0.3">
      <c r="A552" s="4" t="s">
        <v>1075</v>
      </c>
      <c r="B552" s="2">
        <v>12703.35</v>
      </c>
      <c r="C552" s="2">
        <v>12922</v>
      </c>
      <c r="D552" s="2">
        <v>13045</v>
      </c>
      <c r="E552" s="2">
        <v>12660</v>
      </c>
      <c r="F552" t="s">
        <v>1074</v>
      </c>
      <c r="G552" s="1">
        <v>-1.7000000000000001E-2</v>
      </c>
    </row>
    <row r="553" spans="1:7" x14ac:dyDescent="0.3">
      <c r="A553" s="4" t="s">
        <v>1073</v>
      </c>
      <c r="B553" s="2">
        <v>12922.5</v>
      </c>
      <c r="C553" s="2">
        <v>12964</v>
      </c>
      <c r="D553" s="2">
        <v>12980.7</v>
      </c>
      <c r="E553" s="2">
        <v>12740.35</v>
      </c>
      <c r="F553" t="s">
        <v>1072</v>
      </c>
      <c r="G553" s="1">
        <v>-1.6999999999999999E-3</v>
      </c>
    </row>
    <row r="554" spans="1:7" x14ac:dyDescent="0.3">
      <c r="A554" s="4" t="s">
        <v>1071</v>
      </c>
      <c r="B554" s="2">
        <v>12944.05</v>
      </c>
      <c r="C554" s="2">
        <v>13000</v>
      </c>
      <c r="D554" s="2">
        <v>13073.95</v>
      </c>
      <c r="E554" s="2">
        <v>12900</v>
      </c>
      <c r="F554" t="s">
        <v>1070</v>
      </c>
      <c r="G554" s="1">
        <v>-4.0000000000000001E-3</v>
      </c>
    </row>
    <row r="555" spans="1:7" x14ac:dyDescent="0.3">
      <c r="A555" s="4" t="s">
        <v>1069</v>
      </c>
      <c r="B555" s="2">
        <v>12996.25</v>
      </c>
      <c r="C555" s="2">
        <v>12845</v>
      </c>
      <c r="D555" s="2">
        <v>13024.5</v>
      </c>
      <c r="E555" s="2">
        <v>12776.3</v>
      </c>
      <c r="F555" t="s">
        <v>1068</v>
      </c>
      <c r="G555" s="1">
        <v>1.6500000000000001E-2</v>
      </c>
    </row>
    <row r="556" spans="1:7" x14ac:dyDescent="0.3">
      <c r="A556" s="4" t="s">
        <v>1067</v>
      </c>
      <c r="B556" s="2">
        <v>12785.5</v>
      </c>
      <c r="C556" s="2">
        <v>12783.15</v>
      </c>
      <c r="D556" s="2">
        <v>12879.15</v>
      </c>
      <c r="E556" s="2">
        <v>12659</v>
      </c>
      <c r="F556" t="s">
        <v>1066</v>
      </c>
      <c r="G556" s="1">
        <v>5.8999999999999999E-3</v>
      </c>
    </row>
    <row r="557" spans="1:7" x14ac:dyDescent="0.3">
      <c r="A557" s="4" t="s">
        <v>1065</v>
      </c>
      <c r="B557" s="2">
        <v>12710.95</v>
      </c>
      <c r="C557" s="2">
        <v>12399.9</v>
      </c>
      <c r="D557" s="2">
        <v>12759.4</v>
      </c>
      <c r="E557" s="2">
        <v>12225</v>
      </c>
      <c r="F557" t="s">
        <v>1064</v>
      </c>
      <c r="G557" s="1">
        <v>2.47E-2</v>
      </c>
    </row>
    <row r="558" spans="1:7" x14ac:dyDescent="0.3">
      <c r="A558" s="4" t="s">
        <v>1063</v>
      </c>
      <c r="B558" s="2">
        <v>12405</v>
      </c>
      <c r="C558" s="2">
        <v>12570</v>
      </c>
      <c r="D558" s="2">
        <v>12602</v>
      </c>
      <c r="E558" s="2">
        <v>12320.05</v>
      </c>
      <c r="F558" t="s">
        <v>1062</v>
      </c>
      <c r="G558" s="1">
        <v>-7.7999999999999996E-3</v>
      </c>
    </row>
    <row r="559" spans="1:7" x14ac:dyDescent="0.3">
      <c r="A559" s="4" t="s">
        <v>1061</v>
      </c>
      <c r="B559" s="2">
        <v>12502.7</v>
      </c>
      <c r="C559" s="2">
        <v>12308</v>
      </c>
      <c r="D559" s="2">
        <v>12549.9</v>
      </c>
      <c r="E559" s="2">
        <v>12275.35</v>
      </c>
      <c r="F559" t="s">
        <v>1060</v>
      </c>
      <c r="G559" s="1">
        <v>6.4000000000000003E-3</v>
      </c>
    </row>
    <row r="560" spans="1:7" x14ac:dyDescent="0.3">
      <c r="A560" s="4" t="s">
        <v>1059</v>
      </c>
      <c r="B560" s="2">
        <v>12422.85</v>
      </c>
      <c r="C560" s="2">
        <v>12199.5</v>
      </c>
      <c r="D560" s="2">
        <v>12510</v>
      </c>
      <c r="E560" s="2">
        <v>12032.95</v>
      </c>
      <c r="F560" t="s">
        <v>1058</v>
      </c>
      <c r="G560" s="1">
        <v>1.2699999999999999E-2</v>
      </c>
    </row>
    <row r="561" spans="1:7" x14ac:dyDescent="0.3">
      <c r="A561" s="4">
        <v>45630</v>
      </c>
      <c r="B561" s="2">
        <v>12266.55</v>
      </c>
      <c r="C561" s="2">
        <v>12660</v>
      </c>
      <c r="D561" s="2">
        <v>12660</v>
      </c>
      <c r="E561" s="2">
        <v>12225</v>
      </c>
      <c r="F561" t="s">
        <v>1057</v>
      </c>
      <c r="G561" s="1">
        <v>-3.2800000000000003E-2</v>
      </c>
    </row>
    <row r="562" spans="1:7" x14ac:dyDescent="0.3">
      <c r="A562" s="4">
        <v>45569</v>
      </c>
      <c r="B562" s="2">
        <v>12682.75</v>
      </c>
      <c r="C562" s="2">
        <v>12933</v>
      </c>
      <c r="D562" s="2">
        <v>12958</v>
      </c>
      <c r="E562" s="2">
        <v>12600.9</v>
      </c>
      <c r="F562" t="s">
        <v>1056</v>
      </c>
      <c r="G562" s="1">
        <v>-1.5900000000000001E-2</v>
      </c>
    </row>
    <row r="563" spans="1:7" x14ac:dyDescent="0.3">
      <c r="A563" s="4">
        <v>45539</v>
      </c>
      <c r="B563" s="2">
        <v>12888</v>
      </c>
      <c r="C563" s="2">
        <v>12865.1</v>
      </c>
      <c r="D563" s="2">
        <v>12985.7</v>
      </c>
      <c r="E563" s="2">
        <v>12780</v>
      </c>
      <c r="F563" t="s">
        <v>1055</v>
      </c>
      <c r="G563" s="1">
        <v>1.8E-3</v>
      </c>
    </row>
    <row r="564" spans="1:7" x14ac:dyDescent="0.3">
      <c r="A564" s="4">
        <v>45508</v>
      </c>
      <c r="B564" s="2">
        <v>12865.1</v>
      </c>
      <c r="C564" s="2">
        <v>12450</v>
      </c>
      <c r="D564" s="2">
        <v>12927.65</v>
      </c>
      <c r="E564" s="2">
        <v>12450</v>
      </c>
      <c r="F564" t="s">
        <v>1054</v>
      </c>
      <c r="G564" s="1">
        <v>3.5700000000000003E-2</v>
      </c>
    </row>
    <row r="565" spans="1:7" x14ac:dyDescent="0.3">
      <c r="A565" s="4">
        <v>45416</v>
      </c>
      <c r="B565" s="2">
        <v>12421.6</v>
      </c>
      <c r="C565" s="2">
        <v>12492</v>
      </c>
      <c r="D565" s="2">
        <v>12557.9</v>
      </c>
      <c r="E565" s="2">
        <v>12384.5</v>
      </c>
      <c r="F565" t="s">
        <v>1053</v>
      </c>
      <c r="G565" s="1">
        <v>-1.1599999999999999E-2</v>
      </c>
    </row>
    <row r="566" spans="1:7" x14ac:dyDescent="0.3">
      <c r="A566" s="4">
        <v>45386</v>
      </c>
      <c r="B566" s="2">
        <v>12567.25</v>
      </c>
      <c r="C566" s="2">
        <v>12490</v>
      </c>
      <c r="D566" s="2">
        <v>12649</v>
      </c>
      <c r="E566" s="2">
        <v>12318.05</v>
      </c>
      <c r="F566" t="s">
        <v>1052</v>
      </c>
      <c r="G566" s="1">
        <v>1.12E-2</v>
      </c>
    </row>
    <row r="567" spans="1:7" x14ac:dyDescent="0.3">
      <c r="A567" s="4">
        <v>45355</v>
      </c>
      <c r="B567" s="2">
        <v>12427.85</v>
      </c>
      <c r="C567" s="2">
        <v>12450</v>
      </c>
      <c r="D567" s="2">
        <v>12525.5</v>
      </c>
      <c r="E567" s="2">
        <v>12412.55</v>
      </c>
      <c r="F567" t="s">
        <v>1051</v>
      </c>
      <c r="G567" s="1">
        <v>-9.9000000000000008E-3</v>
      </c>
    </row>
    <row r="568" spans="1:7" x14ac:dyDescent="0.3">
      <c r="A568" s="4">
        <v>45326</v>
      </c>
      <c r="B568" s="2">
        <v>12552.45</v>
      </c>
      <c r="C568" s="2">
        <v>12624.95</v>
      </c>
      <c r="D568" s="2">
        <v>12648</v>
      </c>
      <c r="E568" s="2">
        <v>12462.25</v>
      </c>
      <c r="F568" t="s">
        <v>1050</v>
      </c>
      <c r="G568" s="1">
        <v>-1.4E-3</v>
      </c>
    </row>
    <row r="569" spans="1:7" x14ac:dyDescent="0.3">
      <c r="A569" s="4">
        <v>45295</v>
      </c>
      <c r="B569" s="2">
        <v>12569.6</v>
      </c>
      <c r="C569" s="2">
        <v>12613.35</v>
      </c>
      <c r="D569" s="2">
        <v>12689</v>
      </c>
      <c r="E569" s="2">
        <v>12506.15</v>
      </c>
      <c r="F569" t="s">
        <v>1049</v>
      </c>
      <c r="G569" s="1">
        <v>-2.3999999999999998E-3</v>
      </c>
    </row>
    <row r="570" spans="1:7" x14ac:dyDescent="0.3">
      <c r="A570" s="4" t="s">
        <v>1048</v>
      </c>
      <c r="B570" s="2">
        <v>12600.35</v>
      </c>
      <c r="C570" s="2">
        <v>12569.95</v>
      </c>
      <c r="D570" s="2">
        <v>12726.8</v>
      </c>
      <c r="E570" s="2">
        <v>12385.5</v>
      </c>
      <c r="F570" t="s">
        <v>1047</v>
      </c>
      <c r="G570" s="1">
        <v>7.1999999999999998E-3</v>
      </c>
    </row>
    <row r="571" spans="1:7" x14ac:dyDescent="0.3">
      <c r="A571" s="4" t="s">
        <v>1046</v>
      </c>
      <c r="B571" s="2">
        <v>12510.35</v>
      </c>
      <c r="C571" s="2">
        <v>12290</v>
      </c>
      <c r="D571" s="2">
        <v>12722.7</v>
      </c>
      <c r="E571" s="2">
        <v>12285.7</v>
      </c>
      <c r="F571" t="s">
        <v>1045</v>
      </c>
      <c r="G571" s="1">
        <v>2.12E-2</v>
      </c>
    </row>
    <row r="572" spans="1:7" x14ac:dyDescent="0.3">
      <c r="A572" s="4" t="s">
        <v>1044</v>
      </c>
      <c r="B572" s="2">
        <v>12250.55</v>
      </c>
      <c r="C572" s="2">
        <v>12285.55</v>
      </c>
      <c r="D572" s="2">
        <v>12321.9</v>
      </c>
      <c r="E572" s="2">
        <v>12141.2</v>
      </c>
      <c r="F572" t="s">
        <v>1043</v>
      </c>
      <c r="G572" s="1">
        <v>-7.1000000000000004E-3</v>
      </c>
    </row>
    <row r="573" spans="1:7" x14ac:dyDescent="0.3">
      <c r="A573" s="4" t="s">
        <v>1042</v>
      </c>
      <c r="B573" s="2">
        <v>12337.7</v>
      </c>
      <c r="C573" s="2">
        <v>11890.05</v>
      </c>
      <c r="D573" s="2">
        <v>12427.3</v>
      </c>
      <c r="E573" s="2">
        <v>11890.05</v>
      </c>
      <c r="F573" t="s">
        <v>447</v>
      </c>
      <c r="G573" s="1">
        <v>3.61E-2</v>
      </c>
    </row>
    <row r="574" spans="1:7" x14ac:dyDescent="0.3">
      <c r="A574" s="4" t="s">
        <v>1041</v>
      </c>
      <c r="B574" s="2">
        <v>11908.15</v>
      </c>
      <c r="C574" s="2">
        <v>11999</v>
      </c>
      <c r="D574" s="2">
        <v>12000</v>
      </c>
      <c r="E574" s="2">
        <v>11825.35</v>
      </c>
      <c r="F574" t="s">
        <v>1040</v>
      </c>
      <c r="G574" s="1">
        <v>-2.8E-3</v>
      </c>
    </row>
    <row r="575" spans="1:7" x14ac:dyDescent="0.3">
      <c r="A575" s="4" t="s">
        <v>1039</v>
      </c>
      <c r="B575" s="2">
        <v>11941.15</v>
      </c>
      <c r="C575" s="2">
        <v>11651.15</v>
      </c>
      <c r="D575" s="2">
        <v>12025</v>
      </c>
      <c r="E575" s="2">
        <v>11651.15</v>
      </c>
      <c r="F575" t="s">
        <v>1038</v>
      </c>
      <c r="G575" s="1">
        <v>2.9700000000000001E-2</v>
      </c>
    </row>
    <row r="576" spans="1:7" x14ac:dyDescent="0.3">
      <c r="A576" s="4" t="s">
        <v>1037</v>
      </c>
      <c r="B576" s="2">
        <v>11597.05</v>
      </c>
      <c r="C576" s="2">
        <v>11542.1</v>
      </c>
      <c r="D576" s="2">
        <v>11679.95</v>
      </c>
      <c r="E576" s="2">
        <v>11456.15</v>
      </c>
      <c r="F576" t="s">
        <v>1036</v>
      </c>
      <c r="G576" s="1">
        <v>-3.3999999999999998E-3</v>
      </c>
    </row>
    <row r="577" spans="1:7" x14ac:dyDescent="0.3">
      <c r="A577" s="4" t="s">
        <v>1035</v>
      </c>
      <c r="B577" s="2">
        <v>11636.3</v>
      </c>
      <c r="C577" s="2">
        <v>11436.65</v>
      </c>
      <c r="D577" s="2">
        <v>11665.4</v>
      </c>
      <c r="E577" s="2">
        <v>11366.3</v>
      </c>
      <c r="F577" t="s">
        <v>1034</v>
      </c>
      <c r="G577" s="1">
        <v>1.3899999999999999E-2</v>
      </c>
    </row>
    <row r="578" spans="1:7" x14ac:dyDescent="0.3">
      <c r="A578" s="4" t="s">
        <v>1033</v>
      </c>
      <c r="B578" s="2">
        <v>11476.65</v>
      </c>
      <c r="C578" s="2">
        <v>11380</v>
      </c>
      <c r="D578" s="2">
        <v>11521.05</v>
      </c>
      <c r="E578" s="2">
        <v>11314.05</v>
      </c>
      <c r="F578" t="s">
        <v>1032</v>
      </c>
      <c r="G578" s="1">
        <v>6.3E-3</v>
      </c>
    </row>
    <row r="579" spans="1:7" x14ac:dyDescent="0.3">
      <c r="A579" s="4" t="s">
        <v>1031</v>
      </c>
      <c r="B579" s="2">
        <v>11404.6</v>
      </c>
      <c r="C579" s="2">
        <v>11401.75</v>
      </c>
      <c r="D579" s="2">
        <v>11460</v>
      </c>
      <c r="E579" s="2">
        <v>11302.05</v>
      </c>
      <c r="F579" t="s">
        <v>1030</v>
      </c>
      <c r="G579" s="1">
        <v>1.2999999999999999E-3</v>
      </c>
    </row>
    <row r="580" spans="1:7" x14ac:dyDescent="0.3">
      <c r="A580" s="4" t="s">
        <v>1029</v>
      </c>
      <c r="B580" s="2">
        <v>11390.15</v>
      </c>
      <c r="C580" s="2">
        <v>11510</v>
      </c>
      <c r="D580" s="2">
        <v>11554.85</v>
      </c>
      <c r="E580" s="2">
        <v>11267.6</v>
      </c>
      <c r="F580" t="s">
        <v>1028</v>
      </c>
      <c r="G580" s="1">
        <v>-1.04E-2</v>
      </c>
    </row>
    <row r="581" spans="1:7" x14ac:dyDescent="0.3">
      <c r="A581" s="4">
        <v>45629</v>
      </c>
      <c r="B581" s="2">
        <v>11509.9</v>
      </c>
      <c r="C581" s="2">
        <v>11400</v>
      </c>
      <c r="D581" s="2">
        <v>11575.9</v>
      </c>
      <c r="E581" s="2">
        <v>11381</v>
      </c>
      <c r="F581" t="s">
        <v>1027</v>
      </c>
      <c r="G581" s="1">
        <v>0.01</v>
      </c>
    </row>
    <row r="582" spans="1:7" x14ac:dyDescent="0.3">
      <c r="A582" s="4">
        <v>45599</v>
      </c>
      <c r="B582" s="2">
        <v>11395.55</v>
      </c>
      <c r="C582" s="2">
        <v>11515.15</v>
      </c>
      <c r="D582" s="2">
        <v>11555.9</v>
      </c>
      <c r="E582" s="2">
        <v>11350.05</v>
      </c>
      <c r="F582" t="s">
        <v>1026</v>
      </c>
      <c r="G582" s="1">
        <v>-9.9000000000000008E-3</v>
      </c>
    </row>
    <row r="583" spans="1:7" x14ac:dyDescent="0.3">
      <c r="A583" s="4">
        <v>45476</v>
      </c>
      <c r="B583" s="2">
        <v>11510.05</v>
      </c>
      <c r="C583" s="2">
        <v>11571.05</v>
      </c>
      <c r="D583" s="2">
        <v>11633.5</v>
      </c>
      <c r="E583" s="2">
        <v>11421.15</v>
      </c>
      <c r="F583" t="s">
        <v>1025</v>
      </c>
      <c r="G583" s="1">
        <v>-4.8999999999999998E-3</v>
      </c>
    </row>
    <row r="584" spans="1:7" x14ac:dyDescent="0.3">
      <c r="A584" s="4">
        <v>45446</v>
      </c>
      <c r="B584" s="2">
        <v>11567.05</v>
      </c>
      <c r="C584" s="2">
        <v>11670.6</v>
      </c>
      <c r="D584" s="2">
        <v>11679</v>
      </c>
      <c r="E584" s="2">
        <v>11518.4</v>
      </c>
      <c r="F584" t="s">
        <v>1024</v>
      </c>
      <c r="G584" s="1">
        <v>-8.8999999999999999E-3</v>
      </c>
    </row>
    <row r="585" spans="1:7" x14ac:dyDescent="0.3">
      <c r="A585" s="4">
        <v>45415</v>
      </c>
      <c r="B585" s="2">
        <v>11670.6</v>
      </c>
      <c r="C585" s="2">
        <v>11596.05</v>
      </c>
      <c r="D585" s="2">
        <v>11730</v>
      </c>
      <c r="E585" s="2">
        <v>11561.8</v>
      </c>
      <c r="F585" t="s">
        <v>1023</v>
      </c>
      <c r="G585" s="1">
        <v>6.6E-3</v>
      </c>
    </row>
    <row r="586" spans="1:7" x14ac:dyDescent="0.3">
      <c r="A586" s="4">
        <v>45385</v>
      </c>
      <c r="B586" s="2">
        <v>11594.15</v>
      </c>
      <c r="C586" s="2">
        <v>11600</v>
      </c>
      <c r="D586" s="2">
        <v>11677.3</v>
      </c>
      <c r="E586" s="2">
        <v>11544.15</v>
      </c>
      <c r="F586" t="s">
        <v>1022</v>
      </c>
      <c r="G586" s="1">
        <v>2.3E-3</v>
      </c>
    </row>
    <row r="587" spans="1:7" x14ac:dyDescent="0.3">
      <c r="A587" s="4">
        <v>45325</v>
      </c>
      <c r="B587" s="2">
        <v>11567.2</v>
      </c>
      <c r="C587" s="2">
        <v>11640</v>
      </c>
      <c r="D587" s="2">
        <v>11673.7</v>
      </c>
      <c r="E587" s="2">
        <v>11531.05</v>
      </c>
      <c r="F587" t="s">
        <v>1021</v>
      </c>
      <c r="G587" s="1">
        <v>-4.5999999999999999E-3</v>
      </c>
    </row>
    <row r="588" spans="1:7" x14ac:dyDescent="0.3">
      <c r="A588" s="4">
        <v>45294</v>
      </c>
      <c r="B588" s="2">
        <v>11620.95</v>
      </c>
      <c r="C588" s="2">
        <v>11295</v>
      </c>
      <c r="D588" s="2">
        <v>11675</v>
      </c>
      <c r="E588" s="2">
        <v>11295</v>
      </c>
      <c r="F588" t="s">
        <v>1020</v>
      </c>
      <c r="G588" s="1">
        <v>2.9499999999999998E-2</v>
      </c>
    </row>
    <row r="589" spans="1:7" x14ac:dyDescent="0.3">
      <c r="A589" s="4" t="s">
        <v>1019</v>
      </c>
      <c r="B589" s="2">
        <v>11288.35</v>
      </c>
      <c r="C589" s="2">
        <v>11155</v>
      </c>
      <c r="D589" s="2">
        <v>11349</v>
      </c>
      <c r="E589" s="2">
        <v>11129.5</v>
      </c>
      <c r="F589" t="s">
        <v>1018</v>
      </c>
      <c r="G589" s="1">
        <v>1.2200000000000001E-2</v>
      </c>
    </row>
    <row r="590" spans="1:7" x14ac:dyDescent="0.3">
      <c r="A590" s="4" t="s">
        <v>1017</v>
      </c>
      <c r="B590" s="2">
        <v>11152.8</v>
      </c>
      <c r="C590" s="2">
        <v>11471</v>
      </c>
      <c r="D590" s="2">
        <v>11498.95</v>
      </c>
      <c r="E590" s="2">
        <v>11130</v>
      </c>
      <c r="F590" t="s">
        <v>1016</v>
      </c>
      <c r="G590" s="1">
        <v>-3.0200000000000001E-2</v>
      </c>
    </row>
    <row r="591" spans="1:7" x14ac:dyDescent="0.3">
      <c r="A591" s="4" t="s">
        <v>1015</v>
      </c>
      <c r="B591" s="2">
        <v>11500.65</v>
      </c>
      <c r="C591" s="2">
        <v>11415</v>
      </c>
      <c r="D591" s="2">
        <v>11562.9</v>
      </c>
      <c r="E591" s="2">
        <v>11384.25</v>
      </c>
      <c r="F591" t="s">
        <v>1014</v>
      </c>
      <c r="G591" s="1">
        <v>2.8999999999999998E-3</v>
      </c>
    </row>
    <row r="592" spans="1:7" x14ac:dyDescent="0.3">
      <c r="A592" s="4" t="s">
        <v>1013</v>
      </c>
      <c r="B592" s="2">
        <v>11467</v>
      </c>
      <c r="C592" s="2">
        <v>11505</v>
      </c>
      <c r="D592" s="2">
        <v>11533.95</v>
      </c>
      <c r="E592" s="2">
        <v>11416.45</v>
      </c>
      <c r="F592" t="s">
        <v>1012</v>
      </c>
      <c r="G592" s="1">
        <v>-5.8999999999999999E-3</v>
      </c>
    </row>
    <row r="593" spans="1:7" x14ac:dyDescent="0.3">
      <c r="A593" s="4" t="s">
        <v>1011</v>
      </c>
      <c r="B593" s="2">
        <v>11535.6</v>
      </c>
      <c r="C593" s="2">
        <v>11704.95</v>
      </c>
      <c r="D593" s="2">
        <v>11720</v>
      </c>
      <c r="E593" s="2">
        <v>11475.2</v>
      </c>
      <c r="F593" t="s">
        <v>1010</v>
      </c>
      <c r="G593" s="1">
        <v>-1.0500000000000001E-2</v>
      </c>
    </row>
    <row r="594" spans="1:7" x14ac:dyDescent="0.3">
      <c r="A594" s="4" t="s">
        <v>1009</v>
      </c>
      <c r="B594" s="2">
        <v>11657.8</v>
      </c>
      <c r="C594" s="2">
        <v>11500</v>
      </c>
      <c r="D594" s="2">
        <v>11695</v>
      </c>
      <c r="E594" s="2">
        <v>11391.25</v>
      </c>
      <c r="F594" t="s">
        <v>1008</v>
      </c>
      <c r="G594" s="1">
        <v>1.67E-2</v>
      </c>
    </row>
    <row r="595" spans="1:7" x14ac:dyDescent="0.3">
      <c r="A595" s="4" t="s">
        <v>1007</v>
      </c>
      <c r="B595" s="2">
        <v>11465.85</v>
      </c>
      <c r="C595" s="2">
        <v>11456</v>
      </c>
      <c r="D595" s="2">
        <v>11521</v>
      </c>
      <c r="E595" s="2">
        <v>11370</v>
      </c>
      <c r="F595" t="s">
        <v>1006</v>
      </c>
      <c r="G595" s="1">
        <v>1.6999999999999999E-3</v>
      </c>
    </row>
    <row r="596" spans="1:7" x14ac:dyDescent="0.3">
      <c r="A596" s="4" t="s">
        <v>1005</v>
      </c>
      <c r="B596" s="2">
        <v>11446.45</v>
      </c>
      <c r="C596" s="2">
        <v>11440</v>
      </c>
      <c r="D596" s="2">
        <v>11479.95</v>
      </c>
      <c r="E596" s="2">
        <v>11315.85</v>
      </c>
      <c r="F596" t="s">
        <v>1004</v>
      </c>
      <c r="G596" s="1">
        <v>-3.2000000000000002E-3</v>
      </c>
    </row>
    <row r="597" spans="1:7" x14ac:dyDescent="0.3">
      <c r="A597" s="4" t="s">
        <v>1003</v>
      </c>
      <c r="B597" s="2">
        <v>11483.35</v>
      </c>
      <c r="C597" s="2">
        <v>11380.4</v>
      </c>
      <c r="D597" s="2">
        <v>11613.05</v>
      </c>
      <c r="E597" s="2">
        <v>11333.05</v>
      </c>
      <c r="F597" t="s">
        <v>1002</v>
      </c>
      <c r="G597" s="1">
        <v>8.9999999999999993E-3</v>
      </c>
    </row>
    <row r="598" spans="1:7" x14ac:dyDescent="0.3">
      <c r="A598" s="4" t="s">
        <v>1001</v>
      </c>
      <c r="B598" s="2">
        <v>11380.4</v>
      </c>
      <c r="C598" s="2">
        <v>11120</v>
      </c>
      <c r="D598" s="2">
        <v>11480</v>
      </c>
      <c r="E598" s="2">
        <v>11098</v>
      </c>
      <c r="F598" t="s">
        <v>1000</v>
      </c>
      <c r="G598" s="1">
        <v>2.6200000000000001E-2</v>
      </c>
    </row>
    <row r="599" spans="1:7" x14ac:dyDescent="0.3">
      <c r="A599" s="4" t="s">
        <v>999</v>
      </c>
      <c r="B599" s="2">
        <v>11090.25</v>
      </c>
      <c r="C599" s="2">
        <v>11040</v>
      </c>
      <c r="D599" s="2">
        <v>11133</v>
      </c>
      <c r="E599" s="2">
        <v>10980</v>
      </c>
      <c r="F599" t="s">
        <v>998</v>
      </c>
      <c r="G599" s="1">
        <v>5.5999999999999999E-3</v>
      </c>
    </row>
    <row r="600" spans="1:7" x14ac:dyDescent="0.3">
      <c r="A600" s="4" t="s">
        <v>997</v>
      </c>
      <c r="B600" s="2">
        <v>11027.95</v>
      </c>
      <c r="C600" s="2">
        <v>10705</v>
      </c>
      <c r="D600" s="2">
        <v>11050</v>
      </c>
      <c r="E600" s="2">
        <v>10703.4</v>
      </c>
      <c r="F600" t="s">
        <v>996</v>
      </c>
      <c r="G600" s="1">
        <v>2.1600000000000001E-2</v>
      </c>
    </row>
    <row r="601" spans="1:7" x14ac:dyDescent="0.3">
      <c r="A601" s="4" t="s">
        <v>995</v>
      </c>
      <c r="B601" s="2">
        <v>10794.5</v>
      </c>
      <c r="C601" s="2">
        <v>10730</v>
      </c>
      <c r="D601" s="2">
        <v>10830</v>
      </c>
      <c r="E601" s="2">
        <v>10640.15</v>
      </c>
      <c r="F601" t="s">
        <v>994</v>
      </c>
      <c r="G601" s="1">
        <v>7.9000000000000008E-3</v>
      </c>
    </row>
    <row r="602" spans="1:7" x14ac:dyDescent="0.3">
      <c r="A602" s="4">
        <v>45628</v>
      </c>
      <c r="B602" s="2">
        <v>10709.7</v>
      </c>
      <c r="C602" s="2">
        <v>10700</v>
      </c>
      <c r="D602" s="2">
        <v>10748.95</v>
      </c>
      <c r="E602" s="2">
        <v>10650.05</v>
      </c>
      <c r="F602" t="s">
        <v>993</v>
      </c>
      <c r="G602" s="1">
        <v>-2.2000000000000001E-3</v>
      </c>
    </row>
    <row r="603" spans="1:7" x14ac:dyDescent="0.3">
      <c r="A603" s="4">
        <v>45537</v>
      </c>
      <c r="B603" s="2">
        <v>10732.85</v>
      </c>
      <c r="C603" s="2">
        <v>10711.25</v>
      </c>
      <c r="D603" s="2">
        <v>10770</v>
      </c>
      <c r="E603" s="2">
        <v>10611.1</v>
      </c>
      <c r="F603" t="s">
        <v>992</v>
      </c>
      <c r="G603" s="1">
        <v>-1E-3</v>
      </c>
    </row>
    <row r="604" spans="1:7" x14ac:dyDescent="0.3">
      <c r="A604" s="4">
        <v>45506</v>
      </c>
      <c r="B604" s="2">
        <v>10743.9</v>
      </c>
      <c r="C604" s="2">
        <v>10951</v>
      </c>
      <c r="D604" s="2">
        <v>10951</v>
      </c>
      <c r="E604" s="2">
        <v>10689.95</v>
      </c>
      <c r="F604" t="s">
        <v>991</v>
      </c>
      <c r="G604" s="1">
        <v>-1.7500000000000002E-2</v>
      </c>
    </row>
    <row r="605" spans="1:7" x14ac:dyDescent="0.3">
      <c r="A605" s="4">
        <v>45475</v>
      </c>
      <c r="B605" s="2">
        <v>10935.7</v>
      </c>
      <c r="C605" s="2">
        <v>10860</v>
      </c>
      <c r="D605" s="2">
        <v>10973.5</v>
      </c>
      <c r="E605" s="2">
        <v>10786.8</v>
      </c>
      <c r="F605" t="s">
        <v>990</v>
      </c>
      <c r="G605" s="1">
        <v>8.3999999999999995E-3</v>
      </c>
    </row>
    <row r="606" spans="1:7" x14ac:dyDescent="0.3">
      <c r="A606" s="4">
        <v>45445</v>
      </c>
      <c r="B606" s="2">
        <v>10844.85</v>
      </c>
      <c r="C606" s="2">
        <v>10499.95</v>
      </c>
      <c r="D606" s="2">
        <v>10856.75</v>
      </c>
      <c r="E606" s="2">
        <v>10458</v>
      </c>
      <c r="F606" t="s">
        <v>989</v>
      </c>
      <c r="G606" s="1">
        <v>3.9899999999999998E-2</v>
      </c>
    </row>
    <row r="607" spans="1:7" x14ac:dyDescent="0.3">
      <c r="A607" s="4">
        <v>45414</v>
      </c>
      <c r="B607" s="2">
        <v>10428.549999999999</v>
      </c>
      <c r="C607" s="2">
        <v>10602</v>
      </c>
      <c r="D607" s="2">
        <v>10759.95</v>
      </c>
      <c r="E607" s="2">
        <v>10400</v>
      </c>
      <c r="F607" t="s">
        <v>988</v>
      </c>
      <c r="G607" s="1">
        <v>-2.1299999999999999E-2</v>
      </c>
    </row>
    <row r="608" spans="1:7" x14ac:dyDescent="0.3">
      <c r="A608" s="4">
        <v>45324</v>
      </c>
      <c r="B608" s="2">
        <v>10655.45</v>
      </c>
      <c r="C608" s="2">
        <v>10598</v>
      </c>
      <c r="D608" s="2">
        <v>10711.6</v>
      </c>
      <c r="E608" s="2">
        <v>10540.4</v>
      </c>
      <c r="F608" t="s">
        <v>987</v>
      </c>
      <c r="G608" s="1">
        <v>1.6000000000000001E-3</v>
      </c>
    </row>
    <row r="609" spans="1:7" x14ac:dyDescent="0.3">
      <c r="A609" s="4">
        <v>45293</v>
      </c>
      <c r="B609" s="2">
        <v>10637.95</v>
      </c>
      <c r="C609" s="2">
        <v>10210</v>
      </c>
      <c r="D609" s="2">
        <v>10699.8</v>
      </c>
      <c r="E609" s="2">
        <v>10204</v>
      </c>
      <c r="F609" t="s">
        <v>496</v>
      </c>
      <c r="G609" s="1">
        <v>4.4299999999999999E-2</v>
      </c>
    </row>
    <row r="610" spans="1:7" x14ac:dyDescent="0.3">
      <c r="A610" s="4" t="s">
        <v>986</v>
      </c>
      <c r="B610" s="2">
        <v>10186.9</v>
      </c>
      <c r="C610" s="2">
        <v>9959.2999999999993</v>
      </c>
      <c r="D610" s="2">
        <v>10235.6</v>
      </c>
      <c r="E610" s="2">
        <v>9913</v>
      </c>
      <c r="F610" t="s">
        <v>985</v>
      </c>
      <c r="G610" s="1">
        <v>2.3599999999999999E-2</v>
      </c>
    </row>
    <row r="611" spans="1:7" x14ac:dyDescent="0.3">
      <c r="A611" s="4" t="s">
        <v>984</v>
      </c>
      <c r="B611" s="2">
        <v>9951.65</v>
      </c>
      <c r="C611" s="2">
        <v>10010.85</v>
      </c>
      <c r="D611" s="2">
        <v>10033.5</v>
      </c>
      <c r="E611" s="2">
        <v>9931.5</v>
      </c>
      <c r="F611" t="s">
        <v>983</v>
      </c>
      <c r="G611" s="1">
        <v>-4.0000000000000001E-3</v>
      </c>
    </row>
    <row r="612" spans="1:7" x14ac:dyDescent="0.3">
      <c r="A612" s="4" t="s">
        <v>982</v>
      </c>
      <c r="B612" s="2">
        <v>9991.4</v>
      </c>
      <c r="C612" s="2">
        <v>9931.15</v>
      </c>
      <c r="D612" s="2">
        <v>10035</v>
      </c>
      <c r="E612" s="2">
        <v>9875.0499999999993</v>
      </c>
      <c r="F612" t="s">
        <v>981</v>
      </c>
      <c r="G612" s="1">
        <v>1.12E-2</v>
      </c>
    </row>
    <row r="613" spans="1:7" x14ac:dyDescent="0.3">
      <c r="A613" s="4" t="s">
        <v>980</v>
      </c>
      <c r="B613" s="2">
        <v>9881</v>
      </c>
      <c r="C613" s="2">
        <v>9988.2000000000007</v>
      </c>
      <c r="D613" s="2">
        <v>9999.7999999999993</v>
      </c>
      <c r="E613" s="2">
        <v>9816.5499999999993</v>
      </c>
      <c r="F613" t="s">
        <v>979</v>
      </c>
      <c r="G613" s="1">
        <v>-1.0699999999999999E-2</v>
      </c>
    </row>
    <row r="614" spans="1:7" x14ac:dyDescent="0.3">
      <c r="A614" s="4" t="s">
        <v>978</v>
      </c>
      <c r="B614" s="2">
        <v>9988.2000000000007</v>
      </c>
      <c r="C614" s="2">
        <v>9860</v>
      </c>
      <c r="D614" s="2">
        <v>10000</v>
      </c>
      <c r="E614" s="2">
        <v>9755</v>
      </c>
      <c r="F614" t="s">
        <v>977</v>
      </c>
      <c r="G614" s="1">
        <v>1.2999999999999999E-2</v>
      </c>
    </row>
    <row r="615" spans="1:7" x14ac:dyDescent="0.3">
      <c r="A615" s="4" t="s">
        <v>976</v>
      </c>
      <c r="B615" s="2">
        <v>9860.4500000000007</v>
      </c>
      <c r="C615" s="2">
        <v>9862</v>
      </c>
      <c r="D615" s="2">
        <v>9973</v>
      </c>
      <c r="E615" s="2">
        <v>9832.1</v>
      </c>
      <c r="F615" t="s">
        <v>975</v>
      </c>
      <c r="G615" s="1">
        <v>-1.12E-2</v>
      </c>
    </row>
    <row r="616" spans="1:7" x14ac:dyDescent="0.3">
      <c r="A616" s="4" t="s">
        <v>974</v>
      </c>
      <c r="B616" s="2">
        <v>9972.5499999999993</v>
      </c>
      <c r="C616" s="2">
        <v>10037.700000000001</v>
      </c>
      <c r="D616" s="2">
        <v>10067</v>
      </c>
      <c r="E616" s="2">
        <v>9938.9500000000007</v>
      </c>
      <c r="F616" t="s">
        <v>973</v>
      </c>
      <c r="G616" s="1">
        <v>-6.4999999999999997E-3</v>
      </c>
    </row>
    <row r="617" spans="1:7" x14ac:dyDescent="0.3">
      <c r="A617" s="4" t="s">
        <v>972</v>
      </c>
      <c r="B617" s="2">
        <v>10037.700000000001</v>
      </c>
      <c r="C617" s="2">
        <v>9960</v>
      </c>
      <c r="D617" s="2">
        <v>10051.65</v>
      </c>
      <c r="E617" s="2">
        <v>9949.0499999999993</v>
      </c>
      <c r="F617" t="s">
        <v>971</v>
      </c>
      <c r="G617" s="1">
        <v>1.14E-2</v>
      </c>
    </row>
    <row r="618" spans="1:7" x14ac:dyDescent="0.3">
      <c r="A618" s="4" t="s">
        <v>970</v>
      </c>
      <c r="B618" s="2">
        <v>9924.5</v>
      </c>
      <c r="C618" s="2">
        <v>9946.0499999999993</v>
      </c>
      <c r="D618" s="2">
        <v>10050</v>
      </c>
      <c r="E618" s="2">
        <v>9737.65</v>
      </c>
      <c r="F618" t="s">
        <v>969</v>
      </c>
      <c r="G618" s="1">
        <v>-1.2699999999999999E-2</v>
      </c>
    </row>
    <row r="619" spans="1:7" x14ac:dyDescent="0.3">
      <c r="A619" s="4" t="s">
        <v>968</v>
      </c>
      <c r="B619" s="2">
        <v>10051.700000000001</v>
      </c>
      <c r="C619" s="2">
        <v>10124</v>
      </c>
      <c r="D619" s="2">
        <v>10161.799999999999</v>
      </c>
      <c r="E619" s="2">
        <v>9996.4500000000007</v>
      </c>
      <c r="F619" t="s">
        <v>967</v>
      </c>
      <c r="G619" s="1">
        <v>-1.29E-2</v>
      </c>
    </row>
    <row r="620" spans="1:7" x14ac:dyDescent="0.3">
      <c r="A620" s="4" t="s">
        <v>966</v>
      </c>
      <c r="B620" s="2">
        <v>10183.549999999999</v>
      </c>
      <c r="C620" s="2">
        <v>10086.85</v>
      </c>
      <c r="D620" s="2">
        <v>10240</v>
      </c>
      <c r="E620" s="2">
        <v>10060</v>
      </c>
      <c r="F620" t="s">
        <v>965</v>
      </c>
      <c r="G620" s="1">
        <v>9.5999999999999992E-3</v>
      </c>
    </row>
    <row r="621" spans="1:7" x14ac:dyDescent="0.3">
      <c r="A621" s="4" t="s">
        <v>964</v>
      </c>
      <c r="B621" s="2">
        <v>10086.9</v>
      </c>
      <c r="C621" s="2">
        <v>9985.1</v>
      </c>
      <c r="D621" s="2">
        <v>10098.799999999999</v>
      </c>
      <c r="E621" s="2">
        <v>9948</v>
      </c>
      <c r="F621" t="s">
        <v>963</v>
      </c>
      <c r="G621" s="1">
        <v>1.2200000000000001E-2</v>
      </c>
    </row>
    <row r="622" spans="1:7" x14ac:dyDescent="0.3">
      <c r="A622" s="4">
        <v>45627</v>
      </c>
      <c r="B622" s="2">
        <v>9965.65</v>
      </c>
      <c r="C622" s="2">
        <v>10025</v>
      </c>
      <c r="D622" s="2">
        <v>10044.950000000001</v>
      </c>
      <c r="E622" s="2">
        <v>9935.9500000000007</v>
      </c>
      <c r="F622" t="s">
        <v>962</v>
      </c>
      <c r="G622" s="1">
        <v>-4.4999999999999997E-3</v>
      </c>
    </row>
    <row r="623" spans="1:7" x14ac:dyDescent="0.3">
      <c r="A623" s="4">
        <v>45597</v>
      </c>
      <c r="B623" s="2">
        <v>10011.1</v>
      </c>
      <c r="C623" s="2">
        <v>10025.1</v>
      </c>
      <c r="D623" s="2">
        <v>10124.1</v>
      </c>
      <c r="E623" s="2">
        <v>10000</v>
      </c>
      <c r="F623" t="s">
        <v>252</v>
      </c>
      <c r="G623" s="1">
        <v>1E-4</v>
      </c>
    </row>
    <row r="624" spans="1:7" x14ac:dyDescent="0.3">
      <c r="A624" s="4">
        <v>45566</v>
      </c>
      <c r="B624" s="2">
        <v>10010.200000000001</v>
      </c>
      <c r="C624" s="2">
        <v>10049.950000000001</v>
      </c>
      <c r="D624" s="2">
        <v>10050.75</v>
      </c>
      <c r="E624" s="2">
        <v>9950</v>
      </c>
      <c r="F624" t="s">
        <v>961</v>
      </c>
      <c r="G624" s="1">
        <v>-1.4E-3</v>
      </c>
    </row>
    <row r="625" spans="1:7" x14ac:dyDescent="0.3">
      <c r="A625" s="4">
        <v>45536</v>
      </c>
      <c r="B625" s="2">
        <v>10024.1</v>
      </c>
      <c r="C625" s="2">
        <v>9975</v>
      </c>
      <c r="D625" s="2">
        <v>10042.65</v>
      </c>
      <c r="E625" s="2">
        <v>9890</v>
      </c>
      <c r="F625" t="s">
        <v>960</v>
      </c>
      <c r="G625" s="1">
        <v>7.7999999999999996E-3</v>
      </c>
    </row>
    <row r="626" spans="1:7" x14ac:dyDescent="0.3">
      <c r="A626" s="4">
        <v>45505</v>
      </c>
      <c r="B626" s="2">
        <v>9946.7000000000007</v>
      </c>
      <c r="C626" s="2">
        <v>10005</v>
      </c>
      <c r="D626" s="2">
        <v>10128.950000000001</v>
      </c>
      <c r="E626" s="2">
        <v>9911.9</v>
      </c>
      <c r="F626" t="s">
        <v>959</v>
      </c>
      <c r="G626" s="1">
        <v>-7.0000000000000001E-3</v>
      </c>
    </row>
    <row r="627" spans="1:7" x14ac:dyDescent="0.3">
      <c r="A627" s="4">
        <v>45413</v>
      </c>
      <c r="B627" s="2">
        <v>10017</v>
      </c>
      <c r="C627" s="2">
        <v>10010.65</v>
      </c>
      <c r="D627" s="2">
        <v>10075</v>
      </c>
      <c r="E627" s="2">
        <v>9970</v>
      </c>
      <c r="F627" t="s">
        <v>958</v>
      </c>
      <c r="G627" s="1">
        <v>2.0000000000000001E-4</v>
      </c>
    </row>
    <row r="628" spans="1:7" x14ac:dyDescent="0.3">
      <c r="A628" s="4">
        <v>45383</v>
      </c>
      <c r="B628" s="2">
        <v>10015.299999999999</v>
      </c>
      <c r="C628" s="2">
        <v>10100</v>
      </c>
      <c r="D628" s="2">
        <v>10120</v>
      </c>
      <c r="E628" s="2">
        <v>9985.5499999999993</v>
      </c>
      <c r="F628" t="s">
        <v>957</v>
      </c>
      <c r="G628" s="1">
        <v>-6.1999999999999998E-3</v>
      </c>
    </row>
    <row r="629" spans="1:7" x14ac:dyDescent="0.3">
      <c r="A629" s="4">
        <v>45352</v>
      </c>
      <c r="B629" s="2">
        <v>10077.65</v>
      </c>
      <c r="C629" s="2">
        <v>10200</v>
      </c>
      <c r="D629" s="2">
        <v>10210</v>
      </c>
      <c r="E629" s="2">
        <v>10065</v>
      </c>
      <c r="F629" t="s">
        <v>956</v>
      </c>
      <c r="G629" s="1">
        <v>-1.18E-2</v>
      </c>
    </row>
    <row r="630" spans="1:7" x14ac:dyDescent="0.3">
      <c r="A630" s="4">
        <v>45323</v>
      </c>
      <c r="B630" s="2">
        <v>10197.75</v>
      </c>
      <c r="C630" s="2">
        <v>10283.299999999999</v>
      </c>
      <c r="D630" s="2">
        <v>10294.700000000001</v>
      </c>
      <c r="E630" s="2">
        <v>10151.049999999999</v>
      </c>
      <c r="F630" t="s">
        <v>955</v>
      </c>
      <c r="G630" s="1">
        <v>-8.3000000000000001E-3</v>
      </c>
    </row>
    <row r="631" spans="1:7" x14ac:dyDescent="0.3">
      <c r="A631" s="4">
        <v>45292</v>
      </c>
      <c r="B631" s="2">
        <v>10283.299999999999</v>
      </c>
      <c r="C631" s="2">
        <v>10345</v>
      </c>
      <c r="D631" s="2">
        <v>10345</v>
      </c>
      <c r="E631" s="2">
        <v>10214.65</v>
      </c>
      <c r="F631" t="s">
        <v>954</v>
      </c>
      <c r="G631" s="1">
        <v>-1.8E-3</v>
      </c>
    </row>
    <row r="632" spans="1:7" x14ac:dyDescent="0.3">
      <c r="A632" s="4" t="s">
        <v>953</v>
      </c>
      <c r="B632" s="2">
        <v>10302.35</v>
      </c>
      <c r="C632" s="2">
        <v>10280.450000000001</v>
      </c>
      <c r="D632" s="2">
        <v>10396.65</v>
      </c>
      <c r="E632" s="2">
        <v>10273</v>
      </c>
      <c r="F632" t="s">
        <v>952</v>
      </c>
      <c r="G632" s="1">
        <v>3.0000000000000001E-3</v>
      </c>
    </row>
    <row r="633" spans="1:7" x14ac:dyDescent="0.3">
      <c r="A633" s="4" t="s">
        <v>951</v>
      </c>
      <c r="B633" s="2">
        <v>10271.6</v>
      </c>
      <c r="C633" s="2">
        <v>10310.950000000001</v>
      </c>
      <c r="D633" s="2">
        <v>10310.950000000001</v>
      </c>
      <c r="E633" s="2">
        <v>10187</v>
      </c>
      <c r="F633" t="s">
        <v>950</v>
      </c>
      <c r="G633" s="1">
        <v>-1.6000000000000001E-3</v>
      </c>
    </row>
    <row r="634" spans="1:7" x14ac:dyDescent="0.3">
      <c r="A634" s="4" t="s">
        <v>949</v>
      </c>
      <c r="B634" s="2">
        <v>10288.5</v>
      </c>
      <c r="C634" s="2">
        <v>10286</v>
      </c>
      <c r="D634" s="2">
        <v>10305.35</v>
      </c>
      <c r="E634" s="2">
        <v>10230</v>
      </c>
      <c r="F634" t="s">
        <v>948</v>
      </c>
      <c r="G634" s="1">
        <v>1.6999999999999999E-3</v>
      </c>
    </row>
    <row r="635" spans="1:7" x14ac:dyDescent="0.3">
      <c r="A635" s="4" t="s">
        <v>947</v>
      </c>
      <c r="B635" s="2">
        <v>10270.65</v>
      </c>
      <c r="C635" s="2">
        <v>10270</v>
      </c>
      <c r="D635" s="2">
        <v>10281.200000000001</v>
      </c>
      <c r="E635" s="2">
        <v>10114.700000000001</v>
      </c>
      <c r="F635" t="s">
        <v>946</v>
      </c>
      <c r="G635" s="1">
        <v>5.1999999999999998E-3</v>
      </c>
    </row>
    <row r="636" spans="1:7" x14ac:dyDescent="0.3">
      <c r="A636" s="4" t="s">
        <v>945</v>
      </c>
      <c r="B636" s="2">
        <v>10217.15</v>
      </c>
      <c r="C636" s="2">
        <v>10050</v>
      </c>
      <c r="D636" s="2">
        <v>10318.299999999999</v>
      </c>
      <c r="E636" s="2">
        <v>10030</v>
      </c>
      <c r="F636" t="s">
        <v>944</v>
      </c>
      <c r="G636" s="1">
        <v>2.0400000000000001E-2</v>
      </c>
    </row>
    <row r="637" spans="1:7" x14ac:dyDescent="0.3">
      <c r="A637" s="4" t="s">
        <v>943</v>
      </c>
      <c r="B637" s="2">
        <v>10012.85</v>
      </c>
      <c r="C637" s="2">
        <v>10000</v>
      </c>
      <c r="D637" s="2">
        <v>10099.25</v>
      </c>
      <c r="E637" s="2">
        <v>9900</v>
      </c>
      <c r="F637" t="s">
        <v>942</v>
      </c>
      <c r="G637" s="1">
        <v>-6.7999999999999996E-3</v>
      </c>
    </row>
    <row r="638" spans="1:7" x14ac:dyDescent="0.3">
      <c r="A638" s="4" t="s">
        <v>941</v>
      </c>
      <c r="B638" s="2">
        <v>10081.25</v>
      </c>
      <c r="C638" s="2">
        <v>10240</v>
      </c>
      <c r="D638" s="2">
        <v>10309.049999999999</v>
      </c>
      <c r="E638" s="2">
        <v>9990</v>
      </c>
      <c r="F638" t="s">
        <v>940</v>
      </c>
      <c r="G638" s="1">
        <v>-1.49E-2</v>
      </c>
    </row>
    <row r="639" spans="1:7" x14ac:dyDescent="0.3">
      <c r="A639" s="4" t="s">
        <v>939</v>
      </c>
      <c r="B639" s="2">
        <v>10233.6</v>
      </c>
      <c r="C639" s="2">
        <v>10319.6</v>
      </c>
      <c r="D639" s="2">
        <v>10377</v>
      </c>
      <c r="E639" s="2">
        <v>10206.200000000001</v>
      </c>
      <c r="F639" t="s">
        <v>938</v>
      </c>
      <c r="G639" s="1">
        <v>-8.3000000000000001E-3</v>
      </c>
    </row>
    <row r="640" spans="1:7" x14ac:dyDescent="0.3">
      <c r="A640" s="4" t="s">
        <v>937</v>
      </c>
      <c r="B640" s="2">
        <v>10319.6</v>
      </c>
      <c r="C640" s="2">
        <v>10295</v>
      </c>
      <c r="D640" s="2">
        <v>10350.9</v>
      </c>
      <c r="E640" s="2">
        <v>10226.200000000001</v>
      </c>
      <c r="F640" t="s">
        <v>936</v>
      </c>
      <c r="G640" s="1">
        <v>3.2000000000000002E-3</v>
      </c>
    </row>
    <row r="641" spans="1:7" x14ac:dyDescent="0.3">
      <c r="A641" s="4" t="s">
        <v>935</v>
      </c>
      <c r="B641" s="2">
        <v>10286.4</v>
      </c>
      <c r="C641" s="2">
        <v>10459</v>
      </c>
      <c r="D641" s="2">
        <v>10476.75</v>
      </c>
      <c r="E641" s="2">
        <v>9832.6</v>
      </c>
      <c r="F641" t="s">
        <v>934</v>
      </c>
      <c r="G641" s="1">
        <v>-6.4999999999999997E-3</v>
      </c>
    </row>
    <row r="642" spans="1:7" x14ac:dyDescent="0.3">
      <c r="A642" s="4" t="s">
        <v>933</v>
      </c>
      <c r="B642" s="2">
        <v>10353.200000000001</v>
      </c>
      <c r="C642" s="2">
        <v>10440</v>
      </c>
      <c r="D642" s="2">
        <v>10495</v>
      </c>
      <c r="E642" s="2">
        <v>10312.299999999999</v>
      </c>
      <c r="F642" t="s">
        <v>932</v>
      </c>
      <c r="G642" s="1">
        <v>-2.5999999999999999E-3</v>
      </c>
    </row>
    <row r="643" spans="1:7" x14ac:dyDescent="0.3">
      <c r="A643" s="4" t="s">
        <v>931</v>
      </c>
      <c r="B643" s="2">
        <v>10380.049999999999</v>
      </c>
      <c r="C643" s="2">
        <v>10360</v>
      </c>
      <c r="D643" s="2">
        <v>10412.9</v>
      </c>
      <c r="E643" s="2">
        <v>10260</v>
      </c>
      <c r="F643" t="s">
        <v>930</v>
      </c>
      <c r="G643" s="1">
        <v>4.0000000000000001E-3</v>
      </c>
    </row>
    <row r="644" spans="1:7" x14ac:dyDescent="0.3">
      <c r="A644" s="4">
        <v>45272</v>
      </c>
      <c r="B644" s="2">
        <v>10338.4</v>
      </c>
      <c r="C644" s="2">
        <v>10620</v>
      </c>
      <c r="D644" s="2">
        <v>10624</v>
      </c>
      <c r="E644" s="2">
        <v>10301.1</v>
      </c>
      <c r="F644" t="s">
        <v>71</v>
      </c>
      <c r="G644" s="1">
        <v>-1.9300000000000001E-2</v>
      </c>
    </row>
    <row r="645" spans="1:7" x14ac:dyDescent="0.3">
      <c r="A645" s="4">
        <v>45242</v>
      </c>
      <c r="B645" s="2">
        <v>10541.75</v>
      </c>
      <c r="C645" s="2">
        <v>10630</v>
      </c>
      <c r="D645" s="2">
        <v>10638</v>
      </c>
      <c r="E645" s="2">
        <v>10500.05</v>
      </c>
      <c r="F645" t="s">
        <v>929</v>
      </c>
      <c r="G645" s="1">
        <v>-7.1999999999999998E-3</v>
      </c>
    </row>
    <row r="646" spans="1:7" x14ac:dyDescent="0.3">
      <c r="A646" s="4">
        <v>45150</v>
      </c>
      <c r="B646" s="2">
        <v>10618.55</v>
      </c>
      <c r="C646" s="2">
        <v>10730</v>
      </c>
      <c r="D646" s="2">
        <v>10748</v>
      </c>
      <c r="E646" s="2">
        <v>10551</v>
      </c>
      <c r="F646" t="s">
        <v>928</v>
      </c>
      <c r="G646" s="1">
        <v>-7.3000000000000001E-3</v>
      </c>
    </row>
    <row r="647" spans="1:7" x14ac:dyDescent="0.3">
      <c r="A647" s="4">
        <v>45119</v>
      </c>
      <c r="B647" s="2">
        <v>10696.65</v>
      </c>
      <c r="C647" s="2">
        <v>10790</v>
      </c>
      <c r="D647" s="2">
        <v>10932.85</v>
      </c>
      <c r="E647" s="2">
        <v>10635</v>
      </c>
      <c r="F647" t="s">
        <v>927</v>
      </c>
      <c r="G647" s="1">
        <v>6.7000000000000002E-3</v>
      </c>
    </row>
    <row r="648" spans="1:7" x14ac:dyDescent="0.3">
      <c r="A648" s="4">
        <v>45089</v>
      </c>
      <c r="B648" s="2">
        <v>10625.75</v>
      </c>
      <c r="C648" s="2">
        <v>10721.9</v>
      </c>
      <c r="D648" s="2">
        <v>10748.95</v>
      </c>
      <c r="E648" s="2">
        <v>10590</v>
      </c>
      <c r="F648" t="s">
        <v>926</v>
      </c>
      <c r="G648" s="1">
        <v>-8.9999999999999993E-3</v>
      </c>
    </row>
    <row r="649" spans="1:7" x14ac:dyDescent="0.3">
      <c r="A649" s="4">
        <v>45058</v>
      </c>
      <c r="B649" s="2">
        <v>10721.9</v>
      </c>
      <c r="C649" s="2">
        <v>10650.9</v>
      </c>
      <c r="D649" s="2">
        <v>10770</v>
      </c>
      <c r="E649" s="2">
        <v>10563.4</v>
      </c>
      <c r="F649" t="s">
        <v>925</v>
      </c>
      <c r="G649" s="1">
        <v>1.1599999999999999E-2</v>
      </c>
    </row>
    <row r="650" spans="1:7" x14ac:dyDescent="0.3">
      <c r="A650" s="4">
        <v>45028</v>
      </c>
      <c r="B650" s="2">
        <v>10599.45</v>
      </c>
      <c r="C650" s="2">
        <v>10695</v>
      </c>
      <c r="D650" s="2">
        <v>10695.1</v>
      </c>
      <c r="E650" s="2">
        <v>10425</v>
      </c>
      <c r="F650" t="s">
        <v>924</v>
      </c>
      <c r="G650" s="1">
        <v>1.2999999999999999E-3</v>
      </c>
    </row>
    <row r="651" spans="1:7" x14ac:dyDescent="0.3">
      <c r="A651" s="4">
        <v>44938</v>
      </c>
      <c r="B651" s="2">
        <v>10585.7</v>
      </c>
      <c r="C651" s="2">
        <v>10608</v>
      </c>
      <c r="D651" s="2">
        <v>10759</v>
      </c>
      <c r="E651" s="2">
        <v>10533.05</v>
      </c>
      <c r="F651" t="s">
        <v>923</v>
      </c>
      <c r="G651" s="1">
        <v>-2.2000000000000001E-3</v>
      </c>
    </row>
    <row r="652" spans="1:7" x14ac:dyDescent="0.3">
      <c r="A652" s="4" t="s">
        <v>922</v>
      </c>
      <c r="B652" s="2">
        <v>10608.7</v>
      </c>
      <c r="C652" s="2">
        <v>10581</v>
      </c>
      <c r="D652" s="2">
        <v>10649</v>
      </c>
      <c r="E652" s="2">
        <v>10546.1</v>
      </c>
      <c r="F652" t="s">
        <v>921</v>
      </c>
      <c r="G652" s="1">
        <v>8.9999999999999998E-4</v>
      </c>
    </row>
    <row r="653" spans="1:7" x14ac:dyDescent="0.3">
      <c r="A653" s="4" t="s">
        <v>920</v>
      </c>
      <c r="B653" s="2">
        <v>10599.25</v>
      </c>
      <c r="C653" s="2">
        <v>10570</v>
      </c>
      <c r="D653" s="2">
        <v>10634.55</v>
      </c>
      <c r="E653" s="2">
        <v>10525.7</v>
      </c>
      <c r="F653" t="s">
        <v>919</v>
      </c>
      <c r="G653" s="1">
        <v>5.8999999999999999E-3</v>
      </c>
    </row>
    <row r="654" spans="1:7" x14ac:dyDescent="0.3">
      <c r="A654" s="4" t="s">
        <v>918</v>
      </c>
      <c r="B654" s="2">
        <v>10537.55</v>
      </c>
      <c r="C654" s="2">
        <v>10539.95</v>
      </c>
      <c r="D654" s="2">
        <v>10556.4</v>
      </c>
      <c r="E654" s="2">
        <v>10506</v>
      </c>
      <c r="F654" t="s">
        <v>917</v>
      </c>
      <c r="G654" s="1">
        <v>2.0999999999999999E-3</v>
      </c>
    </row>
    <row r="655" spans="1:7" x14ac:dyDescent="0.3">
      <c r="A655" s="4" t="s">
        <v>916</v>
      </c>
      <c r="B655" s="2">
        <v>10515.65</v>
      </c>
      <c r="C655" s="2">
        <v>10505.95</v>
      </c>
      <c r="D655" s="2">
        <v>10566.5</v>
      </c>
      <c r="E655" s="2">
        <v>10462</v>
      </c>
      <c r="F655" t="s">
        <v>915</v>
      </c>
      <c r="G655" s="1">
        <v>2.5999999999999999E-3</v>
      </c>
    </row>
    <row r="656" spans="1:7" x14ac:dyDescent="0.3">
      <c r="A656" s="4" t="s">
        <v>914</v>
      </c>
      <c r="B656" s="2">
        <v>10488.5</v>
      </c>
      <c r="C656" s="2">
        <v>10487.8</v>
      </c>
      <c r="D656" s="2">
        <v>10525</v>
      </c>
      <c r="E656" s="2">
        <v>10394.049999999999</v>
      </c>
      <c r="F656" t="s">
        <v>913</v>
      </c>
      <c r="G656" s="1">
        <v>-5.9999999999999995E-4</v>
      </c>
    </row>
    <row r="657" spans="1:7" x14ac:dyDescent="0.3">
      <c r="A657" s="4" t="s">
        <v>912</v>
      </c>
      <c r="B657" s="2">
        <v>10494.55</v>
      </c>
      <c r="C657" s="2">
        <v>10550</v>
      </c>
      <c r="D657" s="2">
        <v>10551.25</v>
      </c>
      <c r="E657" s="2">
        <v>10420</v>
      </c>
      <c r="F657" t="s">
        <v>911</v>
      </c>
      <c r="G657" s="1">
        <v>-3.8999999999999998E-3</v>
      </c>
    </row>
    <row r="658" spans="1:7" x14ac:dyDescent="0.3">
      <c r="A658" s="4" t="s">
        <v>910</v>
      </c>
      <c r="B658" s="2">
        <v>10535.15</v>
      </c>
      <c r="C658" s="2">
        <v>10619</v>
      </c>
      <c r="D658" s="2">
        <v>10619</v>
      </c>
      <c r="E658" s="2">
        <v>10500</v>
      </c>
      <c r="F658" t="s">
        <v>909</v>
      </c>
      <c r="G658" s="1">
        <v>-2.8999999999999998E-3</v>
      </c>
    </row>
    <row r="659" spans="1:7" x14ac:dyDescent="0.3">
      <c r="A659" s="4" t="s">
        <v>908</v>
      </c>
      <c r="B659" s="2">
        <v>10566.25</v>
      </c>
      <c r="C659" s="2">
        <v>10500</v>
      </c>
      <c r="D659" s="2">
        <v>10593.35</v>
      </c>
      <c r="E659" s="2">
        <v>10500</v>
      </c>
      <c r="F659" t="s">
        <v>907</v>
      </c>
      <c r="G659" s="1">
        <v>4.1000000000000003E-3</v>
      </c>
    </row>
    <row r="660" spans="1:7" x14ac:dyDescent="0.3">
      <c r="A660" s="4" t="s">
        <v>906</v>
      </c>
      <c r="B660" s="2">
        <v>10523.5</v>
      </c>
      <c r="C660" s="2">
        <v>10500</v>
      </c>
      <c r="D660" s="2">
        <v>10606.8</v>
      </c>
      <c r="E660" s="2">
        <v>10499.15</v>
      </c>
      <c r="F660" t="s">
        <v>905</v>
      </c>
      <c r="G660" s="1">
        <v>3.7000000000000002E-3</v>
      </c>
    </row>
    <row r="661" spans="1:7" x14ac:dyDescent="0.3">
      <c r="A661" s="4" t="s">
        <v>904</v>
      </c>
      <c r="B661" s="2">
        <v>10484.5</v>
      </c>
      <c r="C661" s="2">
        <v>10480</v>
      </c>
      <c r="D661" s="2">
        <v>10543.7</v>
      </c>
      <c r="E661" s="2">
        <v>10409.200000000001</v>
      </c>
      <c r="F661" t="s">
        <v>903</v>
      </c>
      <c r="G661" s="1">
        <v>2.7000000000000001E-3</v>
      </c>
    </row>
    <row r="662" spans="1:7" x14ac:dyDescent="0.3">
      <c r="A662" s="4" t="s">
        <v>902</v>
      </c>
      <c r="B662" s="2">
        <v>10456.049999999999</v>
      </c>
      <c r="C662" s="2">
        <v>10497</v>
      </c>
      <c r="D662" s="2">
        <v>10497</v>
      </c>
      <c r="E662" s="2">
        <v>10375.049999999999</v>
      </c>
      <c r="F662" t="s">
        <v>901</v>
      </c>
      <c r="G662" s="1">
        <v>5.4999999999999997E-3</v>
      </c>
    </row>
    <row r="663" spans="1:7" x14ac:dyDescent="0.3">
      <c r="A663" s="4" t="s">
        <v>900</v>
      </c>
      <c r="B663" s="2">
        <v>10398.4</v>
      </c>
      <c r="C663" s="2">
        <v>10429</v>
      </c>
      <c r="D663" s="2">
        <v>10429</v>
      </c>
      <c r="E663" s="2">
        <v>10363.65</v>
      </c>
      <c r="F663" t="s">
        <v>899</v>
      </c>
      <c r="G663" s="1">
        <v>-3.2000000000000002E-3</v>
      </c>
    </row>
    <row r="664" spans="1:7" x14ac:dyDescent="0.3">
      <c r="A664" s="4">
        <v>45271</v>
      </c>
      <c r="B664" s="2">
        <v>10431.4</v>
      </c>
      <c r="C664" s="2">
        <v>10450</v>
      </c>
      <c r="D664" s="2">
        <v>10472.799999999999</v>
      </c>
      <c r="E664" s="2">
        <v>10416.85</v>
      </c>
      <c r="F664" t="s">
        <v>898</v>
      </c>
      <c r="G664" s="1">
        <v>4.1000000000000003E-3</v>
      </c>
    </row>
    <row r="665" spans="1:7" x14ac:dyDescent="0.3">
      <c r="A665" s="4">
        <v>45210</v>
      </c>
      <c r="B665" s="2">
        <v>10388.799999999999</v>
      </c>
      <c r="C665" s="2">
        <v>10375</v>
      </c>
      <c r="D665" s="2">
        <v>10416.4</v>
      </c>
      <c r="E665" s="2">
        <v>10320</v>
      </c>
      <c r="F665" t="s">
        <v>897</v>
      </c>
      <c r="G665" s="1">
        <v>-1.1000000000000001E-3</v>
      </c>
    </row>
    <row r="666" spans="1:7" x14ac:dyDescent="0.3">
      <c r="A666" s="4">
        <v>45180</v>
      </c>
      <c r="B666" s="2">
        <v>10400.35</v>
      </c>
      <c r="C666" s="2">
        <v>10349.950000000001</v>
      </c>
      <c r="D666" s="2">
        <v>10449.6</v>
      </c>
      <c r="E666" s="2">
        <v>10316.75</v>
      </c>
      <c r="F666" t="s">
        <v>896</v>
      </c>
      <c r="G666" s="1">
        <v>7.6E-3</v>
      </c>
    </row>
    <row r="667" spans="1:7" x14ac:dyDescent="0.3">
      <c r="A667" s="4">
        <v>45149</v>
      </c>
      <c r="B667" s="2">
        <v>10322.299999999999</v>
      </c>
      <c r="C667" s="2">
        <v>10320</v>
      </c>
      <c r="D667" s="2">
        <v>10340.450000000001</v>
      </c>
      <c r="E667" s="2">
        <v>10260.6</v>
      </c>
      <c r="F667" t="s">
        <v>895</v>
      </c>
      <c r="G667" s="1">
        <v>6.7000000000000002E-3</v>
      </c>
    </row>
    <row r="668" spans="1:7" x14ac:dyDescent="0.3">
      <c r="A668" s="4">
        <v>45118</v>
      </c>
      <c r="B668" s="2">
        <v>10253.299999999999</v>
      </c>
      <c r="C668" s="2">
        <v>10300</v>
      </c>
      <c r="D668" s="2">
        <v>10326</v>
      </c>
      <c r="E668" s="2">
        <v>10235.85</v>
      </c>
      <c r="F668" t="s">
        <v>894</v>
      </c>
      <c r="G668" s="1">
        <v>-3.0999999999999999E-3</v>
      </c>
    </row>
    <row r="669" spans="1:7" x14ac:dyDescent="0.3">
      <c r="A669" s="4">
        <v>45088</v>
      </c>
      <c r="B669" s="2">
        <v>10284.85</v>
      </c>
      <c r="C669" s="2">
        <v>10338.950000000001</v>
      </c>
      <c r="D669" s="2">
        <v>10338.950000000001</v>
      </c>
      <c r="E669" s="2">
        <v>10252</v>
      </c>
      <c r="F669" t="s">
        <v>893</v>
      </c>
      <c r="G669" s="1">
        <v>8.0000000000000004E-4</v>
      </c>
    </row>
    <row r="670" spans="1:7" x14ac:dyDescent="0.3">
      <c r="A670" s="4">
        <v>44996</v>
      </c>
      <c r="B670" s="2">
        <v>10276.299999999999</v>
      </c>
      <c r="C670" s="2">
        <v>10318</v>
      </c>
      <c r="D670" s="2">
        <v>10370</v>
      </c>
      <c r="E670" s="2">
        <v>10241</v>
      </c>
      <c r="F670" t="s">
        <v>24</v>
      </c>
      <c r="G670" s="1">
        <v>-2.5999999999999999E-3</v>
      </c>
    </row>
    <row r="671" spans="1:7" x14ac:dyDescent="0.3">
      <c r="A671" s="4">
        <v>44968</v>
      </c>
      <c r="B671" s="2">
        <v>10303.6</v>
      </c>
      <c r="C671" s="2">
        <v>10290.299999999999</v>
      </c>
      <c r="D671" s="2">
        <v>10345</v>
      </c>
      <c r="E671" s="2">
        <v>10201</v>
      </c>
      <c r="F671" t="s">
        <v>892</v>
      </c>
      <c r="G671" s="1">
        <v>7.4000000000000003E-3</v>
      </c>
    </row>
    <row r="672" spans="1:7" x14ac:dyDescent="0.3">
      <c r="A672" s="4">
        <v>44937</v>
      </c>
      <c r="B672" s="2">
        <v>10227.75</v>
      </c>
      <c r="C672" s="2">
        <v>10390.1</v>
      </c>
      <c r="D672" s="2">
        <v>10422.200000000001</v>
      </c>
      <c r="E672" s="2">
        <v>10188.65</v>
      </c>
      <c r="F672" t="s">
        <v>891</v>
      </c>
      <c r="G672" s="1">
        <v>-1.5800000000000002E-2</v>
      </c>
    </row>
    <row r="673" spans="1:7" x14ac:dyDescent="0.3">
      <c r="A673" s="4" t="s">
        <v>890</v>
      </c>
      <c r="B673" s="2">
        <v>10392.299999999999</v>
      </c>
      <c r="C673" s="2">
        <v>10490</v>
      </c>
      <c r="D673" s="2">
        <v>10490</v>
      </c>
      <c r="E673" s="2">
        <v>10321</v>
      </c>
      <c r="F673" t="s">
        <v>889</v>
      </c>
      <c r="G673" s="1">
        <v>-5.0000000000000001E-4</v>
      </c>
    </row>
    <row r="674" spans="1:7" x14ac:dyDescent="0.3">
      <c r="A674" s="4" t="s">
        <v>888</v>
      </c>
      <c r="B674" s="2">
        <v>10397.700000000001</v>
      </c>
      <c r="C674" s="2">
        <v>10700</v>
      </c>
      <c r="D674" s="2">
        <v>10700</v>
      </c>
      <c r="E674" s="2">
        <v>10245</v>
      </c>
      <c r="F674" t="s">
        <v>887</v>
      </c>
      <c r="G674" s="1">
        <v>-1.54E-2</v>
      </c>
    </row>
    <row r="675" spans="1:7" x14ac:dyDescent="0.3">
      <c r="A675" s="4" t="s">
        <v>886</v>
      </c>
      <c r="B675" s="2">
        <v>10560.7</v>
      </c>
      <c r="C675" s="2">
        <v>10440.049999999999</v>
      </c>
      <c r="D675" s="2">
        <v>10845</v>
      </c>
      <c r="E675" s="2">
        <v>10440</v>
      </c>
      <c r="F675" t="s">
        <v>469</v>
      </c>
      <c r="G675" s="1">
        <v>1.3100000000000001E-2</v>
      </c>
    </row>
    <row r="676" spans="1:7" x14ac:dyDescent="0.3">
      <c r="A676" s="4" t="s">
        <v>885</v>
      </c>
      <c r="B676" s="2">
        <v>10424.15</v>
      </c>
      <c r="C676" s="2">
        <v>10539</v>
      </c>
      <c r="D676" s="2">
        <v>10594</v>
      </c>
      <c r="E676" s="2">
        <v>10392.5</v>
      </c>
      <c r="F676" t="s">
        <v>884</v>
      </c>
      <c r="G676" s="1">
        <v>-1.5599999999999999E-2</v>
      </c>
    </row>
    <row r="677" spans="1:7" x14ac:dyDescent="0.3">
      <c r="A677" s="4" t="s">
        <v>883</v>
      </c>
      <c r="B677" s="2">
        <v>10588.85</v>
      </c>
      <c r="C677" s="2">
        <v>10520</v>
      </c>
      <c r="D677" s="2">
        <v>10647.45</v>
      </c>
      <c r="E677" s="2">
        <v>10501.6</v>
      </c>
      <c r="F677" t="s">
        <v>882</v>
      </c>
      <c r="G677" s="1">
        <v>3.3E-3</v>
      </c>
    </row>
    <row r="678" spans="1:7" x14ac:dyDescent="0.3">
      <c r="A678" s="4" t="s">
        <v>881</v>
      </c>
      <c r="B678" s="2">
        <v>10553.65</v>
      </c>
      <c r="C678" s="2">
        <v>10681</v>
      </c>
      <c r="D678" s="2">
        <v>10724.65</v>
      </c>
      <c r="E678" s="2">
        <v>10530.45</v>
      </c>
      <c r="F678" t="s">
        <v>880</v>
      </c>
      <c r="G678" s="1">
        <v>-1.6E-2</v>
      </c>
    </row>
    <row r="679" spans="1:7" x14ac:dyDescent="0.3">
      <c r="A679" s="4" t="s">
        <v>879</v>
      </c>
      <c r="B679" s="2">
        <v>10725.65</v>
      </c>
      <c r="C679" s="2">
        <v>10763.1</v>
      </c>
      <c r="D679" s="2">
        <v>10799</v>
      </c>
      <c r="E679" s="2">
        <v>10695.7</v>
      </c>
      <c r="F679" t="s">
        <v>878</v>
      </c>
      <c r="G679" s="1">
        <v>-4.3E-3</v>
      </c>
    </row>
    <row r="680" spans="1:7" x14ac:dyDescent="0.3">
      <c r="A680" s="4" t="s">
        <v>877</v>
      </c>
      <c r="B680" s="2">
        <v>10771.7</v>
      </c>
      <c r="C680" s="2">
        <v>10700</v>
      </c>
      <c r="D680" s="2">
        <v>10798.7</v>
      </c>
      <c r="E680" s="2">
        <v>10700</v>
      </c>
      <c r="F680" t="s">
        <v>876</v>
      </c>
      <c r="G680" s="1">
        <v>-1.6000000000000001E-3</v>
      </c>
    </row>
    <row r="681" spans="1:7" x14ac:dyDescent="0.3">
      <c r="A681" s="4" t="s">
        <v>875</v>
      </c>
      <c r="B681" s="2">
        <v>10788.45</v>
      </c>
      <c r="C681" s="2">
        <v>10755</v>
      </c>
      <c r="D681" s="2">
        <v>10809.85</v>
      </c>
      <c r="E681" s="2">
        <v>10711.05</v>
      </c>
      <c r="F681" t="s">
        <v>874</v>
      </c>
      <c r="G681" s="1">
        <v>3.5000000000000001E-3</v>
      </c>
    </row>
    <row r="682" spans="1:7" x14ac:dyDescent="0.3">
      <c r="A682" s="4" t="s">
        <v>873</v>
      </c>
      <c r="B682" s="2">
        <v>10750.8</v>
      </c>
      <c r="C682" s="2">
        <v>10730</v>
      </c>
      <c r="D682" s="2">
        <v>10797.85</v>
      </c>
      <c r="E682" s="2">
        <v>10565.3</v>
      </c>
      <c r="F682" t="s">
        <v>872</v>
      </c>
      <c r="G682" s="1">
        <v>4.3E-3</v>
      </c>
    </row>
    <row r="683" spans="1:7" x14ac:dyDescent="0.3">
      <c r="A683" s="4" t="s">
        <v>871</v>
      </c>
      <c r="B683" s="2">
        <v>10704.5</v>
      </c>
      <c r="C683" s="2">
        <v>10729.95</v>
      </c>
      <c r="D683" s="2">
        <v>10810.85</v>
      </c>
      <c r="E683" s="2">
        <v>10665</v>
      </c>
      <c r="F683" t="s">
        <v>870</v>
      </c>
      <c r="G683" s="1">
        <v>-2.0999999999999999E-3</v>
      </c>
    </row>
    <row r="684" spans="1:7" x14ac:dyDescent="0.3">
      <c r="A684" s="4" t="s">
        <v>869</v>
      </c>
      <c r="B684" s="2">
        <v>10727.55</v>
      </c>
      <c r="C684" s="2">
        <v>10534.05</v>
      </c>
      <c r="D684" s="2">
        <v>10745.05</v>
      </c>
      <c r="E684" s="2">
        <v>10529.8</v>
      </c>
      <c r="F684" t="s">
        <v>868</v>
      </c>
      <c r="G684" s="1">
        <v>1.3899999999999999E-2</v>
      </c>
    </row>
    <row r="685" spans="1:7" x14ac:dyDescent="0.3">
      <c r="A685" s="4">
        <v>45270</v>
      </c>
      <c r="B685" s="2">
        <v>10580.9</v>
      </c>
      <c r="C685" s="2">
        <v>10460</v>
      </c>
      <c r="D685" s="2">
        <v>10624.55</v>
      </c>
      <c r="E685" s="2">
        <v>10420.200000000001</v>
      </c>
      <c r="F685" t="s">
        <v>867</v>
      </c>
      <c r="G685" s="1">
        <v>1.6199999999999999E-2</v>
      </c>
    </row>
    <row r="686" spans="1:7" x14ac:dyDescent="0.3">
      <c r="A686" s="4">
        <v>45240</v>
      </c>
      <c r="B686" s="2">
        <v>10412.1</v>
      </c>
      <c r="C686" s="2">
        <v>10349.950000000001</v>
      </c>
      <c r="D686" s="2">
        <v>10440</v>
      </c>
      <c r="E686" s="2">
        <v>10340.049999999999</v>
      </c>
      <c r="F686" t="s">
        <v>866</v>
      </c>
      <c r="G686" s="1">
        <v>3.5999999999999999E-3</v>
      </c>
    </row>
    <row r="687" spans="1:7" x14ac:dyDescent="0.3">
      <c r="A687" s="4">
        <v>45209</v>
      </c>
      <c r="B687" s="2">
        <v>10375</v>
      </c>
      <c r="C687" s="2">
        <v>10290</v>
      </c>
      <c r="D687" s="2">
        <v>10417</v>
      </c>
      <c r="E687" s="2">
        <v>10270.1</v>
      </c>
      <c r="F687" t="s">
        <v>865</v>
      </c>
      <c r="G687" s="1">
        <v>1.2699999999999999E-2</v>
      </c>
    </row>
    <row r="688" spans="1:7" x14ac:dyDescent="0.3">
      <c r="A688" s="4">
        <v>45179</v>
      </c>
      <c r="B688" s="2">
        <v>10244.799999999999</v>
      </c>
      <c r="C688" s="2">
        <v>10250</v>
      </c>
      <c r="D688" s="2">
        <v>10334.4</v>
      </c>
      <c r="E688" s="2">
        <v>10183.950000000001</v>
      </c>
      <c r="F688" t="s">
        <v>864</v>
      </c>
      <c r="G688" s="1">
        <v>-5.5999999999999999E-3</v>
      </c>
    </row>
    <row r="689" spans="1:7" x14ac:dyDescent="0.3">
      <c r="A689" s="4">
        <v>45087</v>
      </c>
      <c r="B689" s="2">
        <v>10302.049999999999</v>
      </c>
      <c r="C689" s="2">
        <v>10283</v>
      </c>
      <c r="D689" s="2">
        <v>10332.950000000001</v>
      </c>
      <c r="E689" s="2">
        <v>10260</v>
      </c>
      <c r="F689" t="s">
        <v>863</v>
      </c>
      <c r="G689" s="1">
        <v>8.9999999999999993E-3</v>
      </c>
    </row>
    <row r="690" spans="1:7" x14ac:dyDescent="0.3">
      <c r="A690" s="4">
        <v>45056</v>
      </c>
      <c r="B690" s="2">
        <v>10210.15</v>
      </c>
      <c r="C690" s="2">
        <v>10181.950000000001</v>
      </c>
      <c r="D690" s="2">
        <v>10270.950000000001</v>
      </c>
      <c r="E690" s="2">
        <v>10109</v>
      </c>
      <c r="F690" t="s">
        <v>862</v>
      </c>
      <c r="G690" s="1">
        <v>7.9000000000000008E-3</v>
      </c>
    </row>
    <row r="691" spans="1:7" x14ac:dyDescent="0.3">
      <c r="A691" s="4">
        <v>45026</v>
      </c>
      <c r="B691" s="2">
        <v>10129.85</v>
      </c>
      <c r="C691" s="2">
        <v>10283.9</v>
      </c>
      <c r="D691" s="2">
        <v>10283.9</v>
      </c>
      <c r="E691" s="2">
        <v>10090</v>
      </c>
      <c r="F691" t="s">
        <v>861</v>
      </c>
      <c r="G691" s="1">
        <v>-2.1000000000000001E-2</v>
      </c>
    </row>
    <row r="692" spans="1:7" x14ac:dyDescent="0.3">
      <c r="A692" s="4">
        <v>44995</v>
      </c>
      <c r="B692" s="2">
        <v>10346.9</v>
      </c>
      <c r="C692" s="2">
        <v>10709.8</v>
      </c>
      <c r="D692" s="2">
        <v>10709.8</v>
      </c>
      <c r="E692" s="2">
        <v>10303.299999999999</v>
      </c>
      <c r="F692" t="s">
        <v>860</v>
      </c>
      <c r="G692" s="1">
        <v>-2.4899999999999999E-2</v>
      </c>
    </row>
    <row r="693" spans="1:7" x14ac:dyDescent="0.3">
      <c r="A693" s="4" t="s">
        <v>859</v>
      </c>
      <c r="B693" s="2">
        <v>10610.6</v>
      </c>
      <c r="C693" s="2">
        <v>10541</v>
      </c>
      <c r="D693" s="2">
        <v>10705.5</v>
      </c>
      <c r="E693" s="2">
        <v>10510.55</v>
      </c>
      <c r="F693" t="s">
        <v>858</v>
      </c>
      <c r="G693" s="1">
        <v>4.3E-3</v>
      </c>
    </row>
    <row r="694" spans="1:7" x14ac:dyDescent="0.3">
      <c r="A694" s="4" t="s">
        <v>857</v>
      </c>
      <c r="B694" s="2">
        <v>10565.35</v>
      </c>
      <c r="C694" s="2">
        <v>10650.5</v>
      </c>
      <c r="D694" s="2">
        <v>10705</v>
      </c>
      <c r="E694" s="2">
        <v>10532.05</v>
      </c>
      <c r="F694" t="s">
        <v>856</v>
      </c>
      <c r="G694" s="1">
        <v>-1.0800000000000001E-2</v>
      </c>
    </row>
    <row r="695" spans="1:7" x14ac:dyDescent="0.3">
      <c r="A695" s="4" t="s">
        <v>855</v>
      </c>
      <c r="B695" s="2">
        <v>10680.75</v>
      </c>
      <c r="C695" s="2">
        <v>10550</v>
      </c>
      <c r="D695" s="2">
        <v>10706</v>
      </c>
      <c r="E695" s="2">
        <v>10525</v>
      </c>
      <c r="F695" t="s">
        <v>854</v>
      </c>
      <c r="G695" s="1">
        <v>1.18E-2</v>
      </c>
    </row>
    <row r="696" spans="1:7" x14ac:dyDescent="0.3">
      <c r="A696" s="4" t="s">
        <v>853</v>
      </c>
      <c r="B696" s="2">
        <v>10556.65</v>
      </c>
      <c r="C696" s="2">
        <v>10631.9</v>
      </c>
      <c r="D696" s="2">
        <v>10633.95</v>
      </c>
      <c r="E696" s="2">
        <v>10526.55</v>
      </c>
      <c r="F696" t="s">
        <v>852</v>
      </c>
      <c r="G696" s="1">
        <v>-3.0000000000000001E-3</v>
      </c>
    </row>
    <row r="697" spans="1:7" x14ac:dyDescent="0.3">
      <c r="A697" s="4" t="s">
        <v>851</v>
      </c>
      <c r="B697" s="2">
        <v>10588.2</v>
      </c>
      <c r="C697" s="2">
        <v>10535.15</v>
      </c>
      <c r="D697" s="2">
        <v>10720</v>
      </c>
      <c r="E697" s="2">
        <v>10530</v>
      </c>
      <c r="F697" t="s">
        <v>850</v>
      </c>
      <c r="G697" s="1">
        <v>5.0000000000000001E-3</v>
      </c>
    </row>
    <row r="698" spans="1:7" x14ac:dyDescent="0.3">
      <c r="A698" s="4" t="s">
        <v>849</v>
      </c>
      <c r="B698" s="2">
        <v>10535.15</v>
      </c>
      <c r="C698" s="2">
        <v>10378</v>
      </c>
      <c r="D698" s="2">
        <v>10566.75</v>
      </c>
      <c r="E698" s="2">
        <v>10308.450000000001</v>
      </c>
      <c r="F698" t="s">
        <v>848</v>
      </c>
      <c r="G698" s="1">
        <v>2.4400000000000002E-2</v>
      </c>
    </row>
    <row r="699" spans="1:7" x14ac:dyDescent="0.3">
      <c r="A699" s="4" t="s">
        <v>847</v>
      </c>
      <c r="B699" s="2">
        <v>10284.299999999999</v>
      </c>
      <c r="C699" s="2">
        <v>10343.049999999999</v>
      </c>
      <c r="D699" s="2">
        <v>10345</v>
      </c>
      <c r="E699" s="2">
        <v>10206.5</v>
      </c>
      <c r="F699" t="s">
        <v>846</v>
      </c>
      <c r="G699" s="1">
        <v>-6.0000000000000001E-3</v>
      </c>
    </row>
    <row r="700" spans="1:7" x14ac:dyDescent="0.3">
      <c r="A700" s="4" t="s">
        <v>845</v>
      </c>
      <c r="B700" s="2">
        <v>10346.75</v>
      </c>
      <c r="C700" s="2">
        <v>10494.05</v>
      </c>
      <c r="D700" s="2">
        <v>10494.05</v>
      </c>
      <c r="E700" s="2">
        <v>10337.549999999999</v>
      </c>
      <c r="F700" t="s">
        <v>844</v>
      </c>
      <c r="G700" s="1">
        <v>-1.67E-2</v>
      </c>
    </row>
    <row r="701" spans="1:7" x14ac:dyDescent="0.3">
      <c r="A701" s="4" t="s">
        <v>843</v>
      </c>
      <c r="B701" s="2">
        <v>10522.1</v>
      </c>
      <c r="C701" s="2">
        <v>10500.05</v>
      </c>
      <c r="D701" s="2">
        <v>10623.65</v>
      </c>
      <c r="E701" s="2">
        <v>10494.05</v>
      </c>
      <c r="F701" t="s">
        <v>842</v>
      </c>
      <c r="G701" s="1">
        <v>-2.9999999999999997E-4</v>
      </c>
    </row>
    <row r="702" spans="1:7" x14ac:dyDescent="0.3">
      <c r="A702" s="4" t="s">
        <v>841</v>
      </c>
      <c r="B702" s="2">
        <v>10525.25</v>
      </c>
      <c r="C702" s="2">
        <v>10489.3</v>
      </c>
      <c r="D702" s="2">
        <v>10550</v>
      </c>
      <c r="E702" s="2">
        <v>10477.4</v>
      </c>
      <c r="F702" t="s">
        <v>840</v>
      </c>
      <c r="G702" s="1">
        <v>3.5000000000000001E-3</v>
      </c>
    </row>
    <row r="703" spans="1:7" x14ac:dyDescent="0.3">
      <c r="A703" s="4" t="s">
        <v>839</v>
      </c>
      <c r="B703" s="2">
        <v>10488.15</v>
      </c>
      <c r="C703" s="2">
        <v>10465.049999999999</v>
      </c>
      <c r="D703" s="2">
        <v>10580</v>
      </c>
      <c r="E703" s="2">
        <v>10431.049999999999</v>
      </c>
      <c r="F703" t="s">
        <v>838</v>
      </c>
      <c r="G703" s="1">
        <v>1.4E-3</v>
      </c>
    </row>
    <row r="704" spans="1:7" x14ac:dyDescent="0.3">
      <c r="A704" s="4" t="s">
        <v>837</v>
      </c>
      <c r="B704" s="2">
        <v>10473.4</v>
      </c>
      <c r="C704" s="2">
        <v>10500</v>
      </c>
      <c r="D704" s="2">
        <v>10536.4</v>
      </c>
      <c r="E704" s="2">
        <v>10440</v>
      </c>
      <c r="F704" t="s">
        <v>836</v>
      </c>
      <c r="G704" s="1">
        <v>-2.8999999999999998E-3</v>
      </c>
    </row>
    <row r="705" spans="1:7" x14ac:dyDescent="0.3">
      <c r="A705" s="4">
        <v>45269</v>
      </c>
      <c r="B705" s="2">
        <v>10503.6</v>
      </c>
      <c r="C705" s="2">
        <v>10544</v>
      </c>
      <c r="D705" s="2">
        <v>10568.4</v>
      </c>
      <c r="E705" s="2">
        <v>10405</v>
      </c>
      <c r="F705" t="s">
        <v>768</v>
      </c>
      <c r="G705" s="1">
        <v>-2.8999999999999998E-3</v>
      </c>
    </row>
    <row r="706" spans="1:7" x14ac:dyDescent="0.3">
      <c r="A706" s="4">
        <v>45239</v>
      </c>
      <c r="B706" s="2">
        <v>10533.85</v>
      </c>
      <c r="C706" s="2">
        <v>10345</v>
      </c>
      <c r="D706" s="2">
        <v>10550</v>
      </c>
      <c r="E706" s="2">
        <v>10344</v>
      </c>
      <c r="F706" t="s">
        <v>283</v>
      </c>
      <c r="G706" s="1">
        <v>1.95E-2</v>
      </c>
    </row>
    <row r="707" spans="1:7" x14ac:dyDescent="0.3">
      <c r="A707" s="4">
        <v>45147</v>
      </c>
      <c r="B707" s="2">
        <v>10332</v>
      </c>
      <c r="C707" s="2">
        <v>10399</v>
      </c>
      <c r="D707" s="2">
        <v>10400</v>
      </c>
      <c r="E707" s="2">
        <v>10300</v>
      </c>
      <c r="F707" t="s">
        <v>835</v>
      </c>
      <c r="G707" s="1">
        <v>5.0000000000000001E-3</v>
      </c>
    </row>
    <row r="708" spans="1:7" x14ac:dyDescent="0.3">
      <c r="A708" s="4">
        <v>45116</v>
      </c>
      <c r="B708" s="2">
        <v>10280.75</v>
      </c>
      <c r="C708" s="2">
        <v>10150</v>
      </c>
      <c r="D708" s="2">
        <v>10300.9</v>
      </c>
      <c r="E708" s="2">
        <v>10150</v>
      </c>
      <c r="F708" t="s">
        <v>834</v>
      </c>
      <c r="G708" s="1">
        <v>0.01</v>
      </c>
    </row>
    <row r="709" spans="1:7" x14ac:dyDescent="0.3">
      <c r="A709" s="4">
        <v>45086</v>
      </c>
      <c r="B709" s="2">
        <v>10178.85</v>
      </c>
      <c r="C709" s="2">
        <v>10260</v>
      </c>
      <c r="D709" s="2">
        <v>10260</v>
      </c>
      <c r="E709" s="2">
        <v>10130.15</v>
      </c>
      <c r="F709" t="s">
        <v>833</v>
      </c>
      <c r="G709" s="1">
        <v>-8.0999999999999996E-3</v>
      </c>
    </row>
    <row r="710" spans="1:7" x14ac:dyDescent="0.3">
      <c r="A710" s="4">
        <v>45055</v>
      </c>
      <c r="B710" s="2">
        <v>10262.1</v>
      </c>
      <c r="C710" s="2">
        <v>10350</v>
      </c>
      <c r="D710" s="2">
        <v>10412.700000000001</v>
      </c>
      <c r="E710" s="2">
        <v>10245.799999999999</v>
      </c>
      <c r="F710" t="s">
        <v>832</v>
      </c>
      <c r="G710" s="1">
        <v>-9.7000000000000003E-3</v>
      </c>
    </row>
    <row r="711" spans="1:7" x14ac:dyDescent="0.3">
      <c r="A711" s="4">
        <v>45025</v>
      </c>
      <c r="B711" s="2">
        <v>10362.450000000001</v>
      </c>
      <c r="C711" s="2">
        <v>10401</v>
      </c>
      <c r="D711" s="2">
        <v>10467.950000000001</v>
      </c>
      <c r="E711" s="2">
        <v>10286.299999999999</v>
      </c>
      <c r="F711" t="s">
        <v>831</v>
      </c>
      <c r="G711" s="1">
        <v>3.0000000000000001E-3</v>
      </c>
    </row>
    <row r="712" spans="1:7" x14ac:dyDescent="0.3">
      <c r="A712" s="4">
        <v>44935</v>
      </c>
      <c r="B712" s="2">
        <v>10331.25</v>
      </c>
      <c r="C712" s="2">
        <v>9999</v>
      </c>
      <c r="D712" s="2">
        <v>10397.950000000001</v>
      </c>
      <c r="E712" s="2">
        <v>9951.35</v>
      </c>
      <c r="F712" t="s">
        <v>830</v>
      </c>
      <c r="G712" s="1">
        <v>3.27E-2</v>
      </c>
    </row>
    <row r="713" spans="1:7" x14ac:dyDescent="0.3">
      <c r="A713" s="4" t="s">
        <v>829</v>
      </c>
      <c r="B713" s="2">
        <v>10003.799999999999</v>
      </c>
      <c r="C713" s="2">
        <v>9770.1</v>
      </c>
      <c r="D713" s="2">
        <v>10065</v>
      </c>
      <c r="E713" s="2">
        <v>9770.1</v>
      </c>
      <c r="F713" t="s">
        <v>828</v>
      </c>
      <c r="G713" s="1">
        <v>2.12E-2</v>
      </c>
    </row>
    <row r="714" spans="1:7" x14ac:dyDescent="0.3">
      <c r="A714" s="4" t="s">
        <v>827</v>
      </c>
      <c r="B714" s="2">
        <v>9796.4</v>
      </c>
      <c r="C714" s="2">
        <v>9660</v>
      </c>
      <c r="D714" s="2">
        <v>9817.9500000000007</v>
      </c>
      <c r="E714" s="2">
        <v>9610</v>
      </c>
      <c r="F714" t="s">
        <v>826</v>
      </c>
      <c r="G714" s="1">
        <v>1.8200000000000001E-2</v>
      </c>
    </row>
    <row r="715" spans="1:7" x14ac:dyDescent="0.3">
      <c r="A715" s="4" t="s">
        <v>825</v>
      </c>
      <c r="B715" s="2">
        <v>9621.25</v>
      </c>
      <c r="C715" s="2">
        <v>9600</v>
      </c>
      <c r="D715" s="2">
        <v>9684.75</v>
      </c>
      <c r="E715" s="2">
        <v>9506</v>
      </c>
      <c r="F715" t="s">
        <v>824</v>
      </c>
      <c r="G715" s="1">
        <v>2.5000000000000001E-3</v>
      </c>
    </row>
    <row r="716" spans="1:7" x14ac:dyDescent="0.3">
      <c r="A716" s="4" t="s">
        <v>823</v>
      </c>
      <c r="B716" s="2">
        <v>9597.7000000000007</v>
      </c>
      <c r="C716" s="2">
        <v>9514.9500000000007</v>
      </c>
      <c r="D716" s="2">
        <v>9670</v>
      </c>
      <c r="E716" s="2">
        <v>9510</v>
      </c>
      <c r="F716" t="s">
        <v>822</v>
      </c>
      <c r="G716" s="1">
        <v>9.7000000000000003E-3</v>
      </c>
    </row>
    <row r="717" spans="1:7" x14ac:dyDescent="0.3">
      <c r="A717" s="4" t="s">
        <v>821</v>
      </c>
      <c r="B717" s="2">
        <v>9505.7000000000007</v>
      </c>
      <c r="C717" s="2">
        <v>9554</v>
      </c>
      <c r="D717" s="2">
        <v>9624.75</v>
      </c>
      <c r="E717" s="2">
        <v>9485</v>
      </c>
      <c r="F717" t="s">
        <v>820</v>
      </c>
      <c r="G717" s="1">
        <v>-7.1000000000000004E-3</v>
      </c>
    </row>
    <row r="718" spans="1:7" x14ac:dyDescent="0.3">
      <c r="A718" s="4" t="s">
        <v>819</v>
      </c>
      <c r="B718" s="2">
        <v>9573.7000000000007</v>
      </c>
      <c r="C718" s="2">
        <v>9661.65</v>
      </c>
      <c r="D718" s="2">
        <v>9661.65</v>
      </c>
      <c r="E718" s="2">
        <v>9555</v>
      </c>
      <c r="F718" t="s">
        <v>818</v>
      </c>
      <c r="G718" s="1">
        <v>-2.8E-3</v>
      </c>
    </row>
    <row r="719" spans="1:7" x14ac:dyDescent="0.3">
      <c r="A719" s="4" t="s">
        <v>817</v>
      </c>
      <c r="B719" s="2">
        <v>9600.9500000000007</v>
      </c>
      <c r="C719" s="2">
        <v>9519</v>
      </c>
      <c r="D719" s="2">
        <v>9640</v>
      </c>
      <c r="E719" s="2">
        <v>9446</v>
      </c>
      <c r="F719" t="s">
        <v>816</v>
      </c>
      <c r="G719" s="1">
        <v>1.15E-2</v>
      </c>
    </row>
    <row r="720" spans="1:7" x14ac:dyDescent="0.3">
      <c r="A720" s="4" t="s">
        <v>815</v>
      </c>
      <c r="B720" s="2">
        <v>9491.9</v>
      </c>
      <c r="C720" s="2">
        <v>9420.2000000000007</v>
      </c>
      <c r="D720" s="2">
        <v>9508.0499999999993</v>
      </c>
      <c r="E720" s="2">
        <v>9409.7000000000007</v>
      </c>
      <c r="F720" t="s">
        <v>814</v>
      </c>
      <c r="G720" s="1">
        <v>5.5999999999999999E-3</v>
      </c>
    </row>
    <row r="721" spans="1:7" x14ac:dyDescent="0.3">
      <c r="A721" s="4" t="s">
        <v>813</v>
      </c>
      <c r="B721" s="2">
        <v>9438.7999999999993</v>
      </c>
      <c r="C721" s="2">
        <v>9455.5499999999993</v>
      </c>
      <c r="D721" s="2">
        <v>9469</v>
      </c>
      <c r="E721" s="2">
        <v>9413.25</v>
      </c>
      <c r="F721" t="s">
        <v>812</v>
      </c>
      <c r="G721" s="1">
        <v>-1.8E-3</v>
      </c>
    </row>
    <row r="722" spans="1:7" x14ac:dyDescent="0.3">
      <c r="A722" s="4" t="s">
        <v>811</v>
      </c>
      <c r="B722" s="2">
        <v>9456.0499999999993</v>
      </c>
      <c r="C722" s="2">
        <v>9350</v>
      </c>
      <c r="D722" s="2">
        <v>9470</v>
      </c>
      <c r="E722" s="2">
        <v>9336.65</v>
      </c>
      <c r="F722" t="s">
        <v>810</v>
      </c>
      <c r="G722" s="1">
        <v>8.6E-3</v>
      </c>
    </row>
    <row r="723" spans="1:7" x14ac:dyDescent="0.3">
      <c r="A723" s="4" t="s">
        <v>809</v>
      </c>
      <c r="B723" s="2">
        <v>9375.2999999999993</v>
      </c>
      <c r="C723" s="2">
        <v>9414.9</v>
      </c>
      <c r="D723" s="2">
        <v>9474.75</v>
      </c>
      <c r="E723" s="2">
        <v>9350</v>
      </c>
      <c r="F723" t="s">
        <v>808</v>
      </c>
      <c r="G723" s="1">
        <v>-4.7000000000000002E-3</v>
      </c>
    </row>
    <row r="724" spans="1:7" x14ac:dyDescent="0.3">
      <c r="A724" s="4" t="s">
        <v>807</v>
      </c>
      <c r="B724" s="2">
        <v>9419.5499999999993</v>
      </c>
      <c r="C724" s="2">
        <v>9334</v>
      </c>
      <c r="D724" s="2">
        <v>9437.75</v>
      </c>
      <c r="E724" s="2">
        <v>9254.15</v>
      </c>
      <c r="F724" t="s">
        <v>806</v>
      </c>
      <c r="G724" s="1">
        <v>1.0500000000000001E-2</v>
      </c>
    </row>
    <row r="725" spans="1:7" x14ac:dyDescent="0.3">
      <c r="A725" s="4" t="s">
        <v>805</v>
      </c>
      <c r="B725" s="2">
        <v>9321.65</v>
      </c>
      <c r="C725" s="2">
        <v>9360</v>
      </c>
      <c r="D725" s="2">
        <v>9364</v>
      </c>
      <c r="E725" s="2">
        <v>9257.9</v>
      </c>
      <c r="F725" t="s">
        <v>804</v>
      </c>
      <c r="G725" s="1">
        <v>-3.8E-3</v>
      </c>
    </row>
    <row r="726" spans="1:7" x14ac:dyDescent="0.3">
      <c r="A726" s="4">
        <v>45238</v>
      </c>
      <c r="B726" s="2">
        <v>9356.85</v>
      </c>
      <c r="C726" s="2">
        <v>9397.6</v>
      </c>
      <c r="D726" s="2">
        <v>9469</v>
      </c>
      <c r="E726" s="2">
        <v>9344</v>
      </c>
      <c r="F726" t="s">
        <v>803</v>
      </c>
      <c r="G726" s="1">
        <v>-4.3E-3</v>
      </c>
    </row>
    <row r="727" spans="1:7" x14ac:dyDescent="0.3">
      <c r="A727" s="4">
        <v>45207</v>
      </c>
      <c r="B727" s="2">
        <v>9397.6</v>
      </c>
      <c r="C727" s="2">
        <v>9463.1</v>
      </c>
      <c r="D727" s="2">
        <v>9500</v>
      </c>
      <c r="E727" s="2">
        <v>9342.0499999999993</v>
      </c>
      <c r="F727" t="s">
        <v>802</v>
      </c>
      <c r="G727" s="1">
        <v>-6.8999999999999999E-3</v>
      </c>
    </row>
    <row r="728" spans="1:7" x14ac:dyDescent="0.3">
      <c r="A728" s="4">
        <v>45177</v>
      </c>
      <c r="B728" s="2">
        <v>9463.1</v>
      </c>
      <c r="C728" s="2">
        <v>9540</v>
      </c>
      <c r="D728" s="2">
        <v>9540.0499999999993</v>
      </c>
      <c r="E728" s="2">
        <v>9417.5</v>
      </c>
      <c r="F728" t="s">
        <v>801</v>
      </c>
      <c r="G728" s="1">
        <v>-8.3000000000000001E-3</v>
      </c>
    </row>
    <row r="729" spans="1:7" x14ac:dyDescent="0.3">
      <c r="A729" s="4">
        <v>45146</v>
      </c>
      <c r="B729" s="2">
        <v>9542.5499999999993</v>
      </c>
      <c r="C729" s="2">
        <v>9539.9500000000007</v>
      </c>
      <c r="D729" s="2">
        <v>9623</v>
      </c>
      <c r="E729" s="2">
        <v>9505</v>
      </c>
      <c r="F729" t="s">
        <v>800</v>
      </c>
      <c r="G729" s="1">
        <v>2E-3</v>
      </c>
    </row>
    <row r="730" spans="1:7" x14ac:dyDescent="0.3">
      <c r="A730" s="4">
        <v>45115</v>
      </c>
      <c r="B730" s="2">
        <v>9523.7999999999993</v>
      </c>
      <c r="C730" s="2">
        <v>9490</v>
      </c>
      <c r="D730" s="2">
        <v>9539.7999999999993</v>
      </c>
      <c r="E730" s="2">
        <v>9422</v>
      </c>
      <c r="F730" t="s">
        <v>799</v>
      </c>
      <c r="G730" s="1">
        <v>5.5999999999999999E-3</v>
      </c>
    </row>
    <row r="731" spans="1:7" x14ac:dyDescent="0.3">
      <c r="A731" s="4">
        <v>45024</v>
      </c>
      <c r="B731" s="2">
        <v>9470.4</v>
      </c>
      <c r="C731" s="2">
        <v>9560</v>
      </c>
      <c r="D731" s="2">
        <v>9616</v>
      </c>
      <c r="E731" s="2">
        <v>9427</v>
      </c>
      <c r="F731" t="s">
        <v>798</v>
      </c>
      <c r="G731" s="1">
        <v>-7.7000000000000002E-3</v>
      </c>
    </row>
    <row r="732" spans="1:7" x14ac:dyDescent="0.3">
      <c r="A732" s="4">
        <v>44993</v>
      </c>
      <c r="B732" s="2">
        <v>9543.7000000000007</v>
      </c>
      <c r="C732" s="2">
        <v>9598.85</v>
      </c>
      <c r="D732" s="2">
        <v>9659.9500000000007</v>
      </c>
      <c r="E732" s="2">
        <v>9515.6</v>
      </c>
      <c r="F732" t="s">
        <v>797</v>
      </c>
      <c r="G732" s="1">
        <v>-1.14E-2</v>
      </c>
    </row>
    <row r="733" spans="1:7" x14ac:dyDescent="0.3">
      <c r="A733" s="4">
        <v>44965</v>
      </c>
      <c r="B733" s="2">
        <v>9653.7999999999993</v>
      </c>
      <c r="C733" s="2">
        <v>9715</v>
      </c>
      <c r="D733" s="2">
        <v>9793.4500000000007</v>
      </c>
      <c r="E733" s="2">
        <v>9520.35</v>
      </c>
      <c r="F733" t="s">
        <v>796</v>
      </c>
      <c r="G733" s="1">
        <v>-6.4999999999999997E-3</v>
      </c>
    </row>
    <row r="734" spans="1:7" x14ac:dyDescent="0.3">
      <c r="A734" s="4">
        <v>44934</v>
      </c>
      <c r="B734" s="2">
        <v>9716.75</v>
      </c>
      <c r="C734" s="2">
        <v>9760</v>
      </c>
      <c r="D734" s="2">
        <v>9892</v>
      </c>
      <c r="E734" s="2">
        <v>9650.0499999999993</v>
      </c>
      <c r="F734" t="s">
        <v>445</v>
      </c>
      <c r="G734" s="1">
        <v>-1.06E-2</v>
      </c>
    </row>
    <row r="735" spans="1:7" x14ac:dyDescent="0.3">
      <c r="A735" s="4" t="s">
        <v>795</v>
      </c>
      <c r="B735" s="2">
        <v>9820.75</v>
      </c>
      <c r="C735" s="2">
        <v>9670.2999999999993</v>
      </c>
      <c r="D735" s="2">
        <v>9837.7000000000007</v>
      </c>
      <c r="E735" s="2">
        <v>9606</v>
      </c>
      <c r="F735" t="s">
        <v>794</v>
      </c>
      <c r="G735" s="1">
        <v>1.5599999999999999E-2</v>
      </c>
    </row>
    <row r="736" spans="1:7" x14ac:dyDescent="0.3">
      <c r="A736" s="4" t="s">
        <v>793</v>
      </c>
      <c r="B736" s="2">
        <v>9670.2999999999993</v>
      </c>
      <c r="C736" s="2">
        <v>9739</v>
      </c>
      <c r="D736" s="2">
        <v>9750</v>
      </c>
      <c r="E736" s="2">
        <v>9546.4</v>
      </c>
      <c r="F736" t="s">
        <v>792</v>
      </c>
      <c r="G736" s="1">
        <v>-8.5000000000000006E-3</v>
      </c>
    </row>
    <row r="737" spans="1:7" x14ac:dyDescent="0.3">
      <c r="A737" s="4" t="s">
        <v>791</v>
      </c>
      <c r="B737" s="2">
        <v>9753.6</v>
      </c>
      <c r="C737" s="2">
        <v>9770</v>
      </c>
      <c r="D737" s="2">
        <v>9827.15</v>
      </c>
      <c r="E737" s="2">
        <v>9691.65</v>
      </c>
      <c r="F737" t="s">
        <v>790</v>
      </c>
      <c r="G737" s="1">
        <v>-2.9999999999999997E-4</v>
      </c>
    </row>
    <row r="738" spans="1:7" x14ac:dyDescent="0.3">
      <c r="A738" s="4" t="s">
        <v>789</v>
      </c>
      <c r="B738" s="2">
        <v>9756.35</v>
      </c>
      <c r="C738" s="2">
        <v>9761.5</v>
      </c>
      <c r="D738" s="2">
        <v>9810</v>
      </c>
      <c r="E738" s="2">
        <v>9725.25</v>
      </c>
      <c r="F738" t="s">
        <v>788</v>
      </c>
      <c r="G738" s="1">
        <v>-2.0000000000000001E-4</v>
      </c>
    </row>
    <row r="739" spans="1:7" x14ac:dyDescent="0.3">
      <c r="A739" s="4" t="s">
        <v>787</v>
      </c>
      <c r="B739" s="2">
        <v>9758.6</v>
      </c>
      <c r="C739" s="2">
        <v>9624</v>
      </c>
      <c r="D739" s="2">
        <v>9774.9500000000007</v>
      </c>
      <c r="E739" s="2">
        <v>9616.7999999999993</v>
      </c>
      <c r="F739" t="s">
        <v>786</v>
      </c>
      <c r="G739" s="1">
        <v>6.6E-3</v>
      </c>
    </row>
    <row r="740" spans="1:7" x14ac:dyDescent="0.3">
      <c r="A740" s="4" t="s">
        <v>785</v>
      </c>
      <c r="B740" s="2">
        <v>9694.7999999999993</v>
      </c>
      <c r="C740" s="2">
        <v>9770.0499999999993</v>
      </c>
      <c r="D740" s="2">
        <v>9815</v>
      </c>
      <c r="E740" s="2">
        <v>9680</v>
      </c>
      <c r="F740" t="s">
        <v>784</v>
      </c>
      <c r="G740" s="1">
        <v>-7.7000000000000002E-3</v>
      </c>
    </row>
    <row r="741" spans="1:7" x14ac:dyDescent="0.3">
      <c r="A741" s="4" t="s">
        <v>783</v>
      </c>
      <c r="B741" s="2">
        <v>9770.0499999999993</v>
      </c>
      <c r="C741" s="2">
        <v>9720</v>
      </c>
      <c r="D741" s="2">
        <v>9845</v>
      </c>
      <c r="E741" s="2">
        <v>9703</v>
      </c>
      <c r="F741" t="s">
        <v>782</v>
      </c>
      <c r="G741" s="1">
        <v>-2.9999999999999997E-4</v>
      </c>
    </row>
    <row r="742" spans="1:7" x14ac:dyDescent="0.3">
      <c r="A742" s="4" t="s">
        <v>781</v>
      </c>
      <c r="B742" s="2">
        <v>9772.5</v>
      </c>
      <c r="C742" s="2">
        <v>9620</v>
      </c>
      <c r="D742" s="2">
        <v>9785</v>
      </c>
      <c r="E742" s="2">
        <v>9575.4500000000007</v>
      </c>
      <c r="F742" t="s">
        <v>780</v>
      </c>
      <c r="G742" s="1">
        <v>1.72E-2</v>
      </c>
    </row>
    <row r="743" spans="1:7" x14ac:dyDescent="0.3">
      <c r="A743" s="4" t="s">
        <v>779</v>
      </c>
      <c r="B743" s="2">
        <v>9607.5499999999993</v>
      </c>
      <c r="C743" s="2">
        <v>9651</v>
      </c>
      <c r="D743" s="2">
        <v>9666</v>
      </c>
      <c r="E743" s="2">
        <v>9525.65</v>
      </c>
      <c r="F743" t="s">
        <v>778</v>
      </c>
      <c r="G743" s="1">
        <v>-6.0000000000000001E-3</v>
      </c>
    </row>
    <row r="744" spans="1:7" x14ac:dyDescent="0.3">
      <c r="A744" s="4" t="s">
        <v>777</v>
      </c>
      <c r="B744" s="2">
        <v>9665.65</v>
      </c>
      <c r="C744" s="2">
        <v>9710.2000000000007</v>
      </c>
      <c r="D744" s="2">
        <v>9766.2999999999993</v>
      </c>
      <c r="E744" s="2">
        <v>9601.7000000000007</v>
      </c>
      <c r="F744" t="s">
        <v>776</v>
      </c>
      <c r="G744" s="1">
        <v>-2.5000000000000001E-3</v>
      </c>
    </row>
    <row r="745" spans="1:7" x14ac:dyDescent="0.3">
      <c r="A745" s="4" t="s">
        <v>775</v>
      </c>
      <c r="B745" s="2">
        <v>9689.5499999999993</v>
      </c>
      <c r="C745" s="2">
        <v>9647</v>
      </c>
      <c r="D745" s="2">
        <v>9699</v>
      </c>
      <c r="E745" s="2">
        <v>9555</v>
      </c>
      <c r="F745" t="s">
        <v>774</v>
      </c>
      <c r="G745" s="1">
        <v>8.8999999999999999E-3</v>
      </c>
    </row>
    <row r="746" spans="1:7" x14ac:dyDescent="0.3">
      <c r="A746" s="4" t="s">
        <v>773</v>
      </c>
      <c r="B746" s="2">
        <v>9603.65</v>
      </c>
      <c r="C746" s="2">
        <v>9701.9500000000007</v>
      </c>
      <c r="D746" s="2">
        <v>9727.2999999999993</v>
      </c>
      <c r="E746" s="2">
        <v>9591</v>
      </c>
      <c r="F746" t="s">
        <v>772</v>
      </c>
      <c r="G746" s="1">
        <v>-4.5999999999999999E-3</v>
      </c>
    </row>
    <row r="747" spans="1:7" x14ac:dyDescent="0.3">
      <c r="A747" s="4" t="s">
        <v>771</v>
      </c>
      <c r="B747" s="2">
        <v>9647.5499999999993</v>
      </c>
      <c r="C747" s="2">
        <v>9852.9500000000007</v>
      </c>
      <c r="D747" s="2">
        <v>9898.9500000000007</v>
      </c>
      <c r="E747" s="2">
        <v>9612</v>
      </c>
      <c r="F747" t="s">
        <v>770</v>
      </c>
      <c r="G747" s="1">
        <v>-1.9099999999999999E-2</v>
      </c>
    </row>
    <row r="748" spans="1:7" x14ac:dyDescent="0.3">
      <c r="A748" s="4">
        <v>45267</v>
      </c>
      <c r="B748" s="2">
        <v>9835.7999999999993</v>
      </c>
      <c r="C748" s="2">
        <v>9895</v>
      </c>
      <c r="D748" s="2">
        <v>9950</v>
      </c>
      <c r="E748" s="2">
        <v>9805</v>
      </c>
      <c r="F748" t="s">
        <v>769</v>
      </c>
      <c r="G748" s="1">
        <v>-6.4999999999999997E-3</v>
      </c>
    </row>
    <row r="749" spans="1:7" x14ac:dyDescent="0.3">
      <c r="A749" s="4">
        <v>45237</v>
      </c>
      <c r="B749" s="2">
        <v>9900.15</v>
      </c>
      <c r="C749" s="2">
        <v>9796</v>
      </c>
      <c r="D749" s="2">
        <v>9956.85</v>
      </c>
      <c r="E749" s="2">
        <v>9736.2999999999993</v>
      </c>
      <c r="F749" t="s">
        <v>768</v>
      </c>
      <c r="G749" s="1">
        <v>1.6799999999999999E-2</v>
      </c>
    </row>
    <row r="750" spans="1:7" x14ac:dyDescent="0.3">
      <c r="A750" s="4">
        <v>45206</v>
      </c>
      <c r="B750" s="2">
        <v>9736.2999999999993</v>
      </c>
      <c r="C750" s="2">
        <v>9854</v>
      </c>
      <c r="D750" s="2">
        <v>9933.35</v>
      </c>
      <c r="E750" s="2">
        <v>9719.75</v>
      </c>
      <c r="F750" t="s">
        <v>767</v>
      </c>
      <c r="G750" s="1">
        <v>-1.1599999999999999E-2</v>
      </c>
    </row>
    <row r="751" spans="1:7" x14ac:dyDescent="0.3">
      <c r="A751" s="4">
        <v>45114</v>
      </c>
      <c r="B751" s="2">
        <v>9850.25</v>
      </c>
      <c r="C751" s="2">
        <v>9854</v>
      </c>
      <c r="D751" s="2">
        <v>9945</v>
      </c>
      <c r="E751" s="2">
        <v>9815</v>
      </c>
      <c r="F751" t="s">
        <v>766</v>
      </c>
      <c r="G751" s="1">
        <v>-8.9999999999999998E-4</v>
      </c>
    </row>
    <row r="752" spans="1:7" x14ac:dyDescent="0.3">
      <c r="A752" s="4">
        <v>45084</v>
      </c>
      <c r="B752" s="2">
        <v>9859.4</v>
      </c>
      <c r="C752" s="2">
        <v>9999.9500000000007</v>
      </c>
      <c r="D752" s="2">
        <v>10016.299999999999</v>
      </c>
      <c r="E752" s="2">
        <v>9815.2000000000007</v>
      </c>
      <c r="F752" t="s">
        <v>765</v>
      </c>
      <c r="G752" s="1">
        <v>-1.3299999999999999E-2</v>
      </c>
    </row>
    <row r="753" spans="1:7" x14ac:dyDescent="0.3">
      <c r="A753" s="4">
        <v>45053</v>
      </c>
      <c r="B753" s="2">
        <v>9992.2999999999993</v>
      </c>
      <c r="C753" s="2">
        <v>9697</v>
      </c>
      <c r="D753" s="2">
        <v>10036.950000000001</v>
      </c>
      <c r="E753" s="2">
        <v>9675</v>
      </c>
      <c r="F753" t="s">
        <v>764</v>
      </c>
      <c r="G753" s="1">
        <v>3.5799999999999998E-2</v>
      </c>
    </row>
    <row r="754" spans="1:7" x14ac:dyDescent="0.3">
      <c r="A754" s="4">
        <v>45023</v>
      </c>
      <c r="B754" s="2">
        <v>9647.4</v>
      </c>
      <c r="C754" s="2">
        <v>9700</v>
      </c>
      <c r="D754" s="2">
        <v>9716.5</v>
      </c>
      <c r="E754" s="2">
        <v>9620.0499999999993</v>
      </c>
      <c r="F754" t="s">
        <v>763</v>
      </c>
      <c r="G754" s="1">
        <v>-2.5999999999999999E-3</v>
      </c>
    </row>
    <row r="755" spans="1:7" x14ac:dyDescent="0.3">
      <c r="A755" s="4">
        <v>44992</v>
      </c>
      <c r="B755" s="2">
        <v>9673</v>
      </c>
      <c r="C755" s="2">
        <v>9742.0499999999993</v>
      </c>
      <c r="D755" s="2">
        <v>9785.85</v>
      </c>
      <c r="E755" s="2">
        <v>9656.5499999999993</v>
      </c>
      <c r="F755" t="s">
        <v>762</v>
      </c>
      <c r="G755" s="1">
        <v>-1.1900000000000001E-2</v>
      </c>
    </row>
    <row r="756" spans="1:7" x14ac:dyDescent="0.3">
      <c r="A756" s="4" t="s">
        <v>761</v>
      </c>
      <c r="B756" s="2">
        <v>9789.0499999999993</v>
      </c>
      <c r="C756" s="2">
        <v>9569</v>
      </c>
      <c r="D756" s="2">
        <v>9853.5</v>
      </c>
      <c r="E756" s="2">
        <v>9541</v>
      </c>
      <c r="F756" t="s">
        <v>760</v>
      </c>
      <c r="G756" s="1">
        <v>2.5999999999999999E-2</v>
      </c>
    </row>
    <row r="757" spans="1:7" x14ac:dyDescent="0.3">
      <c r="A757" s="4" t="s">
        <v>759</v>
      </c>
      <c r="B757" s="2">
        <v>9540.65</v>
      </c>
      <c r="C757" s="2">
        <v>9475.4500000000007</v>
      </c>
      <c r="D757" s="2">
        <v>9575</v>
      </c>
      <c r="E757" s="2">
        <v>9432.5499999999993</v>
      </c>
      <c r="F757" t="s">
        <v>758</v>
      </c>
      <c r="G757" s="1">
        <v>8.3999999999999995E-3</v>
      </c>
    </row>
    <row r="758" spans="1:7" x14ac:dyDescent="0.3">
      <c r="A758" s="4" t="s">
        <v>757</v>
      </c>
      <c r="B758" s="2">
        <v>9461</v>
      </c>
      <c r="C758" s="2">
        <v>9490</v>
      </c>
      <c r="D758" s="2">
        <v>9500</v>
      </c>
      <c r="E758" s="2">
        <v>9395.0499999999993</v>
      </c>
      <c r="F758" t="s">
        <v>756</v>
      </c>
      <c r="G758" s="1">
        <v>-1E-3</v>
      </c>
    </row>
    <row r="759" spans="1:7" x14ac:dyDescent="0.3">
      <c r="A759" s="4" t="s">
        <v>755</v>
      </c>
      <c r="B759" s="2">
        <v>9470.2000000000007</v>
      </c>
      <c r="C759" s="2">
        <v>9327.2999999999993</v>
      </c>
      <c r="D759" s="2">
        <v>9520</v>
      </c>
      <c r="E759" s="2">
        <v>9300</v>
      </c>
      <c r="F759" t="s">
        <v>754</v>
      </c>
      <c r="G759" s="1">
        <v>1.5299999999999999E-2</v>
      </c>
    </row>
    <row r="760" spans="1:7" x14ac:dyDescent="0.3">
      <c r="A760" s="4" t="s">
        <v>753</v>
      </c>
      <c r="B760" s="2">
        <v>9327.2999999999993</v>
      </c>
      <c r="C760" s="2">
        <v>9420</v>
      </c>
      <c r="D760" s="2">
        <v>9427</v>
      </c>
      <c r="E760" s="2">
        <v>9305</v>
      </c>
      <c r="F760" t="s">
        <v>752</v>
      </c>
      <c r="G760" s="1">
        <v>-8.0999999999999996E-3</v>
      </c>
    </row>
    <row r="761" spans="1:7" x14ac:dyDescent="0.3">
      <c r="A761" s="4" t="s">
        <v>751</v>
      </c>
      <c r="B761" s="2">
        <v>9403.0499999999993</v>
      </c>
      <c r="C761" s="2">
        <v>9439.0499999999993</v>
      </c>
      <c r="D761" s="2">
        <v>9494.35</v>
      </c>
      <c r="E761" s="2">
        <v>9373.7999999999993</v>
      </c>
      <c r="F761" t="s">
        <v>750</v>
      </c>
      <c r="G761" s="1">
        <v>-4.0000000000000001E-3</v>
      </c>
    </row>
    <row r="762" spans="1:7" x14ac:dyDescent="0.3">
      <c r="A762" s="4" t="s">
        <v>749</v>
      </c>
      <c r="B762" s="2">
        <v>9440.85</v>
      </c>
      <c r="C762" s="2">
        <v>9502</v>
      </c>
      <c r="D762" s="2">
        <v>9537</v>
      </c>
      <c r="E762" s="2">
        <v>9396.0499999999993</v>
      </c>
      <c r="F762" t="s">
        <v>748</v>
      </c>
      <c r="G762" s="1">
        <v>-5.4000000000000003E-3</v>
      </c>
    </row>
    <row r="763" spans="1:7" x14ac:dyDescent="0.3">
      <c r="A763" s="4" t="s">
        <v>747</v>
      </c>
      <c r="B763" s="2">
        <v>9492.1</v>
      </c>
      <c r="C763" s="2">
        <v>9530</v>
      </c>
      <c r="D763" s="2">
        <v>9538.9</v>
      </c>
      <c r="E763" s="2">
        <v>9420</v>
      </c>
      <c r="F763" t="s">
        <v>746</v>
      </c>
      <c r="G763" s="1">
        <v>-4.1999999999999997E-3</v>
      </c>
    </row>
    <row r="764" spans="1:7" x14ac:dyDescent="0.3">
      <c r="A764" s="4" t="s">
        <v>745</v>
      </c>
      <c r="B764" s="2">
        <v>9532</v>
      </c>
      <c r="C764" s="2">
        <v>9638</v>
      </c>
      <c r="D764" s="2">
        <v>9642.15</v>
      </c>
      <c r="E764" s="2">
        <v>9510</v>
      </c>
      <c r="F764" t="s">
        <v>744</v>
      </c>
      <c r="G764" s="1">
        <v>-7.4999999999999997E-3</v>
      </c>
    </row>
    <row r="765" spans="1:7" x14ac:dyDescent="0.3">
      <c r="A765" s="4" t="s">
        <v>743</v>
      </c>
      <c r="B765" s="2">
        <v>9603.7000000000007</v>
      </c>
      <c r="C765" s="2">
        <v>9595.0499999999993</v>
      </c>
      <c r="D765" s="2">
        <v>9643.4</v>
      </c>
      <c r="E765" s="2">
        <v>9552</v>
      </c>
      <c r="F765" t="s">
        <v>742</v>
      </c>
      <c r="G765" s="1">
        <v>8.9999999999999998E-4</v>
      </c>
    </row>
    <row r="766" spans="1:7" x14ac:dyDescent="0.3">
      <c r="A766" s="4" t="s">
        <v>741</v>
      </c>
      <c r="B766" s="2">
        <v>9594.85</v>
      </c>
      <c r="C766" s="2">
        <v>9555</v>
      </c>
      <c r="D766" s="2">
        <v>9697.7999999999993</v>
      </c>
      <c r="E766" s="2">
        <v>9543</v>
      </c>
      <c r="F766" t="s">
        <v>740</v>
      </c>
      <c r="G766" s="1">
        <v>6.4999999999999997E-3</v>
      </c>
    </row>
    <row r="767" spans="1:7" x14ac:dyDescent="0.3">
      <c r="A767" s="4" t="s">
        <v>739</v>
      </c>
      <c r="B767" s="2">
        <v>9532.5</v>
      </c>
      <c r="C767" s="2">
        <v>9520</v>
      </c>
      <c r="D767" s="2">
        <v>9599</v>
      </c>
      <c r="E767" s="2">
        <v>9490.5</v>
      </c>
      <c r="F767" t="s">
        <v>738</v>
      </c>
      <c r="G767" s="1">
        <v>1.6000000000000001E-3</v>
      </c>
    </row>
    <row r="768" spans="1:7" x14ac:dyDescent="0.3">
      <c r="A768" s="4" t="s">
        <v>737</v>
      </c>
      <c r="B768" s="2">
        <v>9517.5</v>
      </c>
      <c r="C768" s="2">
        <v>9588</v>
      </c>
      <c r="D768" s="2">
        <v>9618.0499999999993</v>
      </c>
      <c r="E768" s="2">
        <v>9505.65</v>
      </c>
      <c r="F768" t="s">
        <v>736</v>
      </c>
      <c r="G768" s="1">
        <v>-3.5000000000000001E-3</v>
      </c>
    </row>
    <row r="769" spans="1:7" x14ac:dyDescent="0.3">
      <c r="A769" s="4">
        <v>45266</v>
      </c>
      <c r="B769" s="2">
        <v>9550.4500000000007</v>
      </c>
      <c r="C769" s="2">
        <v>9625</v>
      </c>
      <c r="D769" s="2">
        <v>9700</v>
      </c>
      <c r="E769" s="2">
        <v>9537.65</v>
      </c>
      <c r="F769" t="s">
        <v>735</v>
      </c>
      <c r="G769" s="1">
        <v>-8.0000000000000002E-3</v>
      </c>
    </row>
    <row r="770" spans="1:7" x14ac:dyDescent="0.3">
      <c r="A770" s="4">
        <v>45175</v>
      </c>
      <c r="B770" s="2">
        <v>9627.7999999999993</v>
      </c>
      <c r="C770" s="2">
        <v>9675.5</v>
      </c>
      <c r="D770" s="2">
        <v>9713.9</v>
      </c>
      <c r="E770" s="2">
        <v>9611.1</v>
      </c>
      <c r="F770" t="s">
        <v>734</v>
      </c>
      <c r="G770" s="1">
        <v>-3.2000000000000002E-3</v>
      </c>
    </row>
    <row r="771" spans="1:7" x14ac:dyDescent="0.3">
      <c r="A771" s="4">
        <v>45144</v>
      </c>
      <c r="B771" s="2">
        <v>9658.6</v>
      </c>
      <c r="C771" s="2">
        <v>9733</v>
      </c>
      <c r="D771" s="2">
        <v>9765</v>
      </c>
      <c r="E771" s="2">
        <v>9625.5</v>
      </c>
      <c r="F771" t="s">
        <v>733</v>
      </c>
      <c r="G771" s="1">
        <v>-5.0000000000000001E-3</v>
      </c>
    </row>
    <row r="772" spans="1:7" x14ac:dyDescent="0.3">
      <c r="A772" s="4">
        <v>45113</v>
      </c>
      <c r="B772" s="2">
        <v>9707.5</v>
      </c>
      <c r="C772" s="2">
        <v>9788</v>
      </c>
      <c r="D772" s="2">
        <v>9800</v>
      </c>
      <c r="E772" s="2">
        <v>9650.5</v>
      </c>
      <c r="F772" t="s">
        <v>732</v>
      </c>
      <c r="G772" s="1">
        <v>-2.8999999999999998E-3</v>
      </c>
    </row>
    <row r="773" spans="1:7" x14ac:dyDescent="0.3">
      <c r="A773" s="4">
        <v>45083</v>
      </c>
      <c r="B773" s="2">
        <v>9736.2000000000007</v>
      </c>
      <c r="C773" s="2">
        <v>9629</v>
      </c>
      <c r="D773" s="2">
        <v>9770</v>
      </c>
      <c r="E773" s="2">
        <v>9611</v>
      </c>
      <c r="F773" t="s">
        <v>731</v>
      </c>
      <c r="G773" s="1">
        <v>1.61E-2</v>
      </c>
    </row>
    <row r="774" spans="1:7" x14ac:dyDescent="0.3">
      <c r="A774" s="4">
        <v>45052</v>
      </c>
      <c r="B774" s="2">
        <v>9582.1</v>
      </c>
      <c r="C774" s="2">
        <v>9552.5</v>
      </c>
      <c r="D774" s="2">
        <v>9640</v>
      </c>
      <c r="E774" s="2">
        <v>9488.5499999999993</v>
      </c>
      <c r="F774" t="s">
        <v>730</v>
      </c>
      <c r="G774" s="1">
        <v>1.0200000000000001E-2</v>
      </c>
    </row>
    <row r="775" spans="1:7" x14ac:dyDescent="0.3">
      <c r="A775" s="4">
        <v>44963</v>
      </c>
      <c r="B775" s="2">
        <v>9485.35</v>
      </c>
      <c r="C775" s="2">
        <v>9389</v>
      </c>
      <c r="D775" s="2">
        <v>9525.15</v>
      </c>
      <c r="E775" s="2">
        <v>9312.7000000000007</v>
      </c>
      <c r="F775" t="s">
        <v>729</v>
      </c>
      <c r="G775" s="1">
        <v>1.6799999999999999E-2</v>
      </c>
    </row>
    <row r="776" spans="1:7" x14ac:dyDescent="0.3">
      <c r="A776" s="4">
        <v>44932</v>
      </c>
      <c r="B776" s="2">
        <v>9328.2999999999993</v>
      </c>
      <c r="C776" s="2">
        <v>9337.5</v>
      </c>
      <c r="D776" s="2">
        <v>9377.5499999999993</v>
      </c>
      <c r="E776" s="2">
        <v>9222</v>
      </c>
      <c r="F776" t="s">
        <v>728</v>
      </c>
      <c r="G776" s="1">
        <v>-4.1999999999999997E-3</v>
      </c>
    </row>
    <row r="777" spans="1:7" x14ac:dyDescent="0.3">
      <c r="A777" s="4" t="s">
        <v>727</v>
      </c>
      <c r="B777" s="2">
        <v>9367.7000000000007</v>
      </c>
      <c r="C777" s="2">
        <v>9449.9500000000007</v>
      </c>
      <c r="D777" s="2">
        <v>9449.9500000000007</v>
      </c>
      <c r="E777" s="2">
        <v>9267.6</v>
      </c>
      <c r="F777" t="s">
        <v>726</v>
      </c>
      <c r="G777" s="1">
        <v>-1.6999999999999999E-3</v>
      </c>
    </row>
    <row r="778" spans="1:7" x14ac:dyDescent="0.3">
      <c r="A778" s="4" t="s">
        <v>725</v>
      </c>
      <c r="B778" s="2">
        <v>9383.35</v>
      </c>
      <c r="C778" s="2">
        <v>9380</v>
      </c>
      <c r="D778" s="2">
        <v>9402.9</v>
      </c>
      <c r="E778" s="2">
        <v>9300</v>
      </c>
      <c r="F778" t="s">
        <v>724</v>
      </c>
      <c r="G778" s="1">
        <v>5.3E-3</v>
      </c>
    </row>
    <row r="779" spans="1:7" x14ac:dyDescent="0.3">
      <c r="A779" s="4" t="s">
        <v>723</v>
      </c>
      <c r="B779" s="2">
        <v>9333.5</v>
      </c>
      <c r="C779" s="2">
        <v>9435</v>
      </c>
      <c r="D779" s="2">
        <v>9488.7999999999993</v>
      </c>
      <c r="E779" s="2">
        <v>9312.0499999999993</v>
      </c>
      <c r="F779" t="s">
        <v>722</v>
      </c>
      <c r="G779" s="1">
        <v>-7.1000000000000004E-3</v>
      </c>
    </row>
    <row r="780" spans="1:7" x14ac:dyDescent="0.3">
      <c r="A780" s="4" t="s">
        <v>721</v>
      </c>
      <c r="B780" s="2">
        <v>9399.9500000000007</v>
      </c>
      <c r="C780" s="2">
        <v>9333</v>
      </c>
      <c r="D780" s="2">
        <v>9415</v>
      </c>
      <c r="E780" s="2">
        <v>9311.25</v>
      </c>
      <c r="F780" t="s">
        <v>720</v>
      </c>
      <c r="G780" s="1">
        <v>1.2699999999999999E-2</v>
      </c>
    </row>
    <row r="781" spans="1:7" x14ac:dyDescent="0.3">
      <c r="A781" s="4" t="s">
        <v>719</v>
      </c>
      <c r="B781" s="2">
        <v>9281.85</v>
      </c>
      <c r="C781" s="2">
        <v>9220.75</v>
      </c>
      <c r="D781" s="2">
        <v>9293.4</v>
      </c>
      <c r="E781" s="2">
        <v>9216.0499999999993</v>
      </c>
      <c r="F781" t="s">
        <v>718</v>
      </c>
      <c r="G781" s="1">
        <v>1.1999999999999999E-3</v>
      </c>
    </row>
    <row r="782" spans="1:7" x14ac:dyDescent="0.3">
      <c r="A782" s="4" t="s">
        <v>717</v>
      </c>
      <c r="B782" s="2">
        <v>9270.75</v>
      </c>
      <c r="C782" s="2">
        <v>9168</v>
      </c>
      <c r="D782" s="2">
        <v>9318.2000000000007</v>
      </c>
      <c r="E782" s="2">
        <v>9159</v>
      </c>
      <c r="F782" t="s">
        <v>716</v>
      </c>
      <c r="G782" s="1">
        <v>7.6E-3</v>
      </c>
    </row>
    <row r="783" spans="1:7" x14ac:dyDescent="0.3">
      <c r="A783" s="4" t="s">
        <v>715</v>
      </c>
      <c r="B783" s="2">
        <v>9200.7000000000007</v>
      </c>
      <c r="C783" s="2">
        <v>9169</v>
      </c>
      <c r="D783" s="2">
        <v>9235</v>
      </c>
      <c r="E783" s="2">
        <v>9156.75</v>
      </c>
      <c r="F783" t="s">
        <v>714</v>
      </c>
      <c r="G783" s="1">
        <v>4.7999999999999996E-3</v>
      </c>
    </row>
    <row r="784" spans="1:7" x14ac:dyDescent="0.3">
      <c r="A784" s="4" t="s">
        <v>713</v>
      </c>
      <c r="B784" s="2">
        <v>9156.65</v>
      </c>
      <c r="C784" s="2">
        <v>9090</v>
      </c>
      <c r="D784" s="2">
        <v>9169.7000000000007</v>
      </c>
      <c r="E784" s="2">
        <v>9073.85</v>
      </c>
      <c r="F784" t="s">
        <v>712</v>
      </c>
      <c r="G784" s="1">
        <v>5.5999999999999999E-3</v>
      </c>
    </row>
    <row r="785" spans="1:7" x14ac:dyDescent="0.3">
      <c r="A785" s="4" t="s">
        <v>711</v>
      </c>
      <c r="B785" s="2">
        <v>9105.9500000000007</v>
      </c>
      <c r="C785" s="2">
        <v>9060</v>
      </c>
      <c r="D785" s="2">
        <v>9118.2000000000007</v>
      </c>
      <c r="E785" s="2">
        <v>8960.5499999999993</v>
      </c>
      <c r="F785" t="s">
        <v>710</v>
      </c>
      <c r="G785" s="1">
        <v>5.7999999999999996E-3</v>
      </c>
    </row>
    <row r="786" spans="1:7" x14ac:dyDescent="0.3">
      <c r="A786" s="4" t="s">
        <v>709</v>
      </c>
      <c r="B786" s="2">
        <v>9053.2999999999993</v>
      </c>
      <c r="C786" s="2">
        <v>9144.9500000000007</v>
      </c>
      <c r="D786" s="2">
        <v>9150</v>
      </c>
      <c r="E786" s="2">
        <v>9044.1</v>
      </c>
      <c r="F786" t="s">
        <v>708</v>
      </c>
      <c r="G786" s="1">
        <v>-7.1999999999999998E-3</v>
      </c>
    </row>
    <row r="787" spans="1:7" x14ac:dyDescent="0.3">
      <c r="A787" s="4" t="s">
        <v>707</v>
      </c>
      <c r="B787" s="2">
        <v>9119.4</v>
      </c>
      <c r="C787" s="2">
        <v>9080.35</v>
      </c>
      <c r="D787" s="2">
        <v>9132</v>
      </c>
      <c r="E787" s="2">
        <v>9032.0499999999993</v>
      </c>
      <c r="F787" t="s">
        <v>706</v>
      </c>
      <c r="G787" s="1">
        <v>5.3E-3</v>
      </c>
    </row>
    <row r="788" spans="1:7" x14ac:dyDescent="0.3">
      <c r="A788" s="4" t="s">
        <v>705</v>
      </c>
      <c r="B788" s="2">
        <v>9071.35</v>
      </c>
      <c r="C788" s="2">
        <v>9219.1</v>
      </c>
      <c r="D788" s="2">
        <v>9229.2999999999993</v>
      </c>
      <c r="E788" s="2">
        <v>9057.1</v>
      </c>
      <c r="F788" t="s">
        <v>704</v>
      </c>
      <c r="G788" s="1">
        <v>-1.4800000000000001E-2</v>
      </c>
    </row>
    <row r="789" spans="1:7" x14ac:dyDescent="0.3">
      <c r="A789" s="4" t="s">
        <v>703</v>
      </c>
      <c r="B789" s="2">
        <v>9207.2999999999993</v>
      </c>
      <c r="C789" s="2">
        <v>9242</v>
      </c>
      <c r="D789" s="2">
        <v>9307.5</v>
      </c>
      <c r="E789" s="2">
        <v>9185.4</v>
      </c>
      <c r="F789" t="s">
        <v>702</v>
      </c>
      <c r="G789" s="1">
        <v>-9.4999999999999998E-3</v>
      </c>
    </row>
    <row r="790" spans="1:7" x14ac:dyDescent="0.3">
      <c r="A790" s="4">
        <v>45265</v>
      </c>
      <c r="B790" s="2">
        <v>9295.4</v>
      </c>
      <c r="C790" s="2">
        <v>9260.9500000000007</v>
      </c>
      <c r="D790" s="2">
        <v>9329.7999999999993</v>
      </c>
      <c r="E790" s="2">
        <v>9232.65</v>
      </c>
      <c r="F790" t="s">
        <v>701</v>
      </c>
      <c r="G790" s="1">
        <v>3.7000000000000002E-3</v>
      </c>
    </row>
    <row r="791" spans="1:7" x14ac:dyDescent="0.3">
      <c r="A791" s="4">
        <v>45235</v>
      </c>
      <c r="B791" s="2">
        <v>9260.9</v>
      </c>
      <c r="C791" s="2">
        <v>9242.9500000000007</v>
      </c>
      <c r="D791" s="2">
        <v>9315</v>
      </c>
      <c r="E791" s="2">
        <v>9142.0499999999993</v>
      </c>
      <c r="F791" t="s">
        <v>700</v>
      </c>
      <c r="G791" s="1">
        <v>1.01E-2</v>
      </c>
    </row>
    <row r="792" spans="1:7" x14ac:dyDescent="0.3">
      <c r="A792" s="4">
        <v>45204</v>
      </c>
      <c r="B792" s="2">
        <v>9168.15</v>
      </c>
      <c r="C792" s="2">
        <v>9128.7999999999993</v>
      </c>
      <c r="D792" s="2">
        <v>9180</v>
      </c>
      <c r="E792" s="2">
        <v>9060</v>
      </c>
      <c r="F792" t="s">
        <v>699</v>
      </c>
      <c r="G792" s="1">
        <v>6.1999999999999998E-3</v>
      </c>
    </row>
    <row r="793" spans="1:7" x14ac:dyDescent="0.3">
      <c r="A793" s="4">
        <v>45174</v>
      </c>
      <c r="B793" s="2">
        <v>9111.5499999999993</v>
      </c>
      <c r="C793" s="2">
        <v>9083</v>
      </c>
      <c r="D793" s="2">
        <v>9140</v>
      </c>
      <c r="E793" s="2">
        <v>9051.85</v>
      </c>
      <c r="F793" t="s">
        <v>698</v>
      </c>
      <c r="G793" s="1">
        <v>3.8999999999999998E-3</v>
      </c>
    </row>
    <row r="794" spans="1:7" x14ac:dyDescent="0.3">
      <c r="A794" s="4">
        <v>45143</v>
      </c>
      <c r="B794" s="2">
        <v>9076.25</v>
      </c>
      <c r="C794" s="2">
        <v>9046</v>
      </c>
      <c r="D794" s="2">
        <v>9120.9500000000007</v>
      </c>
      <c r="E794" s="2">
        <v>8960</v>
      </c>
      <c r="F794" t="s">
        <v>697</v>
      </c>
      <c r="G794" s="1">
        <v>1.43E-2</v>
      </c>
    </row>
    <row r="795" spans="1:7" x14ac:dyDescent="0.3">
      <c r="A795" s="4">
        <v>45051</v>
      </c>
      <c r="B795" s="2">
        <v>8948.65</v>
      </c>
      <c r="C795" s="2">
        <v>8800.6</v>
      </c>
      <c r="D795" s="2">
        <v>8988</v>
      </c>
      <c r="E795" s="2">
        <v>8790</v>
      </c>
      <c r="F795" t="s">
        <v>696</v>
      </c>
      <c r="G795" s="1">
        <v>1.6799999999999999E-2</v>
      </c>
    </row>
    <row r="796" spans="1:7" x14ac:dyDescent="0.3">
      <c r="A796" s="4">
        <v>45021</v>
      </c>
      <c r="B796" s="2">
        <v>8800.6</v>
      </c>
      <c r="C796" s="2">
        <v>8796.65</v>
      </c>
      <c r="D796" s="2">
        <v>8822.9500000000007</v>
      </c>
      <c r="E796" s="2">
        <v>8743</v>
      </c>
      <c r="F796" t="s">
        <v>695</v>
      </c>
      <c r="G796" s="1">
        <v>4.0000000000000002E-4</v>
      </c>
    </row>
    <row r="797" spans="1:7" x14ac:dyDescent="0.3">
      <c r="A797" s="4">
        <v>44990</v>
      </c>
      <c r="B797" s="2">
        <v>8797.2999999999993</v>
      </c>
      <c r="C797" s="2">
        <v>8770</v>
      </c>
      <c r="D797" s="2">
        <v>8828</v>
      </c>
      <c r="E797" s="2">
        <v>8715.0499999999993</v>
      </c>
      <c r="F797" t="s">
        <v>694</v>
      </c>
      <c r="G797" s="1">
        <v>2.3E-3</v>
      </c>
    </row>
    <row r="798" spans="1:7" x14ac:dyDescent="0.3">
      <c r="A798" s="4">
        <v>44962</v>
      </c>
      <c r="B798" s="2">
        <v>8776.85</v>
      </c>
      <c r="C798" s="2">
        <v>8622.7000000000007</v>
      </c>
      <c r="D798" s="2">
        <v>8827</v>
      </c>
      <c r="E798" s="2">
        <v>8606</v>
      </c>
      <c r="F798" t="s">
        <v>693</v>
      </c>
      <c r="G798" s="1">
        <v>2.18E-2</v>
      </c>
    </row>
    <row r="799" spans="1:7" x14ac:dyDescent="0.3">
      <c r="A799" s="4" t="s">
        <v>692</v>
      </c>
      <c r="B799" s="2">
        <v>8589.5499999999993</v>
      </c>
      <c r="C799" s="2">
        <v>8593</v>
      </c>
      <c r="D799" s="2">
        <v>8612.4500000000007</v>
      </c>
      <c r="E799" s="2">
        <v>8535.1</v>
      </c>
      <c r="F799" t="s">
        <v>691</v>
      </c>
      <c r="G799" s="1">
        <v>5.4999999999999997E-3</v>
      </c>
    </row>
    <row r="800" spans="1:7" x14ac:dyDescent="0.3">
      <c r="A800" s="4" t="s">
        <v>690</v>
      </c>
      <c r="B800" s="2">
        <v>8542.9500000000007</v>
      </c>
      <c r="C800" s="2">
        <v>8570</v>
      </c>
      <c r="D800" s="2">
        <v>8570</v>
      </c>
      <c r="E800" s="2">
        <v>8471.25</v>
      </c>
      <c r="F800" t="s">
        <v>689</v>
      </c>
      <c r="G800" s="1">
        <v>4.1999999999999997E-3</v>
      </c>
    </row>
    <row r="801" spans="1:7" x14ac:dyDescent="0.3">
      <c r="A801" s="4" t="s">
        <v>688</v>
      </c>
      <c r="B801" s="2">
        <v>8506.9</v>
      </c>
      <c r="C801" s="2">
        <v>8527</v>
      </c>
      <c r="D801" s="2">
        <v>8550</v>
      </c>
      <c r="E801" s="2">
        <v>8434.9</v>
      </c>
      <c r="F801" t="s">
        <v>687</v>
      </c>
      <c r="G801" s="1">
        <v>4.4999999999999997E-3</v>
      </c>
    </row>
    <row r="802" spans="1:7" x14ac:dyDescent="0.3">
      <c r="A802" s="4" t="s">
        <v>686</v>
      </c>
      <c r="B802" s="2">
        <v>8468.9</v>
      </c>
      <c r="C802" s="2">
        <v>8510</v>
      </c>
      <c r="D802" s="2">
        <v>8525</v>
      </c>
      <c r="E802" s="2">
        <v>8420</v>
      </c>
      <c r="F802" t="s">
        <v>685</v>
      </c>
      <c r="G802" s="1">
        <v>2.9999999999999997E-4</v>
      </c>
    </row>
    <row r="803" spans="1:7" x14ac:dyDescent="0.3">
      <c r="A803" s="4" t="s">
        <v>684</v>
      </c>
      <c r="B803" s="2">
        <v>8466.15</v>
      </c>
      <c r="C803" s="2">
        <v>8577</v>
      </c>
      <c r="D803" s="2">
        <v>8577</v>
      </c>
      <c r="E803" s="2">
        <v>8444.75</v>
      </c>
      <c r="F803" t="s">
        <v>683</v>
      </c>
      <c r="G803" s="1">
        <v>-1.0800000000000001E-2</v>
      </c>
    </row>
    <row r="804" spans="1:7" x14ac:dyDescent="0.3">
      <c r="A804" s="4" t="s">
        <v>682</v>
      </c>
      <c r="B804" s="2">
        <v>8558.4500000000007</v>
      </c>
      <c r="C804" s="2">
        <v>8679.4</v>
      </c>
      <c r="D804" s="2">
        <v>8704</v>
      </c>
      <c r="E804" s="2">
        <v>8550</v>
      </c>
      <c r="F804" t="s">
        <v>681</v>
      </c>
      <c r="G804" s="1">
        <v>-1.7899999999999999E-2</v>
      </c>
    </row>
    <row r="805" spans="1:7" x14ac:dyDescent="0.3">
      <c r="A805" s="4" t="s">
        <v>680</v>
      </c>
      <c r="B805" s="2">
        <v>8714.65</v>
      </c>
      <c r="C805" s="2">
        <v>8670</v>
      </c>
      <c r="D805" s="2">
        <v>8739.9</v>
      </c>
      <c r="E805" s="2">
        <v>8665.15</v>
      </c>
      <c r="F805" t="s">
        <v>679</v>
      </c>
      <c r="G805" s="1">
        <v>4.0000000000000001E-3</v>
      </c>
    </row>
    <row r="806" spans="1:7" x14ac:dyDescent="0.3">
      <c r="A806" s="4" t="s">
        <v>678</v>
      </c>
      <c r="B806" s="2">
        <v>8679.9500000000007</v>
      </c>
      <c r="C806" s="2">
        <v>8690.0499999999993</v>
      </c>
      <c r="D806" s="2">
        <v>8741.7999999999993</v>
      </c>
      <c r="E806" s="2">
        <v>8662.4500000000007</v>
      </c>
      <c r="F806" t="s">
        <v>677</v>
      </c>
      <c r="G806" s="1">
        <v>-6.0000000000000001E-3</v>
      </c>
    </row>
    <row r="807" spans="1:7" x14ac:dyDescent="0.3">
      <c r="A807" s="4" t="s">
        <v>676</v>
      </c>
      <c r="B807" s="2">
        <v>8732.65</v>
      </c>
      <c r="C807" s="2">
        <v>8692.9500000000007</v>
      </c>
      <c r="D807" s="2">
        <v>8748.7999999999993</v>
      </c>
      <c r="E807" s="2">
        <v>8690</v>
      </c>
      <c r="F807" t="s">
        <v>675</v>
      </c>
      <c r="G807" s="1">
        <v>6.7000000000000002E-3</v>
      </c>
    </row>
    <row r="808" spans="1:7" x14ac:dyDescent="0.3">
      <c r="A808" s="4" t="s">
        <v>674</v>
      </c>
      <c r="B808" s="2">
        <v>8674.65</v>
      </c>
      <c r="C808" s="2">
        <v>8850</v>
      </c>
      <c r="D808" s="2">
        <v>8850</v>
      </c>
      <c r="E808" s="2">
        <v>8650</v>
      </c>
      <c r="F808" t="s">
        <v>673</v>
      </c>
      <c r="G808" s="1">
        <v>4.0000000000000002E-4</v>
      </c>
    </row>
    <row r="809" spans="1:7" x14ac:dyDescent="0.3">
      <c r="A809" s="4" t="s">
        <v>672</v>
      </c>
      <c r="B809" s="2">
        <v>8670.7999999999993</v>
      </c>
      <c r="C809" s="2">
        <v>8628.0499999999993</v>
      </c>
      <c r="D809" s="2">
        <v>8704</v>
      </c>
      <c r="E809" s="2">
        <v>8620</v>
      </c>
      <c r="F809" t="s">
        <v>671</v>
      </c>
      <c r="G809" s="1">
        <v>5.7999999999999996E-3</v>
      </c>
    </row>
    <row r="810" spans="1:7" x14ac:dyDescent="0.3">
      <c r="A810" s="4">
        <v>45264</v>
      </c>
      <c r="B810" s="2">
        <v>8621.0499999999993</v>
      </c>
      <c r="C810" s="2">
        <v>8672</v>
      </c>
      <c r="D810" s="2">
        <v>8709.9500000000007</v>
      </c>
      <c r="E810" s="2">
        <v>8591</v>
      </c>
      <c r="F810" t="s">
        <v>670</v>
      </c>
      <c r="G810" s="1">
        <v>-4.4000000000000003E-3</v>
      </c>
    </row>
    <row r="811" spans="1:7" x14ac:dyDescent="0.3">
      <c r="A811" s="4">
        <v>45234</v>
      </c>
      <c r="B811" s="2">
        <v>8659.5499999999993</v>
      </c>
      <c r="C811" s="2">
        <v>8580</v>
      </c>
      <c r="D811" s="2">
        <v>8670.9500000000007</v>
      </c>
      <c r="E811" s="2">
        <v>8545</v>
      </c>
      <c r="F811" t="s">
        <v>669</v>
      </c>
      <c r="G811" s="1">
        <v>1.46E-2</v>
      </c>
    </row>
    <row r="812" spans="1:7" x14ac:dyDescent="0.3">
      <c r="A812" s="4">
        <v>45203</v>
      </c>
      <c r="B812" s="2">
        <v>8535.15</v>
      </c>
      <c r="C812" s="2">
        <v>8456.6</v>
      </c>
      <c r="D812" s="2">
        <v>8555.7999999999993</v>
      </c>
      <c r="E812" s="2">
        <v>8403.0499999999993</v>
      </c>
      <c r="F812" t="s">
        <v>668</v>
      </c>
      <c r="G812" s="1">
        <v>2.2000000000000001E-3</v>
      </c>
    </row>
    <row r="813" spans="1:7" x14ac:dyDescent="0.3">
      <c r="A813" s="4">
        <v>45081</v>
      </c>
      <c r="B813" s="2">
        <v>8516.65</v>
      </c>
      <c r="C813" s="2">
        <v>8464</v>
      </c>
      <c r="D813" s="2">
        <v>8535</v>
      </c>
      <c r="E813" s="2">
        <v>8377.1</v>
      </c>
      <c r="F813" t="s">
        <v>667</v>
      </c>
      <c r="G813" s="1">
        <v>8.2000000000000007E-3</v>
      </c>
    </row>
    <row r="814" spans="1:7" x14ac:dyDescent="0.3">
      <c r="A814" s="4">
        <v>45050</v>
      </c>
      <c r="B814" s="2">
        <v>8447.0499999999993</v>
      </c>
      <c r="C814" s="2">
        <v>8521.9500000000007</v>
      </c>
      <c r="D814" s="2">
        <v>8548</v>
      </c>
      <c r="E814" s="2">
        <v>8430</v>
      </c>
      <c r="F814" t="s">
        <v>666</v>
      </c>
      <c r="G814" s="1">
        <v>-6.6E-3</v>
      </c>
    </row>
    <row r="815" spans="1:7" x14ac:dyDescent="0.3">
      <c r="A815" s="4">
        <v>44989</v>
      </c>
      <c r="B815" s="2">
        <v>8503.0499999999993</v>
      </c>
      <c r="C815" s="2">
        <v>8412.85</v>
      </c>
      <c r="D815" s="2">
        <v>8579</v>
      </c>
      <c r="E815" s="2">
        <v>8390.35</v>
      </c>
      <c r="F815" t="s">
        <v>665</v>
      </c>
      <c r="G815" s="1">
        <v>2.5399999999999999E-2</v>
      </c>
    </row>
    <row r="816" spans="1:7" x14ac:dyDescent="0.3">
      <c r="A816" s="4" t="s">
        <v>664</v>
      </c>
      <c r="B816" s="2">
        <v>8292.15</v>
      </c>
      <c r="C816" s="2">
        <v>8325.9500000000007</v>
      </c>
      <c r="D816" s="2">
        <v>8370</v>
      </c>
      <c r="E816" s="2">
        <v>8257.0499999999993</v>
      </c>
      <c r="F816" t="s">
        <v>663</v>
      </c>
      <c r="G816" s="1">
        <v>-4.0000000000000002E-4</v>
      </c>
    </row>
    <row r="817" spans="1:7" x14ac:dyDescent="0.3">
      <c r="A817" s="4" t="s">
        <v>662</v>
      </c>
      <c r="B817" s="2">
        <v>8295.2999999999993</v>
      </c>
      <c r="C817" s="2">
        <v>8249.85</v>
      </c>
      <c r="D817" s="2">
        <v>8319.1</v>
      </c>
      <c r="E817" s="2">
        <v>8187.5</v>
      </c>
      <c r="F817" t="s">
        <v>661</v>
      </c>
      <c r="G817" s="1">
        <v>1.0500000000000001E-2</v>
      </c>
    </row>
    <row r="818" spans="1:7" x14ac:dyDescent="0.3">
      <c r="A818" s="4" t="s">
        <v>660</v>
      </c>
      <c r="B818" s="2">
        <v>8208.7999999999993</v>
      </c>
      <c r="C818" s="2">
        <v>8305.9</v>
      </c>
      <c r="D818" s="2">
        <v>8355.6</v>
      </c>
      <c r="E818" s="2">
        <v>8140</v>
      </c>
      <c r="F818" t="s">
        <v>659</v>
      </c>
      <c r="G818" s="1">
        <v>-8.3999999999999995E-3</v>
      </c>
    </row>
    <row r="819" spans="1:7" x14ac:dyDescent="0.3">
      <c r="A819" s="4" t="s">
        <v>658</v>
      </c>
      <c r="B819" s="2">
        <v>8278.35</v>
      </c>
      <c r="C819" s="2">
        <v>8250</v>
      </c>
      <c r="D819" s="2">
        <v>8316.7999999999993</v>
      </c>
      <c r="E819" s="2">
        <v>8229.5499999999993</v>
      </c>
      <c r="F819" t="s">
        <v>657</v>
      </c>
      <c r="G819" s="1">
        <v>4.3E-3</v>
      </c>
    </row>
    <row r="820" spans="1:7" x14ac:dyDescent="0.3">
      <c r="A820" s="4" t="s">
        <v>656</v>
      </c>
      <c r="B820" s="2">
        <v>8242.9</v>
      </c>
      <c r="C820" s="2">
        <v>8353.2000000000007</v>
      </c>
      <c r="D820" s="2">
        <v>8386.5</v>
      </c>
      <c r="E820" s="2">
        <v>8211</v>
      </c>
      <c r="F820" t="s">
        <v>655</v>
      </c>
      <c r="G820" s="1">
        <v>-1.32E-2</v>
      </c>
    </row>
    <row r="821" spans="1:7" x14ac:dyDescent="0.3">
      <c r="A821" s="4" t="s">
        <v>654</v>
      </c>
      <c r="B821" s="2">
        <v>8353.2000000000007</v>
      </c>
      <c r="C821" s="2">
        <v>8264</v>
      </c>
      <c r="D821" s="2">
        <v>8375</v>
      </c>
      <c r="E821" s="2">
        <v>8232.6</v>
      </c>
      <c r="F821" t="s">
        <v>653</v>
      </c>
      <c r="G821" s="1">
        <v>1.2200000000000001E-2</v>
      </c>
    </row>
    <row r="822" spans="1:7" x14ac:dyDescent="0.3">
      <c r="A822" s="4" t="s">
        <v>652</v>
      </c>
      <c r="B822" s="2">
        <v>8252.4</v>
      </c>
      <c r="C822" s="2">
        <v>8236</v>
      </c>
      <c r="D822" s="2">
        <v>8289.6</v>
      </c>
      <c r="E822" s="2">
        <v>8217</v>
      </c>
      <c r="F822" t="s">
        <v>651</v>
      </c>
      <c r="G822" s="1">
        <v>2.8999999999999998E-3</v>
      </c>
    </row>
    <row r="823" spans="1:7" x14ac:dyDescent="0.3">
      <c r="A823" s="4" t="s">
        <v>650</v>
      </c>
      <c r="B823" s="2">
        <v>8228.4</v>
      </c>
      <c r="C823" s="2">
        <v>8245</v>
      </c>
      <c r="D823" s="2">
        <v>8275</v>
      </c>
      <c r="E823" s="2">
        <v>8215</v>
      </c>
      <c r="F823" t="s">
        <v>649</v>
      </c>
      <c r="G823" s="1">
        <v>1.1000000000000001E-3</v>
      </c>
    </row>
    <row r="824" spans="1:7" x14ac:dyDescent="0.3">
      <c r="A824" s="4" t="s">
        <v>648</v>
      </c>
      <c r="B824" s="2">
        <v>8219.6</v>
      </c>
      <c r="C824" s="2">
        <v>8316.85</v>
      </c>
      <c r="D824" s="2">
        <v>8316.85</v>
      </c>
      <c r="E824" s="2">
        <v>8130</v>
      </c>
      <c r="F824" t="s">
        <v>647</v>
      </c>
      <c r="G824" s="1">
        <v>-1.17E-2</v>
      </c>
    </row>
    <row r="825" spans="1:7" x14ac:dyDescent="0.3">
      <c r="A825" s="4" t="s">
        <v>646</v>
      </c>
      <c r="B825" s="2">
        <v>8316.85</v>
      </c>
      <c r="C825" s="2">
        <v>8503</v>
      </c>
      <c r="D825" s="2">
        <v>8510.9500000000007</v>
      </c>
      <c r="E825" s="2">
        <v>8293.5499999999993</v>
      </c>
      <c r="F825" t="s">
        <v>645</v>
      </c>
      <c r="G825" s="1">
        <v>-1.43E-2</v>
      </c>
    </row>
    <row r="826" spans="1:7" x14ac:dyDescent="0.3">
      <c r="A826" s="4" t="s">
        <v>644</v>
      </c>
      <c r="B826" s="2">
        <v>8437.4500000000007</v>
      </c>
      <c r="C826" s="2">
        <v>8460.1</v>
      </c>
      <c r="D826" s="2">
        <v>8533.4</v>
      </c>
      <c r="E826" s="2">
        <v>8411</v>
      </c>
      <c r="F826" t="s">
        <v>643</v>
      </c>
      <c r="G826" s="1">
        <v>-4.4000000000000003E-3</v>
      </c>
    </row>
    <row r="827" spans="1:7" x14ac:dyDescent="0.3">
      <c r="A827" s="4" t="s">
        <v>642</v>
      </c>
      <c r="B827" s="2">
        <v>8474.9500000000007</v>
      </c>
      <c r="C827" s="2">
        <v>8650</v>
      </c>
      <c r="D827" s="2">
        <v>8704.9500000000007</v>
      </c>
      <c r="E827" s="2">
        <v>8440</v>
      </c>
      <c r="F827" t="s">
        <v>641</v>
      </c>
      <c r="G827" s="1">
        <v>-4.4000000000000003E-3</v>
      </c>
    </row>
    <row r="828" spans="1:7" x14ac:dyDescent="0.3">
      <c r="A828" s="4" t="s">
        <v>640</v>
      </c>
      <c r="B828" s="2">
        <v>8512.15</v>
      </c>
      <c r="C828" s="2">
        <v>8544.9500000000007</v>
      </c>
      <c r="D828" s="2">
        <v>8544.9500000000007</v>
      </c>
      <c r="E828" s="2">
        <v>8445</v>
      </c>
      <c r="F828" t="s">
        <v>639</v>
      </c>
      <c r="G828" s="1">
        <v>-6.9999999999999999E-4</v>
      </c>
    </row>
    <row r="829" spans="1:7" x14ac:dyDescent="0.3">
      <c r="A829" s="4" t="s">
        <v>638</v>
      </c>
      <c r="B829" s="2">
        <v>8518.4</v>
      </c>
      <c r="C829" s="2">
        <v>8601.5499999999993</v>
      </c>
      <c r="D829" s="2">
        <v>8637.2999999999993</v>
      </c>
      <c r="E829" s="2">
        <v>8481.1</v>
      </c>
      <c r="F829" t="s">
        <v>637</v>
      </c>
      <c r="G829" s="1">
        <v>-9.7000000000000003E-3</v>
      </c>
    </row>
    <row r="830" spans="1:7" x14ac:dyDescent="0.3">
      <c r="A830" s="4">
        <v>45202</v>
      </c>
      <c r="B830" s="2">
        <v>8601.5499999999993</v>
      </c>
      <c r="C830" s="2">
        <v>8530</v>
      </c>
      <c r="D830" s="2">
        <v>8628</v>
      </c>
      <c r="E830" s="2">
        <v>8480.1</v>
      </c>
      <c r="F830" t="s">
        <v>636</v>
      </c>
      <c r="G830" s="1">
        <v>7.0000000000000001E-3</v>
      </c>
    </row>
    <row r="831" spans="1:7" x14ac:dyDescent="0.3">
      <c r="A831" s="4">
        <v>45172</v>
      </c>
      <c r="B831" s="2">
        <v>8541.9500000000007</v>
      </c>
      <c r="C831" s="2">
        <v>8725</v>
      </c>
      <c r="D831" s="2">
        <v>8737</v>
      </c>
      <c r="E831" s="2">
        <v>8534.0499999999993</v>
      </c>
      <c r="F831" t="s">
        <v>635</v>
      </c>
      <c r="G831" s="1">
        <v>-1.7500000000000002E-2</v>
      </c>
    </row>
    <row r="832" spans="1:7" x14ac:dyDescent="0.3">
      <c r="A832" s="4">
        <v>45141</v>
      </c>
      <c r="B832" s="2">
        <v>8693.9</v>
      </c>
      <c r="C832" s="2">
        <v>8625</v>
      </c>
      <c r="D832" s="2">
        <v>8712.0499999999993</v>
      </c>
      <c r="E832" s="2">
        <v>8610.0499999999993</v>
      </c>
      <c r="F832" t="s">
        <v>634</v>
      </c>
      <c r="G832" s="1">
        <v>7.1999999999999998E-3</v>
      </c>
    </row>
    <row r="833" spans="1:7" x14ac:dyDescent="0.3">
      <c r="A833" s="4">
        <v>45080</v>
      </c>
      <c r="B833" s="2">
        <v>8631.4500000000007</v>
      </c>
      <c r="C833" s="2">
        <v>8640</v>
      </c>
      <c r="D833" s="2">
        <v>8663</v>
      </c>
      <c r="E833" s="2">
        <v>8590.9500000000007</v>
      </c>
      <c r="F833" t="s">
        <v>633</v>
      </c>
      <c r="G833" s="1">
        <v>3.5000000000000001E-3</v>
      </c>
    </row>
    <row r="834" spans="1:7" x14ac:dyDescent="0.3">
      <c r="A834" s="4">
        <v>44988</v>
      </c>
      <c r="B834" s="2">
        <v>8601.25</v>
      </c>
      <c r="C834" s="2">
        <v>8592.0499999999993</v>
      </c>
      <c r="D834" s="2">
        <v>8629</v>
      </c>
      <c r="E834" s="2">
        <v>8550</v>
      </c>
      <c r="F834" t="s">
        <v>632</v>
      </c>
      <c r="G834" s="1">
        <v>6.1000000000000004E-3</v>
      </c>
    </row>
    <row r="835" spans="1:7" x14ac:dyDescent="0.3">
      <c r="A835" s="4">
        <v>44960</v>
      </c>
      <c r="B835" s="2">
        <v>8548.75</v>
      </c>
      <c r="C835" s="2">
        <v>8771</v>
      </c>
      <c r="D835" s="2">
        <v>8771</v>
      </c>
      <c r="E835" s="2">
        <v>8509.1</v>
      </c>
      <c r="F835" t="s">
        <v>631</v>
      </c>
      <c r="G835" s="1">
        <v>-2.46E-2</v>
      </c>
    </row>
    <row r="836" spans="1:7" x14ac:dyDescent="0.3">
      <c r="A836" s="4">
        <v>44929</v>
      </c>
      <c r="B836" s="2">
        <v>8764.15</v>
      </c>
      <c r="C836" s="2">
        <v>8620</v>
      </c>
      <c r="D836" s="2">
        <v>8776.25</v>
      </c>
      <c r="E836" s="2">
        <v>8620</v>
      </c>
      <c r="F836" t="s">
        <v>630</v>
      </c>
      <c r="G836" s="1">
        <v>1.6199999999999999E-2</v>
      </c>
    </row>
    <row r="837" spans="1:7" x14ac:dyDescent="0.3">
      <c r="A837" s="4" t="s">
        <v>629</v>
      </c>
      <c r="B837" s="2">
        <v>8624.35</v>
      </c>
      <c r="C837" s="2">
        <v>8650</v>
      </c>
      <c r="D837" s="2">
        <v>8709</v>
      </c>
      <c r="E837" s="2">
        <v>8605.2999999999993</v>
      </c>
      <c r="F837" t="s">
        <v>628</v>
      </c>
      <c r="G837" s="1">
        <v>-8.9999999999999998E-4</v>
      </c>
    </row>
    <row r="838" spans="1:7" x14ac:dyDescent="0.3">
      <c r="A838" s="4" t="s">
        <v>627</v>
      </c>
      <c r="B838" s="2">
        <v>8632.2000000000007</v>
      </c>
      <c r="C838" s="2">
        <v>8630</v>
      </c>
      <c r="D838" s="2">
        <v>8643.0499999999993</v>
      </c>
      <c r="E838" s="2">
        <v>8530</v>
      </c>
      <c r="F838" t="s">
        <v>626</v>
      </c>
      <c r="G838" s="1">
        <v>-3.3E-3</v>
      </c>
    </row>
    <row r="839" spans="1:7" x14ac:dyDescent="0.3">
      <c r="A839" s="4" t="s">
        <v>625</v>
      </c>
      <c r="B839" s="2">
        <v>8660.5</v>
      </c>
      <c r="C839" s="2">
        <v>8711</v>
      </c>
      <c r="D839" s="2">
        <v>8740</v>
      </c>
      <c r="E839" s="2">
        <v>8609.2999999999993</v>
      </c>
      <c r="F839" t="s">
        <v>624</v>
      </c>
      <c r="G839" s="1">
        <v>-4.1000000000000003E-3</v>
      </c>
    </row>
    <row r="840" spans="1:7" x14ac:dyDescent="0.3">
      <c r="A840" s="4" t="s">
        <v>623</v>
      </c>
      <c r="B840" s="2">
        <v>8696.25</v>
      </c>
      <c r="C840" s="2">
        <v>8693.4500000000007</v>
      </c>
      <c r="D840" s="2">
        <v>8747.4500000000007</v>
      </c>
      <c r="E840" s="2">
        <v>8616</v>
      </c>
      <c r="F840" t="s">
        <v>622</v>
      </c>
      <c r="G840" s="1">
        <v>4.3E-3</v>
      </c>
    </row>
    <row r="841" spans="1:7" x14ac:dyDescent="0.3">
      <c r="A841" s="4" t="s">
        <v>621</v>
      </c>
      <c r="B841" s="2">
        <v>8658.9500000000007</v>
      </c>
      <c r="C841" s="2">
        <v>8675.5</v>
      </c>
      <c r="D841" s="2">
        <v>8719</v>
      </c>
      <c r="E841" s="2">
        <v>8585</v>
      </c>
      <c r="F841" t="s">
        <v>620</v>
      </c>
      <c r="G841" s="1">
        <v>-1.2999999999999999E-3</v>
      </c>
    </row>
    <row r="842" spans="1:7" x14ac:dyDescent="0.3">
      <c r="A842" s="4" t="s">
        <v>619</v>
      </c>
      <c r="B842" s="2">
        <v>8669.85</v>
      </c>
      <c r="C842" s="2">
        <v>8694</v>
      </c>
      <c r="D842" s="2">
        <v>8720</v>
      </c>
      <c r="E842" s="2">
        <v>8638.4500000000007</v>
      </c>
      <c r="F842" t="s">
        <v>618</v>
      </c>
      <c r="G842" s="1">
        <v>-2.7000000000000001E-3</v>
      </c>
    </row>
    <row r="843" spans="1:7" x14ac:dyDescent="0.3">
      <c r="A843" s="4" t="s">
        <v>617</v>
      </c>
      <c r="B843" s="2">
        <v>8693.65</v>
      </c>
      <c r="C843" s="2">
        <v>8807.75</v>
      </c>
      <c r="D843" s="2">
        <v>8849</v>
      </c>
      <c r="E843" s="2">
        <v>8675.25</v>
      </c>
      <c r="F843" t="s">
        <v>616</v>
      </c>
      <c r="G843" s="1">
        <v>-1.2999999999999999E-2</v>
      </c>
    </row>
    <row r="844" spans="1:7" x14ac:dyDescent="0.3">
      <c r="A844" s="4" t="s">
        <v>615</v>
      </c>
      <c r="B844" s="2">
        <v>8807.75</v>
      </c>
      <c r="C844" s="2">
        <v>8787</v>
      </c>
      <c r="D844" s="2">
        <v>8874</v>
      </c>
      <c r="E844" s="2">
        <v>8749.75</v>
      </c>
      <c r="F844" t="s">
        <v>614</v>
      </c>
      <c r="G844" s="1">
        <v>2.9999999999999997E-4</v>
      </c>
    </row>
    <row r="845" spans="1:7" x14ac:dyDescent="0.3">
      <c r="A845" s="4" t="s">
        <v>613</v>
      </c>
      <c r="B845" s="2">
        <v>8805.1</v>
      </c>
      <c r="C845" s="2">
        <v>8880</v>
      </c>
      <c r="D845" s="2">
        <v>8880</v>
      </c>
      <c r="E845" s="2">
        <v>8790</v>
      </c>
      <c r="F845" t="s">
        <v>612</v>
      </c>
      <c r="G845" s="1">
        <v>-4.5999999999999999E-3</v>
      </c>
    </row>
    <row r="846" spans="1:7" x14ac:dyDescent="0.3">
      <c r="A846" s="4" t="s">
        <v>611</v>
      </c>
      <c r="B846" s="2">
        <v>8845.35</v>
      </c>
      <c r="C846" s="2">
        <v>8774.4500000000007</v>
      </c>
      <c r="D846" s="2">
        <v>8895.7000000000007</v>
      </c>
      <c r="E846" s="2">
        <v>8742</v>
      </c>
      <c r="F846" t="s">
        <v>610</v>
      </c>
      <c r="G846" s="1">
        <v>8.0999999999999996E-3</v>
      </c>
    </row>
    <row r="847" spans="1:7" x14ac:dyDescent="0.3">
      <c r="A847" s="4" t="s">
        <v>609</v>
      </c>
      <c r="B847" s="2">
        <v>8774.4500000000007</v>
      </c>
      <c r="C847" s="2">
        <v>8815</v>
      </c>
      <c r="D847" s="2">
        <v>8847</v>
      </c>
      <c r="E847" s="2">
        <v>8765</v>
      </c>
      <c r="F847" t="s">
        <v>608</v>
      </c>
      <c r="G847" s="1">
        <v>-4.0000000000000001E-3</v>
      </c>
    </row>
    <row r="848" spans="1:7" x14ac:dyDescent="0.3">
      <c r="A848" s="4" t="s">
        <v>607</v>
      </c>
      <c r="B848" s="2">
        <v>8809.4500000000007</v>
      </c>
      <c r="C848" s="2">
        <v>8787</v>
      </c>
      <c r="D848" s="2">
        <v>8864.4</v>
      </c>
      <c r="E848" s="2">
        <v>8755.7000000000007</v>
      </c>
      <c r="F848" t="s">
        <v>606</v>
      </c>
      <c r="G848" s="1">
        <v>-2.0000000000000001E-4</v>
      </c>
    </row>
    <row r="849" spans="1:7" x14ac:dyDescent="0.3">
      <c r="A849" s="4">
        <v>45201</v>
      </c>
      <c r="B849" s="2">
        <v>8811.35</v>
      </c>
      <c r="C849" s="2">
        <v>8797.7999999999993</v>
      </c>
      <c r="D849" s="2">
        <v>8875</v>
      </c>
      <c r="E849" s="2">
        <v>8772.9500000000007</v>
      </c>
      <c r="F849" t="s">
        <v>605</v>
      </c>
      <c r="G849" s="1">
        <v>1.1999999999999999E-3</v>
      </c>
    </row>
    <row r="850" spans="1:7" x14ac:dyDescent="0.3">
      <c r="A850" s="4">
        <v>45171</v>
      </c>
      <c r="B850" s="2">
        <v>8801.2000000000007</v>
      </c>
      <c r="C850" s="2">
        <v>8802.2999999999993</v>
      </c>
      <c r="D850" s="2">
        <v>8833</v>
      </c>
      <c r="E850" s="2">
        <v>8700</v>
      </c>
      <c r="F850" t="s">
        <v>604</v>
      </c>
      <c r="G850" s="1">
        <v>-3.8E-3</v>
      </c>
    </row>
    <row r="851" spans="1:7" x14ac:dyDescent="0.3">
      <c r="A851" s="4">
        <v>45140</v>
      </c>
      <c r="B851" s="2">
        <v>8834.7000000000007</v>
      </c>
      <c r="C851" s="2">
        <v>8773</v>
      </c>
      <c r="D851" s="2">
        <v>8854.5</v>
      </c>
      <c r="E851" s="2">
        <v>8673.0499999999993</v>
      </c>
      <c r="F851" t="s">
        <v>603</v>
      </c>
      <c r="G851" s="1">
        <v>8.2000000000000007E-3</v>
      </c>
    </row>
    <row r="852" spans="1:7" x14ac:dyDescent="0.3">
      <c r="A852" s="4">
        <v>45109</v>
      </c>
      <c r="B852" s="2">
        <v>8762.4500000000007</v>
      </c>
      <c r="C852" s="2">
        <v>8908</v>
      </c>
      <c r="D852" s="2">
        <v>8920</v>
      </c>
      <c r="E852" s="2">
        <v>8752.5499999999993</v>
      </c>
      <c r="F852" t="s">
        <v>602</v>
      </c>
      <c r="G852" s="1">
        <v>-1.6299999999999999E-2</v>
      </c>
    </row>
    <row r="853" spans="1:7" x14ac:dyDescent="0.3">
      <c r="A853" s="4">
        <v>45079</v>
      </c>
      <c r="B853" s="2">
        <v>8908</v>
      </c>
      <c r="C853" s="2">
        <v>8926.9500000000007</v>
      </c>
      <c r="D853" s="2">
        <v>8936</v>
      </c>
      <c r="E853" s="2">
        <v>8820</v>
      </c>
      <c r="F853" t="s">
        <v>601</v>
      </c>
      <c r="G853" s="1">
        <v>-3.8E-3</v>
      </c>
    </row>
    <row r="854" spans="1:7" x14ac:dyDescent="0.3">
      <c r="A854" s="4">
        <v>44987</v>
      </c>
      <c r="B854" s="2">
        <v>8942.2999999999993</v>
      </c>
      <c r="C854" s="2">
        <v>8940</v>
      </c>
      <c r="D854" s="2">
        <v>8963</v>
      </c>
      <c r="E854" s="2">
        <v>8845.15</v>
      </c>
      <c r="F854" t="s">
        <v>600</v>
      </c>
      <c r="G854" s="1">
        <v>8.0999999999999996E-3</v>
      </c>
    </row>
    <row r="855" spans="1:7" x14ac:dyDescent="0.3">
      <c r="A855" s="4">
        <v>44959</v>
      </c>
      <c r="B855" s="2">
        <v>8870.15</v>
      </c>
      <c r="C855" s="2">
        <v>8765</v>
      </c>
      <c r="D855" s="2">
        <v>8940</v>
      </c>
      <c r="E855" s="2">
        <v>8751.1</v>
      </c>
      <c r="F855" t="s">
        <v>599</v>
      </c>
      <c r="G855" s="1">
        <v>1.1599999999999999E-2</v>
      </c>
    </row>
    <row r="856" spans="1:7" x14ac:dyDescent="0.3">
      <c r="A856" s="4">
        <v>44928</v>
      </c>
      <c r="B856" s="2">
        <v>8768.85</v>
      </c>
      <c r="C856" s="2">
        <v>8937</v>
      </c>
      <c r="D856" s="2">
        <v>9030.4500000000007</v>
      </c>
      <c r="E856" s="2">
        <v>8673.9</v>
      </c>
      <c r="F856" t="s">
        <v>598</v>
      </c>
      <c r="G856" s="1">
        <v>-1.4200000000000001E-2</v>
      </c>
    </row>
    <row r="857" spans="1:7" x14ac:dyDescent="0.3">
      <c r="A857" s="4" t="s">
        <v>597</v>
      </c>
      <c r="B857" s="2">
        <v>8895.2999999999993</v>
      </c>
      <c r="C857" s="2">
        <v>8856.9</v>
      </c>
      <c r="D857" s="2">
        <v>8943.85</v>
      </c>
      <c r="E857" s="2">
        <v>8830.2000000000007</v>
      </c>
      <c r="F857" t="s">
        <v>596</v>
      </c>
      <c r="G857" s="1">
        <v>8.8999999999999999E-3</v>
      </c>
    </row>
    <row r="858" spans="1:7" x14ac:dyDescent="0.3">
      <c r="A858" s="4" t="s">
        <v>595</v>
      </c>
      <c r="B858" s="2">
        <v>8817</v>
      </c>
      <c r="C858" s="2">
        <v>8779</v>
      </c>
      <c r="D858" s="2">
        <v>8865</v>
      </c>
      <c r="E858" s="2">
        <v>8718</v>
      </c>
      <c r="F858" t="s">
        <v>205</v>
      </c>
      <c r="G858" s="1">
        <v>9.1000000000000004E-3</v>
      </c>
    </row>
    <row r="859" spans="1:7" x14ac:dyDescent="0.3">
      <c r="A859" s="4" t="s">
        <v>594</v>
      </c>
      <c r="B859" s="2">
        <v>8737.5</v>
      </c>
      <c r="C859" s="2">
        <v>8828.4500000000007</v>
      </c>
      <c r="D859" s="2">
        <v>8889</v>
      </c>
      <c r="E859" s="2">
        <v>8620.1</v>
      </c>
      <c r="F859" t="s">
        <v>593</v>
      </c>
      <c r="G859" s="1">
        <v>-5.3E-3</v>
      </c>
    </row>
    <row r="860" spans="1:7" x14ac:dyDescent="0.3">
      <c r="A860" s="4" t="s">
        <v>592</v>
      </c>
      <c r="B860" s="2">
        <v>8784.1</v>
      </c>
      <c r="C860" s="2">
        <v>8747.9</v>
      </c>
      <c r="D860" s="2">
        <v>8833</v>
      </c>
      <c r="E860" s="2">
        <v>8680.2999999999993</v>
      </c>
      <c r="F860" t="s">
        <v>258</v>
      </c>
      <c r="G860" s="1">
        <v>9.7999999999999997E-3</v>
      </c>
    </row>
    <row r="861" spans="1:7" x14ac:dyDescent="0.3">
      <c r="A861" s="4" t="s">
        <v>591</v>
      </c>
      <c r="B861" s="2">
        <v>8698.7999999999993</v>
      </c>
      <c r="C861" s="2">
        <v>8450</v>
      </c>
      <c r="D861" s="2">
        <v>8718</v>
      </c>
      <c r="E861" s="2">
        <v>8417</v>
      </c>
      <c r="F861" t="s">
        <v>205</v>
      </c>
      <c r="G861" s="1">
        <v>3.3500000000000002E-2</v>
      </c>
    </row>
    <row r="862" spans="1:7" x14ac:dyDescent="0.3">
      <c r="A862" s="4" t="s">
        <v>590</v>
      </c>
      <c r="B862" s="2">
        <v>8417.1</v>
      </c>
      <c r="C862" s="2">
        <v>8480</v>
      </c>
      <c r="D862" s="2">
        <v>8482</v>
      </c>
      <c r="E862" s="2">
        <v>8377.9</v>
      </c>
      <c r="F862" t="s">
        <v>589</v>
      </c>
      <c r="G862" s="1">
        <v>-2.7000000000000001E-3</v>
      </c>
    </row>
    <row r="863" spans="1:7" x14ac:dyDescent="0.3">
      <c r="A863" s="4" t="s">
        <v>588</v>
      </c>
      <c r="B863" s="2">
        <v>8439.7999999999993</v>
      </c>
      <c r="C863" s="2">
        <v>8462.0499999999993</v>
      </c>
      <c r="D863" s="2">
        <v>8500</v>
      </c>
      <c r="E863" s="2">
        <v>8412</v>
      </c>
      <c r="F863" t="s">
        <v>587</v>
      </c>
      <c r="G863" s="1">
        <v>-7.3000000000000001E-3</v>
      </c>
    </row>
    <row r="864" spans="1:7" x14ac:dyDescent="0.3">
      <c r="A864" s="4" t="s">
        <v>586</v>
      </c>
      <c r="B864" s="2">
        <v>8501.65</v>
      </c>
      <c r="C864" s="2">
        <v>8479</v>
      </c>
      <c r="D864" s="2">
        <v>8519</v>
      </c>
      <c r="E864" s="2">
        <v>8456.5</v>
      </c>
      <c r="F864" t="s">
        <v>585</v>
      </c>
      <c r="G864" s="1">
        <v>8.9999999999999998E-4</v>
      </c>
    </row>
    <row r="865" spans="1:7" x14ac:dyDescent="0.3">
      <c r="A865" s="4" t="s">
        <v>584</v>
      </c>
      <c r="B865" s="2">
        <v>8494.0499999999993</v>
      </c>
      <c r="C865" s="2">
        <v>8473</v>
      </c>
      <c r="D865" s="2">
        <v>8537.4</v>
      </c>
      <c r="E865" s="2">
        <v>8464.2999999999993</v>
      </c>
      <c r="F865" t="s">
        <v>583</v>
      </c>
      <c r="G865" s="1">
        <v>1.6999999999999999E-3</v>
      </c>
    </row>
    <row r="866" spans="1:7" x14ac:dyDescent="0.3">
      <c r="A866" s="4" t="s">
        <v>582</v>
      </c>
      <c r="B866" s="2">
        <v>8479.35</v>
      </c>
      <c r="C866" s="2">
        <v>8409.85</v>
      </c>
      <c r="D866" s="2">
        <v>8493.2999999999993</v>
      </c>
      <c r="E866" s="2">
        <v>8342.15</v>
      </c>
      <c r="F866" t="s">
        <v>581</v>
      </c>
      <c r="G866" s="1">
        <v>1.18E-2</v>
      </c>
    </row>
    <row r="867" spans="1:7" x14ac:dyDescent="0.3">
      <c r="A867" s="4" t="s">
        <v>580</v>
      </c>
      <c r="B867" s="2">
        <v>8380.1</v>
      </c>
      <c r="C867" s="2">
        <v>8480</v>
      </c>
      <c r="D867" s="2">
        <v>8514.2999999999993</v>
      </c>
      <c r="E867" s="2">
        <v>8343.6</v>
      </c>
      <c r="F867" t="s">
        <v>579</v>
      </c>
      <c r="G867" s="1">
        <v>-8.6999999999999994E-3</v>
      </c>
    </row>
    <row r="868" spans="1:7" x14ac:dyDescent="0.3">
      <c r="A868" s="4" t="s">
        <v>578</v>
      </c>
      <c r="B868" s="2">
        <v>8453.4</v>
      </c>
      <c r="C868" s="2">
        <v>8397</v>
      </c>
      <c r="D868" s="2">
        <v>8500.0499999999993</v>
      </c>
      <c r="E868" s="2">
        <v>8351</v>
      </c>
      <c r="F868" t="s">
        <v>577</v>
      </c>
      <c r="G868" s="1">
        <v>1.01E-2</v>
      </c>
    </row>
    <row r="869" spans="1:7" x14ac:dyDescent="0.3">
      <c r="A869" s="4">
        <v>45261</v>
      </c>
      <c r="B869" s="2">
        <v>8369.2000000000007</v>
      </c>
      <c r="C869" s="2">
        <v>8315</v>
      </c>
      <c r="D869" s="2">
        <v>8377</v>
      </c>
      <c r="E869" s="2">
        <v>8260</v>
      </c>
      <c r="F869" t="s">
        <v>576</v>
      </c>
      <c r="G869" s="1">
        <v>1.0200000000000001E-2</v>
      </c>
    </row>
    <row r="870" spans="1:7" x14ac:dyDescent="0.3">
      <c r="A870" s="4">
        <v>45231</v>
      </c>
      <c r="B870" s="2">
        <v>8284.4500000000007</v>
      </c>
      <c r="C870" s="2">
        <v>8334.65</v>
      </c>
      <c r="D870" s="2">
        <v>8334.65</v>
      </c>
      <c r="E870" s="2">
        <v>8249.15</v>
      </c>
      <c r="F870" t="s">
        <v>575</v>
      </c>
      <c r="G870" s="1">
        <v>-1E-3</v>
      </c>
    </row>
    <row r="871" spans="1:7" x14ac:dyDescent="0.3">
      <c r="A871" s="4">
        <v>45200</v>
      </c>
      <c r="B871" s="2">
        <v>8293.15</v>
      </c>
      <c r="C871" s="2">
        <v>8380</v>
      </c>
      <c r="D871" s="2">
        <v>8410</v>
      </c>
      <c r="E871" s="2">
        <v>8262.9</v>
      </c>
      <c r="F871" t="s">
        <v>574</v>
      </c>
      <c r="G871" s="1">
        <v>-0.01</v>
      </c>
    </row>
    <row r="872" spans="1:7" x14ac:dyDescent="0.3">
      <c r="A872" s="4">
        <v>45170</v>
      </c>
      <c r="B872" s="2">
        <v>8377</v>
      </c>
      <c r="C872" s="2">
        <v>8424.85</v>
      </c>
      <c r="D872" s="2">
        <v>8446.9500000000007</v>
      </c>
      <c r="E872" s="2">
        <v>8325.1</v>
      </c>
      <c r="F872" t="s">
        <v>573</v>
      </c>
      <c r="G872" s="1">
        <v>-6.9999999999999999E-4</v>
      </c>
    </row>
    <row r="873" spans="1:7" x14ac:dyDescent="0.3">
      <c r="A873" s="4">
        <v>45078</v>
      </c>
      <c r="B873" s="2">
        <v>8383.0499999999993</v>
      </c>
      <c r="C873" s="2">
        <v>8460</v>
      </c>
      <c r="D873" s="2">
        <v>8483.9500000000007</v>
      </c>
      <c r="E873" s="2">
        <v>8350</v>
      </c>
      <c r="F873" t="s">
        <v>169</v>
      </c>
      <c r="G873" s="1">
        <v>-9.1999999999999998E-3</v>
      </c>
    </row>
    <row r="874" spans="1:7" x14ac:dyDescent="0.3">
      <c r="A874" s="4">
        <v>45047</v>
      </c>
      <c r="B874" s="2">
        <v>8461.1</v>
      </c>
      <c r="C874" s="2">
        <v>8444.9500000000007</v>
      </c>
      <c r="D874" s="2">
        <v>8475</v>
      </c>
      <c r="E874" s="2">
        <v>8390.0499999999993</v>
      </c>
      <c r="F874" t="s">
        <v>572</v>
      </c>
      <c r="G874" s="1">
        <v>4.4999999999999997E-3</v>
      </c>
    </row>
    <row r="875" spans="1:7" x14ac:dyDescent="0.3">
      <c r="A875" s="4">
        <v>45017</v>
      </c>
      <c r="B875" s="2">
        <v>8422.7999999999993</v>
      </c>
      <c r="C875" s="2">
        <v>8376</v>
      </c>
      <c r="D875" s="2">
        <v>8537.0499999999993</v>
      </c>
      <c r="E875" s="2">
        <v>8311.0499999999993</v>
      </c>
      <c r="F875" t="s">
        <v>571</v>
      </c>
      <c r="G875" s="1">
        <v>4.7999999999999996E-3</v>
      </c>
    </row>
    <row r="876" spans="1:7" x14ac:dyDescent="0.3">
      <c r="A876" s="4">
        <v>44986</v>
      </c>
      <c r="B876" s="2">
        <v>8382.75</v>
      </c>
      <c r="C876" s="2">
        <v>8380</v>
      </c>
      <c r="D876" s="2">
        <v>8402</v>
      </c>
      <c r="E876" s="2">
        <v>8304.15</v>
      </c>
      <c r="F876" t="s">
        <v>570</v>
      </c>
      <c r="G876" s="1">
        <v>-2.3999999999999998E-3</v>
      </c>
    </row>
    <row r="877" spans="1:7" x14ac:dyDescent="0.3">
      <c r="A877" s="4">
        <v>44958</v>
      </c>
      <c r="B877" s="2">
        <v>8403.2999999999993</v>
      </c>
      <c r="C877" s="2">
        <v>8365</v>
      </c>
      <c r="D877" s="2">
        <v>8454</v>
      </c>
      <c r="E877" s="2">
        <v>8337.6</v>
      </c>
      <c r="F877" t="s">
        <v>569</v>
      </c>
      <c r="G877" s="1">
        <v>1E-3</v>
      </c>
    </row>
    <row r="878" spans="1:7" x14ac:dyDescent="0.3">
      <c r="A878" s="4" t="s">
        <v>568</v>
      </c>
      <c r="B878" s="2">
        <v>8394.6</v>
      </c>
      <c r="C878" s="2">
        <v>8470</v>
      </c>
      <c r="D878" s="2">
        <v>8490</v>
      </c>
      <c r="E878" s="2">
        <v>8362.25</v>
      </c>
      <c r="F878" t="s">
        <v>567</v>
      </c>
      <c r="G878" s="1">
        <v>-4.8999999999999998E-3</v>
      </c>
    </row>
    <row r="879" spans="1:7" x14ac:dyDescent="0.3">
      <c r="A879" s="4" t="s">
        <v>566</v>
      </c>
      <c r="B879" s="2">
        <v>8435.7999999999993</v>
      </c>
      <c r="C879" s="2">
        <v>8370</v>
      </c>
      <c r="D879" s="2">
        <v>8449</v>
      </c>
      <c r="E879" s="2">
        <v>8333</v>
      </c>
      <c r="F879" t="s">
        <v>565</v>
      </c>
      <c r="G879" s="1">
        <v>1.8E-3</v>
      </c>
    </row>
    <row r="880" spans="1:7" x14ac:dyDescent="0.3">
      <c r="A880" s="4" t="s">
        <v>564</v>
      </c>
      <c r="B880" s="2">
        <v>8421.0499999999993</v>
      </c>
      <c r="C880" s="2">
        <v>8315</v>
      </c>
      <c r="D880" s="2">
        <v>8453.5</v>
      </c>
      <c r="E880" s="2">
        <v>8287.6</v>
      </c>
      <c r="F880" t="s">
        <v>563</v>
      </c>
      <c r="G880" s="1">
        <v>1.3899999999999999E-2</v>
      </c>
    </row>
    <row r="881" spans="1:7" x14ac:dyDescent="0.3">
      <c r="A881" s="4" t="s">
        <v>562</v>
      </c>
      <c r="B881" s="2">
        <v>8305.4500000000007</v>
      </c>
      <c r="C881" s="2">
        <v>8298.9500000000007</v>
      </c>
      <c r="D881" s="2">
        <v>8315</v>
      </c>
      <c r="E881" s="2">
        <v>8230.7999999999993</v>
      </c>
      <c r="F881" t="s">
        <v>561</v>
      </c>
      <c r="G881" s="1">
        <v>5.8999999999999999E-3</v>
      </c>
    </row>
    <row r="882" spans="1:7" x14ac:dyDescent="0.3">
      <c r="A882" s="4" t="s">
        <v>560</v>
      </c>
      <c r="B882" s="2">
        <v>8256.7999999999993</v>
      </c>
      <c r="C882" s="2">
        <v>8147</v>
      </c>
      <c r="D882" s="2">
        <v>8346</v>
      </c>
      <c r="E882" s="2">
        <v>8076.05</v>
      </c>
      <c r="F882" t="s">
        <v>559</v>
      </c>
      <c r="G882" s="1">
        <v>1.41E-2</v>
      </c>
    </row>
    <row r="883" spans="1:7" x14ac:dyDescent="0.3">
      <c r="A883" s="4" t="s">
        <v>558</v>
      </c>
      <c r="B883" s="2">
        <v>8141.6</v>
      </c>
      <c r="C883" s="2">
        <v>8299.7000000000007</v>
      </c>
      <c r="D883" s="2">
        <v>8329.9500000000007</v>
      </c>
      <c r="E883" s="2">
        <v>8122.85</v>
      </c>
      <c r="F883" t="s">
        <v>557</v>
      </c>
      <c r="G883" s="1">
        <v>-2.3099999999999999E-2</v>
      </c>
    </row>
    <row r="884" spans="1:7" x14ac:dyDescent="0.3">
      <c r="A884" s="4" t="s">
        <v>556</v>
      </c>
      <c r="B884" s="2">
        <v>8334.35</v>
      </c>
      <c r="C884" s="2">
        <v>8356.65</v>
      </c>
      <c r="D884" s="2">
        <v>8384</v>
      </c>
      <c r="E884" s="2">
        <v>8288</v>
      </c>
      <c r="F884" t="s">
        <v>555</v>
      </c>
      <c r="G884" s="1">
        <v>-1.9E-3</v>
      </c>
    </row>
    <row r="885" spans="1:7" x14ac:dyDescent="0.3">
      <c r="A885" s="4" t="s">
        <v>554</v>
      </c>
      <c r="B885" s="2">
        <v>8350.4</v>
      </c>
      <c r="C885" s="2">
        <v>8524.35</v>
      </c>
      <c r="D885" s="2">
        <v>8566.9500000000007</v>
      </c>
      <c r="E885" s="2">
        <v>8288.2999999999993</v>
      </c>
      <c r="F885" t="s">
        <v>553</v>
      </c>
      <c r="G885" s="1">
        <v>-2.0400000000000001E-2</v>
      </c>
    </row>
    <row r="886" spans="1:7" x14ac:dyDescent="0.3">
      <c r="A886" s="4" t="s">
        <v>552</v>
      </c>
      <c r="B886" s="2">
        <v>8524.35</v>
      </c>
      <c r="C886" s="2">
        <v>8584.4</v>
      </c>
      <c r="D886" s="2">
        <v>8584.4</v>
      </c>
      <c r="E886" s="2">
        <v>8432.0499999999993</v>
      </c>
      <c r="F886" t="s">
        <v>551</v>
      </c>
      <c r="G886" s="1">
        <v>-9.1999999999999998E-3</v>
      </c>
    </row>
    <row r="887" spans="1:7" x14ac:dyDescent="0.3">
      <c r="A887" s="4" t="s">
        <v>550</v>
      </c>
      <c r="B887" s="2">
        <v>8603.85</v>
      </c>
      <c r="C887" s="2">
        <v>8498.7999999999993</v>
      </c>
      <c r="D887" s="2">
        <v>8621.4500000000007</v>
      </c>
      <c r="E887" s="2">
        <v>8451</v>
      </c>
      <c r="F887" t="s">
        <v>549</v>
      </c>
      <c r="G887" s="1">
        <v>1.3899999999999999E-2</v>
      </c>
    </row>
    <row r="888" spans="1:7" x14ac:dyDescent="0.3">
      <c r="A888" s="4" t="s">
        <v>548</v>
      </c>
      <c r="B888" s="2">
        <v>8485.7999999999993</v>
      </c>
      <c r="C888" s="2">
        <v>8559.5</v>
      </c>
      <c r="D888" s="2">
        <v>8588</v>
      </c>
      <c r="E888" s="2">
        <v>8446</v>
      </c>
      <c r="F888" t="s">
        <v>547</v>
      </c>
      <c r="G888" s="1">
        <v>-1.15E-2</v>
      </c>
    </row>
    <row r="889" spans="1:7" x14ac:dyDescent="0.3">
      <c r="A889" s="4" t="s">
        <v>546</v>
      </c>
      <c r="B889" s="2">
        <v>8584.15</v>
      </c>
      <c r="C889" s="2">
        <v>8641</v>
      </c>
      <c r="D889" s="2">
        <v>8673.6</v>
      </c>
      <c r="E889" s="2">
        <v>8575</v>
      </c>
      <c r="F889" t="s">
        <v>545</v>
      </c>
      <c r="G889" s="1">
        <v>-6.6E-3</v>
      </c>
    </row>
    <row r="890" spans="1:7" x14ac:dyDescent="0.3">
      <c r="A890" s="4" t="s">
        <v>544</v>
      </c>
      <c r="B890" s="2">
        <v>8641.6</v>
      </c>
      <c r="C890" s="2">
        <v>8650</v>
      </c>
      <c r="D890" s="2">
        <v>8677.7000000000007</v>
      </c>
      <c r="E890" s="2">
        <v>8596.0499999999993</v>
      </c>
      <c r="F890" t="s">
        <v>543</v>
      </c>
      <c r="G890" s="1">
        <v>2.3999999999999998E-3</v>
      </c>
    </row>
    <row r="891" spans="1:7" x14ac:dyDescent="0.3">
      <c r="A891" s="4" t="s">
        <v>542</v>
      </c>
      <c r="B891" s="2">
        <v>8620.7000000000007</v>
      </c>
      <c r="C891" s="2">
        <v>8662</v>
      </c>
      <c r="D891" s="2">
        <v>8697.35</v>
      </c>
      <c r="E891" s="2">
        <v>8610</v>
      </c>
      <c r="F891" t="s">
        <v>541</v>
      </c>
      <c r="G891" s="1">
        <v>-4.4999999999999997E-3</v>
      </c>
    </row>
    <row r="892" spans="1:7" x14ac:dyDescent="0.3">
      <c r="A892" s="4">
        <v>44907</v>
      </c>
      <c r="B892" s="2">
        <v>8659.75</v>
      </c>
      <c r="C892" s="2">
        <v>8609</v>
      </c>
      <c r="D892" s="2">
        <v>8693.2999999999993</v>
      </c>
      <c r="E892" s="2">
        <v>8515.2999999999993</v>
      </c>
      <c r="F892" t="s">
        <v>540</v>
      </c>
      <c r="G892" s="1">
        <v>5.4000000000000003E-3</v>
      </c>
    </row>
    <row r="893" spans="1:7" x14ac:dyDescent="0.3">
      <c r="A893" s="4">
        <v>44816</v>
      </c>
      <c r="B893" s="2">
        <v>8613.35</v>
      </c>
      <c r="C893" s="2">
        <v>8707</v>
      </c>
      <c r="D893" s="2">
        <v>8763.75</v>
      </c>
      <c r="E893" s="2">
        <v>8545.4500000000007</v>
      </c>
      <c r="F893" t="s">
        <v>539</v>
      </c>
      <c r="G893" s="1">
        <v>-8.0000000000000002E-3</v>
      </c>
    </row>
    <row r="894" spans="1:7" x14ac:dyDescent="0.3">
      <c r="A894" s="4">
        <v>44785</v>
      </c>
      <c r="B894" s="2">
        <v>8682.7000000000007</v>
      </c>
      <c r="C894" s="2">
        <v>8665</v>
      </c>
      <c r="D894" s="2">
        <v>8711</v>
      </c>
      <c r="E894" s="2">
        <v>8606.0499999999993</v>
      </c>
      <c r="F894" t="s">
        <v>538</v>
      </c>
      <c r="G894" s="1">
        <v>2.7000000000000001E-3</v>
      </c>
    </row>
    <row r="895" spans="1:7" x14ac:dyDescent="0.3">
      <c r="A895" s="4">
        <v>44754</v>
      </c>
      <c r="B895" s="2">
        <v>8659.15</v>
      </c>
      <c r="C895" s="2">
        <v>8720</v>
      </c>
      <c r="D895" s="2">
        <v>8747.85</v>
      </c>
      <c r="E895" s="2">
        <v>8641</v>
      </c>
      <c r="F895" t="s">
        <v>537</v>
      </c>
      <c r="G895" s="1">
        <v>-6.7000000000000002E-3</v>
      </c>
    </row>
    <row r="896" spans="1:7" x14ac:dyDescent="0.3">
      <c r="A896" s="4">
        <v>44724</v>
      </c>
      <c r="B896" s="2">
        <v>8717.35</v>
      </c>
      <c r="C896" s="2">
        <v>8777.2000000000007</v>
      </c>
      <c r="D896" s="2">
        <v>8800</v>
      </c>
      <c r="E896" s="2">
        <v>8694.9500000000007</v>
      </c>
      <c r="F896" t="s">
        <v>536</v>
      </c>
      <c r="G896" s="1">
        <v>-8.5000000000000006E-3</v>
      </c>
    </row>
    <row r="897" spans="1:7" x14ac:dyDescent="0.3">
      <c r="A897" s="4">
        <v>44693</v>
      </c>
      <c r="B897" s="2">
        <v>8792.0499999999993</v>
      </c>
      <c r="C897" s="2">
        <v>8844</v>
      </c>
      <c r="D897" s="2">
        <v>8853.2000000000007</v>
      </c>
      <c r="E897" s="2">
        <v>8765</v>
      </c>
      <c r="F897" t="s">
        <v>535</v>
      </c>
      <c r="G897" s="1">
        <v>-2.7000000000000001E-3</v>
      </c>
    </row>
    <row r="898" spans="1:7" x14ac:dyDescent="0.3">
      <c r="A898" s="4">
        <v>44604</v>
      </c>
      <c r="B898" s="2">
        <v>8815.85</v>
      </c>
      <c r="C898" s="2">
        <v>8820</v>
      </c>
      <c r="D898" s="2">
        <v>8928.9</v>
      </c>
      <c r="E898" s="2">
        <v>8754.75</v>
      </c>
      <c r="F898" t="s">
        <v>534</v>
      </c>
      <c r="G898" s="1">
        <v>-1.5900000000000001E-2</v>
      </c>
    </row>
    <row r="899" spans="1:7" x14ac:dyDescent="0.3">
      <c r="A899" s="4">
        <v>44573</v>
      </c>
      <c r="B899" s="2">
        <v>8958.15</v>
      </c>
      <c r="C899" s="2">
        <v>9019.0499999999993</v>
      </c>
      <c r="D899" s="2">
        <v>9025</v>
      </c>
      <c r="E899" s="2">
        <v>8930</v>
      </c>
      <c r="F899" t="s">
        <v>533</v>
      </c>
      <c r="G899" s="1">
        <v>-1.8E-3</v>
      </c>
    </row>
    <row r="900" spans="1:7" x14ac:dyDescent="0.3">
      <c r="A900" s="4" t="s">
        <v>532</v>
      </c>
      <c r="B900" s="2">
        <v>8974.15</v>
      </c>
      <c r="C900" s="2">
        <v>8924</v>
      </c>
      <c r="D900" s="2">
        <v>9020</v>
      </c>
      <c r="E900" s="2">
        <v>8870</v>
      </c>
      <c r="F900" t="s">
        <v>71</v>
      </c>
      <c r="G900" s="1">
        <v>7.1999999999999998E-3</v>
      </c>
    </row>
    <row r="901" spans="1:7" x14ac:dyDescent="0.3">
      <c r="A901" s="4" t="s">
        <v>531</v>
      </c>
      <c r="B901" s="2">
        <v>8910.2000000000007</v>
      </c>
      <c r="C901" s="2">
        <v>8985</v>
      </c>
      <c r="D901" s="2">
        <v>9024.75</v>
      </c>
      <c r="E901" s="2">
        <v>8888</v>
      </c>
      <c r="F901" t="s">
        <v>530</v>
      </c>
      <c r="G901" s="1">
        <v>-8.3999999999999995E-3</v>
      </c>
    </row>
    <row r="902" spans="1:7" x14ac:dyDescent="0.3">
      <c r="A902" s="4" t="s">
        <v>529</v>
      </c>
      <c r="B902" s="2">
        <v>8985.4</v>
      </c>
      <c r="C902" s="2">
        <v>9028</v>
      </c>
      <c r="D902" s="2">
        <v>9104.1</v>
      </c>
      <c r="E902" s="2">
        <v>8950</v>
      </c>
      <c r="F902" t="s">
        <v>528</v>
      </c>
      <c r="G902" s="1">
        <v>-3.8E-3</v>
      </c>
    </row>
    <row r="903" spans="1:7" x14ac:dyDescent="0.3">
      <c r="A903" s="4" t="s">
        <v>527</v>
      </c>
      <c r="B903" s="2">
        <v>9019.5</v>
      </c>
      <c r="C903" s="2">
        <v>9000</v>
      </c>
      <c r="D903" s="2">
        <v>9080</v>
      </c>
      <c r="E903" s="2">
        <v>8947.5</v>
      </c>
      <c r="F903" t="s">
        <v>526</v>
      </c>
      <c r="G903" s="1">
        <v>5.7999999999999996E-3</v>
      </c>
    </row>
    <row r="904" spans="1:7" x14ac:dyDescent="0.3">
      <c r="A904" s="4" t="s">
        <v>525</v>
      </c>
      <c r="B904" s="2">
        <v>8967.1</v>
      </c>
      <c r="C904" s="2">
        <v>8968.9</v>
      </c>
      <c r="D904" s="2">
        <v>8994.9</v>
      </c>
      <c r="E904" s="2">
        <v>8921</v>
      </c>
      <c r="F904" t="s">
        <v>524</v>
      </c>
      <c r="G904" s="1">
        <v>3.5999999999999999E-3</v>
      </c>
    </row>
    <row r="905" spans="1:7" x14ac:dyDescent="0.3">
      <c r="A905" s="4" t="s">
        <v>523</v>
      </c>
      <c r="B905" s="2">
        <v>8934.5</v>
      </c>
      <c r="C905" s="2">
        <v>8940</v>
      </c>
      <c r="D905" s="2">
        <v>8989</v>
      </c>
      <c r="E905" s="2">
        <v>8902</v>
      </c>
      <c r="F905" t="s">
        <v>522</v>
      </c>
      <c r="G905" s="1">
        <v>6.7999999999999996E-3</v>
      </c>
    </row>
    <row r="906" spans="1:7" x14ac:dyDescent="0.3">
      <c r="A906" s="4" t="s">
        <v>521</v>
      </c>
      <c r="B906" s="2">
        <v>8873.75</v>
      </c>
      <c r="C906" s="2">
        <v>8875</v>
      </c>
      <c r="D906" s="2">
        <v>8934.9500000000007</v>
      </c>
      <c r="E906" s="2">
        <v>8859.0499999999993</v>
      </c>
      <c r="F906" t="s">
        <v>520</v>
      </c>
      <c r="G906" s="1">
        <v>1E-3</v>
      </c>
    </row>
    <row r="907" spans="1:7" x14ac:dyDescent="0.3">
      <c r="A907" s="4" t="s">
        <v>519</v>
      </c>
      <c r="B907" s="2">
        <v>8865.2000000000007</v>
      </c>
      <c r="C907" s="2">
        <v>8825</v>
      </c>
      <c r="D907" s="2">
        <v>8929.2000000000007</v>
      </c>
      <c r="E907" s="2">
        <v>8786</v>
      </c>
      <c r="F907" t="s">
        <v>518</v>
      </c>
      <c r="G907" s="1">
        <v>1.9E-3</v>
      </c>
    </row>
    <row r="908" spans="1:7" x14ac:dyDescent="0.3">
      <c r="A908" s="4" t="s">
        <v>517</v>
      </c>
      <c r="B908" s="2">
        <v>8848.0499999999993</v>
      </c>
      <c r="C908" s="2">
        <v>9010</v>
      </c>
      <c r="D908" s="2">
        <v>9023.9500000000007</v>
      </c>
      <c r="E908" s="2">
        <v>8836</v>
      </c>
      <c r="F908" t="s">
        <v>516</v>
      </c>
      <c r="G908" s="1">
        <v>-1.54E-2</v>
      </c>
    </row>
    <row r="909" spans="1:7" x14ac:dyDescent="0.3">
      <c r="A909" s="4" t="s">
        <v>515</v>
      </c>
      <c r="B909" s="2">
        <v>8986.4500000000007</v>
      </c>
      <c r="C909" s="2">
        <v>9101</v>
      </c>
      <c r="D909" s="2">
        <v>9169.6</v>
      </c>
      <c r="E909" s="2">
        <v>8970</v>
      </c>
      <c r="F909" t="s">
        <v>514</v>
      </c>
      <c r="G909" s="1">
        <v>-1.6299999999999999E-2</v>
      </c>
    </row>
    <row r="910" spans="1:7" x14ac:dyDescent="0.3">
      <c r="A910" s="4" t="s">
        <v>513</v>
      </c>
      <c r="B910" s="2">
        <v>9134.9500000000007</v>
      </c>
      <c r="C910" s="2">
        <v>9160</v>
      </c>
      <c r="D910" s="2">
        <v>9252.5</v>
      </c>
      <c r="E910" s="2">
        <v>9099.85</v>
      </c>
      <c r="F910" t="s">
        <v>512</v>
      </c>
      <c r="G910" s="1">
        <v>-3.0000000000000001E-3</v>
      </c>
    </row>
    <row r="911" spans="1:7" x14ac:dyDescent="0.3">
      <c r="A911" s="4" t="s">
        <v>511</v>
      </c>
      <c r="B911" s="2">
        <v>9162.2000000000007</v>
      </c>
      <c r="C911" s="2">
        <v>9190</v>
      </c>
      <c r="D911" s="2">
        <v>9203.5499999999993</v>
      </c>
      <c r="E911" s="2">
        <v>9130</v>
      </c>
      <c r="F911" t="s">
        <v>510</v>
      </c>
      <c r="G911" s="1">
        <v>1.1000000000000001E-3</v>
      </c>
    </row>
    <row r="912" spans="1:7" x14ac:dyDescent="0.3">
      <c r="A912" s="4" t="s">
        <v>509</v>
      </c>
      <c r="B912" s="2">
        <v>9152.35</v>
      </c>
      <c r="C912" s="2">
        <v>9100</v>
      </c>
      <c r="D912" s="2">
        <v>9163.0499999999993</v>
      </c>
      <c r="E912" s="2">
        <v>8992.5499999999993</v>
      </c>
      <c r="F912" t="s">
        <v>508</v>
      </c>
      <c r="G912" s="1">
        <v>7.1000000000000004E-3</v>
      </c>
    </row>
    <row r="913" spans="1:7" x14ac:dyDescent="0.3">
      <c r="A913" s="4">
        <v>44876</v>
      </c>
      <c r="B913" s="2">
        <v>9087.5499999999993</v>
      </c>
      <c r="C913" s="2">
        <v>9200</v>
      </c>
      <c r="D913" s="2">
        <v>9240</v>
      </c>
      <c r="E913" s="2">
        <v>9050</v>
      </c>
      <c r="F913" t="s">
        <v>507</v>
      </c>
      <c r="G913" s="1">
        <v>-1.1000000000000001E-3</v>
      </c>
    </row>
    <row r="914" spans="1:7" x14ac:dyDescent="0.3">
      <c r="A914" s="4">
        <v>44845</v>
      </c>
      <c r="B914" s="2">
        <v>9097.25</v>
      </c>
      <c r="C914" s="2">
        <v>9201</v>
      </c>
      <c r="D914" s="2">
        <v>9250.75</v>
      </c>
      <c r="E914" s="2">
        <v>9071</v>
      </c>
      <c r="F914" t="s">
        <v>506</v>
      </c>
      <c r="G914" s="1">
        <v>-1.6899999999999998E-2</v>
      </c>
    </row>
    <row r="915" spans="1:7" x14ac:dyDescent="0.3">
      <c r="A915" s="4">
        <v>44815</v>
      </c>
      <c r="B915" s="2">
        <v>9253.5</v>
      </c>
      <c r="C915" s="2">
        <v>9480.35</v>
      </c>
      <c r="D915" s="2">
        <v>9480.85</v>
      </c>
      <c r="E915" s="2">
        <v>9220</v>
      </c>
      <c r="F915" t="s">
        <v>505</v>
      </c>
      <c r="G915" s="1">
        <v>-8.6E-3</v>
      </c>
    </row>
    <row r="916" spans="1:7" x14ac:dyDescent="0.3">
      <c r="A916" s="4">
        <v>44753</v>
      </c>
      <c r="B916" s="2">
        <v>9333.2999999999993</v>
      </c>
      <c r="C916" s="2">
        <v>9277</v>
      </c>
      <c r="D916" s="2">
        <v>9352.7999999999993</v>
      </c>
      <c r="E916" s="2">
        <v>9254.2999999999993</v>
      </c>
      <c r="F916" t="s">
        <v>504</v>
      </c>
      <c r="G916" s="1">
        <v>1.12E-2</v>
      </c>
    </row>
    <row r="917" spans="1:7" x14ac:dyDescent="0.3">
      <c r="A917" s="4">
        <v>44662</v>
      </c>
      <c r="B917" s="2">
        <v>9229.5</v>
      </c>
      <c r="C917" s="2">
        <v>9257.9</v>
      </c>
      <c r="D917" s="2">
        <v>9324</v>
      </c>
      <c r="E917" s="2">
        <v>9191.0499999999993</v>
      </c>
      <c r="F917" t="s">
        <v>503</v>
      </c>
      <c r="G917" s="1">
        <v>-1E-3</v>
      </c>
    </row>
    <row r="918" spans="1:7" x14ac:dyDescent="0.3">
      <c r="A918" s="4">
        <v>44631</v>
      </c>
      <c r="B918" s="2">
        <v>9239.1</v>
      </c>
      <c r="C918" s="2">
        <v>9210</v>
      </c>
      <c r="D918" s="2">
        <v>9310</v>
      </c>
      <c r="E918" s="2">
        <v>9164.4</v>
      </c>
      <c r="F918" t="s">
        <v>502</v>
      </c>
      <c r="G918" s="1">
        <v>1.1000000000000001E-3</v>
      </c>
    </row>
    <row r="919" spans="1:7" x14ac:dyDescent="0.3">
      <c r="A919" s="4">
        <v>44603</v>
      </c>
      <c r="B919" s="2">
        <v>9229.4</v>
      </c>
      <c r="C919" s="2">
        <v>9445</v>
      </c>
      <c r="D919" s="2">
        <v>9454.6</v>
      </c>
      <c r="E919" s="2">
        <v>9210</v>
      </c>
      <c r="F919" t="s">
        <v>501</v>
      </c>
      <c r="G919" s="1">
        <v>-2.3800000000000002E-2</v>
      </c>
    </row>
    <row r="920" spans="1:7" x14ac:dyDescent="0.3">
      <c r="A920" s="4">
        <v>44572</v>
      </c>
      <c r="B920" s="2">
        <v>9454.6</v>
      </c>
      <c r="C920" s="2">
        <v>9635</v>
      </c>
      <c r="D920" s="2">
        <v>9636.9</v>
      </c>
      <c r="E920" s="2">
        <v>9375</v>
      </c>
      <c r="F920" t="s">
        <v>500</v>
      </c>
      <c r="G920" s="1">
        <v>-7.7000000000000002E-3</v>
      </c>
    </row>
    <row r="921" spans="1:7" x14ac:dyDescent="0.3">
      <c r="A921" s="4" t="s">
        <v>499</v>
      </c>
      <c r="B921" s="2">
        <v>9527.6</v>
      </c>
      <c r="C921" s="2">
        <v>9650</v>
      </c>
      <c r="D921" s="2">
        <v>9769</v>
      </c>
      <c r="E921" s="2">
        <v>9451.1</v>
      </c>
      <c r="F921" t="s">
        <v>498</v>
      </c>
      <c r="G921" s="1">
        <v>3.7000000000000002E-3</v>
      </c>
    </row>
    <row r="922" spans="1:7" x14ac:dyDescent="0.3">
      <c r="A922" s="4" t="s">
        <v>497</v>
      </c>
      <c r="B922" s="2">
        <v>9492.5499999999993</v>
      </c>
      <c r="C922" s="2">
        <v>9095</v>
      </c>
      <c r="D922" s="2">
        <v>9549.9500000000007</v>
      </c>
      <c r="E922" s="2">
        <v>9051</v>
      </c>
      <c r="F922" t="s">
        <v>496</v>
      </c>
      <c r="G922" s="1">
        <v>4.9799999999999997E-2</v>
      </c>
    </row>
    <row r="923" spans="1:7" x14ac:dyDescent="0.3">
      <c r="A923" s="4" t="s">
        <v>495</v>
      </c>
      <c r="B923" s="2">
        <v>9041.9500000000007</v>
      </c>
      <c r="C923" s="2">
        <v>9050</v>
      </c>
      <c r="D923" s="2">
        <v>9076.9500000000007</v>
      </c>
      <c r="E923" s="2">
        <v>8902</v>
      </c>
      <c r="F923" t="s">
        <v>494</v>
      </c>
      <c r="G923" s="1">
        <v>4.1000000000000003E-3</v>
      </c>
    </row>
    <row r="924" spans="1:7" x14ac:dyDescent="0.3">
      <c r="A924" s="4" t="s">
        <v>493</v>
      </c>
      <c r="B924" s="2">
        <v>9005</v>
      </c>
      <c r="C924" s="2">
        <v>8820</v>
      </c>
      <c r="D924" s="2">
        <v>9017</v>
      </c>
      <c r="E924" s="2">
        <v>8797.4</v>
      </c>
      <c r="F924" t="s">
        <v>492</v>
      </c>
      <c r="G924" s="1">
        <v>2.7300000000000001E-2</v>
      </c>
    </row>
    <row r="925" spans="1:7" x14ac:dyDescent="0.3">
      <c r="A925" s="4" t="s">
        <v>491</v>
      </c>
      <c r="B925" s="2">
        <v>8765.4500000000007</v>
      </c>
      <c r="C925" s="2">
        <v>8788.7999999999993</v>
      </c>
      <c r="D925" s="2">
        <v>8788.7999999999993</v>
      </c>
      <c r="E925" s="2">
        <v>8745.85</v>
      </c>
      <c r="F925" t="s">
        <v>490</v>
      </c>
      <c r="G925" s="1">
        <v>7.1000000000000004E-3</v>
      </c>
    </row>
    <row r="926" spans="1:7" x14ac:dyDescent="0.3">
      <c r="A926" s="4" t="s">
        <v>489</v>
      </c>
      <c r="B926" s="2">
        <v>8703.2999999999993</v>
      </c>
      <c r="C926" s="2">
        <v>8730</v>
      </c>
      <c r="D926" s="2">
        <v>8794</v>
      </c>
      <c r="E926" s="2">
        <v>8641</v>
      </c>
      <c r="F926" t="s">
        <v>488</v>
      </c>
      <c r="G926" s="1">
        <v>-5.0000000000000001E-4</v>
      </c>
    </row>
    <row r="927" spans="1:7" x14ac:dyDescent="0.3">
      <c r="A927" s="4" t="s">
        <v>487</v>
      </c>
      <c r="B927" s="2">
        <v>8707.4</v>
      </c>
      <c r="C927" s="2">
        <v>8700</v>
      </c>
      <c r="D927" s="2">
        <v>8739.2000000000007</v>
      </c>
      <c r="E927" s="2">
        <v>8611</v>
      </c>
      <c r="F927" t="s">
        <v>486</v>
      </c>
      <c r="G927" s="1">
        <v>-1.4E-3</v>
      </c>
    </row>
    <row r="928" spans="1:7" x14ac:dyDescent="0.3">
      <c r="A928" s="4" t="s">
        <v>485</v>
      </c>
      <c r="B928" s="2">
        <v>8719.35</v>
      </c>
      <c r="C928" s="2">
        <v>8851.4</v>
      </c>
      <c r="D928" s="2">
        <v>8855</v>
      </c>
      <c r="E928" s="2">
        <v>8695</v>
      </c>
      <c r="F928" t="s">
        <v>484</v>
      </c>
      <c r="G928" s="1">
        <v>-0.01</v>
      </c>
    </row>
    <row r="929" spans="1:7" x14ac:dyDescent="0.3">
      <c r="A929" s="4" t="s">
        <v>483</v>
      </c>
      <c r="B929" s="2">
        <v>8807.35</v>
      </c>
      <c r="C929" s="2">
        <v>8765.0499999999993</v>
      </c>
      <c r="D929" s="2">
        <v>8888.25</v>
      </c>
      <c r="E929" s="2">
        <v>8752.0499999999993</v>
      </c>
      <c r="F929" t="s">
        <v>482</v>
      </c>
      <c r="G929" s="1">
        <v>9.5999999999999992E-3</v>
      </c>
    </row>
    <row r="930" spans="1:7" x14ac:dyDescent="0.3">
      <c r="A930" s="4" t="s">
        <v>481</v>
      </c>
      <c r="B930" s="2">
        <v>8723.7999999999993</v>
      </c>
      <c r="C930" s="2">
        <v>8610</v>
      </c>
      <c r="D930" s="2">
        <v>8749.7000000000007</v>
      </c>
      <c r="E930" s="2">
        <v>8567.0499999999993</v>
      </c>
      <c r="F930" t="s">
        <v>480</v>
      </c>
      <c r="G930" s="1">
        <v>1.24E-2</v>
      </c>
    </row>
    <row r="931" spans="1:7" x14ac:dyDescent="0.3">
      <c r="A931" s="4" t="s">
        <v>479</v>
      </c>
      <c r="B931" s="2">
        <v>8617.2999999999993</v>
      </c>
      <c r="C931" s="2">
        <v>8760</v>
      </c>
      <c r="D931" s="2">
        <v>8766.6</v>
      </c>
      <c r="E931" s="2">
        <v>8606.2999999999993</v>
      </c>
      <c r="F931" t="s">
        <v>478</v>
      </c>
      <c r="G931" s="1">
        <v>-3.7000000000000002E-3</v>
      </c>
    </row>
    <row r="932" spans="1:7" x14ac:dyDescent="0.3">
      <c r="A932" s="4" t="s">
        <v>477</v>
      </c>
      <c r="B932" s="2">
        <v>8649.5499999999993</v>
      </c>
      <c r="C932" s="2">
        <v>8665</v>
      </c>
      <c r="D932" s="2">
        <v>8785.4500000000007</v>
      </c>
      <c r="E932" s="2">
        <v>8592</v>
      </c>
      <c r="F932" t="s">
        <v>476</v>
      </c>
      <c r="G932" s="1">
        <v>-4.3E-3</v>
      </c>
    </row>
    <row r="933" spans="1:7" x14ac:dyDescent="0.3">
      <c r="A933" s="4">
        <v>44905</v>
      </c>
      <c r="B933" s="2">
        <v>8686.6</v>
      </c>
      <c r="C933" s="2">
        <v>8698</v>
      </c>
      <c r="D933" s="2">
        <v>8720</v>
      </c>
      <c r="E933" s="2">
        <v>8590.6</v>
      </c>
      <c r="F933" t="s">
        <v>475</v>
      </c>
      <c r="G933" s="1">
        <v>2.9999999999999997E-4</v>
      </c>
    </row>
    <row r="934" spans="1:7" x14ac:dyDescent="0.3">
      <c r="A934" s="4">
        <v>44875</v>
      </c>
      <c r="B934" s="2">
        <v>8684.15</v>
      </c>
      <c r="C934" s="2">
        <v>8811</v>
      </c>
      <c r="D934" s="2">
        <v>8850</v>
      </c>
      <c r="E934" s="2">
        <v>8665</v>
      </c>
      <c r="F934" t="s">
        <v>474</v>
      </c>
      <c r="G934" s="1">
        <v>-2.01E-2</v>
      </c>
    </row>
    <row r="935" spans="1:7" x14ac:dyDescent="0.3">
      <c r="A935" s="4">
        <v>44844</v>
      </c>
      <c r="B935" s="2">
        <v>8862.4</v>
      </c>
      <c r="C935" s="2">
        <v>8675</v>
      </c>
      <c r="D935" s="2">
        <v>8876.4500000000007</v>
      </c>
      <c r="E935" s="2">
        <v>8658</v>
      </c>
      <c r="F935" t="s">
        <v>473</v>
      </c>
      <c r="G935" s="1">
        <v>9.4999999999999998E-3</v>
      </c>
    </row>
    <row r="936" spans="1:7" x14ac:dyDescent="0.3">
      <c r="A936" s="4">
        <v>44752</v>
      </c>
      <c r="B936" s="2">
        <v>8779.1</v>
      </c>
      <c r="C936" s="2">
        <v>8750</v>
      </c>
      <c r="D936" s="2">
        <v>8845.6</v>
      </c>
      <c r="E936" s="2">
        <v>8711</v>
      </c>
      <c r="F936" t="s">
        <v>472</v>
      </c>
      <c r="G936" s="1">
        <v>8.6999999999999994E-3</v>
      </c>
    </row>
    <row r="937" spans="1:7" x14ac:dyDescent="0.3">
      <c r="A937" s="4">
        <v>44722</v>
      </c>
      <c r="B937" s="2">
        <v>8703</v>
      </c>
      <c r="C937" s="2">
        <v>8734</v>
      </c>
      <c r="D937" s="2">
        <v>8825</v>
      </c>
      <c r="E937" s="2">
        <v>8690.5</v>
      </c>
      <c r="F937" t="s">
        <v>471</v>
      </c>
      <c r="G937" s="1">
        <v>1.4E-3</v>
      </c>
    </row>
    <row r="938" spans="1:7" x14ac:dyDescent="0.3">
      <c r="A938" s="4">
        <v>44661</v>
      </c>
      <c r="B938" s="2">
        <v>8690.5</v>
      </c>
      <c r="C938" s="2">
        <v>8699</v>
      </c>
      <c r="D938" s="2">
        <v>8758.5499999999993</v>
      </c>
      <c r="E938" s="2">
        <v>8630</v>
      </c>
      <c r="F938" t="s">
        <v>470</v>
      </c>
      <c r="G938" s="1">
        <v>1.6799999999999999E-2</v>
      </c>
    </row>
    <row r="939" spans="1:7" x14ac:dyDescent="0.3">
      <c r="A939" s="4">
        <v>44630</v>
      </c>
      <c r="B939" s="2">
        <v>8547</v>
      </c>
      <c r="C939" s="2">
        <v>8970</v>
      </c>
      <c r="D939" s="2">
        <v>8970</v>
      </c>
      <c r="E939" s="2">
        <v>8510</v>
      </c>
      <c r="F939" t="s">
        <v>469</v>
      </c>
      <c r="G939" s="1">
        <v>-3.1800000000000002E-2</v>
      </c>
    </row>
    <row r="940" spans="1:7" x14ac:dyDescent="0.3">
      <c r="A940" s="4" t="s">
        <v>468</v>
      </c>
      <c r="B940" s="2">
        <v>8828.15</v>
      </c>
      <c r="C940" s="2">
        <v>8668</v>
      </c>
      <c r="D940" s="2">
        <v>8872</v>
      </c>
      <c r="E940" s="2">
        <v>8558.2000000000007</v>
      </c>
      <c r="F940" t="s">
        <v>467</v>
      </c>
      <c r="G940" s="1">
        <v>2.3599999999999999E-2</v>
      </c>
    </row>
    <row r="941" spans="1:7" x14ac:dyDescent="0.3">
      <c r="A941" s="4" t="s">
        <v>466</v>
      </c>
      <c r="B941" s="2">
        <v>8624.85</v>
      </c>
      <c r="C941" s="2">
        <v>8770.4</v>
      </c>
      <c r="D941" s="2">
        <v>8800</v>
      </c>
      <c r="E941" s="2">
        <v>8604.1</v>
      </c>
      <c r="F941" t="s">
        <v>465</v>
      </c>
      <c r="G941" s="1">
        <v>-1.17E-2</v>
      </c>
    </row>
    <row r="942" spans="1:7" x14ac:dyDescent="0.3">
      <c r="A942" s="4" t="s">
        <v>464</v>
      </c>
      <c r="B942" s="2">
        <v>8726.75</v>
      </c>
      <c r="C942" s="2">
        <v>8720</v>
      </c>
      <c r="D942" s="2">
        <v>8850</v>
      </c>
      <c r="E942" s="2">
        <v>8660.0499999999993</v>
      </c>
      <c r="F942" t="s">
        <v>463</v>
      </c>
      <c r="G942" s="1">
        <v>-5.4000000000000003E-3</v>
      </c>
    </row>
    <row r="943" spans="1:7" x14ac:dyDescent="0.3">
      <c r="A943" s="4" t="s">
        <v>462</v>
      </c>
      <c r="B943" s="2">
        <v>8774.0499999999993</v>
      </c>
      <c r="C943" s="2">
        <v>8890</v>
      </c>
      <c r="D943" s="2">
        <v>8908.9500000000007</v>
      </c>
      <c r="E943" s="2">
        <v>8670.5</v>
      </c>
      <c r="F943" t="s">
        <v>461</v>
      </c>
      <c r="G943" s="1">
        <v>-6.8999999999999999E-3</v>
      </c>
    </row>
    <row r="944" spans="1:7" x14ac:dyDescent="0.3">
      <c r="A944" s="4" t="s">
        <v>460</v>
      </c>
      <c r="B944" s="2">
        <v>8834.9500000000007</v>
      </c>
      <c r="C944" s="2">
        <v>9270.2999999999993</v>
      </c>
      <c r="D944" s="2">
        <v>9270.2999999999993</v>
      </c>
      <c r="E944" s="2">
        <v>8800</v>
      </c>
      <c r="F944" t="s">
        <v>459</v>
      </c>
      <c r="G944" s="1">
        <v>-5.4399999999999997E-2</v>
      </c>
    </row>
    <row r="945" spans="1:7" x14ac:dyDescent="0.3">
      <c r="A945" s="4" t="s">
        <v>458</v>
      </c>
      <c r="B945" s="2">
        <v>9343.4500000000007</v>
      </c>
      <c r="C945" s="2">
        <v>9397.9500000000007</v>
      </c>
      <c r="D945" s="2">
        <v>9451</v>
      </c>
      <c r="E945" s="2">
        <v>9277.35</v>
      </c>
      <c r="F945" t="s">
        <v>457</v>
      </c>
      <c r="G945" s="1">
        <v>-6.1999999999999998E-3</v>
      </c>
    </row>
    <row r="946" spans="1:7" x14ac:dyDescent="0.3">
      <c r="A946" s="4" t="s">
        <v>456</v>
      </c>
      <c r="B946" s="2">
        <v>9401.85</v>
      </c>
      <c r="C946" s="2">
        <v>9199</v>
      </c>
      <c r="D946" s="2">
        <v>9435</v>
      </c>
      <c r="E946" s="2">
        <v>9186</v>
      </c>
      <c r="F946" t="s">
        <v>455</v>
      </c>
      <c r="G946" s="1">
        <v>1.66E-2</v>
      </c>
    </row>
    <row r="947" spans="1:7" x14ac:dyDescent="0.3">
      <c r="A947" s="4" t="s">
        <v>454</v>
      </c>
      <c r="B947" s="2">
        <v>9247.9</v>
      </c>
      <c r="C947" s="2">
        <v>9300</v>
      </c>
      <c r="D947" s="2">
        <v>9398</v>
      </c>
      <c r="E947" s="2">
        <v>9211.4500000000007</v>
      </c>
      <c r="F947" t="s">
        <v>453</v>
      </c>
      <c r="G947" s="1">
        <v>-5.7000000000000002E-3</v>
      </c>
    </row>
    <row r="948" spans="1:7" x14ac:dyDescent="0.3">
      <c r="A948" s="4" t="s">
        <v>452</v>
      </c>
      <c r="B948" s="2">
        <v>9300.85</v>
      </c>
      <c r="C948" s="2">
        <v>9339</v>
      </c>
      <c r="D948" s="2">
        <v>9430</v>
      </c>
      <c r="E948" s="2">
        <v>9250</v>
      </c>
      <c r="F948" t="s">
        <v>451</v>
      </c>
      <c r="G948" s="1">
        <v>2.2000000000000001E-3</v>
      </c>
    </row>
    <row r="949" spans="1:7" x14ac:dyDescent="0.3">
      <c r="A949" s="4" t="s">
        <v>450</v>
      </c>
      <c r="B949" s="2">
        <v>9280.85</v>
      </c>
      <c r="C949" s="2">
        <v>9175.2999999999993</v>
      </c>
      <c r="D949" s="2">
        <v>9343.4500000000007</v>
      </c>
      <c r="E949" s="2">
        <v>9070</v>
      </c>
      <c r="F949" t="s">
        <v>449</v>
      </c>
      <c r="G949" s="1">
        <v>9.9000000000000008E-3</v>
      </c>
    </row>
    <row r="950" spans="1:7" x14ac:dyDescent="0.3">
      <c r="A950" s="4" t="s">
        <v>448</v>
      </c>
      <c r="B950" s="2">
        <v>9189.65</v>
      </c>
      <c r="C950" s="2">
        <v>9209.5</v>
      </c>
      <c r="D950" s="2">
        <v>9315.9</v>
      </c>
      <c r="E950" s="2">
        <v>9020.0499999999993</v>
      </c>
      <c r="F950" t="s">
        <v>447</v>
      </c>
      <c r="G950" s="1">
        <v>-2.2000000000000001E-3</v>
      </c>
    </row>
    <row r="951" spans="1:7" x14ac:dyDescent="0.3">
      <c r="A951" s="4" t="s">
        <v>446</v>
      </c>
      <c r="B951" s="2">
        <v>9209.75</v>
      </c>
      <c r="C951" s="2">
        <v>9030.0499999999993</v>
      </c>
      <c r="D951" s="2">
        <v>9325</v>
      </c>
      <c r="E951" s="2">
        <v>9030</v>
      </c>
      <c r="F951" t="s">
        <v>445</v>
      </c>
      <c r="G951" s="1">
        <v>2.7E-2</v>
      </c>
    </row>
    <row r="952" spans="1:7" x14ac:dyDescent="0.3">
      <c r="A952" s="4" t="s">
        <v>444</v>
      </c>
      <c r="B952" s="2">
        <v>8967.2000000000007</v>
      </c>
      <c r="C952" s="2">
        <v>8859.85</v>
      </c>
      <c r="D952" s="2">
        <v>9000</v>
      </c>
      <c r="E952" s="2">
        <v>8825.7000000000007</v>
      </c>
      <c r="F952" t="s">
        <v>443</v>
      </c>
      <c r="G952" s="1">
        <v>4.5999999999999999E-3</v>
      </c>
    </row>
    <row r="953" spans="1:7" x14ac:dyDescent="0.3">
      <c r="A953" s="4" t="s">
        <v>442</v>
      </c>
      <c r="B953" s="2">
        <v>8926.5</v>
      </c>
      <c r="C953" s="2">
        <v>8972.2999999999993</v>
      </c>
      <c r="D953" s="2">
        <v>8989.0499999999993</v>
      </c>
      <c r="E953" s="2">
        <v>8910.9</v>
      </c>
      <c r="F953" t="s">
        <v>441</v>
      </c>
      <c r="G953" s="1">
        <v>-1E-4</v>
      </c>
    </row>
    <row r="954" spans="1:7" x14ac:dyDescent="0.3">
      <c r="A954" s="4">
        <v>44904</v>
      </c>
      <c r="B954" s="2">
        <v>8927.65</v>
      </c>
      <c r="C954" s="2">
        <v>8969.9</v>
      </c>
      <c r="D954" s="2">
        <v>9012.2999999999993</v>
      </c>
      <c r="E954" s="2">
        <v>8904</v>
      </c>
      <c r="F954" t="s">
        <v>440</v>
      </c>
      <c r="G954" s="1">
        <v>-2.0999999999999999E-3</v>
      </c>
    </row>
    <row r="955" spans="1:7" x14ac:dyDescent="0.3">
      <c r="A955" s="4">
        <v>44813</v>
      </c>
      <c r="B955" s="2">
        <v>8946</v>
      </c>
      <c r="C955" s="2">
        <v>8834.65</v>
      </c>
      <c r="D955" s="2">
        <v>8989</v>
      </c>
      <c r="E955" s="2">
        <v>8730</v>
      </c>
      <c r="F955" t="s">
        <v>439</v>
      </c>
      <c r="G955" s="1">
        <v>1.77E-2</v>
      </c>
    </row>
    <row r="956" spans="1:7" x14ac:dyDescent="0.3">
      <c r="A956" s="4">
        <v>44782</v>
      </c>
      <c r="B956" s="2">
        <v>8790.65</v>
      </c>
      <c r="C956" s="2">
        <v>8829</v>
      </c>
      <c r="D956" s="2">
        <v>8885.1</v>
      </c>
      <c r="E956" s="2">
        <v>8780</v>
      </c>
      <c r="F956" t="s">
        <v>438</v>
      </c>
      <c r="G956" s="1">
        <v>6.9999999999999999E-4</v>
      </c>
    </row>
    <row r="957" spans="1:7" x14ac:dyDescent="0.3">
      <c r="A957" s="4">
        <v>44751</v>
      </c>
      <c r="B957" s="2">
        <v>8784.9</v>
      </c>
      <c r="C957" s="2">
        <v>8864</v>
      </c>
      <c r="D957" s="2">
        <v>8873.5499999999993</v>
      </c>
      <c r="E957" s="2">
        <v>8760</v>
      </c>
      <c r="F957" t="s">
        <v>437</v>
      </c>
      <c r="G957" s="1">
        <v>-1.17E-2</v>
      </c>
    </row>
    <row r="958" spans="1:7" x14ac:dyDescent="0.3">
      <c r="A958" s="4">
        <v>44721</v>
      </c>
      <c r="B958" s="2">
        <v>8888.75</v>
      </c>
      <c r="C958" s="2">
        <v>8984.2999999999993</v>
      </c>
      <c r="D958" s="2">
        <v>9022.75</v>
      </c>
      <c r="E958" s="2">
        <v>8870</v>
      </c>
      <c r="F958" t="s">
        <v>436</v>
      </c>
      <c r="G958" s="1">
        <v>-6.7999999999999996E-3</v>
      </c>
    </row>
    <row r="959" spans="1:7" x14ac:dyDescent="0.3">
      <c r="A959" s="4">
        <v>44690</v>
      </c>
      <c r="B959" s="2">
        <v>8950.0499999999993</v>
      </c>
      <c r="C959" s="2">
        <v>8900</v>
      </c>
      <c r="D959" s="2">
        <v>9016.7999999999993</v>
      </c>
      <c r="E959" s="2">
        <v>8875</v>
      </c>
      <c r="F959" t="s">
        <v>435</v>
      </c>
      <c r="G959" s="1">
        <v>3.3999999999999998E-3</v>
      </c>
    </row>
    <row r="960" spans="1:7" x14ac:dyDescent="0.3">
      <c r="A960" s="4">
        <v>44601</v>
      </c>
      <c r="B960" s="2">
        <v>8919.6</v>
      </c>
      <c r="C960" s="2">
        <v>9026.5</v>
      </c>
      <c r="D960" s="2">
        <v>9149.9</v>
      </c>
      <c r="E960" s="2">
        <v>8902.1</v>
      </c>
      <c r="F960" t="s">
        <v>434</v>
      </c>
      <c r="G960" s="1">
        <v>-1.1599999999999999E-2</v>
      </c>
    </row>
    <row r="961" spans="1:7" x14ac:dyDescent="0.3">
      <c r="A961" s="4">
        <v>44570</v>
      </c>
      <c r="B961" s="2">
        <v>9024.5</v>
      </c>
      <c r="C961" s="2">
        <v>8949.9500000000007</v>
      </c>
      <c r="D961" s="2">
        <v>9233.65</v>
      </c>
      <c r="E961" s="2">
        <v>8941</v>
      </c>
      <c r="F961" t="s">
        <v>433</v>
      </c>
      <c r="G961" s="1">
        <v>-6.4000000000000003E-3</v>
      </c>
    </row>
    <row r="962" spans="1:7" x14ac:dyDescent="0.3">
      <c r="A962" s="4" t="s">
        <v>432</v>
      </c>
      <c r="B962" s="2">
        <v>9082.25</v>
      </c>
      <c r="C962" s="2">
        <v>8884.7999999999993</v>
      </c>
      <c r="D962" s="2">
        <v>9164</v>
      </c>
      <c r="E962" s="2">
        <v>8870</v>
      </c>
      <c r="F962" t="s">
        <v>252</v>
      </c>
      <c r="G962" s="1">
        <v>2.81E-2</v>
      </c>
    </row>
    <row r="963" spans="1:7" x14ac:dyDescent="0.3">
      <c r="A963" s="4" t="s">
        <v>431</v>
      </c>
      <c r="B963" s="2">
        <v>8834.2000000000007</v>
      </c>
      <c r="C963" s="2">
        <v>8602.6</v>
      </c>
      <c r="D963" s="2">
        <v>8859.9</v>
      </c>
      <c r="E963" s="2">
        <v>8590</v>
      </c>
      <c r="F963" t="s">
        <v>430</v>
      </c>
      <c r="G963" s="1">
        <v>1.2999999999999999E-2</v>
      </c>
    </row>
    <row r="964" spans="1:7" x14ac:dyDescent="0.3">
      <c r="A964" s="4" t="s">
        <v>429</v>
      </c>
      <c r="B964" s="2">
        <v>8720.6</v>
      </c>
      <c r="C964" s="2">
        <v>8800</v>
      </c>
      <c r="D964" s="2">
        <v>8832.75</v>
      </c>
      <c r="E964" s="2">
        <v>8706.2000000000007</v>
      </c>
      <c r="F964" t="s">
        <v>428</v>
      </c>
      <c r="G964" s="1">
        <v>-1.8E-3</v>
      </c>
    </row>
    <row r="965" spans="1:7" x14ac:dyDescent="0.3">
      <c r="A965" s="4" t="s">
        <v>427</v>
      </c>
      <c r="B965" s="2">
        <v>8735.9</v>
      </c>
      <c r="C965" s="2">
        <v>8721</v>
      </c>
      <c r="D965" s="2">
        <v>8835</v>
      </c>
      <c r="E965" s="2">
        <v>8680</v>
      </c>
      <c r="F965" t="s">
        <v>426</v>
      </c>
      <c r="G965" s="1">
        <v>3.7000000000000002E-3</v>
      </c>
    </row>
    <row r="966" spans="1:7" x14ac:dyDescent="0.3">
      <c r="A966" s="4" t="s">
        <v>425</v>
      </c>
      <c r="B966" s="2">
        <v>8704</v>
      </c>
      <c r="C966" s="2">
        <v>8660</v>
      </c>
      <c r="D966" s="2">
        <v>8772</v>
      </c>
      <c r="E966" s="2">
        <v>8594</v>
      </c>
      <c r="F966" t="s">
        <v>424</v>
      </c>
      <c r="G966" s="1">
        <v>-1.9E-3</v>
      </c>
    </row>
    <row r="967" spans="1:7" x14ac:dyDescent="0.3">
      <c r="A967" s="4" t="s">
        <v>423</v>
      </c>
      <c r="B967" s="2">
        <v>8720.5</v>
      </c>
      <c r="C967" s="2">
        <v>8607</v>
      </c>
      <c r="D967" s="2">
        <v>8757</v>
      </c>
      <c r="E967" s="2">
        <v>8564</v>
      </c>
      <c r="F967" t="s">
        <v>422</v>
      </c>
      <c r="G967" s="1">
        <v>1.0699999999999999E-2</v>
      </c>
    </row>
    <row r="968" spans="1:7" x14ac:dyDescent="0.3">
      <c r="A968" s="4" t="s">
        <v>421</v>
      </c>
      <c r="B968" s="2">
        <v>8628</v>
      </c>
      <c r="C968" s="2">
        <v>8751</v>
      </c>
      <c r="D968" s="2">
        <v>8767.4500000000007</v>
      </c>
      <c r="E968" s="2">
        <v>8602.2000000000007</v>
      </c>
      <c r="F968" t="s">
        <v>420</v>
      </c>
      <c r="G968" s="1">
        <v>-1.72E-2</v>
      </c>
    </row>
    <row r="969" spans="1:7" x14ac:dyDescent="0.3">
      <c r="A969" s="4" t="s">
        <v>419</v>
      </c>
      <c r="B969" s="2">
        <v>8778.9500000000007</v>
      </c>
      <c r="C969" s="2">
        <v>8955.4500000000007</v>
      </c>
      <c r="D969" s="2">
        <v>8968</v>
      </c>
      <c r="E969" s="2">
        <v>8715</v>
      </c>
      <c r="F969" t="s">
        <v>418</v>
      </c>
      <c r="G969" s="1">
        <v>-1.89E-2</v>
      </c>
    </row>
    <row r="970" spans="1:7" x14ac:dyDescent="0.3">
      <c r="A970" s="4" t="s">
        <v>417</v>
      </c>
      <c r="B970" s="2">
        <v>8947.7000000000007</v>
      </c>
      <c r="C970" s="2">
        <v>8925</v>
      </c>
      <c r="D970" s="2">
        <v>9012.4</v>
      </c>
      <c r="E970" s="2">
        <v>8877</v>
      </c>
      <c r="F970" t="s">
        <v>416</v>
      </c>
      <c r="G970" s="1">
        <v>4.0000000000000002E-4</v>
      </c>
    </row>
    <row r="971" spans="1:7" x14ac:dyDescent="0.3">
      <c r="A971" s="4" t="s">
        <v>415</v>
      </c>
      <c r="B971" s="2">
        <v>8944.35</v>
      </c>
      <c r="C971" s="2">
        <v>9010</v>
      </c>
      <c r="D971" s="2">
        <v>9070</v>
      </c>
      <c r="E971" s="2">
        <v>8920</v>
      </c>
      <c r="F971" t="s">
        <v>414</v>
      </c>
      <c r="G971" s="1">
        <v>-6.6E-3</v>
      </c>
    </row>
    <row r="972" spans="1:7" x14ac:dyDescent="0.3">
      <c r="A972" s="4" t="s">
        <v>413</v>
      </c>
      <c r="B972" s="2">
        <v>9003.7000000000007</v>
      </c>
      <c r="C972" s="2">
        <v>8737.15</v>
      </c>
      <c r="D972" s="2">
        <v>9040</v>
      </c>
      <c r="E972" s="2">
        <v>8705.0499999999993</v>
      </c>
      <c r="F972" t="s">
        <v>412</v>
      </c>
      <c r="G972" s="1">
        <v>3.5000000000000003E-2</v>
      </c>
    </row>
    <row r="973" spans="1:7" x14ac:dyDescent="0.3">
      <c r="A973" s="4">
        <v>44903</v>
      </c>
      <c r="B973" s="2">
        <v>8699.2000000000007</v>
      </c>
      <c r="C973" s="2">
        <v>8815</v>
      </c>
      <c r="D973" s="2">
        <v>8815</v>
      </c>
      <c r="E973" s="2">
        <v>8675</v>
      </c>
      <c r="F973" t="s">
        <v>411</v>
      </c>
      <c r="G973" s="1">
        <v>-1.2999999999999999E-2</v>
      </c>
    </row>
    <row r="974" spans="1:7" x14ac:dyDescent="0.3">
      <c r="A974" s="4">
        <v>44873</v>
      </c>
      <c r="B974" s="2">
        <v>8813.85</v>
      </c>
      <c r="C974" s="2">
        <v>8955.7000000000007</v>
      </c>
      <c r="D974" s="2">
        <v>8998</v>
      </c>
      <c r="E974" s="2">
        <v>8724</v>
      </c>
      <c r="F974" t="s">
        <v>410</v>
      </c>
      <c r="G974" s="1">
        <v>-7.4000000000000003E-3</v>
      </c>
    </row>
    <row r="975" spans="1:7" x14ac:dyDescent="0.3">
      <c r="A975" s="4">
        <v>44842</v>
      </c>
      <c r="B975" s="2">
        <v>8879.7000000000007</v>
      </c>
      <c r="C975" s="2">
        <v>8938.6</v>
      </c>
      <c r="D975" s="2">
        <v>8999.5</v>
      </c>
      <c r="E975" s="2">
        <v>8826</v>
      </c>
      <c r="F975" t="s">
        <v>409</v>
      </c>
      <c r="G975" s="1">
        <v>-4.7000000000000002E-3</v>
      </c>
    </row>
    <row r="976" spans="1:7" x14ac:dyDescent="0.3">
      <c r="A976" s="4">
        <v>44781</v>
      </c>
      <c r="B976" s="2">
        <v>8921.9500000000007</v>
      </c>
      <c r="C976" s="2">
        <v>8841.2000000000007</v>
      </c>
      <c r="D976" s="2">
        <v>8998</v>
      </c>
      <c r="E976" s="2">
        <v>8841</v>
      </c>
      <c r="F976" t="s">
        <v>408</v>
      </c>
      <c r="G976" s="1">
        <v>9.1000000000000004E-3</v>
      </c>
    </row>
    <row r="977" spans="1:7" x14ac:dyDescent="0.3">
      <c r="A977" s="4">
        <v>44689</v>
      </c>
      <c r="B977" s="2">
        <v>8841.2000000000007</v>
      </c>
      <c r="C977" s="2">
        <v>8966.7999999999993</v>
      </c>
      <c r="D977" s="2">
        <v>8985.2000000000007</v>
      </c>
      <c r="E977" s="2">
        <v>8810</v>
      </c>
      <c r="F977" t="s">
        <v>407</v>
      </c>
      <c r="G977" s="1">
        <v>-1.4E-2</v>
      </c>
    </row>
    <row r="978" spans="1:7" x14ac:dyDescent="0.3">
      <c r="A978" s="4">
        <v>44659</v>
      </c>
      <c r="B978" s="2">
        <v>8966.7000000000007</v>
      </c>
      <c r="C978" s="2">
        <v>9024</v>
      </c>
      <c r="D978" s="2">
        <v>9048</v>
      </c>
      <c r="E978" s="2">
        <v>8830</v>
      </c>
      <c r="F978" t="s">
        <v>406</v>
      </c>
      <c r="G978" s="1">
        <v>8.0000000000000004E-4</v>
      </c>
    </row>
    <row r="979" spans="1:7" x14ac:dyDescent="0.3">
      <c r="A979" s="4">
        <v>44628</v>
      </c>
      <c r="B979" s="2">
        <v>8959.4500000000007</v>
      </c>
      <c r="C979" s="2">
        <v>9144.75</v>
      </c>
      <c r="D979" s="2">
        <v>9144.75</v>
      </c>
      <c r="E979" s="2">
        <v>8855.6</v>
      </c>
      <c r="F979" t="s">
        <v>405</v>
      </c>
      <c r="G979" s="1">
        <v>-2.3300000000000001E-2</v>
      </c>
    </row>
    <row r="980" spans="1:7" x14ac:dyDescent="0.3">
      <c r="A980" s="4">
        <v>44600</v>
      </c>
      <c r="B980" s="2">
        <v>9173.0499999999993</v>
      </c>
      <c r="C980" s="2">
        <v>8985</v>
      </c>
      <c r="D980" s="2">
        <v>9196.85</v>
      </c>
      <c r="E980" s="2">
        <v>8954</v>
      </c>
      <c r="F980" t="s">
        <v>404</v>
      </c>
      <c r="G980" s="1">
        <v>1.8800000000000001E-2</v>
      </c>
    </row>
    <row r="981" spans="1:7" x14ac:dyDescent="0.3">
      <c r="A981" s="4">
        <v>44569</v>
      </c>
      <c r="B981" s="2">
        <v>9003.4</v>
      </c>
      <c r="C981" s="2">
        <v>8850</v>
      </c>
      <c r="D981" s="2">
        <v>9085</v>
      </c>
      <c r="E981" s="2">
        <v>8822.6</v>
      </c>
      <c r="F981" t="s">
        <v>118</v>
      </c>
      <c r="G981" s="1">
        <v>2.6200000000000001E-2</v>
      </c>
    </row>
    <row r="982" spans="1:7" x14ac:dyDescent="0.3">
      <c r="A982" s="4" t="s">
        <v>403</v>
      </c>
      <c r="B982" s="2">
        <v>8773.5499999999993</v>
      </c>
      <c r="C982" s="2">
        <v>8764.7000000000007</v>
      </c>
      <c r="D982" s="2">
        <v>8943</v>
      </c>
      <c r="E982" s="2">
        <v>8730</v>
      </c>
      <c r="F982" t="s">
        <v>402</v>
      </c>
      <c r="G982" s="1">
        <v>6.0000000000000001E-3</v>
      </c>
    </row>
    <row r="983" spans="1:7" x14ac:dyDescent="0.3">
      <c r="A983" s="4" t="s">
        <v>401</v>
      </c>
      <c r="B983" s="2">
        <v>8721.0499999999993</v>
      </c>
      <c r="C983" s="2">
        <v>8700</v>
      </c>
      <c r="D983" s="2">
        <v>8770.15</v>
      </c>
      <c r="E983" s="2">
        <v>8628.7999999999993</v>
      </c>
      <c r="F983" t="s">
        <v>400</v>
      </c>
      <c r="G983" s="1">
        <v>7.3000000000000001E-3</v>
      </c>
    </row>
    <row r="984" spans="1:7" x14ac:dyDescent="0.3">
      <c r="A984" s="4" t="s">
        <v>399</v>
      </c>
      <c r="B984" s="2">
        <v>8658.1</v>
      </c>
      <c r="C984" s="2">
        <v>8555.5499999999993</v>
      </c>
      <c r="D984" s="2">
        <v>8707.4500000000007</v>
      </c>
      <c r="E984" s="2">
        <v>8460</v>
      </c>
      <c r="F984" t="s">
        <v>119</v>
      </c>
      <c r="G984" s="1">
        <v>1.55E-2</v>
      </c>
    </row>
    <row r="985" spans="1:7" x14ac:dyDescent="0.3">
      <c r="A985" s="4" t="s">
        <v>398</v>
      </c>
      <c r="B985" s="2">
        <v>8525.85</v>
      </c>
      <c r="C985" s="2">
        <v>8622</v>
      </c>
      <c r="D985" s="2">
        <v>8625.4</v>
      </c>
      <c r="E985" s="2">
        <v>8471.35</v>
      </c>
      <c r="F985" t="s">
        <v>397</v>
      </c>
      <c r="G985" s="1">
        <v>-1.11E-2</v>
      </c>
    </row>
    <row r="986" spans="1:7" x14ac:dyDescent="0.3">
      <c r="A986" s="4" t="s">
        <v>396</v>
      </c>
      <c r="B986" s="2">
        <v>8621.6</v>
      </c>
      <c r="C986" s="2">
        <v>8828.5</v>
      </c>
      <c r="D986" s="2">
        <v>8858.6</v>
      </c>
      <c r="E986" s="2">
        <v>8490</v>
      </c>
      <c r="F986" t="s">
        <v>395</v>
      </c>
      <c r="G986" s="1">
        <v>-2.3699999999999999E-2</v>
      </c>
    </row>
    <row r="987" spans="1:7" x14ac:dyDescent="0.3">
      <c r="A987" s="4" t="s">
        <v>394</v>
      </c>
      <c r="B987" s="2">
        <v>8830.9500000000007</v>
      </c>
      <c r="C987" s="2">
        <v>8850</v>
      </c>
      <c r="D987" s="2">
        <v>8889</v>
      </c>
      <c r="E987" s="2">
        <v>8791</v>
      </c>
      <c r="F987" t="s">
        <v>393</v>
      </c>
      <c r="G987" s="1">
        <v>3.8999999999999998E-3</v>
      </c>
    </row>
    <row r="988" spans="1:7" x14ac:dyDescent="0.3">
      <c r="A988" s="4" t="s">
        <v>392</v>
      </c>
      <c r="B988" s="2">
        <v>8797</v>
      </c>
      <c r="C988" s="2">
        <v>8793</v>
      </c>
      <c r="D988" s="2">
        <v>8831.9</v>
      </c>
      <c r="E988" s="2">
        <v>8722.0499999999993</v>
      </c>
      <c r="F988" t="s">
        <v>391</v>
      </c>
      <c r="G988" s="1">
        <v>5.4999999999999997E-3</v>
      </c>
    </row>
    <row r="989" spans="1:7" x14ac:dyDescent="0.3">
      <c r="A989" s="4" t="s">
        <v>390</v>
      </c>
      <c r="B989" s="2">
        <v>8749.0499999999993</v>
      </c>
      <c r="C989" s="2">
        <v>8775.5</v>
      </c>
      <c r="D989" s="2">
        <v>8865.4500000000007</v>
      </c>
      <c r="E989" s="2">
        <v>8720.2000000000007</v>
      </c>
      <c r="F989" t="s">
        <v>389</v>
      </c>
      <c r="G989" s="1">
        <v>3.8E-3</v>
      </c>
    </row>
    <row r="990" spans="1:7" x14ac:dyDescent="0.3">
      <c r="A990" s="4" t="s">
        <v>388</v>
      </c>
      <c r="B990" s="2">
        <v>8715.85</v>
      </c>
      <c r="C990" s="2">
        <v>8699.9500000000007</v>
      </c>
      <c r="D990" s="2">
        <v>8798.9</v>
      </c>
      <c r="E990" s="2">
        <v>8667.4500000000007</v>
      </c>
      <c r="F990" t="s">
        <v>387</v>
      </c>
      <c r="G990" s="1">
        <v>1.2999999999999999E-3</v>
      </c>
    </row>
    <row r="991" spans="1:7" x14ac:dyDescent="0.3">
      <c r="A991" s="4" t="s">
        <v>386</v>
      </c>
      <c r="B991" s="2">
        <v>8704.7999999999993</v>
      </c>
      <c r="C991" s="2">
        <v>8802</v>
      </c>
      <c r="D991" s="2">
        <v>8843</v>
      </c>
      <c r="E991" s="2">
        <v>8684</v>
      </c>
      <c r="F991" t="s">
        <v>385</v>
      </c>
      <c r="G991" s="1">
        <v>-8.3000000000000001E-3</v>
      </c>
    </row>
    <row r="992" spans="1:7" x14ac:dyDescent="0.3">
      <c r="A992" s="4" t="s">
        <v>384</v>
      </c>
      <c r="B992" s="2">
        <v>8778.0499999999993</v>
      </c>
      <c r="C992" s="2">
        <v>8596</v>
      </c>
      <c r="D992" s="2">
        <v>8799</v>
      </c>
      <c r="E992" s="2">
        <v>8576.2000000000007</v>
      </c>
      <c r="F992" t="s">
        <v>383</v>
      </c>
      <c r="G992" s="1">
        <v>2.4500000000000001E-2</v>
      </c>
    </row>
    <row r="993" spans="1:7" x14ac:dyDescent="0.3">
      <c r="A993" s="4" t="s">
        <v>382</v>
      </c>
      <c r="B993" s="2">
        <v>8567.75</v>
      </c>
      <c r="C993" s="2">
        <v>8464.9500000000007</v>
      </c>
      <c r="D993" s="2">
        <v>8587.35</v>
      </c>
      <c r="E993" s="2">
        <v>8450</v>
      </c>
      <c r="F993" t="s">
        <v>381</v>
      </c>
      <c r="G993" s="1">
        <v>1.5100000000000001E-2</v>
      </c>
    </row>
    <row r="994" spans="1:7" x14ac:dyDescent="0.3">
      <c r="A994" s="4" t="s">
        <v>380</v>
      </c>
      <c r="B994" s="2">
        <v>8440.2000000000007</v>
      </c>
      <c r="C994" s="2">
        <v>8454</v>
      </c>
      <c r="D994" s="2">
        <v>8488.15</v>
      </c>
      <c r="E994" s="2">
        <v>8381</v>
      </c>
      <c r="F994" t="s">
        <v>379</v>
      </c>
      <c r="G994" s="1">
        <v>2.3999999999999998E-3</v>
      </c>
    </row>
    <row r="995" spans="1:7" x14ac:dyDescent="0.3">
      <c r="A995" s="4">
        <v>44902</v>
      </c>
      <c r="B995" s="2">
        <v>8419.7000000000007</v>
      </c>
      <c r="C995" s="2">
        <v>8495</v>
      </c>
      <c r="D995" s="2">
        <v>8497.4500000000007</v>
      </c>
      <c r="E995" s="2">
        <v>8376.25</v>
      </c>
      <c r="F995" t="s">
        <v>378</v>
      </c>
      <c r="G995" s="1">
        <v>-1.03E-2</v>
      </c>
    </row>
    <row r="996" spans="1:7" x14ac:dyDescent="0.3">
      <c r="A996" s="4">
        <v>44872</v>
      </c>
      <c r="B996" s="2">
        <v>8507.65</v>
      </c>
      <c r="C996" s="2">
        <v>8451.7000000000007</v>
      </c>
      <c r="D996" s="2">
        <v>8525</v>
      </c>
      <c r="E996" s="2">
        <v>8416.1</v>
      </c>
      <c r="F996" t="s">
        <v>377</v>
      </c>
      <c r="G996" s="1">
        <v>3.7000000000000002E-3</v>
      </c>
    </row>
    <row r="997" spans="1:7" x14ac:dyDescent="0.3">
      <c r="A997" s="4">
        <v>44780</v>
      </c>
      <c r="B997" s="2">
        <v>8475.9500000000007</v>
      </c>
      <c r="C997" s="2">
        <v>8620</v>
      </c>
      <c r="D997" s="2">
        <v>8656.9500000000007</v>
      </c>
      <c r="E997" s="2">
        <v>8445</v>
      </c>
      <c r="F997" t="s">
        <v>376</v>
      </c>
      <c r="G997" s="1">
        <v>-1.52E-2</v>
      </c>
    </row>
    <row r="998" spans="1:7" x14ac:dyDescent="0.3">
      <c r="A998" s="4">
        <v>44749</v>
      </c>
      <c r="B998" s="2">
        <v>8606.4</v>
      </c>
      <c r="C998" s="2">
        <v>8695</v>
      </c>
      <c r="D998" s="2">
        <v>8700</v>
      </c>
      <c r="E998" s="2">
        <v>8576.2000000000007</v>
      </c>
      <c r="F998" t="s">
        <v>375</v>
      </c>
      <c r="G998" s="1">
        <v>-2.7000000000000001E-3</v>
      </c>
    </row>
    <row r="999" spans="1:7" x14ac:dyDescent="0.3">
      <c r="A999" s="4">
        <v>44719</v>
      </c>
      <c r="B999" s="2">
        <v>8630.0499999999993</v>
      </c>
      <c r="C999" s="2">
        <v>8377</v>
      </c>
      <c r="D999" s="2">
        <v>8652.4500000000007</v>
      </c>
      <c r="E999" s="2">
        <v>8370</v>
      </c>
      <c r="F999" t="s">
        <v>374</v>
      </c>
      <c r="G999" s="1">
        <v>3.3700000000000001E-2</v>
      </c>
    </row>
    <row r="1000" spans="1:7" x14ac:dyDescent="0.3">
      <c r="A1000" s="4">
        <v>44688</v>
      </c>
      <c r="B1000" s="2">
        <v>8348.7000000000007</v>
      </c>
      <c r="C1000" s="2">
        <v>8498.5</v>
      </c>
      <c r="D1000" s="2">
        <v>8508.5499999999993</v>
      </c>
      <c r="E1000" s="2">
        <v>8335</v>
      </c>
      <c r="F1000" t="s">
        <v>373</v>
      </c>
      <c r="G1000" s="1">
        <v>-1.12E-2</v>
      </c>
    </row>
    <row r="1001" spans="1:7" x14ac:dyDescent="0.3">
      <c r="A1001" s="4">
        <v>44658</v>
      </c>
      <c r="B1001" s="2">
        <v>8443.35</v>
      </c>
      <c r="C1001" s="2">
        <v>8402.6</v>
      </c>
      <c r="D1001" s="2">
        <v>8467.6</v>
      </c>
      <c r="E1001" s="2">
        <v>8320</v>
      </c>
      <c r="F1001" t="s">
        <v>372</v>
      </c>
      <c r="G1001" s="1">
        <v>4.7999999999999996E-3</v>
      </c>
    </row>
    <row r="1002" spans="1:7" x14ac:dyDescent="0.3">
      <c r="A1002" s="4">
        <v>44568</v>
      </c>
      <c r="B1002" s="2">
        <v>8402.6</v>
      </c>
      <c r="C1002" s="2">
        <v>8440</v>
      </c>
      <c r="D1002" s="2">
        <v>8450</v>
      </c>
      <c r="E1002" s="2">
        <v>8305.6</v>
      </c>
      <c r="F1002" t="s">
        <v>371</v>
      </c>
      <c r="G1002" s="1">
        <v>-8.0000000000000002E-3</v>
      </c>
    </row>
    <row r="1003" spans="1:7" x14ac:dyDescent="0.3">
      <c r="A1003" s="4" t="s">
        <v>370</v>
      </c>
      <c r="B1003" s="2">
        <v>8470.75</v>
      </c>
      <c r="C1003" s="2">
        <v>8500</v>
      </c>
      <c r="D1003" s="2">
        <v>8634.6</v>
      </c>
      <c r="E1003" s="2">
        <v>8435.6</v>
      </c>
      <c r="F1003" t="s">
        <v>258</v>
      </c>
      <c r="G1003" s="1">
        <v>-4.4999999999999997E-3</v>
      </c>
    </row>
    <row r="1004" spans="1:7" x14ac:dyDescent="0.3">
      <c r="A1004" s="4" t="s">
        <v>369</v>
      </c>
      <c r="B1004" s="2">
        <v>8508.9</v>
      </c>
      <c r="C1004" s="2">
        <v>8389.9500000000007</v>
      </c>
      <c r="D1004" s="2">
        <v>8530</v>
      </c>
      <c r="E1004" s="2">
        <v>8370</v>
      </c>
      <c r="F1004" t="s">
        <v>368</v>
      </c>
      <c r="G1004" s="1">
        <v>2.3E-3</v>
      </c>
    </row>
    <row r="1005" spans="1:7" x14ac:dyDescent="0.3">
      <c r="A1005" s="4" t="s">
        <v>367</v>
      </c>
      <c r="B1005" s="2">
        <v>8489.7000000000007</v>
      </c>
      <c r="C1005" s="2">
        <v>8415.25</v>
      </c>
      <c r="D1005" s="2">
        <v>8539.9</v>
      </c>
      <c r="E1005" s="2">
        <v>8381.0499999999993</v>
      </c>
      <c r="F1005" t="s">
        <v>366</v>
      </c>
      <c r="G1005" s="1">
        <v>4.7999999999999996E-3</v>
      </c>
    </row>
    <row r="1006" spans="1:7" x14ac:dyDescent="0.3">
      <c r="A1006" s="4" t="s">
        <v>365</v>
      </c>
      <c r="B1006" s="2">
        <v>8448.75</v>
      </c>
      <c r="C1006" s="2">
        <v>8444</v>
      </c>
      <c r="D1006" s="2">
        <v>8546.7000000000007</v>
      </c>
      <c r="E1006" s="2">
        <v>8391.25</v>
      </c>
      <c r="F1006" t="s">
        <v>364</v>
      </c>
      <c r="G1006" s="1">
        <v>1.0200000000000001E-2</v>
      </c>
    </row>
    <row r="1007" spans="1:7" x14ac:dyDescent="0.3">
      <c r="A1007" s="4" t="s">
        <v>363</v>
      </c>
      <c r="B1007" s="2">
        <v>8363.2000000000007</v>
      </c>
      <c r="C1007" s="2">
        <v>8310</v>
      </c>
      <c r="D1007" s="2">
        <v>8390</v>
      </c>
      <c r="E1007" s="2">
        <v>8238.2999999999993</v>
      </c>
      <c r="F1007" t="s">
        <v>304</v>
      </c>
      <c r="G1007" s="1">
        <v>1.11E-2</v>
      </c>
    </row>
    <row r="1008" spans="1:7" x14ac:dyDescent="0.3">
      <c r="A1008" s="4" t="s">
        <v>362</v>
      </c>
      <c r="B1008" s="2">
        <v>8271</v>
      </c>
      <c r="C1008" s="2">
        <v>7810</v>
      </c>
      <c r="D1008" s="2">
        <v>8317.7999999999993</v>
      </c>
      <c r="E1008" s="2">
        <v>7803</v>
      </c>
      <c r="F1008" t="s">
        <v>361</v>
      </c>
      <c r="G1008" s="1">
        <v>6.2700000000000006E-2</v>
      </c>
    </row>
    <row r="1009" spans="1:7" x14ac:dyDescent="0.3">
      <c r="A1009" s="4" t="s">
        <v>360</v>
      </c>
      <c r="B1009" s="2">
        <v>7782.75</v>
      </c>
      <c r="C1009" s="2">
        <v>7750</v>
      </c>
      <c r="D1009" s="2">
        <v>7869</v>
      </c>
      <c r="E1009" s="2">
        <v>7716.6</v>
      </c>
      <c r="F1009" t="s">
        <v>359</v>
      </c>
      <c r="G1009" s="1">
        <v>2.9999999999999997E-4</v>
      </c>
    </row>
    <row r="1010" spans="1:7" x14ac:dyDescent="0.3">
      <c r="A1010" s="4" t="s">
        <v>358</v>
      </c>
      <c r="B1010" s="2">
        <v>7780.6</v>
      </c>
      <c r="C1010" s="2">
        <v>7714.95</v>
      </c>
      <c r="D1010" s="2">
        <v>7840</v>
      </c>
      <c r="E1010" s="2">
        <v>7625.15</v>
      </c>
      <c r="F1010" t="s">
        <v>357</v>
      </c>
      <c r="G1010" s="1">
        <v>1.5599999999999999E-2</v>
      </c>
    </row>
    <row r="1011" spans="1:7" x14ac:dyDescent="0.3">
      <c r="A1011" s="4" t="s">
        <v>356</v>
      </c>
      <c r="B1011" s="2">
        <v>7660.95</v>
      </c>
      <c r="C1011" s="2">
        <v>7699.8</v>
      </c>
      <c r="D1011" s="2">
        <v>7784.1</v>
      </c>
      <c r="E1011" s="2">
        <v>7626</v>
      </c>
      <c r="F1011" t="s">
        <v>205</v>
      </c>
      <c r="G1011" s="1">
        <v>-3.5000000000000001E-3</v>
      </c>
    </row>
    <row r="1012" spans="1:7" x14ac:dyDescent="0.3">
      <c r="A1012" s="4" t="s">
        <v>355</v>
      </c>
      <c r="B1012" s="2">
        <v>7688.15</v>
      </c>
      <c r="C1012" s="2">
        <v>7805</v>
      </c>
      <c r="D1012" s="2">
        <v>7849.7</v>
      </c>
      <c r="E1012" s="2">
        <v>7646.15</v>
      </c>
      <c r="F1012" t="s">
        <v>353</v>
      </c>
      <c r="G1012" s="1">
        <v>-1.8599999999999998E-2</v>
      </c>
    </row>
    <row r="1013" spans="1:7" x14ac:dyDescent="0.3">
      <c r="A1013" s="4" t="s">
        <v>354</v>
      </c>
      <c r="B1013" s="2">
        <v>7833.6</v>
      </c>
      <c r="C1013" s="2">
        <v>7938</v>
      </c>
      <c r="D1013" s="2">
        <v>8025</v>
      </c>
      <c r="E1013" s="2">
        <v>7805</v>
      </c>
      <c r="F1013" t="s">
        <v>353</v>
      </c>
      <c r="G1013" s="1">
        <v>-2.5000000000000001E-3</v>
      </c>
    </row>
    <row r="1014" spans="1:7" x14ac:dyDescent="0.3">
      <c r="A1014" s="4" t="s">
        <v>352</v>
      </c>
      <c r="B1014" s="2">
        <v>7853.45</v>
      </c>
      <c r="C1014" s="2">
        <v>7816</v>
      </c>
      <c r="D1014" s="2">
        <v>7929</v>
      </c>
      <c r="E1014" s="2">
        <v>7816</v>
      </c>
      <c r="F1014" t="s">
        <v>351</v>
      </c>
      <c r="G1014" s="1">
        <v>5.4000000000000003E-3</v>
      </c>
    </row>
    <row r="1015" spans="1:7" x14ac:dyDescent="0.3">
      <c r="A1015" s="4" t="s">
        <v>350</v>
      </c>
      <c r="B1015" s="2">
        <v>7811.65</v>
      </c>
      <c r="C1015" s="2">
        <v>7805</v>
      </c>
      <c r="D1015" s="2">
        <v>7901.4</v>
      </c>
      <c r="E1015" s="2">
        <v>7750</v>
      </c>
      <c r="F1015" t="s">
        <v>349</v>
      </c>
      <c r="G1015" s="1">
        <v>-1.14E-2</v>
      </c>
    </row>
    <row r="1016" spans="1:7" x14ac:dyDescent="0.3">
      <c r="A1016" s="4" t="s">
        <v>348</v>
      </c>
      <c r="B1016" s="2">
        <v>7901.6</v>
      </c>
      <c r="C1016" s="2">
        <v>7849.95</v>
      </c>
      <c r="D1016" s="2">
        <v>7967.35</v>
      </c>
      <c r="E1016" s="2">
        <v>7793.75</v>
      </c>
      <c r="F1016" t="s">
        <v>347</v>
      </c>
      <c r="G1016" s="1">
        <v>-4.1999999999999997E-3</v>
      </c>
    </row>
    <row r="1017" spans="1:7" x14ac:dyDescent="0.3">
      <c r="A1017" s="4">
        <v>44840</v>
      </c>
      <c r="B1017" s="2">
        <v>7935.1</v>
      </c>
      <c r="C1017" s="2">
        <v>7826</v>
      </c>
      <c r="D1017" s="2">
        <v>7988.2</v>
      </c>
      <c r="E1017" s="2">
        <v>7826</v>
      </c>
      <c r="F1017" t="s">
        <v>346</v>
      </c>
      <c r="G1017" s="1">
        <v>6.9999999999999999E-4</v>
      </c>
    </row>
    <row r="1018" spans="1:7" x14ac:dyDescent="0.3">
      <c r="A1018" s="4">
        <v>44810</v>
      </c>
      <c r="B1018" s="2">
        <v>7929.85</v>
      </c>
      <c r="C1018" s="2">
        <v>7848</v>
      </c>
      <c r="D1018" s="2">
        <v>8010</v>
      </c>
      <c r="E1018" s="2">
        <v>7830.1</v>
      </c>
      <c r="F1018" t="s">
        <v>345</v>
      </c>
      <c r="G1018" s="1">
        <v>4.7000000000000002E-3</v>
      </c>
    </row>
    <row r="1019" spans="1:7" x14ac:dyDescent="0.3">
      <c r="A1019" s="4">
        <v>44779</v>
      </c>
      <c r="B1019" s="2">
        <v>7892.45</v>
      </c>
      <c r="C1019" s="2">
        <v>7824</v>
      </c>
      <c r="D1019" s="2">
        <v>7921</v>
      </c>
      <c r="E1019" s="2">
        <v>7720.7</v>
      </c>
      <c r="F1019" t="s">
        <v>344</v>
      </c>
      <c r="G1019" s="1">
        <v>1.06E-2</v>
      </c>
    </row>
    <row r="1020" spans="1:7" x14ac:dyDescent="0.3">
      <c r="A1020" s="4">
        <v>44748</v>
      </c>
      <c r="B1020" s="2">
        <v>7809.4</v>
      </c>
      <c r="C1020" s="2">
        <v>7615.05</v>
      </c>
      <c r="D1020" s="2">
        <v>7820</v>
      </c>
      <c r="E1020" s="2">
        <v>7555</v>
      </c>
      <c r="F1020" t="s">
        <v>343</v>
      </c>
      <c r="G1020" s="1">
        <v>1.2800000000000001E-2</v>
      </c>
    </row>
    <row r="1021" spans="1:7" x14ac:dyDescent="0.3">
      <c r="A1021" s="4">
        <v>44718</v>
      </c>
      <c r="B1021" s="2">
        <v>7710.55</v>
      </c>
      <c r="C1021" s="2">
        <v>7690</v>
      </c>
      <c r="D1021" s="2">
        <v>7776.9</v>
      </c>
      <c r="E1021" s="2">
        <v>7591.45</v>
      </c>
      <c r="F1021" t="s">
        <v>342</v>
      </c>
      <c r="G1021" s="1">
        <v>6.9999999999999999E-4</v>
      </c>
    </row>
    <row r="1022" spans="1:7" x14ac:dyDescent="0.3">
      <c r="A1022" s="4">
        <v>44626</v>
      </c>
      <c r="B1022" s="2">
        <v>7705.05</v>
      </c>
      <c r="C1022" s="2">
        <v>7950</v>
      </c>
      <c r="D1022" s="2">
        <v>7995</v>
      </c>
      <c r="E1022" s="2">
        <v>7681</v>
      </c>
      <c r="F1022" t="s">
        <v>341</v>
      </c>
      <c r="G1022" s="1">
        <v>-2.7799999999999998E-2</v>
      </c>
    </row>
    <row r="1023" spans="1:7" x14ac:dyDescent="0.3">
      <c r="A1023" s="4">
        <v>44598</v>
      </c>
      <c r="B1023" s="2">
        <v>7925.4</v>
      </c>
      <c r="C1023" s="2">
        <v>7925</v>
      </c>
      <c r="D1023" s="2">
        <v>7972</v>
      </c>
      <c r="E1023" s="2">
        <v>7855.6</v>
      </c>
      <c r="F1023" t="s">
        <v>340</v>
      </c>
      <c r="G1023" s="1">
        <v>-1.8E-3</v>
      </c>
    </row>
    <row r="1024" spans="1:7" x14ac:dyDescent="0.3">
      <c r="A1024" s="4">
        <v>44567</v>
      </c>
      <c r="B1024" s="2">
        <v>7939.4</v>
      </c>
      <c r="C1024" s="2">
        <v>7975.05</v>
      </c>
      <c r="D1024" s="2">
        <v>8068.9</v>
      </c>
      <c r="E1024" s="2">
        <v>7880.1</v>
      </c>
      <c r="F1024" t="s">
        <v>339</v>
      </c>
      <c r="G1024" s="1">
        <v>-3.3999999999999998E-3</v>
      </c>
    </row>
    <row r="1025" spans="1:7" x14ac:dyDescent="0.3">
      <c r="A1025" s="4" t="s">
        <v>338</v>
      </c>
      <c r="B1025" s="2">
        <v>7966.35</v>
      </c>
      <c r="C1025" s="2">
        <v>8013.9</v>
      </c>
      <c r="D1025" s="2">
        <v>8100</v>
      </c>
      <c r="E1025" s="2">
        <v>7900</v>
      </c>
      <c r="F1025" t="s">
        <v>337</v>
      </c>
      <c r="G1025" s="1">
        <v>-5.8999999999999999E-3</v>
      </c>
    </row>
    <row r="1026" spans="1:7" x14ac:dyDescent="0.3">
      <c r="A1026" s="4" t="s">
        <v>336</v>
      </c>
      <c r="B1026" s="2">
        <v>8013.9</v>
      </c>
      <c r="C1026" s="2">
        <v>7980.2</v>
      </c>
      <c r="D1026" s="2">
        <v>8060</v>
      </c>
      <c r="E1026" s="2">
        <v>7951</v>
      </c>
      <c r="F1026" t="s">
        <v>335</v>
      </c>
      <c r="G1026" s="1">
        <v>8.8999999999999999E-3</v>
      </c>
    </row>
    <row r="1027" spans="1:7" x14ac:dyDescent="0.3">
      <c r="A1027" s="4" t="s">
        <v>334</v>
      </c>
      <c r="B1027" s="2">
        <v>7942.95</v>
      </c>
      <c r="C1027" s="2">
        <v>7925</v>
      </c>
      <c r="D1027" s="2">
        <v>7965.9</v>
      </c>
      <c r="E1027" s="2">
        <v>7833</v>
      </c>
      <c r="F1027" t="s">
        <v>333</v>
      </c>
      <c r="G1027" s="1">
        <v>1.77E-2</v>
      </c>
    </row>
    <row r="1028" spans="1:7" x14ac:dyDescent="0.3">
      <c r="A1028" s="4" t="s">
        <v>332</v>
      </c>
      <c r="B1028" s="2">
        <v>7805</v>
      </c>
      <c r="C1028" s="2">
        <v>7800</v>
      </c>
      <c r="D1028" s="2">
        <v>7839.95</v>
      </c>
      <c r="E1028" s="2">
        <v>7620</v>
      </c>
      <c r="F1028" t="s">
        <v>331</v>
      </c>
      <c r="G1028" s="1">
        <v>2.3E-3</v>
      </c>
    </row>
    <row r="1029" spans="1:7" x14ac:dyDescent="0.3">
      <c r="A1029" s="4" t="s">
        <v>330</v>
      </c>
      <c r="B1029" s="2">
        <v>7787.25</v>
      </c>
      <c r="C1029" s="2">
        <v>7840</v>
      </c>
      <c r="D1029" s="2">
        <v>7859.5</v>
      </c>
      <c r="E1029" s="2">
        <v>7696.05</v>
      </c>
      <c r="F1029" t="s">
        <v>329</v>
      </c>
      <c r="G1029" s="1">
        <v>-2E-3</v>
      </c>
    </row>
    <row r="1030" spans="1:7" x14ac:dyDescent="0.3">
      <c r="A1030" s="4" t="s">
        <v>328</v>
      </c>
      <c r="B1030" s="2">
        <v>7802.65</v>
      </c>
      <c r="C1030" s="2">
        <v>7919</v>
      </c>
      <c r="D1030" s="2">
        <v>7941.95</v>
      </c>
      <c r="E1030" s="2">
        <v>7791.3</v>
      </c>
      <c r="F1030" t="s">
        <v>327</v>
      </c>
      <c r="G1030" s="1">
        <v>-1.2E-2</v>
      </c>
    </row>
    <row r="1031" spans="1:7" x14ac:dyDescent="0.3">
      <c r="A1031" s="4" t="s">
        <v>326</v>
      </c>
      <c r="B1031" s="2">
        <v>7897.45</v>
      </c>
      <c r="C1031" s="2">
        <v>7800.1</v>
      </c>
      <c r="D1031" s="2">
        <v>7954.85</v>
      </c>
      <c r="E1031" s="2">
        <v>7776.1</v>
      </c>
      <c r="F1031" t="s">
        <v>304</v>
      </c>
      <c r="G1031" s="1">
        <v>4.1000000000000002E-2</v>
      </c>
    </row>
    <row r="1032" spans="1:7" x14ac:dyDescent="0.3">
      <c r="A1032" s="4" t="s">
        <v>325</v>
      </c>
      <c r="B1032" s="2">
        <v>7586.6</v>
      </c>
      <c r="C1032" s="2">
        <v>7520.55</v>
      </c>
      <c r="D1032" s="2">
        <v>7648.9</v>
      </c>
      <c r="E1032" s="2">
        <v>7450</v>
      </c>
      <c r="F1032" t="s">
        <v>324</v>
      </c>
      <c r="G1032" s="1">
        <v>2.46E-2</v>
      </c>
    </row>
    <row r="1033" spans="1:7" x14ac:dyDescent="0.3">
      <c r="A1033" s="4" t="s">
        <v>323</v>
      </c>
      <c r="B1033" s="2">
        <v>7404.55</v>
      </c>
      <c r="C1033" s="2">
        <v>7450</v>
      </c>
      <c r="D1033" s="2">
        <v>7525</v>
      </c>
      <c r="E1033" s="2">
        <v>7385.05</v>
      </c>
      <c r="F1033" t="s">
        <v>322</v>
      </c>
      <c r="G1033" s="1">
        <v>-2.1399999999999999E-2</v>
      </c>
    </row>
    <row r="1034" spans="1:7" x14ac:dyDescent="0.3">
      <c r="A1034" s="4" t="s">
        <v>321</v>
      </c>
      <c r="B1034" s="2">
        <v>7566.55</v>
      </c>
      <c r="C1034" s="2">
        <v>7566</v>
      </c>
      <c r="D1034" s="2">
        <v>7640.15</v>
      </c>
      <c r="E1034" s="2">
        <v>7509.6</v>
      </c>
      <c r="F1034" t="s">
        <v>320</v>
      </c>
      <c r="G1034" s="1">
        <v>4.4999999999999997E-3</v>
      </c>
    </row>
    <row r="1035" spans="1:7" x14ac:dyDescent="0.3">
      <c r="A1035" s="4" t="s">
        <v>319</v>
      </c>
      <c r="B1035" s="2">
        <v>7532.8</v>
      </c>
      <c r="C1035" s="2">
        <v>7280</v>
      </c>
      <c r="D1035" s="2">
        <v>7584.65</v>
      </c>
      <c r="E1035" s="2">
        <v>7255.05</v>
      </c>
      <c r="F1035" t="s">
        <v>318</v>
      </c>
      <c r="G1035" s="1">
        <v>3.9399999999999998E-2</v>
      </c>
    </row>
    <row r="1036" spans="1:7" x14ac:dyDescent="0.3">
      <c r="A1036" s="4" t="s">
        <v>317</v>
      </c>
      <c r="B1036" s="2">
        <v>7247.6</v>
      </c>
      <c r="C1036" s="2">
        <v>7157</v>
      </c>
      <c r="D1036" s="2">
        <v>7305.35</v>
      </c>
      <c r="E1036" s="2">
        <v>7150</v>
      </c>
      <c r="F1036" t="s">
        <v>316</v>
      </c>
      <c r="G1036" s="1">
        <v>2.0500000000000001E-2</v>
      </c>
    </row>
    <row r="1037" spans="1:7" x14ac:dyDescent="0.3">
      <c r="A1037" s="4" t="s">
        <v>315</v>
      </c>
      <c r="B1037" s="2">
        <v>7101.95</v>
      </c>
      <c r="C1037" s="2">
        <v>7340</v>
      </c>
      <c r="D1037" s="2">
        <v>7340</v>
      </c>
      <c r="E1037" s="2">
        <v>7062.35</v>
      </c>
      <c r="F1037" t="s">
        <v>314</v>
      </c>
      <c r="G1037" s="1">
        <v>-2.0899999999999998E-2</v>
      </c>
    </row>
    <row r="1038" spans="1:7" x14ac:dyDescent="0.3">
      <c r="A1038" s="4">
        <v>44900</v>
      </c>
      <c r="B1038" s="2">
        <v>7253.65</v>
      </c>
      <c r="C1038" s="2">
        <v>7221.5</v>
      </c>
      <c r="D1038" s="2">
        <v>7323.95</v>
      </c>
      <c r="E1038" s="2">
        <v>7210.8</v>
      </c>
      <c r="F1038" t="s">
        <v>313</v>
      </c>
      <c r="G1038" s="1">
        <v>-1.9300000000000001E-2</v>
      </c>
    </row>
    <row r="1039" spans="1:7" x14ac:dyDescent="0.3">
      <c r="A1039" s="4">
        <v>44870</v>
      </c>
      <c r="B1039" s="2">
        <v>7396.45</v>
      </c>
      <c r="C1039" s="2">
        <v>7519</v>
      </c>
      <c r="D1039" s="2">
        <v>7559.55</v>
      </c>
      <c r="E1039" s="2">
        <v>7346.6</v>
      </c>
      <c r="F1039" t="s">
        <v>312</v>
      </c>
      <c r="G1039" s="1">
        <v>-1.5900000000000001E-2</v>
      </c>
    </row>
    <row r="1040" spans="1:7" x14ac:dyDescent="0.3">
      <c r="A1040" s="4">
        <v>44839</v>
      </c>
      <c r="B1040" s="2">
        <v>7515.9</v>
      </c>
      <c r="C1040" s="2">
        <v>7350.15</v>
      </c>
      <c r="D1040" s="2">
        <v>7575</v>
      </c>
      <c r="E1040" s="2">
        <v>7350.15</v>
      </c>
      <c r="F1040" t="s">
        <v>311</v>
      </c>
      <c r="G1040" s="1">
        <v>2.1100000000000001E-2</v>
      </c>
    </row>
    <row r="1041" spans="1:7" x14ac:dyDescent="0.3">
      <c r="A1041" s="4">
        <v>44809</v>
      </c>
      <c r="B1041" s="2">
        <v>7360.3</v>
      </c>
      <c r="C1041" s="2">
        <v>7201.5</v>
      </c>
      <c r="D1041" s="2">
        <v>7424.5</v>
      </c>
      <c r="E1041" s="2">
        <v>7130</v>
      </c>
      <c r="F1041" t="s">
        <v>310</v>
      </c>
      <c r="G1041" s="1">
        <v>1.11E-2</v>
      </c>
    </row>
    <row r="1042" spans="1:7" x14ac:dyDescent="0.3">
      <c r="A1042" s="4">
        <v>44717</v>
      </c>
      <c r="B1042" s="2">
        <v>7279.25</v>
      </c>
      <c r="C1042" s="2">
        <v>7314</v>
      </c>
      <c r="D1042" s="2">
        <v>7359.9</v>
      </c>
      <c r="E1042" s="2">
        <v>7156.65</v>
      </c>
      <c r="F1042" t="s">
        <v>309</v>
      </c>
      <c r="G1042" s="1">
        <v>-1.7299999999999999E-2</v>
      </c>
    </row>
    <row r="1043" spans="1:7" x14ac:dyDescent="0.3">
      <c r="A1043" s="4">
        <v>44686</v>
      </c>
      <c r="B1043" s="2">
        <v>7407.65</v>
      </c>
      <c r="C1043" s="2">
        <v>7450</v>
      </c>
      <c r="D1043" s="2">
        <v>7538</v>
      </c>
      <c r="E1043" s="2">
        <v>7380.15</v>
      </c>
      <c r="F1043" t="s">
        <v>308</v>
      </c>
      <c r="G1043" s="1">
        <v>1.2999999999999999E-3</v>
      </c>
    </row>
    <row r="1044" spans="1:7" x14ac:dyDescent="0.3">
      <c r="A1044" s="4">
        <v>44656</v>
      </c>
      <c r="B1044" s="2">
        <v>7397.9</v>
      </c>
      <c r="C1044" s="2">
        <v>7650</v>
      </c>
      <c r="D1044" s="2">
        <v>7747</v>
      </c>
      <c r="E1044" s="2">
        <v>7356.5</v>
      </c>
      <c r="F1044" t="s">
        <v>307</v>
      </c>
      <c r="G1044" s="1">
        <v>-3.1E-2</v>
      </c>
    </row>
    <row r="1045" spans="1:7" x14ac:dyDescent="0.3">
      <c r="A1045" s="4">
        <v>44597</v>
      </c>
      <c r="B1045" s="2">
        <v>7634.75</v>
      </c>
      <c r="C1045" s="2">
        <v>7665</v>
      </c>
      <c r="D1045" s="2">
        <v>7750</v>
      </c>
      <c r="E1045" s="2">
        <v>7544.3</v>
      </c>
      <c r="F1045" t="s">
        <v>306</v>
      </c>
      <c r="G1045" s="1">
        <v>-1.0800000000000001E-2</v>
      </c>
    </row>
    <row r="1046" spans="1:7" x14ac:dyDescent="0.3">
      <c r="A1046" s="4" t="s">
        <v>305</v>
      </c>
      <c r="B1046" s="2">
        <v>7717.8</v>
      </c>
      <c r="C1046" s="2">
        <v>7918</v>
      </c>
      <c r="D1046" s="2">
        <v>7946.5</v>
      </c>
      <c r="E1046" s="2">
        <v>7626</v>
      </c>
      <c r="F1046" t="s">
        <v>304</v>
      </c>
      <c r="G1046" s="1">
        <v>-2.1600000000000001E-2</v>
      </c>
    </row>
    <row r="1047" spans="1:7" x14ac:dyDescent="0.3">
      <c r="A1047" s="4" t="s">
        <v>303</v>
      </c>
      <c r="B1047" s="2">
        <v>7888.15</v>
      </c>
      <c r="C1047" s="2">
        <v>7844</v>
      </c>
      <c r="D1047" s="2">
        <v>7940</v>
      </c>
      <c r="E1047" s="2">
        <v>7766.7</v>
      </c>
      <c r="F1047" t="s">
        <v>302</v>
      </c>
      <c r="G1047" s="1">
        <v>1.2800000000000001E-2</v>
      </c>
    </row>
    <row r="1048" spans="1:7" x14ac:dyDescent="0.3">
      <c r="A1048" s="4" t="s">
        <v>301</v>
      </c>
      <c r="B1048" s="2">
        <v>7788.4</v>
      </c>
      <c r="C1048" s="2">
        <v>7851</v>
      </c>
      <c r="D1048" s="2">
        <v>7865</v>
      </c>
      <c r="E1048" s="2">
        <v>7720</v>
      </c>
      <c r="F1048" t="s">
        <v>300</v>
      </c>
      <c r="G1048" s="1">
        <v>-1.4999999999999999E-2</v>
      </c>
    </row>
    <row r="1049" spans="1:7" x14ac:dyDescent="0.3">
      <c r="A1049" s="4" t="s">
        <v>299</v>
      </c>
      <c r="B1049" s="2">
        <v>7906.75</v>
      </c>
      <c r="C1049" s="2">
        <v>8000</v>
      </c>
      <c r="D1049" s="2">
        <v>8067.5</v>
      </c>
      <c r="E1049" s="2">
        <v>7830</v>
      </c>
      <c r="F1049" t="s">
        <v>298</v>
      </c>
      <c r="G1049" s="1">
        <v>-6.9999999999999999E-4</v>
      </c>
    </row>
    <row r="1050" spans="1:7" x14ac:dyDescent="0.3">
      <c r="A1050" s="4" t="s">
        <v>297</v>
      </c>
      <c r="B1050" s="2">
        <v>7912.35</v>
      </c>
      <c r="C1050" s="2">
        <v>7810</v>
      </c>
      <c r="D1050" s="2">
        <v>7998</v>
      </c>
      <c r="E1050" s="2">
        <v>7810</v>
      </c>
      <c r="F1050" t="s">
        <v>296</v>
      </c>
      <c r="G1050" s="1">
        <v>1E-3</v>
      </c>
    </row>
    <row r="1051" spans="1:7" x14ac:dyDescent="0.3">
      <c r="A1051" s="4" t="s">
        <v>295</v>
      </c>
      <c r="B1051" s="2">
        <v>7904.5</v>
      </c>
      <c r="C1051" s="2">
        <v>7789</v>
      </c>
      <c r="D1051" s="2">
        <v>8016.65</v>
      </c>
      <c r="E1051" s="2">
        <v>7731</v>
      </c>
      <c r="F1051" t="s">
        <v>294</v>
      </c>
      <c r="G1051" s="1">
        <v>3.2000000000000002E-3</v>
      </c>
    </row>
    <row r="1052" spans="1:7" x14ac:dyDescent="0.3">
      <c r="A1052" s="4" t="s">
        <v>293</v>
      </c>
      <c r="B1052" s="2">
        <v>7879.2</v>
      </c>
      <c r="C1052" s="2">
        <v>7709.8</v>
      </c>
      <c r="D1052" s="2">
        <v>7899.8</v>
      </c>
      <c r="E1052" s="2">
        <v>7686.05</v>
      </c>
      <c r="F1052" t="s">
        <v>292</v>
      </c>
      <c r="G1052" s="1">
        <v>2.7699999999999999E-2</v>
      </c>
    </row>
    <row r="1053" spans="1:7" x14ac:dyDescent="0.3">
      <c r="A1053" s="4" t="s">
        <v>291</v>
      </c>
      <c r="B1053" s="2">
        <v>7666.7</v>
      </c>
      <c r="C1053" s="2">
        <v>7499</v>
      </c>
      <c r="D1053" s="2">
        <v>7699</v>
      </c>
      <c r="E1053" s="2">
        <v>7472.6</v>
      </c>
      <c r="F1053" t="s">
        <v>290</v>
      </c>
      <c r="G1053" s="1">
        <v>3.1099999999999999E-2</v>
      </c>
    </row>
    <row r="1054" spans="1:7" x14ac:dyDescent="0.3">
      <c r="A1054" s="4" t="s">
        <v>289</v>
      </c>
      <c r="B1054" s="2">
        <v>7435.1</v>
      </c>
      <c r="C1054" s="2">
        <v>7580</v>
      </c>
      <c r="D1054" s="2">
        <v>7678</v>
      </c>
      <c r="E1054" s="2">
        <v>7350</v>
      </c>
      <c r="F1054" t="s">
        <v>288</v>
      </c>
      <c r="G1054" s="1">
        <v>-1.83E-2</v>
      </c>
    </row>
    <row r="1055" spans="1:7" x14ac:dyDescent="0.3">
      <c r="A1055" s="4" t="s">
        <v>287</v>
      </c>
      <c r="B1055" s="2">
        <v>7573.5</v>
      </c>
      <c r="C1055" s="2">
        <v>7374.5</v>
      </c>
      <c r="D1055" s="2">
        <v>7599</v>
      </c>
      <c r="E1055" s="2">
        <v>7355</v>
      </c>
      <c r="F1055" t="s">
        <v>286</v>
      </c>
      <c r="G1055" s="1">
        <v>1.3899999999999999E-2</v>
      </c>
    </row>
    <row r="1056" spans="1:7" x14ac:dyDescent="0.3">
      <c r="A1056" s="4" t="s">
        <v>285</v>
      </c>
      <c r="B1056" s="2">
        <v>7469.5</v>
      </c>
      <c r="C1056" s="2">
        <v>7618.35</v>
      </c>
      <c r="D1056" s="2">
        <v>7704.95</v>
      </c>
      <c r="E1056" s="2">
        <v>7440</v>
      </c>
      <c r="F1056" t="s">
        <v>284</v>
      </c>
      <c r="G1056" s="1">
        <v>-1.95E-2</v>
      </c>
    </row>
    <row r="1057" spans="1:7" x14ac:dyDescent="0.3">
      <c r="A1057" s="4">
        <v>44899</v>
      </c>
      <c r="B1057" s="2">
        <v>7618.35</v>
      </c>
      <c r="C1057" s="2">
        <v>7540</v>
      </c>
      <c r="D1057" s="2">
        <v>7711.5</v>
      </c>
      <c r="E1057" s="2">
        <v>7500</v>
      </c>
      <c r="F1057" t="s">
        <v>283</v>
      </c>
      <c r="G1057" s="1">
        <v>7.0000000000000001E-3</v>
      </c>
    </row>
    <row r="1058" spans="1:7" x14ac:dyDescent="0.3">
      <c r="A1058" s="4">
        <v>44869</v>
      </c>
      <c r="B1058" s="2">
        <v>7565.4</v>
      </c>
      <c r="C1058" s="2">
        <v>7614.85</v>
      </c>
      <c r="D1058" s="2">
        <v>7616.55</v>
      </c>
      <c r="E1058" s="2">
        <v>7485</v>
      </c>
      <c r="F1058" t="s">
        <v>282</v>
      </c>
      <c r="G1058" s="1">
        <v>1E-3</v>
      </c>
    </row>
    <row r="1059" spans="1:7" x14ac:dyDescent="0.3">
      <c r="A1059" s="4">
        <v>44777</v>
      </c>
      <c r="B1059" s="2">
        <v>7557.95</v>
      </c>
      <c r="C1059" s="2">
        <v>7708.8</v>
      </c>
      <c r="D1059" s="2">
        <v>7730.5</v>
      </c>
      <c r="E1059" s="2">
        <v>7515.4</v>
      </c>
      <c r="F1059" t="s">
        <v>281</v>
      </c>
      <c r="G1059" s="1">
        <v>-1.0800000000000001E-2</v>
      </c>
    </row>
    <row r="1060" spans="1:7" x14ac:dyDescent="0.3">
      <c r="A1060" s="4">
        <v>44746</v>
      </c>
      <c r="B1060" s="2">
        <v>7640.5</v>
      </c>
      <c r="C1060" s="2">
        <v>7659.75</v>
      </c>
      <c r="D1060" s="2">
        <v>7748</v>
      </c>
      <c r="E1060" s="2">
        <v>7621.05</v>
      </c>
      <c r="F1060" t="s">
        <v>280</v>
      </c>
      <c r="G1060" s="1">
        <v>-1.34E-2</v>
      </c>
    </row>
    <row r="1061" spans="1:7" x14ac:dyDescent="0.3">
      <c r="A1061" s="4">
        <v>44716</v>
      </c>
      <c r="B1061" s="2">
        <v>7744.2</v>
      </c>
      <c r="C1061" s="2">
        <v>7739</v>
      </c>
      <c r="D1061" s="2">
        <v>7849</v>
      </c>
      <c r="E1061" s="2">
        <v>7675</v>
      </c>
      <c r="F1061" t="s">
        <v>279</v>
      </c>
      <c r="G1061" s="1">
        <v>-2.3E-3</v>
      </c>
    </row>
    <row r="1062" spans="1:7" x14ac:dyDescent="0.3">
      <c r="A1062" s="4">
        <v>44685</v>
      </c>
      <c r="B1062" s="2">
        <v>7761.85</v>
      </c>
      <c r="C1062" s="2">
        <v>7781</v>
      </c>
      <c r="D1062" s="2">
        <v>7900</v>
      </c>
      <c r="E1062" s="2">
        <v>7730</v>
      </c>
      <c r="F1062" t="s">
        <v>278</v>
      </c>
      <c r="G1062" s="1">
        <v>-1.6999999999999999E-3</v>
      </c>
    </row>
    <row r="1063" spans="1:7" x14ac:dyDescent="0.3">
      <c r="A1063" s="4">
        <v>44655</v>
      </c>
      <c r="B1063" s="2">
        <v>7774.8</v>
      </c>
      <c r="C1063" s="2">
        <v>7650</v>
      </c>
      <c r="D1063" s="2">
        <v>7794</v>
      </c>
      <c r="E1063" s="2">
        <v>7631.65</v>
      </c>
      <c r="F1063" t="s">
        <v>277</v>
      </c>
      <c r="G1063" s="1">
        <v>9.7000000000000003E-3</v>
      </c>
    </row>
    <row r="1064" spans="1:7" x14ac:dyDescent="0.3">
      <c r="A1064" s="4">
        <v>44565</v>
      </c>
      <c r="B1064" s="2">
        <v>7700.05</v>
      </c>
      <c r="C1064" s="2">
        <v>7574</v>
      </c>
      <c r="D1064" s="2">
        <v>7729</v>
      </c>
      <c r="E1064" s="2">
        <v>7517.35</v>
      </c>
      <c r="F1064" t="s">
        <v>276</v>
      </c>
      <c r="G1064" s="1">
        <v>1.84E-2</v>
      </c>
    </row>
    <row r="1065" spans="1:7" x14ac:dyDescent="0.3">
      <c r="A1065" s="4" t="s">
        <v>275</v>
      </c>
      <c r="B1065" s="2">
        <v>7561.3</v>
      </c>
      <c r="C1065" s="2">
        <v>7598.55</v>
      </c>
      <c r="D1065" s="2">
        <v>7652.75</v>
      </c>
      <c r="E1065" s="2">
        <v>7528</v>
      </c>
      <c r="F1065" t="s">
        <v>274</v>
      </c>
      <c r="G1065" s="1">
        <v>-4.8999999999999998E-3</v>
      </c>
    </row>
    <row r="1066" spans="1:7" x14ac:dyDescent="0.3">
      <c r="A1066" s="4" t="s">
        <v>273</v>
      </c>
      <c r="B1066" s="2">
        <v>7598.6</v>
      </c>
      <c r="C1066" s="2">
        <v>7521</v>
      </c>
      <c r="D1066" s="2">
        <v>7629.95</v>
      </c>
      <c r="E1066" s="2">
        <v>7490</v>
      </c>
      <c r="F1066" t="s">
        <v>272</v>
      </c>
      <c r="G1066" s="1">
        <v>2.1399999999999999E-2</v>
      </c>
    </row>
    <row r="1067" spans="1:7" x14ac:dyDescent="0.3">
      <c r="A1067" s="4" t="s">
        <v>271</v>
      </c>
      <c r="B1067" s="2">
        <v>7439.15</v>
      </c>
      <c r="C1067" s="2">
        <v>7535</v>
      </c>
      <c r="D1067" s="2">
        <v>7563.1</v>
      </c>
      <c r="E1067" s="2">
        <v>7401</v>
      </c>
      <c r="F1067" t="s">
        <v>270</v>
      </c>
      <c r="G1067" s="1">
        <v>-5.1000000000000004E-3</v>
      </c>
    </row>
    <row r="1068" spans="1:7" x14ac:dyDescent="0.3">
      <c r="A1068" s="4" t="s">
        <v>269</v>
      </c>
      <c r="B1068" s="2">
        <v>7477.35</v>
      </c>
      <c r="C1068" s="2">
        <v>7425</v>
      </c>
      <c r="D1068" s="2">
        <v>7539</v>
      </c>
      <c r="E1068" s="2">
        <v>7413</v>
      </c>
      <c r="F1068" t="s">
        <v>268</v>
      </c>
      <c r="G1068" s="1">
        <v>8.3000000000000001E-3</v>
      </c>
    </row>
    <row r="1069" spans="1:7" x14ac:dyDescent="0.3">
      <c r="A1069" s="4" t="s">
        <v>267</v>
      </c>
      <c r="B1069" s="2">
        <v>7415.45</v>
      </c>
      <c r="C1069" s="2">
        <v>7515</v>
      </c>
      <c r="D1069" s="2">
        <v>7542.3</v>
      </c>
      <c r="E1069" s="2">
        <v>7385</v>
      </c>
      <c r="F1069" t="s">
        <v>266</v>
      </c>
      <c r="G1069" s="1">
        <v>-1.8700000000000001E-2</v>
      </c>
    </row>
    <row r="1070" spans="1:7" x14ac:dyDescent="0.3">
      <c r="A1070" s="4" t="s">
        <v>265</v>
      </c>
      <c r="B1070" s="2">
        <v>7556.95</v>
      </c>
      <c r="C1070" s="2">
        <v>7599.3</v>
      </c>
      <c r="D1070" s="2">
        <v>7655</v>
      </c>
      <c r="E1070" s="2">
        <v>7526.35</v>
      </c>
      <c r="F1070" t="s">
        <v>264</v>
      </c>
      <c r="G1070" s="1">
        <v>-1.15E-2</v>
      </c>
    </row>
    <row r="1071" spans="1:7" x14ac:dyDescent="0.3">
      <c r="A1071" s="4" t="s">
        <v>263</v>
      </c>
      <c r="B1071" s="2">
        <v>7644.85</v>
      </c>
      <c r="C1071" s="2">
        <v>7800</v>
      </c>
      <c r="D1071" s="2">
        <v>7862.8</v>
      </c>
      <c r="E1071" s="2">
        <v>7611</v>
      </c>
      <c r="F1071" t="s">
        <v>262</v>
      </c>
      <c r="G1071" s="1">
        <v>-1.5699999999999999E-2</v>
      </c>
    </row>
    <row r="1072" spans="1:7" x14ac:dyDescent="0.3">
      <c r="A1072" s="4" t="s">
        <v>261</v>
      </c>
      <c r="B1072" s="2">
        <v>7766.65</v>
      </c>
      <c r="C1072" s="2">
        <v>7714.95</v>
      </c>
      <c r="D1072" s="2">
        <v>7809</v>
      </c>
      <c r="E1072" s="2">
        <v>7536.65</v>
      </c>
      <c r="F1072" t="s">
        <v>71</v>
      </c>
      <c r="G1072" s="1">
        <v>7.9000000000000008E-3</v>
      </c>
    </row>
    <row r="1073" spans="1:7" x14ac:dyDescent="0.3">
      <c r="A1073" s="4" t="s">
        <v>260</v>
      </c>
      <c r="B1073" s="2">
        <v>7705.55</v>
      </c>
      <c r="C1073" s="2">
        <v>7844</v>
      </c>
      <c r="D1073" s="2">
        <v>7940</v>
      </c>
      <c r="E1073" s="2">
        <v>7650</v>
      </c>
      <c r="F1073" t="s">
        <v>81</v>
      </c>
      <c r="G1073" s="1">
        <v>1.6000000000000001E-3</v>
      </c>
    </row>
    <row r="1074" spans="1:7" x14ac:dyDescent="0.3">
      <c r="A1074" s="4" t="s">
        <v>259</v>
      </c>
      <c r="B1074" s="2">
        <v>7693</v>
      </c>
      <c r="C1074" s="2">
        <v>7574</v>
      </c>
      <c r="D1074" s="2">
        <v>7741.95</v>
      </c>
      <c r="E1074" s="2">
        <v>7530</v>
      </c>
      <c r="F1074" t="s">
        <v>258</v>
      </c>
      <c r="G1074" s="1">
        <v>2.7699999999999999E-2</v>
      </c>
    </row>
    <row r="1075" spans="1:7" x14ac:dyDescent="0.3">
      <c r="A1075" s="4" t="s">
        <v>257</v>
      </c>
      <c r="B1075" s="2">
        <v>7485.8</v>
      </c>
      <c r="C1075" s="2">
        <v>7570</v>
      </c>
      <c r="D1075" s="2">
        <v>7595.75</v>
      </c>
      <c r="E1075" s="2">
        <v>7440</v>
      </c>
      <c r="F1075" t="s">
        <v>256</v>
      </c>
      <c r="G1075" s="1">
        <v>8.8999999999999999E-3</v>
      </c>
    </row>
    <row r="1076" spans="1:7" x14ac:dyDescent="0.3">
      <c r="A1076" s="4" t="s">
        <v>255</v>
      </c>
      <c r="B1076" s="2">
        <v>7420.1</v>
      </c>
      <c r="C1076" s="2">
        <v>7321</v>
      </c>
      <c r="D1076" s="2">
        <v>7620</v>
      </c>
      <c r="E1076" s="2">
        <v>7318</v>
      </c>
      <c r="F1076" t="s">
        <v>254</v>
      </c>
      <c r="G1076" s="1">
        <v>1.41E-2</v>
      </c>
    </row>
    <row r="1077" spans="1:7" x14ac:dyDescent="0.3">
      <c r="A1077" s="4" t="s">
        <v>253</v>
      </c>
      <c r="B1077" s="2">
        <v>7316.75</v>
      </c>
      <c r="C1077" s="2">
        <v>7050</v>
      </c>
      <c r="D1077" s="2">
        <v>7335</v>
      </c>
      <c r="E1077" s="2">
        <v>7012</v>
      </c>
      <c r="F1077" t="s">
        <v>252</v>
      </c>
      <c r="G1077" s="1">
        <v>3.0200000000000001E-2</v>
      </c>
    </row>
    <row r="1078" spans="1:7" x14ac:dyDescent="0.3">
      <c r="A1078" s="4">
        <v>44868</v>
      </c>
      <c r="B1078" s="2">
        <v>7102.55</v>
      </c>
      <c r="C1078" s="2">
        <v>7200</v>
      </c>
      <c r="D1078" s="2">
        <v>7200</v>
      </c>
      <c r="E1078" s="2">
        <v>7080</v>
      </c>
      <c r="F1078" t="s">
        <v>252</v>
      </c>
      <c r="G1078" s="1">
        <v>-1.5100000000000001E-2</v>
      </c>
    </row>
    <row r="1079" spans="1:7" x14ac:dyDescent="0.3">
      <c r="A1079" s="4">
        <v>44837</v>
      </c>
      <c r="B1079" s="2">
        <v>7211.8</v>
      </c>
      <c r="C1079" s="2">
        <v>7255</v>
      </c>
      <c r="D1079" s="2">
        <v>7399.85</v>
      </c>
      <c r="E1079" s="2">
        <v>7177.3</v>
      </c>
      <c r="F1079" t="s">
        <v>251</v>
      </c>
      <c r="G1079" s="1">
        <v>2.63E-2</v>
      </c>
    </row>
    <row r="1080" spans="1:7" x14ac:dyDescent="0.3">
      <c r="A1080" s="4">
        <v>44807</v>
      </c>
      <c r="B1080" s="2">
        <v>7026.85</v>
      </c>
      <c r="C1080" s="2">
        <v>6874</v>
      </c>
      <c r="D1080" s="2">
        <v>7078.1</v>
      </c>
      <c r="E1080" s="2">
        <v>6777</v>
      </c>
      <c r="F1080" t="s">
        <v>250</v>
      </c>
      <c r="G1080" s="1">
        <v>3.2399999999999998E-2</v>
      </c>
    </row>
    <row r="1081" spans="1:7" x14ac:dyDescent="0.3">
      <c r="A1081" s="4">
        <v>44776</v>
      </c>
      <c r="B1081" s="2">
        <v>6806.3</v>
      </c>
      <c r="C1081" s="2">
        <v>6705</v>
      </c>
      <c r="D1081" s="2">
        <v>6855</v>
      </c>
      <c r="E1081" s="2">
        <v>6536.55</v>
      </c>
      <c r="F1081" t="s">
        <v>249</v>
      </c>
      <c r="G1081" s="1">
        <v>5.4999999999999997E-3</v>
      </c>
    </row>
    <row r="1082" spans="1:7" x14ac:dyDescent="0.3">
      <c r="A1082" s="4">
        <v>44745</v>
      </c>
      <c r="B1082" s="2">
        <v>6769.05</v>
      </c>
      <c r="C1082" s="2">
        <v>6992</v>
      </c>
      <c r="D1082" s="2">
        <v>7029.85</v>
      </c>
      <c r="E1082" s="2">
        <v>6730</v>
      </c>
      <c r="F1082" t="s">
        <v>248</v>
      </c>
      <c r="G1082" s="1">
        <v>-6.6000000000000003E-2</v>
      </c>
    </row>
    <row r="1083" spans="1:7" x14ac:dyDescent="0.3">
      <c r="A1083" s="4">
        <v>44654</v>
      </c>
      <c r="B1083" s="2">
        <v>7247.3</v>
      </c>
      <c r="C1083" s="2">
        <v>7482</v>
      </c>
      <c r="D1083" s="2">
        <v>7519.2</v>
      </c>
      <c r="E1083" s="2">
        <v>7130</v>
      </c>
      <c r="F1083" t="s">
        <v>247</v>
      </c>
      <c r="G1083" s="1">
        <v>-4.58E-2</v>
      </c>
    </row>
    <row r="1084" spans="1:7" x14ac:dyDescent="0.3">
      <c r="A1084" s="4">
        <v>44623</v>
      </c>
      <c r="B1084" s="2">
        <v>7595.55</v>
      </c>
      <c r="C1084" s="2">
        <v>7924</v>
      </c>
      <c r="D1084" s="2">
        <v>7939.95</v>
      </c>
      <c r="E1084" s="2">
        <v>7558.5</v>
      </c>
      <c r="F1084" t="s">
        <v>212</v>
      </c>
      <c r="G1084" s="1">
        <v>-2.8000000000000001E-2</v>
      </c>
    </row>
    <row r="1085" spans="1:7" x14ac:dyDescent="0.3">
      <c r="A1085" s="4">
        <v>44595</v>
      </c>
      <c r="B1085" s="2">
        <v>7814.2</v>
      </c>
      <c r="C1085" s="2">
        <v>8197.7000000000007</v>
      </c>
      <c r="D1085" s="2">
        <v>8199</v>
      </c>
      <c r="E1085" s="2">
        <v>7764</v>
      </c>
      <c r="F1085" t="s">
        <v>246</v>
      </c>
      <c r="G1085" s="1">
        <v>-6.0100000000000001E-2</v>
      </c>
    </row>
    <row r="1086" spans="1:7" x14ac:dyDescent="0.3">
      <c r="A1086" s="4" t="s">
        <v>245</v>
      </c>
      <c r="B1086" s="2">
        <v>8314.15</v>
      </c>
      <c r="C1086" s="2">
        <v>8300</v>
      </c>
      <c r="D1086" s="2">
        <v>8339.9500000000007</v>
      </c>
      <c r="E1086" s="2">
        <v>8114.1</v>
      </c>
      <c r="F1086" t="s">
        <v>244</v>
      </c>
      <c r="G1086" s="1">
        <v>-5.0000000000000001E-3</v>
      </c>
    </row>
    <row r="1087" spans="1:7" x14ac:dyDescent="0.3">
      <c r="A1087" s="4" t="s">
        <v>243</v>
      </c>
      <c r="B1087" s="2">
        <v>8356.1</v>
      </c>
      <c r="C1087" s="2">
        <v>8260</v>
      </c>
      <c r="D1087" s="2">
        <v>8466</v>
      </c>
      <c r="E1087" s="2">
        <v>8209.5499999999993</v>
      </c>
      <c r="F1087" t="s">
        <v>133</v>
      </c>
      <c r="G1087" s="1">
        <v>1.78E-2</v>
      </c>
    </row>
    <row r="1088" spans="1:7" x14ac:dyDescent="0.3">
      <c r="A1088" s="4" t="s">
        <v>242</v>
      </c>
      <c r="B1088" s="2">
        <v>8210.15</v>
      </c>
      <c r="C1088" s="2">
        <v>8402</v>
      </c>
      <c r="D1088" s="2">
        <v>8587.25</v>
      </c>
      <c r="E1088" s="2">
        <v>8155</v>
      </c>
      <c r="F1088" t="s">
        <v>241</v>
      </c>
      <c r="G1088" s="1">
        <v>-5.62E-2</v>
      </c>
    </row>
    <row r="1089" spans="1:7" x14ac:dyDescent="0.3">
      <c r="A1089" s="4" t="s">
        <v>240</v>
      </c>
      <c r="B1089" s="2">
        <v>8698.85</v>
      </c>
      <c r="C1089" s="2">
        <v>8690</v>
      </c>
      <c r="D1089" s="2">
        <v>8789.9500000000007</v>
      </c>
      <c r="E1089" s="2">
        <v>8655.2000000000007</v>
      </c>
      <c r="F1089" t="s">
        <v>239</v>
      </c>
      <c r="G1089" s="1">
        <v>8.8000000000000005E-3</v>
      </c>
    </row>
    <row r="1090" spans="1:7" x14ac:dyDescent="0.3">
      <c r="A1090" s="4" t="s">
        <v>238</v>
      </c>
      <c r="B1090" s="2">
        <v>8622.7999999999993</v>
      </c>
      <c r="C1090" s="2">
        <v>8495</v>
      </c>
      <c r="D1090" s="2">
        <v>8659.7999999999993</v>
      </c>
      <c r="E1090" s="2">
        <v>8384.85</v>
      </c>
      <c r="F1090" t="s">
        <v>237</v>
      </c>
      <c r="G1090" s="1">
        <v>1.1999999999999999E-3</v>
      </c>
    </row>
    <row r="1091" spans="1:7" x14ac:dyDescent="0.3">
      <c r="A1091" s="4" t="s">
        <v>236</v>
      </c>
      <c r="B1091" s="2">
        <v>8612.7000000000007</v>
      </c>
      <c r="C1091" s="2">
        <v>8544.0499999999993</v>
      </c>
      <c r="D1091" s="2">
        <v>8724.25</v>
      </c>
      <c r="E1091" s="2">
        <v>8443.6</v>
      </c>
      <c r="F1091" t="s">
        <v>235</v>
      </c>
      <c r="G1091" s="1">
        <v>5.1000000000000004E-3</v>
      </c>
    </row>
    <row r="1092" spans="1:7" x14ac:dyDescent="0.3">
      <c r="A1092" s="4" t="s">
        <v>234</v>
      </c>
      <c r="B1092" s="2">
        <v>8569.1</v>
      </c>
      <c r="C1092" s="2">
        <v>8550</v>
      </c>
      <c r="D1092" s="2">
        <v>8645.9500000000007</v>
      </c>
      <c r="E1092" s="2">
        <v>8520.0499999999993</v>
      </c>
      <c r="F1092" t="s">
        <v>233</v>
      </c>
      <c r="G1092" s="1">
        <v>1.9E-3</v>
      </c>
    </row>
    <row r="1093" spans="1:7" x14ac:dyDescent="0.3">
      <c r="A1093" s="4" t="s">
        <v>232</v>
      </c>
      <c r="B1093" s="2">
        <v>8552.4500000000007</v>
      </c>
      <c r="C1093" s="2">
        <v>8575</v>
      </c>
      <c r="D1093" s="2">
        <v>8658.2999999999993</v>
      </c>
      <c r="E1093" s="2">
        <v>8525</v>
      </c>
      <c r="F1093" t="s">
        <v>231</v>
      </c>
      <c r="G1093" s="1">
        <v>-3.5999999999999999E-3</v>
      </c>
    </row>
    <row r="1094" spans="1:7" x14ac:dyDescent="0.3">
      <c r="A1094" s="4" t="s">
        <v>230</v>
      </c>
      <c r="B1094" s="2">
        <v>8582.9500000000007</v>
      </c>
      <c r="C1094" s="2">
        <v>8720</v>
      </c>
      <c r="D1094" s="2">
        <v>8736.4</v>
      </c>
      <c r="E1094" s="2">
        <v>8544</v>
      </c>
      <c r="F1094" t="s">
        <v>229</v>
      </c>
      <c r="G1094" s="1">
        <v>-4.5999999999999999E-3</v>
      </c>
    </row>
    <row r="1095" spans="1:7" x14ac:dyDescent="0.3">
      <c r="A1095" s="4" t="s">
        <v>228</v>
      </c>
      <c r="B1095" s="2">
        <v>8622.7000000000007</v>
      </c>
      <c r="C1095" s="2">
        <v>8410</v>
      </c>
      <c r="D1095" s="2">
        <v>8664.25</v>
      </c>
      <c r="E1095" s="2">
        <v>8356.5</v>
      </c>
      <c r="F1095" t="s">
        <v>227</v>
      </c>
      <c r="G1095" s="1">
        <v>3.0599999999999999E-2</v>
      </c>
    </row>
    <row r="1096" spans="1:7" x14ac:dyDescent="0.3">
      <c r="A1096" s="4" t="s">
        <v>226</v>
      </c>
      <c r="B1096" s="2">
        <v>8366.4</v>
      </c>
      <c r="C1096" s="2">
        <v>8500</v>
      </c>
      <c r="D1096" s="2">
        <v>8615.0499999999993</v>
      </c>
      <c r="E1096" s="2">
        <v>8325</v>
      </c>
      <c r="F1096" t="s">
        <v>225</v>
      </c>
      <c r="G1096" s="1">
        <v>-4.24E-2</v>
      </c>
    </row>
    <row r="1097" spans="1:7" x14ac:dyDescent="0.3">
      <c r="A1097" s="4">
        <v>44867</v>
      </c>
      <c r="B1097" s="2">
        <v>8737.15</v>
      </c>
      <c r="C1097" s="2">
        <v>8738</v>
      </c>
      <c r="D1097" s="2">
        <v>8865</v>
      </c>
      <c r="E1097" s="2">
        <v>8673.2999999999993</v>
      </c>
      <c r="F1097" t="s">
        <v>224</v>
      </c>
      <c r="G1097" s="1">
        <v>-7.7999999999999996E-3</v>
      </c>
    </row>
    <row r="1098" spans="1:7" x14ac:dyDescent="0.3">
      <c r="A1098" s="4">
        <v>44836</v>
      </c>
      <c r="B1098" s="2">
        <v>8805.4500000000007</v>
      </c>
      <c r="C1098" s="2">
        <v>9050</v>
      </c>
      <c r="D1098" s="2">
        <v>9050</v>
      </c>
      <c r="E1098" s="2">
        <v>8789.9</v>
      </c>
      <c r="F1098" t="s">
        <v>223</v>
      </c>
      <c r="G1098" s="1">
        <v>-1.61E-2</v>
      </c>
    </row>
    <row r="1099" spans="1:7" x14ac:dyDescent="0.3">
      <c r="A1099" s="4">
        <v>44806</v>
      </c>
      <c r="B1099" s="2">
        <v>8949.4500000000007</v>
      </c>
      <c r="C1099" s="2">
        <v>8622</v>
      </c>
      <c r="D1099" s="2">
        <v>8989.7999999999993</v>
      </c>
      <c r="E1099" s="2">
        <v>8622</v>
      </c>
      <c r="F1099" t="s">
        <v>222</v>
      </c>
      <c r="G1099" s="1">
        <v>4.07E-2</v>
      </c>
    </row>
    <row r="1100" spans="1:7" x14ac:dyDescent="0.3">
      <c r="A1100" s="4">
        <v>44775</v>
      </c>
      <c r="B1100" s="2">
        <v>8599.4500000000007</v>
      </c>
      <c r="C1100" s="2">
        <v>8616.7000000000007</v>
      </c>
      <c r="D1100" s="2">
        <v>8789.1</v>
      </c>
      <c r="E1100" s="2">
        <v>8436.0499999999993</v>
      </c>
      <c r="F1100" t="s">
        <v>221</v>
      </c>
      <c r="G1100" s="1">
        <v>1.03E-2</v>
      </c>
    </row>
    <row r="1101" spans="1:7" x14ac:dyDescent="0.3">
      <c r="A1101" s="4">
        <v>44744</v>
      </c>
      <c r="B1101" s="2">
        <v>8511.65</v>
      </c>
      <c r="C1101" s="2">
        <v>8545</v>
      </c>
      <c r="D1101" s="2">
        <v>8615</v>
      </c>
      <c r="E1101" s="2">
        <v>8400</v>
      </c>
      <c r="F1101" t="s">
        <v>220</v>
      </c>
      <c r="G1101" s="1">
        <v>-4.4999999999999997E-3</v>
      </c>
    </row>
    <row r="1102" spans="1:7" x14ac:dyDescent="0.3">
      <c r="A1102" s="4">
        <v>44653</v>
      </c>
      <c r="B1102" s="2">
        <v>8550.5499999999993</v>
      </c>
      <c r="C1102" s="2">
        <v>8639.9</v>
      </c>
      <c r="D1102" s="2">
        <v>8680</v>
      </c>
      <c r="E1102" s="2">
        <v>8492.1</v>
      </c>
      <c r="F1102" t="s">
        <v>219</v>
      </c>
      <c r="G1102" s="1">
        <v>-5.0000000000000001E-3</v>
      </c>
    </row>
    <row r="1103" spans="1:7" x14ac:dyDescent="0.3">
      <c r="A1103" s="4">
        <v>44622</v>
      </c>
      <c r="B1103" s="2">
        <v>8593.65</v>
      </c>
      <c r="C1103" s="2">
        <v>8550</v>
      </c>
      <c r="D1103" s="2">
        <v>8798</v>
      </c>
      <c r="E1103" s="2">
        <v>8522.7000000000007</v>
      </c>
      <c r="F1103" t="s">
        <v>218</v>
      </c>
      <c r="G1103" s="1">
        <v>9.1999999999999998E-3</v>
      </c>
    </row>
    <row r="1104" spans="1:7" x14ac:dyDescent="0.3">
      <c r="A1104" s="4">
        <v>44594</v>
      </c>
      <c r="B1104" s="2">
        <v>8515.25</v>
      </c>
      <c r="C1104" s="2">
        <v>8579.7000000000007</v>
      </c>
      <c r="D1104" s="2">
        <v>8683</v>
      </c>
      <c r="E1104" s="2">
        <v>8440.25</v>
      </c>
      <c r="F1104" t="s">
        <v>217</v>
      </c>
      <c r="G1104" s="1">
        <v>-5.1999999999999998E-3</v>
      </c>
    </row>
    <row r="1105" spans="1:7" x14ac:dyDescent="0.3">
      <c r="A1105" s="4">
        <v>44563</v>
      </c>
      <c r="B1105" s="2">
        <v>8559.4</v>
      </c>
      <c r="C1105" s="2">
        <v>8693</v>
      </c>
      <c r="D1105" s="2">
        <v>8790.7999999999993</v>
      </c>
      <c r="E1105" s="2">
        <v>8351</v>
      </c>
      <c r="F1105" t="s">
        <v>216</v>
      </c>
      <c r="G1105" s="1">
        <v>-4.4000000000000003E-3</v>
      </c>
    </row>
    <row r="1106" spans="1:7" x14ac:dyDescent="0.3">
      <c r="A1106" s="4" t="s">
        <v>215</v>
      </c>
      <c r="B1106" s="2">
        <v>8597.2999999999993</v>
      </c>
      <c r="C1106" s="2">
        <v>8625</v>
      </c>
      <c r="D1106" s="2">
        <v>8720</v>
      </c>
      <c r="E1106" s="2">
        <v>8552.7999999999993</v>
      </c>
      <c r="F1106" t="s">
        <v>214</v>
      </c>
      <c r="G1106" s="1">
        <v>5.4000000000000003E-3</v>
      </c>
    </row>
    <row r="1107" spans="1:7" x14ac:dyDescent="0.3">
      <c r="A1107" s="4" t="s">
        <v>213</v>
      </c>
      <c r="B1107" s="2">
        <v>8550.9500000000007</v>
      </c>
      <c r="C1107" s="2">
        <v>8795</v>
      </c>
      <c r="D1107" s="2">
        <v>8930</v>
      </c>
      <c r="E1107" s="2">
        <v>8522.35</v>
      </c>
      <c r="F1107" t="s">
        <v>212</v>
      </c>
      <c r="G1107" s="1">
        <v>-3.0499999999999999E-2</v>
      </c>
    </row>
    <row r="1108" spans="1:7" x14ac:dyDescent="0.3">
      <c r="A1108" s="4" t="s">
        <v>211</v>
      </c>
      <c r="B1108" s="2">
        <v>8820.2000000000007</v>
      </c>
      <c r="C1108" s="2">
        <v>8656</v>
      </c>
      <c r="D1108" s="2">
        <v>8971.65</v>
      </c>
      <c r="E1108" s="2">
        <v>8400.0499999999993</v>
      </c>
      <c r="F1108" t="s">
        <v>210</v>
      </c>
      <c r="G1108" s="1">
        <v>2.53E-2</v>
      </c>
    </row>
    <row r="1109" spans="1:7" x14ac:dyDescent="0.3">
      <c r="A1109" s="4" t="s">
        <v>209</v>
      </c>
      <c r="B1109" s="2">
        <v>8602.6</v>
      </c>
      <c r="C1109" s="2">
        <v>7990</v>
      </c>
      <c r="D1109" s="2">
        <v>8664</v>
      </c>
      <c r="E1109" s="2">
        <v>7887.9</v>
      </c>
      <c r="F1109" t="s">
        <v>208</v>
      </c>
      <c r="G1109" s="1">
        <v>6.83E-2</v>
      </c>
    </row>
    <row r="1110" spans="1:7" x14ac:dyDescent="0.3">
      <c r="A1110" s="4" t="s">
        <v>207</v>
      </c>
      <c r="B1110" s="2">
        <v>8052.3</v>
      </c>
      <c r="C1110" s="2">
        <v>8189</v>
      </c>
      <c r="D1110" s="2">
        <v>8332.7999999999993</v>
      </c>
      <c r="E1110" s="2">
        <v>7952.8</v>
      </c>
      <c r="F1110" t="s">
        <v>142</v>
      </c>
      <c r="G1110" s="1">
        <v>-1.6799999999999999E-2</v>
      </c>
    </row>
    <row r="1111" spans="1:7" x14ac:dyDescent="0.3">
      <c r="A1111" s="4" t="s">
        <v>206</v>
      </c>
      <c r="B1111" s="2">
        <v>8189.6</v>
      </c>
      <c r="C1111" s="2">
        <v>7970</v>
      </c>
      <c r="D1111" s="2">
        <v>8244</v>
      </c>
      <c r="E1111" s="2">
        <v>7856.05</v>
      </c>
      <c r="F1111" t="s">
        <v>205</v>
      </c>
      <c r="G1111" s="1">
        <v>1.9099999999999999E-2</v>
      </c>
    </row>
    <row r="1112" spans="1:7" x14ac:dyDescent="0.3">
      <c r="A1112" s="4" t="s">
        <v>204</v>
      </c>
      <c r="B1112" s="2">
        <v>8036.35</v>
      </c>
      <c r="C1112" s="2">
        <v>8000</v>
      </c>
      <c r="D1112" s="2">
        <v>8140</v>
      </c>
      <c r="E1112" s="2">
        <v>7997.55</v>
      </c>
      <c r="F1112" t="s">
        <v>203</v>
      </c>
      <c r="G1112" s="1">
        <v>2.5999999999999999E-3</v>
      </c>
    </row>
    <row r="1113" spans="1:7" x14ac:dyDescent="0.3">
      <c r="A1113" s="4" t="s">
        <v>202</v>
      </c>
      <c r="B1113" s="2">
        <v>8015.7</v>
      </c>
      <c r="C1113" s="2">
        <v>7929</v>
      </c>
      <c r="D1113" s="2">
        <v>8060</v>
      </c>
      <c r="E1113" s="2">
        <v>7860</v>
      </c>
      <c r="F1113" t="s">
        <v>201</v>
      </c>
      <c r="G1113" s="1">
        <v>1.2699999999999999E-2</v>
      </c>
    </row>
    <row r="1114" spans="1:7" x14ac:dyDescent="0.3">
      <c r="A1114" s="4" t="s">
        <v>200</v>
      </c>
      <c r="B1114" s="2">
        <v>7915.15</v>
      </c>
      <c r="C1114" s="2">
        <v>8248.9500000000007</v>
      </c>
      <c r="D1114" s="2">
        <v>8248.9500000000007</v>
      </c>
      <c r="E1114" s="2">
        <v>7891.5</v>
      </c>
      <c r="F1114" t="s">
        <v>199</v>
      </c>
      <c r="G1114" s="1">
        <v>-4.24E-2</v>
      </c>
    </row>
    <row r="1115" spans="1:7" x14ac:dyDescent="0.3">
      <c r="A1115" s="4" t="s">
        <v>198</v>
      </c>
      <c r="B1115" s="2">
        <v>8265.5</v>
      </c>
      <c r="C1115" s="2">
        <v>8124.8</v>
      </c>
      <c r="D1115" s="2">
        <v>8368.9</v>
      </c>
      <c r="E1115" s="2">
        <v>8100.1</v>
      </c>
      <c r="F1115" t="s">
        <v>197</v>
      </c>
      <c r="G1115" s="1">
        <v>2.24E-2</v>
      </c>
    </row>
    <row r="1116" spans="1:7" x14ac:dyDescent="0.3">
      <c r="A1116" s="4" t="s">
        <v>196</v>
      </c>
      <c r="B1116" s="2">
        <v>8084.2</v>
      </c>
      <c r="C1116" s="2">
        <v>7951</v>
      </c>
      <c r="D1116" s="2">
        <v>8145</v>
      </c>
      <c r="E1116" s="2">
        <v>7951</v>
      </c>
      <c r="F1116" t="s">
        <v>195</v>
      </c>
      <c r="G1116" s="1">
        <v>8.9999999999999998E-4</v>
      </c>
    </row>
    <row r="1117" spans="1:7" x14ac:dyDescent="0.3">
      <c r="A1117" s="4" t="s">
        <v>194</v>
      </c>
      <c r="B1117" s="2">
        <v>8077.05</v>
      </c>
      <c r="C1117" s="2">
        <v>8175</v>
      </c>
      <c r="D1117" s="2">
        <v>8260</v>
      </c>
      <c r="E1117" s="2">
        <v>7952</v>
      </c>
      <c r="F1117" t="s">
        <v>193</v>
      </c>
      <c r="G1117" s="1">
        <v>-1.15E-2</v>
      </c>
    </row>
    <row r="1118" spans="1:7" x14ac:dyDescent="0.3">
      <c r="A1118" s="4">
        <v>44896</v>
      </c>
      <c r="B1118" s="2">
        <v>8170.75</v>
      </c>
      <c r="C1118" s="2">
        <v>8200</v>
      </c>
      <c r="D1118" s="2">
        <v>8200</v>
      </c>
      <c r="E1118" s="2">
        <v>8115</v>
      </c>
      <c r="F1118" t="s">
        <v>192</v>
      </c>
      <c r="G1118" s="1">
        <v>3.3E-3</v>
      </c>
    </row>
    <row r="1119" spans="1:7" x14ac:dyDescent="0.3">
      <c r="A1119" s="4">
        <v>44866</v>
      </c>
      <c r="B1119" s="2">
        <v>8143.85</v>
      </c>
      <c r="C1119" s="2">
        <v>8100</v>
      </c>
      <c r="D1119" s="2">
        <v>8162.45</v>
      </c>
      <c r="E1119" s="2">
        <v>8069.3</v>
      </c>
      <c r="F1119" t="s">
        <v>191</v>
      </c>
      <c r="G1119" s="1">
        <v>2.2000000000000001E-3</v>
      </c>
    </row>
    <row r="1120" spans="1:7" x14ac:dyDescent="0.3">
      <c r="A1120" s="4">
        <v>44835</v>
      </c>
      <c r="B1120" s="2">
        <v>8125.6</v>
      </c>
      <c r="C1120" s="2">
        <v>7950</v>
      </c>
      <c r="D1120" s="2">
        <v>8232</v>
      </c>
      <c r="E1120" s="2">
        <v>7924.15</v>
      </c>
      <c r="F1120" t="s">
        <v>190</v>
      </c>
      <c r="G1120" s="1">
        <v>2.7799999999999998E-2</v>
      </c>
    </row>
    <row r="1121" spans="1:7" x14ac:dyDescent="0.3">
      <c r="A1121" s="4">
        <v>44743</v>
      </c>
      <c r="B1121" s="2">
        <v>7906</v>
      </c>
      <c r="C1121" s="2">
        <v>7882.1</v>
      </c>
      <c r="D1121" s="2">
        <v>7944.8</v>
      </c>
      <c r="E1121" s="2">
        <v>7835.5</v>
      </c>
      <c r="F1121" t="s">
        <v>189</v>
      </c>
      <c r="G1121" s="1">
        <v>3.0000000000000001E-3</v>
      </c>
    </row>
    <row r="1122" spans="1:7" x14ac:dyDescent="0.3">
      <c r="A1122" s="4">
        <v>44713</v>
      </c>
      <c r="B1122" s="2">
        <v>7882.1</v>
      </c>
      <c r="C1122" s="2">
        <v>7782</v>
      </c>
      <c r="D1122" s="2">
        <v>7899.45</v>
      </c>
      <c r="E1122" s="2">
        <v>7683.95</v>
      </c>
      <c r="F1122" t="s">
        <v>188</v>
      </c>
      <c r="G1122" s="1">
        <v>1.37E-2</v>
      </c>
    </row>
    <row r="1123" spans="1:7" x14ac:dyDescent="0.3">
      <c r="A1123" s="4">
        <v>44682</v>
      </c>
      <c r="B1123" s="2">
        <v>7775.35</v>
      </c>
      <c r="C1123" s="2">
        <v>7624.85</v>
      </c>
      <c r="D1123" s="2">
        <v>7808</v>
      </c>
      <c r="E1123" s="2">
        <v>7605.6</v>
      </c>
      <c r="F1123" t="s">
        <v>187</v>
      </c>
      <c r="G1123" s="1">
        <v>1.9E-2</v>
      </c>
    </row>
    <row r="1124" spans="1:7" x14ac:dyDescent="0.3">
      <c r="A1124" s="4">
        <v>44652</v>
      </c>
      <c r="B1124" s="2">
        <v>7630.1</v>
      </c>
      <c r="C1124" s="2">
        <v>7600</v>
      </c>
      <c r="D1124" s="2">
        <v>7649</v>
      </c>
      <c r="E1124" s="2">
        <v>7520</v>
      </c>
      <c r="F1124" t="s">
        <v>186</v>
      </c>
      <c r="G1124" s="1">
        <v>1.41E-2</v>
      </c>
    </row>
    <row r="1125" spans="1:7" x14ac:dyDescent="0.3">
      <c r="A1125" s="4">
        <v>44621</v>
      </c>
      <c r="B1125" s="2">
        <v>7523.9</v>
      </c>
      <c r="C1125" s="2">
        <v>7420</v>
      </c>
      <c r="D1125" s="2">
        <v>7605.95</v>
      </c>
      <c r="E1125" s="2">
        <v>7420</v>
      </c>
      <c r="F1125" t="s">
        <v>185</v>
      </c>
      <c r="G1125" s="1">
        <v>1.3100000000000001E-2</v>
      </c>
    </row>
    <row r="1126" spans="1:7" x14ac:dyDescent="0.3">
      <c r="A1126" s="4" t="s">
        <v>184</v>
      </c>
      <c r="B1126" s="2">
        <v>7426.45</v>
      </c>
      <c r="C1126" s="2">
        <v>7290.05</v>
      </c>
      <c r="D1126" s="2">
        <v>7449.5</v>
      </c>
      <c r="E1126" s="2">
        <v>7290.05</v>
      </c>
      <c r="F1126" t="s">
        <v>183</v>
      </c>
      <c r="G1126" s="1">
        <v>1.9800000000000002E-2</v>
      </c>
    </row>
    <row r="1127" spans="1:7" x14ac:dyDescent="0.3">
      <c r="A1127" s="4" t="s">
        <v>182</v>
      </c>
      <c r="B1127" s="2">
        <v>7282.25</v>
      </c>
      <c r="C1127" s="2">
        <v>7350</v>
      </c>
      <c r="D1127" s="2">
        <v>7395.15</v>
      </c>
      <c r="E1127" s="2">
        <v>7255.4</v>
      </c>
      <c r="F1127" t="s">
        <v>181</v>
      </c>
      <c r="G1127" s="1">
        <v>-9.1999999999999998E-3</v>
      </c>
    </row>
    <row r="1128" spans="1:7" x14ac:dyDescent="0.3">
      <c r="A1128" s="4" t="s">
        <v>180</v>
      </c>
      <c r="B1128" s="2">
        <v>7350.05</v>
      </c>
      <c r="C1128" s="2">
        <v>7297.7</v>
      </c>
      <c r="D1128" s="2">
        <v>7365</v>
      </c>
      <c r="E1128" s="2">
        <v>7240.45</v>
      </c>
      <c r="F1128" t="s">
        <v>179</v>
      </c>
      <c r="G1128" s="1">
        <v>7.1999999999999998E-3</v>
      </c>
    </row>
    <row r="1129" spans="1:7" x14ac:dyDescent="0.3">
      <c r="A1129" s="4" t="s">
        <v>178</v>
      </c>
      <c r="B1129" s="2">
        <v>7297.45</v>
      </c>
      <c r="C1129" s="2">
        <v>7320</v>
      </c>
      <c r="D1129" s="2">
        <v>7359</v>
      </c>
      <c r="E1129" s="2">
        <v>7255.1</v>
      </c>
      <c r="F1129" t="s">
        <v>177</v>
      </c>
      <c r="G1129" s="1">
        <v>1.1000000000000001E-3</v>
      </c>
    </row>
    <row r="1130" spans="1:7" x14ac:dyDescent="0.3">
      <c r="A1130" s="4" t="s">
        <v>176</v>
      </c>
      <c r="B1130" s="2">
        <v>7289.5</v>
      </c>
      <c r="C1130" s="2">
        <v>7277.1</v>
      </c>
      <c r="D1130" s="2">
        <v>7330</v>
      </c>
      <c r="E1130" s="2">
        <v>7186.2</v>
      </c>
      <c r="F1130" t="s">
        <v>175</v>
      </c>
      <c r="G1130" s="1">
        <v>-3.8E-3</v>
      </c>
    </row>
    <row r="1131" spans="1:7" x14ac:dyDescent="0.3">
      <c r="A1131" s="4" t="s">
        <v>174</v>
      </c>
      <c r="B1131" s="2">
        <v>7317.1</v>
      </c>
      <c r="C1131" s="2">
        <v>7441</v>
      </c>
      <c r="D1131" s="2">
        <v>7449.85</v>
      </c>
      <c r="E1131" s="2">
        <v>7252.15</v>
      </c>
      <c r="F1131" t="s">
        <v>173</v>
      </c>
      <c r="G1131" s="1">
        <v>-9.4999999999999998E-3</v>
      </c>
    </row>
    <row r="1132" spans="1:7" x14ac:dyDescent="0.3">
      <c r="A1132" s="4" t="s">
        <v>172</v>
      </c>
      <c r="B1132" s="2">
        <v>7387.15</v>
      </c>
      <c r="C1132" s="2">
        <v>7481</v>
      </c>
      <c r="D1132" s="2">
        <v>7500</v>
      </c>
      <c r="E1132" s="2">
        <v>7355</v>
      </c>
      <c r="F1132" t="s">
        <v>171</v>
      </c>
      <c r="G1132" s="1">
        <v>-4.8999999999999998E-3</v>
      </c>
    </row>
    <row r="1133" spans="1:7" x14ac:dyDescent="0.3">
      <c r="A1133" s="4" t="s">
        <v>170</v>
      </c>
      <c r="B1133" s="2">
        <v>7423.75</v>
      </c>
      <c r="C1133" s="2">
        <v>7305.5</v>
      </c>
      <c r="D1133" s="2">
        <v>7454</v>
      </c>
      <c r="E1133" s="2">
        <v>7305.5</v>
      </c>
      <c r="F1133" t="s">
        <v>169</v>
      </c>
      <c r="G1133" s="1">
        <v>1.4800000000000001E-2</v>
      </c>
    </row>
    <row r="1134" spans="1:7" x14ac:dyDescent="0.3">
      <c r="A1134" s="4" t="s">
        <v>168</v>
      </c>
      <c r="B1134" s="2">
        <v>7315.15</v>
      </c>
      <c r="C1134" s="2">
        <v>7306.5</v>
      </c>
      <c r="D1134" s="2">
        <v>7404.95</v>
      </c>
      <c r="E1134" s="2">
        <v>7284</v>
      </c>
      <c r="F1134" t="s">
        <v>167</v>
      </c>
      <c r="G1134" s="1">
        <v>3.8999999999999998E-3</v>
      </c>
    </row>
    <row r="1135" spans="1:7" x14ac:dyDescent="0.3">
      <c r="A1135" s="4" t="s">
        <v>166</v>
      </c>
      <c r="B1135" s="2">
        <v>7286.6</v>
      </c>
      <c r="C1135" s="2">
        <v>7200</v>
      </c>
      <c r="D1135" s="2">
        <v>7321.55</v>
      </c>
      <c r="E1135" s="2">
        <v>7035.85</v>
      </c>
      <c r="F1135" t="s">
        <v>165</v>
      </c>
      <c r="G1135" s="1">
        <v>-1.4E-3</v>
      </c>
    </row>
    <row r="1136" spans="1:7" x14ac:dyDescent="0.3">
      <c r="A1136" s="4" t="s">
        <v>164</v>
      </c>
      <c r="B1136" s="2">
        <v>7296.6</v>
      </c>
      <c r="C1136" s="2">
        <v>7480</v>
      </c>
      <c r="D1136" s="2">
        <v>7480</v>
      </c>
      <c r="E1136" s="2">
        <v>7241</v>
      </c>
      <c r="F1136" t="s">
        <v>94</v>
      </c>
      <c r="G1136" s="1">
        <v>-2.07E-2</v>
      </c>
    </row>
    <row r="1137" spans="1:7" x14ac:dyDescent="0.3">
      <c r="A1137" s="4" t="s">
        <v>163</v>
      </c>
      <c r="B1137" s="2">
        <v>7450.8</v>
      </c>
      <c r="C1137" s="2">
        <v>7591.5</v>
      </c>
      <c r="D1137" s="2">
        <v>7621</v>
      </c>
      <c r="E1137" s="2">
        <v>7406</v>
      </c>
      <c r="F1137" t="s">
        <v>162</v>
      </c>
      <c r="G1137" s="1">
        <v>-1.55E-2</v>
      </c>
    </row>
    <row r="1138" spans="1:7" x14ac:dyDescent="0.3">
      <c r="A1138" s="4" t="s">
        <v>161</v>
      </c>
      <c r="B1138" s="2">
        <v>7567.95</v>
      </c>
      <c r="C1138" s="2">
        <v>7476</v>
      </c>
      <c r="D1138" s="2">
        <v>7640</v>
      </c>
      <c r="E1138" s="2">
        <v>7453.05</v>
      </c>
      <c r="F1138" t="s">
        <v>160</v>
      </c>
      <c r="G1138" s="1">
        <v>0.01</v>
      </c>
    </row>
    <row r="1139" spans="1:7" x14ac:dyDescent="0.3">
      <c r="A1139" s="4" t="s">
        <v>159</v>
      </c>
      <c r="B1139" s="2">
        <v>7493.15</v>
      </c>
      <c r="C1139" s="2">
        <v>7516.8</v>
      </c>
      <c r="D1139" s="2">
        <v>7556.3</v>
      </c>
      <c r="E1139" s="2">
        <v>7457.8</v>
      </c>
      <c r="F1139" t="s">
        <v>158</v>
      </c>
      <c r="G1139" s="1">
        <v>-3.0999999999999999E-3</v>
      </c>
    </row>
    <row r="1140" spans="1:7" x14ac:dyDescent="0.3">
      <c r="A1140" s="4" t="s">
        <v>157</v>
      </c>
      <c r="B1140" s="2">
        <v>7516.4</v>
      </c>
      <c r="C1140" s="2">
        <v>7485</v>
      </c>
      <c r="D1140" s="2">
        <v>7575.9</v>
      </c>
      <c r="E1140" s="2">
        <v>7425</v>
      </c>
      <c r="F1140" t="s">
        <v>156</v>
      </c>
      <c r="G1140" s="1">
        <v>1.2200000000000001E-2</v>
      </c>
    </row>
    <row r="1141" spans="1:7" x14ac:dyDescent="0.3">
      <c r="A1141" s="4">
        <v>44481</v>
      </c>
      <c r="B1141" s="2">
        <v>7425.65</v>
      </c>
      <c r="C1141" s="2">
        <v>7380</v>
      </c>
      <c r="D1141" s="2">
        <v>7475</v>
      </c>
      <c r="E1141" s="2">
        <v>7357.95</v>
      </c>
      <c r="F1141" t="s">
        <v>155</v>
      </c>
      <c r="G1141" s="1">
        <v>5.0000000000000001E-4</v>
      </c>
    </row>
    <row r="1142" spans="1:7" x14ac:dyDescent="0.3">
      <c r="A1142" s="4">
        <v>44451</v>
      </c>
      <c r="B1142" s="2">
        <v>7421.75</v>
      </c>
      <c r="C1142" s="2">
        <v>7469</v>
      </c>
      <c r="D1142" s="2">
        <v>7469</v>
      </c>
      <c r="E1142" s="2">
        <v>7325</v>
      </c>
      <c r="F1142" t="s">
        <v>154</v>
      </c>
      <c r="G1142" s="1">
        <v>-1.8E-3</v>
      </c>
    </row>
    <row r="1143" spans="1:7" x14ac:dyDescent="0.3">
      <c r="A1143" s="4">
        <v>44420</v>
      </c>
      <c r="B1143" s="2">
        <v>7434.9</v>
      </c>
      <c r="C1143" s="2">
        <v>7225</v>
      </c>
      <c r="D1143" s="2">
        <v>7497.85</v>
      </c>
      <c r="E1143" s="2">
        <v>7151.1</v>
      </c>
      <c r="F1143" t="s">
        <v>153</v>
      </c>
      <c r="G1143" s="1">
        <v>3.4599999999999999E-2</v>
      </c>
    </row>
    <row r="1144" spans="1:7" x14ac:dyDescent="0.3">
      <c r="A1144" s="4">
        <v>44389</v>
      </c>
      <c r="B1144" s="2">
        <v>7186.6</v>
      </c>
      <c r="C1144" s="2">
        <v>7129</v>
      </c>
      <c r="D1144" s="2">
        <v>7261.8</v>
      </c>
      <c r="E1144" s="2">
        <v>7091.2</v>
      </c>
      <c r="F1144" t="s">
        <v>152</v>
      </c>
      <c r="G1144" s="1">
        <v>2.0400000000000001E-2</v>
      </c>
    </row>
    <row r="1145" spans="1:7" x14ac:dyDescent="0.3">
      <c r="A1145" s="4">
        <v>44359</v>
      </c>
      <c r="B1145" s="2">
        <v>7042.85</v>
      </c>
      <c r="C1145" s="2">
        <v>7193</v>
      </c>
      <c r="D1145" s="2">
        <v>7200</v>
      </c>
      <c r="E1145" s="2">
        <v>7021</v>
      </c>
      <c r="F1145" t="s">
        <v>151</v>
      </c>
      <c r="G1145" s="1">
        <v>-2.3E-2</v>
      </c>
    </row>
    <row r="1146" spans="1:7" x14ac:dyDescent="0.3">
      <c r="A1146" s="4">
        <v>44267</v>
      </c>
      <c r="B1146" s="2">
        <v>7208.7</v>
      </c>
      <c r="C1146" s="2">
        <v>7305</v>
      </c>
      <c r="D1146" s="2">
        <v>7329</v>
      </c>
      <c r="E1146" s="2">
        <v>7148.75</v>
      </c>
      <c r="F1146" t="s">
        <v>150</v>
      </c>
      <c r="G1146" s="1">
        <v>-1.5900000000000001E-2</v>
      </c>
    </row>
    <row r="1147" spans="1:7" x14ac:dyDescent="0.3">
      <c r="A1147" s="4">
        <v>44239</v>
      </c>
      <c r="B1147" s="2">
        <v>7324.95</v>
      </c>
      <c r="C1147" s="2">
        <v>7285</v>
      </c>
      <c r="D1147" s="2">
        <v>7355.45</v>
      </c>
      <c r="E1147" s="2">
        <v>7245.65</v>
      </c>
      <c r="F1147" t="s">
        <v>149</v>
      </c>
      <c r="G1147" s="1">
        <v>7.1000000000000004E-3</v>
      </c>
    </row>
    <row r="1148" spans="1:7" x14ac:dyDescent="0.3">
      <c r="A1148" s="4">
        <v>44208</v>
      </c>
      <c r="B1148" s="2">
        <v>7273.25</v>
      </c>
      <c r="C1148" s="2">
        <v>7191</v>
      </c>
      <c r="D1148" s="2">
        <v>7380</v>
      </c>
      <c r="E1148" s="2">
        <v>7130.05</v>
      </c>
      <c r="F1148" t="s">
        <v>148</v>
      </c>
      <c r="G1148" s="1">
        <v>2.9100000000000001E-2</v>
      </c>
    </row>
    <row r="1149" spans="1:7" x14ac:dyDescent="0.3">
      <c r="A1149" s="4" t="s">
        <v>147</v>
      </c>
      <c r="B1149" s="2">
        <v>7067.8</v>
      </c>
      <c r="C1149" s="2">
        <v>7149.5</v>
      </c>
      <c r="D1149" s="2">
        <v>7250</v>
      </c>
      <c r="E1149" s="2">
        <v>7015.55</v>
      </c>
      <c r="F1149" t="s">
        <v>146</v>
      </c>
      <c r="G1149" s="1">
        <v>-1.14E-2</v>
      </c>
    </row>
    <row r="1150" spans="1:7" x14ac:dyDescent="0.3">
      <c r="A1150" s="4" t="s">
        <v>145</v>
      </c>
      <c r="B1150" s="2">
        <v>7149.5</v>
      </c>
      <c r="C1150" s="2">
        <v>7166</v>
      </c>
      <c r="D1150" s="2">
        <v>7210</v>
      </c>
      <c r="E1150" s="2">
        <v>6990.7</v>
      </c>
      <c r="F1150" t="s">
        <v>144</v>
      </c>
      <c r="G1150" s="1">
        <v>-2.8999999999999998E-3</v>
      </c>
    </row>
    <row r="1151" spans="1:7" x14ac:dyDescent="0.3">
      <c r="A1151" s="4" t="s">
        <v>143</v>
      </c>
      <c r="B1151" s="2">
        <v>7170.5</v>
      </c>
      <c r="C1151" s="2">
        <v>7520</v>
      </c>
      <c r="D1151" s="2">
        <v>7520</v>
      </c>
      <c r="E1151" s="2">
        <v>7130</v>
      </c>
      <c r="F1151" t="s">
        <v>142</v>
      </c>
      <c r="G1151" s="1">
        <v>-5.3100000000000001E-2</v>
      </c>
    </row>
    <row r="1152" spans="1:7" x14ac:dyDescent="0.3">
      <c r="A1152" s="4" t="s">
        <v>141</v>
      </c>
      <c r="B1152" s="2">
        <v>7572.5</v>
      </c>
      <c r="C1152" s="2">
        <v>7640</v>
      </c>
      <c r="D1152" s="2">
        <v>7719.4</v>
      </c>
      <c r="E1152" s="2">
        <v>7435</v>
      </c>
      <c r="F1152" t="s">
        <v>118</v>
      </c>
      <c r="G1152" s="1">
        <v>-1.26E-2</v>
      </c>
    </row>
    <row r="1153" spans="1:7" x14ac:dyDescent="0.3">
      <c r="A1153" s="4" t="s">
        <v>140</v>
      </c>
      <c r="B1153" s="2">
        <v>7669.45</v>
      </c>
      <c r="C1153" s="2">
        <v>7865.5</v>
      </c>
      <c r="D1153" s="2">
        <v>7897.95</v>
      </c>
      <c r="E1153" s="2">
        <v>7636.6</v>
      </c>
      <c r="F1153" t="s">
        <v>139</v>
      </c>
      <c r="G1153" s="1">
        <v>-2.35E-2</v>
      </c>
    </row>
    <row r="1154" spans="1:7" x14ac:dyDescent="0.3">
      <c r="A1154" s="4" t="s">
        <v>138</v>
      </c>
      <c r="B1154" s="2">
        <v>7854</v>
      </c>
      <c r="C1154" s="2">
        <v>7849.1</v>
      </c>
      <c r="D1154" s="2">
        <v>7953.95</v>
      </c>
      <c r="E1154" s="2">
        <v>7805</v>
      </c>
      <c r="F1154" t="s">
        <v>137</v>
      </c>
      <c r="G1154" s="1">
        <v>-1.2999999999999999E-3</v>
      </c>
    </row>
    <row r="1155" spans="1:7" x14ac:dyDescent="0.3">
      <c r="A1155" s="4" t="s">
        <v>136</v>
      </c>
      <c r="B1155" s="2">
        <v>7864.4</v>
      </c>
      <c r="C1155" s="2">
        <v>8158</v>
      </c>
      <c r="D1155" s="2">
        <v>8187.85</v>
      </c>
      <c r="E1155" s="2">
        <v>7806.55</v>
      </c>
      <c r="F1155" t="s">
        <v>135</v>
      </c>
      <c r="G1155" s="1">
        <v>-3.1099999999999999E-2</v>
      </c>
    </row>
    <row r="1156" spans="1:7" x14ac:dyDescent="0.3">
      <c r="A1156" s="4" t="s">
        <v>134</v>
      </c>
      <c r="B1156" s="2">
        <v>8117.15</v>
      </c>
      <c r="C1156" s="2">
        <v>8234</v>
      </c>
      <c r="D1156" s="2">
        <v>8368</v>
      </c>
      <c r="E1156" s="2">
        <v>8001.1</v>
      </c>
      <c r="F1156" t="s">
        <v>133</v>
      </c>
      <c r="G1156" s="1">
        <v>-1.9E-2</v>
      </c>
    </row>
    <row r="1157" spans="1:7" x14ac:dyDescent="0.3">
      <c r="A1157" s="4" t="s">
        <v>132</v>
      </c>
      <c r="B1157" s="2">
        <v>8274.75</v>
      </c>
      <c r="C1157" s="2">
        <v>8035</v>
      </c>
      <c r="D1157" s="2">
        <v>8350</v>
      </c>
      <c r="E1157" s="2">
        <v>8015.05</v>
      </c>
      <c r="F1157" t="s">
        <v>131</v>
      </c>
      <c r="G1157" s="1">
        <v>2.7900000000000001E-2</v>
      </c>
    </row>
    <row r="1158" spans="1:7" x14ac:dyDescent="0.3">
      <c r="A1158" s="4" t="s">
        <v>130</v>
      </c>
      <c r="B1158" s="2">
        <v>8050.35</v>
      </c>
      <c r="C1158" s="2">
        <v>7545</v>
      </c>
      <c r="D1158" s="2">
        <v>8128.75</v>
      </c>
      <c r="E1158" s="2">
        <v>7535.05</v>
      </c>
      <c r="F1158" t="s">
        <v>129</v>
      </c>
      <c r="G1158" s="1">
        <v>7.2900000000000006E-2</v>
      </c>
    </row>
    <row r="1159" spans="1:7" x14ac:dyDescent="0.3">
      <c r="A1159" s="4" t="s">
        <v>128</v>
      </c>
      <c r="B1159" s="2">
        <v>7503.1</v>
      </c>
      <c r="C1159" s="2">
        <v>7452</v>
      </c>
      <c r="D1159" s="2">
        <v>7579.85</v>
      </c>
      <c r="E1159" s="2">
        <v>7452</v>
      </c>
      <c r="F1159" t="s">
        <v>127</v>
      </c>
      <c r="G1159" s="1">
        <v>3.0999999999999999E-3</v>
      </c>
    </row>
    <row r="1160" spans="1:7" x14ac:dyDescent="0.3">
      <c r="A1160" s="4">
        <v>44541</v>
      </c>
      <c r="B1160" s="2">
        <v>7479.85</v>
      </c>
      <c r="C1160" s="2">
        <v>7530</v>
      </c>
      <c r="D1160" s="2">
        <v>7544</v>
      </c>
      <c r="E1160" s="2">
        <v>7442</v>
      </c>
      <c r="F1160" t="s">
        <v>126</v>
      </c>
      <c r="G1160" s="1">
        <v>3.5000000000000001E-3</v>
      </c>
    </row>
    <row r="1161" spans="1:7" x14ac:dyDescent="0.3">
      <c r="A1161" s="4">
        <v>44511</v>
      </c>
      <c r="B1161" s="2">
        <v>7453.45</v>
      </c>
      <c r="C1161" s="2">
        <v>7512</v>
      </c>
      <c r="D1161" s="2">
        <v>7567.5</v>
      </c>
      <c r="E1161" s="2">
        <v>7442</v>
      </c>
      <c r="F1161" t="s">
        <v>125</v>
      </c>
      <c r="G1161" s="1">
        <v>-7.7000000000000002E-3</v>
      </c>
    </row>
    <row r="1162" spans="1:7" x14ac:dyDescent="0.3">
      <c r="A1162" s="4">
        <v>44480</v>
      </c>
      <c r="B1162" s="2">
        <v>7511.65</v>
      </c>
      <c r="C1162" s="2">
        <v>7570</v>
      </c>
      <c r="D1162" s="2">
        <v>7580</v>
      </c>
      <c r="E1162" s="2">
        <v>7460</v>
      </c>
      <c r="F1162" t="s">
        <v>124</v>
      </c>
      <c r="G1162" s="1">
        <v>-8.6999999999999994E-3</v>
      </c>
    </row>
    <row r="1163" spans="1:7" x14ac:dyDescent="0.3">
      <c r="A1163" s="4">
        <v>44450</v>
      </c>
      <c r="B1163" s="2">
        <v>7577.55</v>
      </c>
      <c r="C1163" s="2">
        <v>7709</v>
      </c>
      <c r="D1163" s="2">
        <v>7764.5</v>
      </c>
      <c r="E1163" s="2">
        <v>7538.7</v>
      </c>
      <c r="F1163" t="s">
        <v>123</v>
      </c>
      <c r="G1163" s="1">
        <v>-1.3899999999999999E-2</v>
      </c>
    </row>
    <row r="1164" spans="1:7" x14ac:dyDescent="0.3">
      <c r="A1164" s="4">
        <v>44419</v>
      </c>
      <c r="B1164" s="2">
        <v>7684.6</v>
      </c>
      <c r="C1164" s="2">
        <v>7759.95</v>
      </c>
      <c r="D1164" s="2">
        <v>7882.6</v>
      </c>
      <c r="E1164" s="2">
        <v>7672</v>
      </c>
      <c r="F1164" t="s">
        <v>122</v>
      </c>
      <c r="G1164" s="1">
        <v>-8.0999999999999996E-3</v>
      </c>
    </row>
    <row r="1165" spans="1:7" x14ac:dyDescent="0.3">
      <c r="A1165" s="4">
        <v>44297</v>
      </c>
      <c r="B1165" s="2">
        <v>7747.4</v>
      </c>
      <c r="C1165" s="2">
        <v>7774.7</v>
      </c>
      <c r="D1165" s="2">
        <v>7819.95</v>
      </c>
      <c r="E1165" s="2">
        <v>7735.5</v>
      </c>
      <c r="F1165" t="s">
        <v>121</v>
      </c>
      <c r="G1165" s="1">
        <v>1.6999999999999999E-3</v>
      </c>
    </row>
    <row r="1166" spans="1:7" x14ac:dyDescent="0.3">
      <c r="A1166" s="4">
        <v>44266</v>
      </c>
      <c r="B1166" s="2">
        <v>7734.25</v>
      </c>
      <c r="C1166" s="2">
        <v>7791.75</v>
      </c>
      <c r="D1166" s="2">
        <v>7842.25</v>
      </c>
      <c r="E1166" s="2">
        <v>7711.6</v>
      </c>
      <c r="F1166" t="s">
        <v>120</v>
      </c>
      <c r="G1166" s="1">
        <v>-7.4000000000000003E-3</v>
      </c>
    </row>
    <row r="1167" spans="1:7" x14ac:dyDescent="0.3">
      <c r="A1167" s="4">
        <v>44238</v>
      </c>
      <c r="B1167" s="2">
        <v>7791.75</v>
      </c>
      <c r="C1167" s="2">
        <v>7647.95</v>
      </c>
      <c r="D1167" s="2">
        <v>7910</v>
      </c>
      <c r="E1167" s="2">
        <v>7630.8</v>
      </c>
      <c r="F1167" t="s">
        <v>119</v>
      </c>
      <c r="G1167" s="1">
        <v>2.3099999999999999E-2</v>
      </c>
    </row>
    <row r="1168" spans="1:7" x14ac:dyDescent="0.3">
      <c r="A1168" s="4">
        <v>44207</v>
      </c>
      <c r="B1168" s="2">
        <v>7615.55</v>
      </c>
      <c r="C1168" s="2">
        <v>7401</v>
      </c>
      <c r="D1168" s="2">
        <v>7666</v>
      </c>
      <c r="E1168" s="2">
        <v>7401</v>
      </c>
      <c r="F1168" t="s">
        <v>118</v>
      </c>
      <c r="G1168" s="1">
        <v>1.78E-2</v>
      </c>
    </row>
    <row r="1169" spans="1:7" x14ac:dyDescent="0.3">
      <c r="A1169" s="4" t="s">
        <v>117</v>
      </c>
      <c r="B1169" s="2">
        <v>7482.4</v>
      </c>
      <c r="C1169" s="2">
        <v>7350</v>
      </c>
      <c r="D1169" s="2">
        <v>7550</v>
      </c>
      <c r="E1169" s="2">
        <v>7294.85</v>
      </c>
      <c r="F1169" t="s">
        <v>116</v>
      </c>
      <c r="G1169" s="1">
        <v>1.5299999999999999E-2</v>
      </c>
    </row>
    <row r="1170" spans="1:7" x14ac:dyDescent="0.3">
      <c r="A1170" s="4" t="s">
        <v>115</v>
      </c>
      <c r="B1170" s="2">
        <v>7369.7</v>
      </c>
      <c r="C1170" s="2">
        <v>7250</v>
      </c>
      <c r="D1170" s="2">
        <v>7529.7</v>
      </c>
      <c r="E1170" s="2">
        <v>7235.05</v>
      </c>
      <c r="F1170" t="s">
        <v>114</v>
      </c>
      <c r="G1170" s="1">
        <v>1.8E-3</v>
      </c>
    </row>
    <row r="1171" spans="1:7" x14ac:dyDescent="0.3">
      <c r="A1171" s="4" t="s">
        <v>113</v>
      </c>
      <c r="B1171" s="2">
        <v>7356.25</v>
      </c>
      <c r="C1171" s="2">
        <v>7285</v>
      </c>
      <c r="D1171" s="2">
        <v>7461.25</v>
      </c>
      <c r="E1171" s="2">
        <v>7244</v>
      </c>
      <c r="F1171" t="s">
        <v>112</v>
      </c>
      <c r="G1171" s="1">
        <v>8.0999999999999996E-3</v>
      </c>
    </row>
    <row r="1172" spans="1:7" x14ac:dyDescent="0.3">
      <c r="A1172" s="4" t="s">
        <v>111</v>
      </c>
      <c r="B1172" s="2">
        <v>7297.35</v>
      </c>
      <c r="C1172" s="2">
        <v>7265</v>
      </c>
      <c r="D1172" s="2">
        <v>7337.95</v>
      </c>
      <c r="E1172" s="2">
        <v>7210.2</v>
      </c>
      <c r="F1172" t="s">
        <v>110</v>
      </c>
      <c r="G1172" s="1">
        <v>5.1000000000000004E-3</v>
      </c>
    </row>
    <row r="1173" spans="1:7" x14ac:dyDescent="0.3">
      <c r="A1173" s="4" t="s">
        <v>109</v>
      </c>
      <c r="B1173" s="2">
        <v>7260.6</v>
      </c>
      <c r="C1173" s="2">
        <v>7355</v>
      </c>
      <c r="D1173" s="2">
        <v>7396.05</v>
      </c>
      <c r="E1173" s="2">
        <v>7219.65</v>
      </c>
      <c r="F1173" t="s">
        <v>108</v>
      </c>
      <c r="G1173" s="1">
        <v>-0.02</v>
      </c>
    </row>
    <row r="1174" spans="1:7" x14ac:dyDescent="0.3">
      <c r="A1174" s="4" t="s">
        <v>107</v>
      </c>
      <c r="B1174" s="2">
        <v>7408.9</v>
      </c>
      <c r="C1174" s="2">
        <v>7600</v>
      </c>
      <c r="D1174" s="2">
        <v>7625</v>
      </c>
      <c r="E1174" s="2">
        <v>7386.55</v>
      </c>
      <c r="F1174" t="s">
        <v>106</v>
      </c>
      <c r="G1174" s="1">
        <v>-2.1999999999999999E-2</v>
      </c>
    </row>
    <row r="1175" spans="1:7" x14ac:dyDescent="0.3">
      <c r="A1175" s="4" t="s">
        <v>105</v>
      </c>
      <c r="B1175" s="2">
        <v>7575.25</v>
      </c>
      <c r="C1175" s="2">
        <v>7650</v>
      </c>
      <c r="D1175" s="2">
        <v>7650</v>
      </c>
      <c r="E1175" s="2">
        <v>7485</v>
      </c>
      <c r="F1175" t="s">
        <v>104</v>
      </c>
      <c r="G1175" s="1">
        <v>-2E-3</v>
      </c>
    </row>
    <row r="1176" spans="1:7" x14ac:dyDescent="0.3">
      <c r="A1176" s="4" t="s">
        <v>103</v>
      </c>
      <c r="B1176" s="2">
        <v>7590.75</v>
      </c>
      <c r="C1176" s="2">
        <v>7615</v>
      </c>
      <c r="D1176" s="2">
        <v>7667.35</v>
      </c>
      <c r="E1176" s="2">
        <v>7515</v>
      </c>
      <c r="F1176" t="s">
        <v>102</v>
      </c>
      <c r="G1176" s="1">
        <v>-8.5000000000000006E-3</v>
      </c>
    </row>
    <row r="1177" spans="1:7" x14ac:dyDescent="0.3">
      <c r="A1177" s="4" t="s">
        <v>101</v>
      </c>
      <c r="B1177" s="2">
        <v>7655.65</v>
      </c>
      <c r="C1177" s="2">
        <v>7670.2</v>
      </c>
      <c r="D1177" s="2">
        <v>7768.6</v>
      </c>
      <c r="E1177" s="2">
        <v>7585</v>
      </c>
      <c r="F1177" t="s">
        <v>100</v>
      </c>
      <c r="G1177" s="1">
        <v>-2.0000000000000001E-4</v>
      </c>
    </row>
    <row r="1178" spans="1:7" x14ac:dyDescent="0.3">
      <c r="A1178" s="4" t="s">
        <v>99</v>
      </c>
      <c r="B1178" s="2">
        <v>7657</v>
      </c>
      <c r="C1178" s="2">
        <v>7405</v>
      </c>
      <c r="D1178" s="2">
        <v>7705.3</v>
      </c>
      <c r="E1178" s="2">
        <v>7405</v>
      </c>
      <c r="F1178" t="s">
        <v>98</v>
      </c>
      <c r="G1178" s="1">
        <v>2.1399999999999999E-2</v>
      </c>
    </row>
    <row r="1179" spans="1:7" x14ac:dyDescent="0.3">
      <c r="A1179" s="4" t="s">
        <v>97</v>
      </c>
      <c r="B1179" s="2">
        <v>7496.9</v>
      </c>
      <c r="C1179" s="2">
        <v>7540</v>
      </c>
      <c r="D1179" s="2">
        <v>7560</v>
      </c>
      <c r="E1179" s="2">
        <v>7445</v>
      </c>
      <c r="F1179" t="s">
        <v>96</v>
      </c>
      <c r="G1179" s="1">
        <v>2E-3</v>
      </c>
    </row>
    <row r="1180" spans="1:7" x14ac:dyDescent="0.3">
      <c r="A1180" s="4" t="s">
        <v>95</v>
      </c>
      <c r="B1180" s="2">
        <v>7482.15</v>
      </c>
      <c r="C1180" s="2">
        <v>7740</v>
      </c>
      <c r="D1180" s="2">
        <v>7749.95</v>
      </c>
      <c r="E1180" s="2">
        <v>7436.55</v>
      </c>
      <c r="F1180" t="s">
        <v>94</v>
      </c>
      <c r="G1180" s="1">
        <v>-2.75E-2</v>
      </c>
    </row>
    <row r="1181" spans="1:7" x14ac:dyDescent="0.3">
      <c r="A1181" s="4">
        <v>44540</v>
      </c>
      <c r="B1181" s="2">
        <v>7693.8</v>
      </c>
      <c r="C1181" s="2">
        <v>7687.9</v>
      </c>
      <c r="D1181" s="2">
        <v>7750</v>
      </c>
      <c r="E1181" s="2">
        <v>7630.05</v>
      </c>
      <c r="F1181" t="s">
        <v>93</v>
      </c>
      <c r="G1181" s="1">
        <v>-8.9999999999999998E-4</v>
      </c>
    </row>
    <row r="1182" spans="1:7" x14ac:dyDescent="0.3">
      <c r="A1182" s="4">
        <v>44510</v>
      </c>
      <c r="B1182" s="2">
        <v>7700.8</v>
      </c>
      <c r="C1182" s="2">
        <v>7420.2</v>
      </c>
      <c r="D1182" s="2">
        <v>7814.8</v>
      </c>
      <c r="E1182" s="2">
        <v>7419.8</v>
      </c>
      <c r="F1182" t="s">
        <v>92</v>
      </c>
      <c r="G1182" s="1">
        <v>3.6400000000000002E-2</v>
      </c>
    </row>
    <row r="1183" spans="1:7" x14ac:dyDescent="0.3">
      <c r="A1183" s="4">
        <v>44418</v>
      </c>
      <c r="B1183" s="2">
        <v>7430</v>
      </c>
      <c r="C1183" s="2">
        <v>7548.7</v>
      </c>
      <c r="D1183" s="2">
        <v>7571.95</v>
      </c>
      <c r="E1183" s="2">
        <v>7401.15</v>
      </c>
      <c r="F1183" t="s">
        <v>91</v>
      </c>
      <c r="G1183" s="1">
        <v>-8.3000000000000001E-3</v>
      </c>
    </row>
    <row r="1184" spans="1:7" x14ac:dyDescent="0.3">
      <c r="A1184" s="4">
        <v>44387</v>
      </c>
      <c r="B1184" s="2">
        <v>7492.5</v>
      </c>
      <c r="C1184" s="2">
        <v>7234.95</v>
      </c>
      <c r="D1184" s="2">
        <v>7555</v>
      </c>
      <c r="E1184" s="2">
        <v>7225.25</v>
      </c>
      <c r="F1184" t="s">
        <v>77</v>
      </c>
      <c r="G1184" s="1">
        <v>4.07E-2</v>
      </c>
    </row>
    <row r="1185" spans="1:7" x14ac:dyDescent="0.3">
      <c r="A1185" s="4">
        <v>44357</v>
      </c>
      <c r="B1185" s="2">
        <v>7199.25</v>
      </c>
      <c r="C1185" s="2">
        <v>7270.9</v>
      </c>
      <c r="D1185" s="2">
        <v>7281.5</v>
      </c>
      <c r="E1185" s="2">
        <v>7164.25</v>
      </c>
      <c r="F1185" t="s">
        <v>90</v>
      </c>
      <c r="G1185" s="1">
        <v>-8.0999999999999996E-3</v>
      </c>
    </row>
    <row r="1186" spans="1:7" x14ac:dyDescent="0.3">
      <c r="A1186" s="4">
        <v>44326</v>
      </c>
      <c r="B1186" s="2">
        <v>7258.25</v>
      </c>
      <c r="C1186" s="2">
        <v>7164.8</v>
      </c>
      <c r="D1186" s="2">
        <v>7300</v>
      </c>
      <c r="E1186" s="2">
        <v>7155.65</v>
      </c>
      <c r="F1186" t="s">
        <v>89</v>
      </c>
      <c r="G1186" s="1">
        <v>1.23E-2</v>
      </c>
    </row>
    <row r="1187" spans="1:7" x14ac:dyDescent="0.3">
      <c r="A1187" s="4">
        <v>44296</v>
      </c>
      <c r="B1187" s="2">
        <v>7170.3</v>
      </c>
      <c r="C1187" s="2">
        <v>7180</v>
      </c>
      <c r="D1187" s="2">
        <v>7214.95</v>
      </c>
      <c r="E1187" s="2">
        <v>7131.8</v>
      </c>
      <c r="F1187" t="s">
        <v>88</v>
      </c>
      <c r="G1187" s="1">
        <v>1.1000000000000001E-3</v>
      </c>
    </row>
    <row r="1188" spans="1:7" x14ac:dyDescent="0.3">
      <c r="A1188" s="4">
        <v>44206</v>
      </c>
      <c r="B1188" s="2">
        <v>7162.3</v>
      </c>
      <c r="C1188" s="2">
        <v>7220</v>
      </c>
      <c r="D1188" s="2">
        <v>7220</v>
      </c>
      <c r="E1188" s="2">
        <v>7090</v>
      </c>
      <c r="F1188" t="s">
        <v>87</v>
      </c>
      <c r="G1188" s="1">
        <v>-2.4E-2</v>
      </c>
    </row>
    <row r="1189" spans="1:7" x14ac:dyDescent="0.3">
      <c r="A1189" s="4" t="s">
        <v>86</v>
      </c>
      <c r="B1189" s="2">
        <v>7338.05</v>
      </c>
      <c r="C1189" s="2">
        <v>7384.75</v>
      </c>
      <c r="D1189" s="2">
        <v>7408.05</v>
      </c>
      <c r="E1189" s="2">
        <v>7301.05</v>
      </c>
      <c r="F1189" t="s">
        <v>85</v>
      </c>
      <c r="G1189" s="1">
        <v>-6.1999999999999998E-3</v>
      </c>
    </row>
    <row r="1190" spans="1:7" x14ac:dyDescent="0.3">
      <c r="A1190" s="4" t="s">
        <v>84</v>
      </c>
      <c r="B1190" s="2">
        <v>7384.05</v>
      </c>
      <c r="C1190" s="2">
        <v>7390.5</v>
      </c>
      <c r="D1190" s="2">
        <v>7465</v>
      </c>
      <c r="E1190" s="2">
        <v>7291</v>
      </c>
      <c r="F1190" t="s">
        <v>83</v>
      </c>
      <c r="G1190" s="1">
        <v>-5.4000000000000003E-3</v>
      </c>
    </row>
    <row r="1191" spans="1:7" x14ac:dyDescent="0.3">
      <c r="A1191" s="4" t="s">
        <v>82</v>
      </c>
      <c r="B1191" s="2">
        <v>7423.85</v>
      </c>
      <c r="C1191" s="2">
        <v>7448</v>
      </c>
      <c r="D1191" s="2">
        <v>7521.55</v>
      </c>
      <c r="E1191" s="2">
        <v>7333.5</v>
      </c>
      <c r="F1191" t="s">
        <v>81</v>
      </c>
      <c r="G1191" s="1">
        <v>2.8E-3</v>
      </c>
    </row>
    <row r="1192" spans="1:7" x14ac:dyDescent="0.3">
      <c r="A1192" s="4" t="s">
        <v>80</v>
      </c>
      <c r="B1192" s="2">
        <v>7403.45</v>
      </c>
      <c r="C1192" s="2">
        <v>6974</v>
      </c>
      <c r="D1192" s="2">
        <v>7448</v>
      </c>
      <c r="E1192" s="2">
        <v>6974</v>
      </c>
      <c r="F1192" t="s">
        <v>79</v>
      </c>
      <c r="G1192" s="1">
        <v>6.4899999999999999E-2</v>
      </c>
    </row>
    <row r="1193" spans="1:7" x14ac:dyDescent="0.3">
      <c r="A1193" s="4" t="s">
        <v>78</v>
      </c>
      <c r="B1193" s="2">
        <v>6952.25</v>
      </c>
      <c r="C1193" s="2">
        <v>6850</v>
      </c>
      <c r="D1193" s="2">
        <v>7037.8</v>
      </c>
      <c r="E1193" s="2">
        <v>6848</v>
      </c>
      <c r="F1193" t="s">
        <v>77</v>
      </c>
      <c r="G1193" s="1">
        <v>1.54E-2</v>
      </c>
    </row>
    <row r="1194" spans="1:7" x14ac:dyDescent="0.3">
      <c r="A1194" s="4" t="s">
        <v>76</v>
      </c>
      <c r="B1194" s="2">
        <v>6846.7</v>
      </c>
      <c r="C1194" s="2">
        <v>6868</v>
      </c>
      <c r="D1194" s="2">
        <v>6879.9</v>
      </c>
      <c r="E1194" s="2">
        <v>6821</v>
      </c>
      <c r="F1194" t="s">
        <v>75</v>
      </c>
      <c r="G1194" s="1">
        <v>2.3E-3</v>
      </c>
    </row>
    <row r="1195" spans="1:7" x14ac:dyDescent="0.3">
      <c r="A1195" s="4" t="s">
        <v>74</v>
      </c>
      <c r="B1195" s="2">
        <v>6831</v>
      </c>
      <c r="C1195" s="2">
        <v>6820</v>
      </c>
      <c r="D1195" s="2">
        <v>6846</v>
      </c>
      <c r="E1195" s="2">
        <v>6785</v>
      </c>
      <c r="F1195" t="s">
        <v>73</v>
      </c>
      <c r="G1195" s="1">
        <v>8.0000000000000002E-3</v>
      </c>
    </row>
    <row r="1196" spans="1:7" x14ac:dyDescent="0.3">
      <c r="A1196" s="4" t="s">
        <v>72</v>
      </c>
      <c r="B1196" s="2">
        <v>6777</v>
      </c>
      <c r="C1196" s="2">
        <v>6912.5</v>
      </c>
      <c r="D1196" s="2">
        <v>6939.7</v>
      </c>
      <c r="E1196" s="2">
        <v>6741</v>
      </c>
      <c r="F1196" t="s">
        <v>71</v>
      </c>
      <c r="G1196" s="1">
        <v>-2.4899999999999999E-2</v>
      </c>
    </row>
    <row r="1197" spans="1:7" x14ac:dyDescent="0.3">
      <c r="A1197" s="4" t="s">
        <v>70</v>
      </c>
      <c r="B1197" s="2">
        <v>6950.4</v>
      </c>
      <c r="C1197" s="2">
        <v>6979.9</v>
      </c>
      <c r="D1197" s="2">
        <v>7015.45</v>
      </c>
      <c r="E1197" s="2">
        <v>6906.2</v>
      </c>
      <c r="F1197" t="s">
        <v>69</v>
      </c>
      <c r="G1197" s="1">
        <v>-9.1000000000000004E-3</v>
      </c>
    </row>
    <row r="1198" spans="1:7" x14ac:dyDescent="0.3">
      <c r="A1198" s="4" t="s">
        <v>68</v>
      </c>
      <c r="B1198" s="2">
        <v>7014.45</v>
      </c>
      <c r="C1198" s="2">
        <v>6955</v>
      </c>
      <c r="D1198" s="2">
        <v>7064.75</v>
      </c>
      <c r="E1198" s="2">
        <v>6950</v>
      </c>
      <c r="F1198" t="s">
        <v>67</v>
      </c>
      <c r="G1198" s="1">
        <v>1.2E-2</v>
      </c>
    </row>
    <row r="1199" spans="1:7" x14ac:dyDescent="0.3">
      <c r="A1199" s="4" t="s">
        <v>66</v>
      </c>
      <c r="B1199" s="2">
        <v>6930.95</v>
      </c>
      <c r="C1199" s="2">
        <v>6913.3</v>
      </c>
      <c r="D1199" s="2">
        <v>6949</v>
      </c>
      <c r="E1199" s="2">
        <v>6870</v>
      </c>
      <c r="F1199" t="s">
        <v>65</v>
      </c>
      <c r="G1199" s="1">
        <v>3.2000000000000002E-3</v>
      </c>
    </row>
    <row r="1200" spans="1:7" x14ac:dyDescent="0.3">
      <c r="A1200" s="4" t="s">
        <v>64</v>
      </c>
      <c r="B1200" s="2">
        <v>6909</v>
      </c>
      <c r="C1200" s="2">
        <v>6938</v>
      </c>
      <c r="D1200" s="2">
        <v>6938</v>
      </c>
      <c r="E1200" s="2">
        <v>6880</v>
      </c>
      <c r="F1200" t="s">
        <v>63</v>
      </c>
      <c r="G1200" s="1">
        <v>2.0999999999999999E-3</v>
      </c>
    </row>
    <row r="1201" spans="1:7" x14ac:dyDescent="0.3">
      <c r="A1201" s="4" t="s">
        <v>62</v>
      </c>
      <c r="B1201" s="2">
        <v>6894.45</v>
      </c>
      <c r="C1201" s="2">
        <v>6910</v>
      </c>
      <c r="D1201" s="2">
        <v>6955</v>
      </c>
      <c r="E1201" s="2">
        <v>6851.1</v>
      </c>
      <c r="F1201" t="s">
        <v>61</v>
      </c>
      <c r="G1201" s="1">
        <v>3.0000000000000001E-3</v>
      </c>
    </row>
    <row r="1202" spans="1:7" x14ac:dyDescent="0.3">
      <c r="A1202" s="4" t="s">
        <v>60</v>
      </c>
      <c r="B1202" s="2">
        <v>6873.7</v>
      </c>
      <c r="C1202" s="2">
        <v>6835.5</v>
      </c>
      <c r="D1202" s="2">
        <v>6895.45</v>
      </c>
      <c r="E1202" s="2">
        <v>6813.3</v>
      </c>
      <c r="F1202" t="s">
        <v>59</v>
      </c>
      <c r="G1202" s="1">
        <v>1.0500000000000001E-2</v>
      </c>
    </row>
    <row r="1203" spans="1:7" x14ac:dyDescent="0.3">
      <c r="A1203" s="4">
        <v>44448</v>
      </c>
      <c r="B1203" s="2">
        <v>6802.25</v>
      </c>
      <c r="C1203" s="2">
        <v>6750</v>
      </c>
      <c r="D1203" s="2">
        <v>6818.45</v>
      </c>
      <c r="E1203" s="2">
        <v>6740</v>
      </c>
      <c r="F1203" t="s">
        <v>58</v>
      </c>
      <c r="G1203" s="1">
        <v>3.0999999999999999E-3</v>
      </c>
    </row>
    <row r="1204" spans="1:7" x14ac:dyDescent="0.3">
      <c r="A1204" s="4">
        <v>44417</v>
      </c>
      <c r="B1204" s="2">
        <v>6781.25</v>
      </c>
      <c r="C1204" s="2">
        <v>6852.1</v>
      </c>
      <c r="D1204" s="2">
        <v>6858.35</v>
      </c>
      <c r="E1204" s="2">
        <v>6756</v>
      </c>
      <c r="F1204" t="s">
        <v>57</v>
      </c>
      <c r="G1204" s="1">
        <v>-1.3899999999999999E-2</v>
      </c>
    </row>
    <row r="1205" spans="1:7" x14ac:dyDescent="0.3">
      <c r="A1205" s="4">
        <v>44386</v>
      </c>
      <c r="B1205" s="2">
        <v>6877.15</v>
      </c>
      <c r="C1205" s="2">
        <v>6879.9</v>
      </c>
      <c r="D1205" s="2">
        <v>6929.9</v>
      </c>
      <c r="E1205" s="2">
        <v>6853.7</v>
      </c>
      <c r="F1205" t="s">
        <v>56</v>
      </c>
      <c r="G1205" s="1">
        <v>4.4000000000000003E-3</v>
      </c>
    </row>
    <row r="1206" spans="1:7" x14ac:dyDescent="0.3">
      <c r="A1206" s="4">
        <v>44356</v>
      </c>
      <c r="B1206" s="2">
        <v>6846.9</v>
      </c>
      <c r="C1206" s="2">
        <v>6925</v>
      </c>
      <c r="D1206" s="2">
        <v>6954</v>
      </c>
      <c r="E1206" s="2">
        <v>6838</v>
      </c>
      <c r="F1206" t="s">
        <v>55</v>
      </c>
      <c r="G1206" s="1">
        <v>-2.3999999999999998E-3</v>
      </c>
    </row>
    <row r="1207" spans="1:7" x14ac:dyDescent="0.3">
      <c r="A1207" s="4">
        <v>44264</v>
      </c>
      <c r="B1207" s="2">
        <v>6863.1</v>
      </c>
      <c r="C1207" s="2">
        <v>6770</v>
      </c>
      <c r="D1207" s="2">
        <v>6958</v>
      </c>
      <c r="E1207" s="2">
        <v>6751.6</v>
      </c>
      <c r="F1207" t="s">
        <v>45</v>
      </c>
      <c r="G1207" s="1">
        <v>1.03E-2</v>
      </c>
    </row>
    <row r="1208" spans="1:7" x14ac:dyDescent="0.3">
      <c r="A1208" s="4">
        <v>44236</v>
      </c>
      <c r="B1208" s="2">
        <v>6792.9</v>
      </c>
      <c r="C1208" s="2">
        <v>6852.7</v>
      </c>
      <c r="D1208" s="2">
        <v>6858.95</v>
      </c>
      <c r="E1208" s="2">
        <v>6708.2</v>
      </c>
      <c r="F1208" t="s">
        <v>54</v>
      </c>
      <c r="G1208" s="1">
        <v>1.1999999999999999E-3</v>
      </c>
    </row>
    <row r="1209" spans="1:7" x14ac:dyDescent="0.3">
      <c r="A1209" s="4">
        <v>44205</v>
      </c>
      <c r="B1209" s="2">
        <v>6784.9</v>
      </c>
      <c r="C1209" s="2">
        <v>6799.95</v>
      </c>
      <c r="D1209" s="2">
        <v>6820</v>
      </c>
      <c r="E1209" s="2">
        <v>6702.35</v>
      </c>
      <c r="F1209" t="s">
        <v>53</v>
      </c>
      <c r="G1209" s="1">
        <v>-8.8999999999999999E-3</v>
      </c>
    </row>
    <row r="1210" spans="1:7" x14ac:dyDescent="0.3">
      <c r="A1210" s="4" t="s">
        <v>52</v>
      </c>
      <c r="B1210" s="2">
        <v>6846.1</v>
      </c>
      <c r="C1210" s="2">
        <v>6820</v>
      </c>
      <c r="D1210" s="2">
        <v>6872</v>
      </c>
      <c r="E1210" s="2">
        <v>6763.55</v>
      </c>
      <c r="F1210" t="s">
        <v>51</v>
      </c>
      <c r="G1210" s="1">
        <v>7.1999999999999998E-3</v>
      </c>
    </row>
    <row r="1211" spans="1:7" x14ac:dyDescent="0.3">
      <c r="A1211" s="4" t="s">
        <v>50</v>
      </c>
      <c r="B1211" s="2">
        <v>6796.9</v>
      </c>
      <c r="C1211" s="2">
        <v>6690</v>
      </c>
      <c r="D1211" s="2">
        <v>6810</v>
      </c>
      <c r="E1211" s="2">
        <v>6653.85</v>
      </c>
      <c r="F1211" t="s">
        <v>49</v>
      </c>
      <c r="G1211" s="1">
        <v>2.5999999999999999E-2</v>
      </c>
    </row>
    <row r="1212" spans="1:7" x14ac:dyDescent="0.3">
      <c r="A1212" s="4" t="s">
        <v>48</v>
      </c>
      <c r="B1212" s="2">
        <v>6624.85</v>
      </c>
      <c r="C1212" s="2">
        <v>6629.75</v>
      </c>
      <c r="D1212" s="2">
        <v>6694.6</v>
      </c>
      <c r="E1212" s="2">
        <v>6600</v>
      </c>
      <c r="F1212" t="s">
        <v>47</v>
      </c>
      <c r="G1212" s="1">
        <v>2.5000000000000001E-3</v>
      </c>
    </row>
    <row r="1213" spans="1:7" x14ac:dyDescent="0.3">
      <c r="A1213" s="4" t="s">
        <v>46</v>
      </c>
      <c r="B1213" s="2">
        <v>6608.6</v>
      </c>
      <c r="C1213" s="2">
        <v>6700</v>
      </c>
      <c r="D1213" s="2">
        <v>6701.35</v>
      </c>
      <c r="E1213" s="2">
        <v>6591</v>
      </c>
      <c r="F1213" t="s">
        <v>45</v>
      </c>
      <c r="G1213" s="1">
        <v>-1.5299999999999999E-2</v>
      </c>
    </row>
    <row r="1214" spans="1:7" x14ac:dyDescent="0.3">
      <c r="A1214" s="4" t="s">
        <v>44</v>
      </c>
      <c r="B1214" s="2">
        <v>6711.45</v>
      </c>
      <c r="C1214" s="2">
        <v>6838</v>
      </c>
      <c r="D1214" s="2">
        <v>6838</v>
      </c>
      <c r="E1214" s="2">
        <v>6700</v>
      </c>
      <c r="F1214" t="s">
        <v>43</v>
      </c>
      <c r="G1214" s="1">
        <v>-1.35E-2</v>
      </c>
    </row>
    <row r="1215" spans="1:7" x14ac:dyDescent="0.3">
      <c r="A1215" s="4" t="s">
        <v>42</v>
      </c>
      <c r="B1215" s="2">
        <v>6803.2</v>
      </c>
      <c r="C1215" s="2">
        <v>6789.5</v>
      </c>
      <c r="D1215" s="2">
        <v>6852</v>
      </c>
      <c r="E1215" s="2">
        <v>6740.6</v>
      </c>
      <c r="F1215" t="s">
        <v>41</v>
      </c>
      <c r="G1215" s="1">
        <v>-3.3E-3</v>
      </c>
    </row>
    <row r="1216" spans="1:7" x14ac:dyDescent="0.3">
      <c r="A1216" s="4" t="s">
        <v>40</v>
      </c>
      <c r="B1216" s="2">
        <v>6825.9</v>
      </c>
      <c r="C1216" s="2">
        <v>6905</v>
      </c>
      <c r="D1216" s="2">
        <v>6918</v>
      </c>
      <c r="E1216" s="2">
        <v>6801</v>
      </c>
      <c r="F1216" t="s">
        <v>39</v>
      </c>
      <c r="G1216" s="1">
        <v>-3.5999999999999999E-3</v>
      </c>
    </row>
    <row r="1217" spans="1:7" x14ac:dyDescent="0.3">
      <c r="A1217" s="4" t="s">
        <v>38</v>
      </c>
      <c r="B1217" s="2">
        <v>6850.9</v>
      </c>
      <c r="C1217" s="2">
        <v>6815</v>
      </c>
      <c r="D1217" s="2">
        <v>6914.65</v>
      </c>
      <c r="E1217" s="2">
        <v>6780</v>
      </c>
      <c r="F1217" t="s">
        <v>37</v>
      </c>
      <c r="G1217" s="1">
        <v>1.6000000000000001E-3</v>
      </c>
    </row>
    <row r="1218" spans="1:7" x14ac:dyDescent="0.3">
      <c r="A1218" s="4" t="s">
        <v>36</v>
      </c>
      <c r="B1218" s="2">
        <v>6840.1</v>
      </c>
      <c r="C1218" s="2">
        <v>6943.75</v>
      </c>
      <c r="D1218" s="2">
        <v>6943.75</v>
      </c>
      <c r="E1218" s="2">
        <v>6820</v>
      </c>
      <c r="F1218" t="s">
        <v>35</v>
      </c>
      <c r="G1218" s="1">
        <v>-6.6E-3</v>
      </c>
    </row>
    <row r="1219" spans="1:7" x14ac:dyDescent="0.3">
      <c r="A1219" s="4" t="s">
        <v>34</v>
      </c>
      <c r="B1219" s="2">
        <v>6885.4</v>
      </c>
      <c r="C1219" s="2">
        <v>6800</v>
      </c>
      <c r="D1219" s="2">
        <v>6943</v>
      </c>
      <c r="E1219" s="2">
        <v>6746.4</v>
      </c>
      <c r="F1219" t="s">
        <v>33</v>
      </c>
      <c r="G1219" s="1">
        <v>8.6E-3</v>
      </c>
    </row>
    <row r="1220" spans="1:7" x14ac:dyDescent="0.3">
      <c r="A1220" s="4" t="s">
        <v>32</v>
      </c>
      <c r="B1220" s="2">
        <v>6826.85</v>
      </c>
      <c r="C1220" s="2">
        <v>6982.5</v>
      </c>
      <c r="D1220" s="2">
        <v>7018</v>
      </c>
      <c r="E1220" s="2">
        <v>6810</v>
      </c>
      <c r="F1220" t="s">
        <v>31</v>
      </c>
      <c r="G1220" s="1">
        <v>-2.5000000000000001E-2</v>
      </c>
    </row>
    <row r="1221" spans="1:7" x14ac:dyDescent="0.3">
      <c r="A1221" s="4" t="s">
        <v>30</v>
      </c>
      <c r="B1221" s="2">
        <v>7002.2</v>
      </c>
      <c r="C1221" s="2">
        <v>7030</v>
      </c>
      <c r="D1221" s="2">
        <v>7049.9</v>
      </c>
      <c r="E1221" s="2">
        <v>6973.85</v>
      </c>
      <c r="F1221" t="s">
        <v>29</v>
      </c>
      <c r="G1221" s="1">
        <v>-1.4E-3</v>
      </c>
    </row>
    <row r="1222" spans="1:7" x14ac:dyDescent="0.3">
      <c r="A1222" s="4">
        <v>44538</v>
      </c>
      <c r="B1222" s="2">
        <v>7012</v>
      </c>
      <c r="C1222" s="2">
        <v>7022</v>
      </c>
      <c r="D1222" s="2">
        <v>7084.8</v>
      </c>
      <c r="E1222" s="2">
        <v>6985</v>
      </c>
      <c r="F1222" t="s">
        <v>28</v>
      </c>
      <c r="G1222" s="1">
        <v>-1.4E-3</v>
      </c>
    </row>
    <row r="1223" spans="1:7" x14ac:dyDescent="0.3">
      <c r="A1223" s="4">
        <v>44508</v>
      </c>
      <c r="B1223" s="2">
        <v>7021.5</v>
      </c>
      <c r="C1223" s="2">
        <v>7002</v>
      </c>
      <c r="D1223" s="2">
        <v>7095</v>
      </c>
      <c r="E1223" s="2">
        <v>6925.15</v>
      </c>
      <c r="F1223" t="s">
        <v>27</v>
      </c>
      <c r="G1223" s="1">
        <v>2.8E-3</v>
      </c>
    </row>
    <row r="1224" spans="1:7" x14ac:dyDescent="0.3">
      <c r="A1224" s="4">
        <v>44477</v>
      </c>
      <c r="B1224" s="2">
        <v>7001.95</v>
      </c>
      <c r="C1224" s="2">
        <v>7045.2</v>
      </c>
      <c r="D1224" s="2">
        <v>7104.9</v>
      </c>
      <c r="E1224" s="2">
        <v>6995</v>
      </c>
      <c r="F1224" t="s">
        <v>26</v>
      </c>
      <c r="G1224" s="1">
        <v>-1.1299999999999999E-2</v>
      </c>
    </row>
    <row r="1225" spans="1:7" x14ac:dyDescent="0.3">
      <c r="A1225" s="4">
        <v>44447</v>
      </c>
      <c r="B1225" s="2">
        <v>7081.75</v>
      </c>
      <c r="C1225" s="2">
        <v>7135</v>
      </c>
      <c r="D1225" s="2">
        <v>7165</v>
      </c>
      <c r="E1225" s="2">
        <v>7038</v>
      </c>
      <c r="F1225" t="s">
        <v>25</v>
      </c>
      <c r="G1225" s="1">
        <v>-2.7000000000000001E-3</v>
      </c>
    </row>
    <row r="1226" spans="1:7" x14ac:dyDescent="0.3">
      <c r="A1226" s="4">
        <v>44355</v>
      </c>
      <c r="B1226" s="2">
        <v>7100.8</v>
      </c>
      <c r="C1226" s="2">
        <v>7054.8</v>
      </c>
      <c r="D1226" s="2">
        <v>7168.5</v>
      </c>
      <c r="E1226" s="2">
        <v>7042.55</v>
      </c>
      <c r="F1226" t="s">
        <v>24</v>
      </c>
      <c r="G1226" s="1">
        <v>1.04E-2</v>
      </c>
    </row>
    <row r="1227" spans="1:7" x14ac:dyDescent="0.3">
      <c r="A1227" s="4">
        <v>44324</v>
      </c>
      <c r="B1227" s="2">
        <v>7027.55</v>
      </c>
      <c r="C1227" s="2">
        <v>7072</v>
      </c>
      <c r="D1227" s="2">
        <v>7079.95</v>
      </c>
      <c r="E1227" s="2">
        <v>7006</v>
      </c>
      <c r="F1227" t="s">
        <v>23</v>
      </c>
      <c r="G1227" s="1">
        <v>-1.06E-2</v>
      </c>
    </row>
    <row r="1228" spans="1:7" x14ac:dyDescent="0.3">
      <c r="A1228" s="4">
        <v>44294</v>
      </c>
      <c r="B1228" s="2">
        <v>7102.9</v>
      </c>
      <c r="C1228" s="2">
        <v>7220</v>
      </c>
      <c r="D1228" s="2">
        <v>7248.6</v>
      </c>
      <c r="E1228" s="2">
        <v>7003.5</v>
      </c>
      <c r="F1228" t="s">
        <v>22</v>
      </c>
      <c r="G1228" s="1">
        <v>-1.34E-2</v>
      </c>
    </row>
    <row r="1229" spans="1:7" x14ac:dyDescent="0.3">
      <c r="A1229" s="4">
        <v>44263</v>
      </c>
      <c r="B1229" s="2">
        <v>7199.4</v>
      </c>
      <c r="C1229" s="2">
        <v>7124.95</v>
      </c>
      <c r="D1229" s="2">
        <v>7221</v>
      </c>
      <c r="E1229" s="2">
        <v>7086.1</v>
      </c>
      <c r="F1229" t="s">
        <v>21</v>
      </c>
      <c r="G1229" s="1">
        <v>1.7299999999999999E-2</v>
      </c>
    </row>
    <row r="1230" spans="1:7" x14ac:dyDescent="0.3">
      <c r="A1230" s="4">
        <v>44235</v>
      </c>
      <c r="B1230" s="2">
        <v>7076.95</v>
      </c>
      <c r="C1230" s="2">
        <v>7100</v>
      </c>
      <c r="D1230" s="2">
        <v>7107.45</v>
      </c>
      <c r="E1230" s="2">
        <v>7031</v>
      </c>
      <c r="F1230" t="s">
        <v>20</v>
      </c>
      <c r="G1230" s="1">
        <v>1.4200000000000001E-2</v>
      </c>
    </row>
    <row r="1231" spans="1:7" x14ac:dyDescent="0.3">
      <c r="A1231" s="4" t="s">
        <v>19</v>
      </c>
      <c r="B1231" s="2">
        <v>6977.7</v>
      </c>
      <c r="C1231" s="2">
        <v>7000</v>
      </c>
      <c r="D1231" s="2">
        <v>7095</v>
      </c>
      <c r="E1231" s="2">
        <v>6964.9</v>
      </c>
      <c r="F1231" t="s">
        <v>18</v>
      </c>
      <c r="G1231" s="1">
        <v>-2.3E-3</v>
      </c>
    </row>
    <row r="1232" spans="1:7" x14ac:dyDescent="0.3">
      <c r="A1232" s="4" t="s">
        <v>17</v>
      </c>
      <c r="B1232" s="2">
        <v>6993.5</v>
      </c>
      <c r="C1232" s="2">
        <v>7130</v>
      </c>
      <c r="D1232" s="2">
        <v>7130</v>
      </c>
      <c r="E1232" s="2">
        <v>6936</v>
      </c>
      <c r="F1232" t="s">
        <v>16</v>
      </c>
      <c r="G1232" s="1">
        <v>-2.3900000000000001E-2</v>
      </c>
    </row>
    <row r="1233" spans="1:7" x14ac:dyDescent="0.3">
      <c r="A1233" s="4" t="s">
        <v>15</v>
      </c>
      <c r="B1233" s="2">
        <v>7165.05</v>
      </c>
      <c r="C1233" s="2">
        <v>7280</v>
      </c>
      <c r="D1233" s="2">
        <v>7312</v>
      </c>
      <c r="E1233" s="2">
        <v>7063</v>
      </c>
      <c r="F1233" t="s">
        <v>14</v>
      </c>
      <c r="G1233" s="1">
        <v>-1.04E-2</v>
      </c>
    </row>
    <row r="1234" spans="1:7" x14ac:dyDescent="0.3">
      <c r="A1234" s="4" t="s">
        <v>13</v>
      </c>
      <c r="B1234" s="2">
        <v>7240.25</v>
      </c>
      <c r="C1234" s="2">
        <v>7241.3</v>
      </c>
      <c r="D1234" s="2">
        <v>7320</v>
      </c>
      <c r="E1234" s="2">
        <v>7160.85</v>
      </c>
      <c r="F1234" t="s">
        <v>12</v>
      </c>
      <c r="G1234" s="1">
        <v>5.9999999999999995E-4</v>
      </c>
    </row>
    <row r="1235" spans="1:7" x14ac:dyDescent="0.3">
      <c r="A1235" s="4" t="s">
        <v>11</v>
      </c>
      <c r="B1235" s="2">
        <v>7235.8</v>
      </c>
      <c r="C1235" s="2">
        <v>7307</v>
      </c>
      <c r="D1235" s="2">
        <v>7360</v>
      </c>
      <c r="E1235" s="2">
        <v>7180</v>
      </c>
      <c r="F1235" t="s">
        <v>10</v>
      </c>
      <c r="G1235" s="1">
        <v>-8.0000000000000002E-3</v>
      </c>
    </row>
    <row r="1236" spans="1:7" x14ac:dyDescent="0.3">
      <c r="A1236" s="4" t="s">
        <v>9</v>
      </c>
      <c r="B1236" s="2">
        <v>7293.85</v>
      </c>
      <c r="C1236" s="2">
        <v>7300</v>
      </c>
      <c r="D1236" s="2">
        <v>7375</v>
      </c>
      <c r="E1236" s="2">
        <v>7277</v>
      </c>
      <c r="F1236" t="s">
        <v>8</v>
      </c>
      <c r="G1236" s="1">
        <v>-8.0000000000000004E-4</v>
      </c>
    </row>
    <row r="1237" spans="1:7" x14ac:dyDescent="0.3">
      <c r="A1237" s="4" t="s">
        <v>7</v>
      </c>
      <c r="B1237" s="2">
        <v>7299.55</v>
      </c>
      <c r="C1237" s="2">
        <v>7302</v>
      </c>
      <c r="D1237" s="2">
        <v>7325</v>
      </c>
      <c r="E1237" s="2">
        <v>7246.3</v>
      </c>
      <c r="F1237" t="s">
        <v>6</v>
      </c>
      <c r="G1237" s="1">
        <v>9.1999999999999998E-3</v>
      </c>
    </row>
    <row r="1238" spans="1:7" x14ac:dyDescent="0.3">
      <c r="A1238" s="4" t="s">
        <v>5</v>
      </c>
      <c r="B1238" s="2">
        <v>7232.7</v>
      </c>
      <c r="C1238" s="2">
        <v>7180</v>
      </c>
      <c r="D1238" s="2">
        <v>7265</v>
      </c>
      <c r="E1238" s="2">
        <v>7144.45</v>
      </c>
      <c r="F1238" t="s">
        <v>4</v>
      </c>
      <c r="G1238" s="1">
        <v>9.4000000000000004E-3</v>
      </c>
    </row>
    <row r="1239" spans="1:7" x14ac:dyDescent="0.3">
      <c r="A1239" s="4" t="s">
        <v>3</v>
      </c>
      <c r="B1239" s="2">
        <v>7165.55</v>
      </c>
      <c r="C1239" s="2">
        <v>7251.7</v>
      </c>
      <c r="D1239" s="2">
        <v>7297</v>
      </c>
      <c r="E1239" s="2">
        <v>7151.1</v>
      </c>
      <c r="F1239" t="s">
        <v>2</v>
      </c>
      <c r="G1239" s="1">
        <v>-1.89E-2</v>
      </c>
    </row>
    <row r="1240" spans="1:7" x14ac:dyDescent="0.3">
      <c r="A1240" s="4" t="s">
        <v>1</v>
      </c>
      <c r="B1240" s="2">
        <v>7303.55</v>
      </c>
      <c r="C1240" s="2">
        <v>7333</v>
      </c>
      <c r="D1240" s="2">
        <v>7333</v>
      </c>
      <c r="E1240" s="2">
        <v>7272.8</v>
      </c>
      <c r="F1240" t="s">
        <v>0</v>
      </c>
      <c r="G1240" s="1">
        <v>-5.0000000000000001E-4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6522-86AD-4005-AA4D-863C0FC07B6D}">
  <sheetPr>
    <tabColor rgb="FFFF0000"/>
  </sheetPr>
  <dimension ref="A1:G1240"/>
  <sheetViews>
    <sheetView topLeftCell="A1213" workbookViewId="0">
      <selection activeCell="G2" sqref="G2:G1240"/>
    </sheetView>
  </sheetViews>
  <sheetFormatPr defaultRowHeight="14.4" x14ac:dyDescent="0.3"/>
  <cols>
    <col min="1" max="1" width="10.5546875" bestFit="1" customWidth="1"/>
    <col min="2" max="5" width="8" bestFit="1" customWidth="1"/>
    <col min="6" max="6" width="7.5546875" bestFit="1" customWidth="1"/>
    <col min="7" max="7" width="11.109375" customWidth="1"/>
  </cols>
  <sheetData>
    <row r="1" spans="1:7" x14ac:dyDescent="0.3">
      <c r="A1" t="s">
        <v>1938</v>
      </c>
      <c r="B1" t="s">
        <v>1937</v>
      </c>
      <c r="C1" t="s">
        <v>1936</v>
      </c>
      <c r="D1" t="s">
        <v>1935</v>
      </c>
      <c r="E1" t="s">
        <v>1934</v>
      </c>
      <c r="F1" t="s">
        <v>1933</v>
      </c>
      <c r="G1" t="s">
        <v>1932</v>
      </c>
    </row>
    <row r="2" spans="1:7" x14ac:dyDescent="0.3">
      <c r="A2" t="s">
        <v>1931</v>
      </c>
      <c r="B2" s="2">
        <v>1950.1</v>
      </c>
      <c r="C2" s="2">
        <v>1950</v>
      </c>
      <c r="D2" s="2">
        <v>1957.7</v>
      </c>
      <c r="E2" s="2">
        <v>1943</v>
      </c>
      <c r="F2" t="s">
        <v>222</v>
      </c>
      <c r="G2" s="1">
        <v>-6.9999999999999999E-4</v>
      </c>
    </row>
    <row r="3" spans="1:7" x14ac:dyDescent="0.3">
      <c r="A3" t="s">
        <v>1929</v>
      </c>
      <c r="B3" s="2">
        <v>1951.5</v>
      </c>
      <c r="C3" s="2">
        <v>1955</v>
      </c>
      <c r="D3" s="2">
        <v>1962.7</v>
      </c>
      <c r="E3" s="2">
        <v>1943.3</v>
      </c>
      <c r="F3" t="s">
        <v>2058</v>
      </c>
      <c r="G3" s="1">
        <v>4.5999999999999999E-3</v>
      </c>
    </row>
    <row r="4" spans="1:7" x14ac:dyDescent="0.3">
      <c r="A4" t="s">
        <v>1927</v>
      </c>
      <c r="B4" s="2">
        <v>1942.6</v>
      </c>
      <c r="C4" s="2">
        <v>1910</v>
      </c>
      <c r="D4" s="2">
        <v>1950.8</v>
      </c>
      <c r="E4" s="2">
        <v>1910</v>
      </c>
      <c r="F4" t="s">
        <v>1957</v>
      </c>
      <c r="G4" s="1">
        <v>1.0999999999999999E-2</v>
      </c>
    </row>
    <row r="5" spans="1:7" x14ac:dyDescent="0.3">
      <c r="A5" t="s">
        <v>1925</v>
      </c>
      <c r="B5" s="2">
        <v>1921.4</v>
      </c>
      <c r="C5" s="2">
        <v>1925.9</v>
      </c>
      <c r="D5" s="2">
        <v>1933.1</v>
      </c>
      <c r="E5" s="2">
        <v>1911</v>
      </c>
      <c r="F5" t="s">
        <v>2076</v>
      </c>
      <c r="G5" s="1">
        <v>-7.3000000000000001E-3</v>
      </c>
    </row>
    <row r="6" spans="1:7" x14ac:dyDescent="0.3">
      <c r="A6" s="3">
        <v>46302</v>
      </c>
      <c r="B6" s="2">
        <v>1935.5</v>
      </c>
      <c r="C6" s="2">
        <v>1942.8</v>
      </c>
      <c r="D6" s="2">
        <v>1953.9</v>
      </c>
      <c r="E6" s="2">
        <v>1926.6</v>
      </c>
      <c r="F6" t="s">
        <v>2039</v>
      </c>
      <c r="G6" s="1">
        <v>-1.6999999999999999E-3</v>
      </c>
    </row>
    <row r="7" spans="1:7" x14ac:dyDescent="0.3">
      <c r="A7" s="3">
        <v>46272</v>
      </c>
      <c r="B7" s="2">
        <v>1938.7</v>
      </c>
      <c r="C7" s="2">
        <v>1889.9</v>
      </c>
      <c r="D7" s="2">
        <v>1952</v>
      </c>
      <c r="E7" s="2">
        <v>1888.2</v>
      </c>
      <c r="F7" t="s">
        <v>2326</v>
      </c>
      <c r="G7" s="1">
        <v>2.6700000000000002E-2</v>
      </c>
    </row>
    <row r="8" spans="1:7" x14ac:dyDescent="0.3">
      <c r="A8" s="3">
        <v>46241</v>
      </c>
      <c r="B8" s="2">
        <v>1888.2</v>
      </c>
      <c r="C8" s="2">
        <v>1904</v>
      </c>
      <c r="D8" s="2">
        <v>1929.5</v>
      </c>
      <c r="E8" s="2">
        <v>1875.1</v>
      </c>
      <c r="F8" t="s">
        <v>2325</v>
      </c>
      <c r="G8" s="1">
        <v>-8.0000000000000002E-3</v>
      </c>
    </row>
    <row r="9" spans="1:7" x14ac:dyDescent="0.3">
      <c r="A9" s="3">
        <v>46210</v>
      </c>
      <c r="B9" s="2">
        <v>1903.4</v>
      </c>
      <c r="C9" s="2">
        <v>1900.6</v>
      </c>
      <c r="D9" s="2">
        <v>1924.9</v>
      </c>
      <c r="E9" s="2">
        <v>1898.6</v>
      </c>
      <c r="F9" t="s">
        <v>2221</v>
      </c>
      <c r="G9" s="1">
        <v>-4.8999999999999998E-3</v>
      </c>
    </row>
    <row r="10" spans="1:7" x14ac:dyDescent="0.3">
      <c r="A10" s="3">
        <v>46180</v>
      </c>
      <c r="B10" s="2">
        <v>1912.8</v>
      </c>
      <c r="C10" s="2">
        <v>1904</v>
      </c>
      <c r="D10" s="2">
        <v>1917</v>
      </c>
      <c r="E10" s="2">
        <v>1900</v>
      </c>
      <c r="F10" t="s">
        <v>2198</v>
      </c>
      <c r="G10" s="1">
        <v>4.1999999999999997E-3</v>
      </c>
    </row>
    <row r="11" spans="1:7" x14ac:dyDescent="0.3">
      <c r="A11" s="3">
        <v>46088</v>
      </c>
      <c r="B11" s="2">
        <v>1904.8</v>
      </c>
      <c r="C11" s="2">
        <v>1880</v>
      </c>
      <c r="D11" s="2">
        <v>1925.1</v>
      </c>
      <c r="E11" s="2">
        <v>1871.6</v>
      </c>
      <c r="F11" t="s">
        <v>2075</v>
      </c>
      <c r="G11" s="1">
        <v>1.8100000000000002E-2</v>
      </c>
    </row>
    <row r="12" spans="1:7" x14ac:dyDescent="0.3">
      <c r="A12" s="3">
        <v>46060</v>
      </c>
      <c r="B12" s="2">
        <v>1871</v>
      </c>
      <c r="C12" s="2">
        <v>1876</v>
      </c>
      <c r="D12" s="2">
        <v>1882</v>
      </c>
      <c r="E12" s="2">
        <v>1868.3</v>
      </c>
      <c r="F12" t="s">
        <v>2147</v>
      </c>
      <c r="G12" s="1">
        <v>2.5999999999999999E-3</v>
      </c>
    </row>
    <row r="13" spans="1:7" x14ac:dyDescent="0.3">
      <c r="A13" s="3">
        <v>46029</v>
      </c>
      <c r="B13" s="2">
        <v>1866.2</v>
      </c>
      <c r="C13" s="2">
        <v>1877.9</v>
      </c>
      <c r="D13" s="2">
        <v>1887.4</v>
      </c>
      <c r="E13" s="2">
        <v>1860.2</v>
      </c>
      <c r="F13" t="s">
        <v>1142</v>
      </c>
      <c r="G13" s="1">
        <v>2E-3</v>
      </c>
    </row>
    <row r="14" spans="1:7" x14ac:dyDescent="0.3">
      <c r="A14" t="s">
        <v>1916</v>
      </c>
      <c r="B14" s="2">
        <v>1862.5</v>
      </c>
      <c r="C14" s="2">
        <v>1885</v>
      </c>
      <c r="D14" s="2">
        <v>1892.9</v>
      </c>
      <c r="E14" s="2">
        <v>1859.4</v>
      </c>
      <c r="F14" t="s">
        <v>2044</v>
      </c>
      <c r="G14" s="1">
        <v>-6.6E-3</v>
      </c>
    </row>
    <row r="15" spans="1:7" x14ac:dyDescent="0.3">
      <c r="A15" t="s">
        <v>1914</v>
      </c>
      <c r="B15" s="2">
        <v>1874.8</v>
      </c>
      <c r="C15" s="2">
        <v>1876.8</v>
      </c>
      <c r="D15" s="2">
        <v>1897.1</v>
      </c>
      <c r="E15" s="2">
        <v>1855.9</v>
      </c>
      <c r="F15" t="s">
        <v>2006</v>
      </c>
      <c r="G15" s="1">
        <v>6.4000000000000003E-3</v>
      </c>
    </row>
    <row r="16" spans="1:7" x14ac:dyDescent="0.3">
      <c r="A16" t="s">
        <v>1912</v>
      </c>
      <c r="B16" s="2">
        <v>1862.8</v>
      </c>
      <c r="C16" s="2">
        <v>1870</v>
      </c>
      <c r="D16" s="2">
        <v>1887</v>
      </c>
      <c r="E16" s="2">
        <v>1858</v>
      </c>
      <c r="F16" t="s">
        <v>1980</v>
      </c>
      <c r="G16" s="1">
        <v>-6.1999999999999998E-3</v>
      </c>
    </row>
    <row r="17" spans="1:7" x14ac:dyDescent="0.3">
      <c r="A17" t="s">
        <v>1910</v>
      </c>
      <c r="B17" s="2">
        <v>1874.4</v>
      </c>
      <c r="C17" s="2">
        <v>1868</v>
      </c>
      <c r="D17" s="2">
        <v>1882.1</v>
      </c>
      <c r="E17" s="2">
        <v>1864.9</v>
      </c>
      <c r="F17" t="s">
        <v>2110</v>
      </c>
      <c r="G17" s="1">
        <v>3.3999999999999998E-3</v>
      </c>
    </row>
    <row r="18" spans="1:7" x14ac:dyDescent="0.3">
      <c r="A18" t="s">
        <v>1908</v>
      </c>
      <c r="B18" s="2">
        <v>1868</v>
      </c>
      <c r="C18" s="2">
        <v>1870</v>
      </c>
      <c r="D18" s="2">
        <v>1902.4</v>
      </c>
      <c r="E18" s="2">
        <v>1861.2</v>
      </c>
      <c r="F18" t="s">
        <v>1969</v>
      </c>
      <c r="G18" s="1">
        <v>2.7000000000000001E-3</v>
      </c>
    </row>
    <row r="19" spans="1:7" x14ac:dyDescent="0.3">
      <c r="A19" t="s">
        <v>1906</v>
      </c>
      <c r="B19" s="2">
        <v>1862.9</v>
      </c>
      <c r="C19" s="2">
        <v>1845</v>
      </c>
      <c r="D19" s="2">
        <v>1865.2</v>
      </c>
      <c r="E19" s="2">
        <v>1834</v>
      </c>
      <c r="F19" t="s">
        <v>254</v>
      </c>
      <c r="G19" s="1">
        <v>1.34E-2</v>
      </c>
    </row>
    <row r="20" spans="1:7" x14ac:dyDescent="0.3">
      <c r="A20" t="s">
        <v>1904</v>
      </c>
      <c r="B20" s="2">
        <v>1838.3</v>
      </c>
      <c r="C20" s="2">
        <v>1824</v>
      </c>
      <c r="D20" s="2">
        <v>1842.7</v>
      </c>
      <c r="E20" s="2">
        <v>1820.9</v>
      </c>
      <c r="F20" t="s">
        <v>1998</v>
      </c>
      <c r="G20" s="1">
        <v>7.4000000000000003E-3</v>
      </c>
    </row>
    <row r="21" spans="1:7" x14ac:dyDescent="0.3">
      <c r="A21" t="s">
        <v>1902</v>
      </c>
      <c r="B21" s="2">
        <v>1824.8</v>
      </c>
      <c r="C21" s="2">
        <v>1817.5</v>
      </c>
      <c r="D21" s="2">
        <v>1830</v>
      </c>
      <c r="E21" s="2">
        <v>1812.5</v>
      </c>
      <c r="F21" t="s">
        <v>1942</v>
      </c>
      <c r="G21" s="1">
        <v>2.3999999999999998E-3</v>
      </c>
    </row>
    <row r="22" spans="1:7" x14ac:dyDescent="0.3">
      <c r="A22" t="s">
        <v>1900</v>
      </c>
      <c r="B22" s="2">
        <v>1820.4</v>
      </c>
      <c r="C22" s="2">
        <v>1814</v>
      </c>
      <c r="D22" s="2">
        <v>1823.4</v>
      </c>
      <c r="E22" s="2">
        <v>1802.6</v>
      </c>
      <c r="F22" t="s">
        <v>2107</v>
      </c>
      <c r="G22" s="1">
        <v>1.09E-2</v>
      </c>
    </row>
    <row r="23" spans="1:7" x14ac:dyDescent="0.3">
      <c r="A23" t="s">
        <v>1898</v>
      </c>
      <c r="B23" s="2">
        <v>1800.7</v>
      </c>
      <c r="C23" s="2">
        <v>1808</v>
      </c>
      <c r="D23" s="2">
        <v>1809.9</v>
      </c>
      <c r="E23" s="2">
        <v>1792.6</v>
      </c>
      <c r="F23" t="s">
        <v>2263</v>
      </c>
      <c r="G23" s="1">
        <v>-2.8999999999999998E-3</v>
      </c>
    </row>
    <row r="24" spans="1:7" x14ac:dyDescent="0.3">
      <c r="A24" t="s">
        <v>1896</v>
      </c>
      <c r="B24" s="2">
        <v>1806</v>
      </c>
      <c r="C24" s="2">
        <v>1818</v>
      </c>
      <c r="D24" s="2">
        <v>1818</v>
      </c>
      <c r="E24" s="2">
        <v>1797.8</v>
      </c>
      <c r="F24" t="s">
        <v>2100</v>
      </c>
      <c r="G24" s="1">
        <v>-8.9999999999999998E-4</v>
      </c>
    </row>
    <row r="25" spans="1:7" x14ac:dyDescent="0.3">
      <c r="A25" s="3">
        <v>46362</v>
      </c>
      <c r="B25" s="2">
        <v>1807.7</v>
      </c>
      <c r="C25" s="2">
        <v>1807</v>
      </c>
      <c r="D25" s="2">
        <v>1814.5</v>
      </c>
      <c r="E25" s="2">
        <v>1792.5</v>
      </c>
      <c r="F25" t="s">
        <v>934</v>
      </c>
      <c r="G25" s="1">
        <v>7.4999999999999997E-3</v>
      </c>
    </row>
    <row r="26" spans="1:7" x14ac:dyDescent="0.3">
      <c r="A26" s="3">
        <v>46332</v>
      </c>
      <c r="B26" s="2">
        <v>1794.2</v>
      </c>
      <c r="C26" s="2">
        <v>1780</v>
      </c>
      <c r="D26" s="2">
        <v>1805</v>
      </c>
      <c r="E26" s="2">
        <v>1778.7</v>
      </c>
      <c r="F26" t="s">
        <v>2011</v>
      </c>
      <c r="G26" s="1">
        <v>4.4000000000000003E-3</v>
      </c>
    </row>
    <row r="27" spans="1:7" x14ac:dyDescent="0.3">
      <c r="A27" s="3">
        <v>46301</v>
      </c>
      <c r="B27" s="2">
        <v>1786.4</v>
      </c>
      <c r="C27" s="2">
        <v>1779.6</v>
      </c>
      <c r="D27" s="2">
        <v>1797.6</v>
      </c>
      <c r="E27" s="2">
        <v>1771</v>
      </c>
      <c r="F27" t="s">
        <v>2079</v>
      </c>
      <c r="G27" s="1">
        <v>4.1999999999999997E-3</v>
      </c>
    </row>
    <row r="28" spans="1:7" x14ac:dyDescent="0.3">
      <c r="A28" s="3">
        <v>46271</v>
      </c>
      <c r="B28" s="2">
        <v>1779</v>
      </c>
      <c r="C28" s="2">
        <v>1787.7</v>
      </c>
      <c r="D28" s="2">
        <v>1796.6</v>
      </c>
      <c r="E28" s="2">
        <v>1766.1</v>
      </c>
      <c r="F28" t="s">
        <v>2130</v>
      </c>
      <c r="G28" s="1">
        <v>-5.4999999999999997E-3</v>
      </c>
    </row>
    <row r="29" spans="1:7" x14ac:dyDescent="0.3">
      <c r="A29" s="3">
        <v>46240</v>
      </c>
      <c r="B29" s="2">
        <v>1788.8</v>
      </c>
      <c r="C29" s="2">
        <v>1780.7</v>
      </c>
      <c r="D29" s="2">
        <v>1803.5</v>
      </c>
      <c r="E29" s="2">
        <v>1773.5</v>
      </c>
      <c r="F29" t="s">
        <v>2131</v>
      </c>
      <c r="G29" s="1">
        <v>3.7000000000000002E-3</v>
      </c>
    </row>
    <row r="30" spans="1:7" x14ac:dyDescent="0.3">
      <c r="A30" s="3">
        <v>46148</v>
      </c>
      <c r="B30" s="2">
        <v>1782.2</v>
      </c>
      <c r="C30" s="2">
        <v>1789</v>
      </c>
      <c r="D30" s="2">
        <v>1802.9</v>
      </c>
      <c r="E30" s="2">
        <v>1779</v>
      </c>
      <c r="F30" t="s">
        <v>2292</v>
      </c>
      <c r="G30" s="1">
        <v>1.1999999999999999E-3</v>
      </c>
    </row>
    <row r="31" spans="1:7" x14ac:dyDescent="0.3">
      <c r="A31" s="3">
        <v>46118</v>
      </c>
      <c r="B31" s="2">
        <v>1780.1</v>
      </c>
      <c r="C31" s="2">
        <v>1787</v>
      </c>
      <c r="D31" s="2">
        <v>1793.4</v>
      </c>
      <c r="E31" s="2">
        <v>1768.6</v>
      </c>
      <c r="F31" t="s">
        <v>2185</v>
      </c>
      <c r="G31" s="1">
        <v>-4.7000000000000002E-3</v>
      </c>
    </row>
    <row r="32" spans="1:7" x14ac:dyDescent="0.3">
      <c r="A32" s="3">
        <v>46087</v>
      </c>
      <c r="B32" s="2">
        <v>1788.5</v>
      </c>
      <c r="C32" s="2">
        <v>1781</v>
      </c>
      <c r="D32" s="2">
        <v>1796.3</v>
      </c>
      <c r="E32" s="2">
        <v>1756.8</v>
      </c>
      <c r="F32" t="s">
        <v>2323</v>
      </c>
      <c r="G32" s="1">
        <v>-8.0000000000000004E-4</v>
      </c>
    </row>
    <row r="33" spans="1:7" x14ac:dyDescent="0.3">
      <c r="A33" s="3">
        <v>46059</v>
      </c>
      <c r="B33" s="2">
        <v>1789.9</v>
      </c>
      <c r="C33" s="2">
        <v>1794.2</v>
      </c>
      <c r="D33" s="2">
        <v>1800</v>
      </c>
      <c r="E33" s="2">
        <v>1766.5</v>
      </c>
      <c r="F33" t="s">
        <v>2008</v>
      </c>
      <c r="G33" s="1">
        <v>-3.7000000000000002E-3</v>
      </c>
    </row>
    <row r="34" spans="1:7" x14ac:dyDescent="0.3">
      <c r="A34" s="3">
        <v>46028</v>
      </c>
      <c r="B34" s="2">
        <v>1796.5</v>
      </c>
      <c r="C34" s="2">
        <v>1812</v>
      </c>
      <c r="D34" s="2">
        <v>1812.1</v>
      </c>
      <c r="E34" s="2">
        <v>1777.1</v>
      </c>
      <c r="F34" t="s">
        <v>1942</v>
      </c>
      <c r="G34" s="1">
        <v>-1.5E-3</v>
      </c>
    </row>
    <row r="35" spans="1:7" x14ac:dyDescent="0.3">
      <c r="A35" t="s">
        <v>1884</v>
      </c>
      <c r="B35" s="2">
        <v>1799.2</v>
      </c>
      <c r="C35" s="2">
        <v>1844.3</v>
      </c>
      <c r="D35" s="2">
        <v>1852.8</v>
      </c>
      <c r="E35" s="2">
        <v>1785.3</v>
      </c>
      <c r="F35" t="s">
        <v>2324</v>
      </c>
      <c r="G35" s="1">
        <v>-2.4500000000000001E-2</v>
      </c>
    </row>
    <row r="36" spans="1:7" x14ac:dyDescent="0.3">
      <c r="A36" t="s">
        <v>1882</v>
      </c>
      <c r="B36" s="2">
        <v>1844.3</v>
      </c>
      <c r="C36" s="2">
        <v>1865</v>
      </c>
      <c r="D36" s="2">
        <v>1882</v>
      </c>
      <c r="E36" s="2">
        <v>1830</v>
      </c>
      <c r="F36" t="s">
        <v>445</v>
      </c>
      <c r="G36" s="1">
        <v>1.9E-3</v>
      </c>
    </row>
    <row r="37" spans="1:7" x14ac:dyDescent="0.3">
      <c r="A37" t="s">
        <v>1880</v>
      </c>
      <c r="B37" s="2">
        <v>1840.8</v>
      </c>
      <c r="C37" s="2">
        <v>1830</v>
      </c>
      <c r="D37" s="2">
        <v>1844.9</v>
      </c>
      <c r="E37" s="2">
        <v>1815.9</v>
      </c>
      <c r="F37" t="s">
        <v>2185</v>
      </c>
      <c r="G37" s="1">
        <v>1E-4</v>
      </c>
    </row>
    <row r="38" spans="1:7" x14ac:dyDescent="0.3">
      <c r="A38" t="s">
        <v>1878</v>
      </c>
      <c r="B38" s="2">
        <v>1840.6</v>
      </c>
      <c r="C38" s="2">
        <v>1840</v>
      </c>
      <c r="D38" s="2">
        <v>1849</v>
      </c>
      <c r="E38" s="2">
        <v>1825</v>
      </c>
      <c r="F38" t="s">
        <v>2171</v>
      </c>
      <c r="G38" s="1">
        <v>-2.2000000000000001E-3</v>
      </c>
    </row>
    <row r="39" spans="1:7" x14ac:dyDescent="0.3">
      <c r="A39" t="s">
        <v>1876</v>
      </c>
      <c r="B39" s="2">
        <v>1844.6</v>
      </c>
      <c r="C39" s="2">
        <v>1903</v>
      </c>
      <c r="D39" s="2">
        <v>1903</v>
      </c>
      <c r="E39" s="2">
        <v>1833.1</v>
      </c>
      <c r="F39" t="s">
        <v>2155</v>
      </c>
      <c r="G39" s="1">
        <v>-2.47E-2</v>
      </c>
    </row>
    <row r="40" spans="1:7" x14ac:dyDescent="0.3">
      <c r="A40" t="s">
        <v>1874</v>
      </c>
      <c r="B40" s="2">
        <v>1891.3</v>
      </c>
      <c r="C40" s="2">
        <v>1892</v>
      </c>
      <c r="D40" s="2">
        <v>1899.6</v>
      </c>
      <c r="E40" s="2">
        <v>1868.1</v>
      </c>
      <c r="F40" t="s">
        <v>726</v>
      </c>
      <c r="G40" s="1">
        <v>5.8999999999999999E-3</v>
      </c>
    </row>
    <row r="41" spans="1:7" x14ac:dyDescent="0.3">
      <c r="A41" t="s">
        <v>1872</v>
      </c>
      <c r="B41" s="2">
        <v>1880.3</v>
      </c>
      <c r="C41" s="2">
        <v>1880</v>
      </c>
      <c r="D41" s="2">
        <v>1892.9</v>
      </c>
      <c r="E41" s="2">
        <v>1872</v>
      </c>
      <c r="F41" t="s">
        <v>2117</v>
      </c>
      <c r="G41" s="1">
        <v>-1.1000000000000001E-3</v>
      </c>
    </row>
    <row r="42" spans="1:7" x14ac:dyDescent="0.3">
      <c r="A42" t="s">
        <v>1870</v>
      </c>
      <c r="B42" s="2">
        <v>1882.3</v>
      </c>
      <c r="C42" s="2">
        <v>1900.5</v>
      </c>
      <c r="D42" s="2">
        <v>1916.6</v>
      </c>
      <c r="E42" s="2">
        <v>1880</v>
      </c>
      <c r="F42" t="s">
        <v>2093</v>
      </c>
      <c r="G42" s="1">
        <v>-1.23E-2</v>
      </c>
    </row>
    <row r="43" spans="1:7" x14ac:dyDescent="0.3">
      <c r="A43" t="s">
        <v>1868</v>
      </c>
      <c r="B43" s="2">
        <v>1905.8</v>
      </c>
      <c r="C43" s="2">
        <v>1878.2</v>
      </c>
      <c r="D43" s="2">
        <v>1911</v>
      </c>
      <c r="E43" s="2">
        <v>1865</v>
      </c>
      <c r="F43" t="s">
        <v>2308</v>
      </c>
      <c r="G43" s="1">
        <v>1.47E-2</v>
      </c>
    </row>
    <row r="44" spans="1:7" x14ac:dyDescent="0.3">
      <c r="A44" t="s">
        <v>1866</v>
      </c>
      <c r="B44" s="2">
        <v>1878.2</v>
      </c>
      <c r="C44" s="2">
        <v>1874</v>
      </c>
      <c r="D44" s="2">
        <v>1887.9</v>
      </c>
      <c r="E44" s="2">
        <v>1863.2</v>
      </c>
      <c r="F44" t="s">
        <v>2301</v>
      </c>
      <c r="G44" s="1">
        <v>8.0999999999999996E-3</v>
      </c>
    </row>
    <row r="45" spans="1:7" x14ac:dyDescent="0.3">
      <c r="A45" t="s">
        <v>1864</v>
      </c>
      <c r="B45" s="2">
        <v>1863.2</v>
      </c>
      <c r="C45" s="2">
        <v>1852</v>
      </c>
      <c r="D45" s="2">
        <v>1867.5</v>
      </c>
      <c r="E45" s="2">
        <v>1829.7</v>
      </c>
      <c r="F45" t="s">
        <v>1966</v>
      </c>
      <c r="G45" s="1">
        <v>2.1000000000000001E-2</v>
      </c>
    </row>
    <row r="46" spans="1:7" x14ac:dyDescent="0.3">
      <c r="A46" t="s">
        <v>1862</v>
      </c>
      <c r="B46" s="2">
        <v>1824.8</v>
      </c>
      <c r="C46" s="2">
        <v>1845.7</v>
      </c>
      <c r="D46" s="2">
        <v>1860</v>
      </c>
      <c r="E46" s="2">
        <v>1820</v>
      </c>
      <c r="F46" t="s">
        <v>2201</v>
      </c>
      <c r="G46" s="1">
        <v>-1.1299999999999999E-2</v>
      </c>
    </row>
    <row r="47" spans="1:7" x14ac:dyDescent="0.3">
      <c r="A47" s="3">
        <v>46361</v>
      </c>
      <c r="B47" s="2">
        <v>1845.7</v>
      </c>
      <c r="C47" s="2">
        <v>1875</v>
      </c>
      <c r="D47" s="2">
        <v>1879.4</v>
      </c>
      <c r="E47" s="2">
        <v>1840</v>
      </c>
      <c r="F47" t="s">
        <v>2160</v>
      </c>
      <c r="G47" s="1">
        <v>-1.44E-2</v>
      </c>
    </row>
    <row r="48" spans="1:7" x14ac:dyDescent="0.3">
      <c r="A48" s="3">
        <v>46331</v>
      </c>
      <c r="B48" s="2">
        <v>1872.7</v>
      </c>
      <c r="C48" s="2">
        <v>1827.2</v>
      </c>
      <c r="D48" s="2">
        <v>1885.8</v>
      </c>
      <c r="E48" s="2">
        <v>1825</v>
      </c>
      <c r="F48" t="s">
        <v>2252</v>
      </c>
      <c r="G48" s="1">
        <v>1.34E-2</v>
      </c>
    </row>
    <row r="49" spans="1:7" x14ac:dyDescent="0.3">
      <c r="A49" s="3">
        <v>46239</v>
      </c>
      <c r="B49" s="2">
        <v>1847.9</v>
      </c>
      <c r="C49" s="2">
        <v>1822</v>
      </c>
      <c r="D49" s="2">
        <v>1857.5</v>
      </c>
      <c r="E49" s="2">
        <v>1819.2</v>
      </c>
      <c r="F49" t="s">
        <v>249</v>
      </c>
      <c r="G49" s="1">
        <v>7.4000000000000003E-3</v>
      </c>
    </row>
    <row r="50" spans="1:7" x14ac:dyDescent="0.3">
      <c r="A50" s="3">
        <v>46208</v>
      </c>
      <c r="B50" s="2">
        <v>1834.4</v>
      </c>
      <c r="C50" s="2">
        <v>1850.2</v>
      </c>
      <c r="D50" s="2">
        <v>1857.1</v>
      </c>
      <c r="E50" s="2">
        <v>1826.3</v>
      </c>
      <c r="F50" t="s">
        <v>2093</v>
      </c>
      <c r="G50" s="1">
        <v>-8.5000000000000006E-3</v>
      </c>
    </row>
    <row r="51" spans="1:7" x14ac:dyDescent="0.3">
      <c r="A51" s="3">
        <v>46178</v>
      </c>
      <c r="B51" s="2">
        <v>1850.2</v>
      </c>
      <c r="C51" s="2">
        <v>1837</v>
      </c>
      <c r="D51" s="2">
        <v>1857.8</v>
      </c>
      <c r="E51" s="2">
        <v>1818.4</v>
      </c>
      <c r="F51" t="s">
        <v>2172</v>
      </c>
      <c r="G51" s="1">
        <v>1.61E-2</v>
      </c>
    </row>
    <row r="52" spans="1:7" x14ac:dyDescent="0.3">
      <c r="A52" s="3">
        <v>46147</v>
      </c>
      <c r="B52" s="2">
        <v>1820.8</v>
      </c>
      <c r="C52" s="2">
        <v>1828.5</v>
      </c>
      <c r="D52" s="2">
        <v>1831.7</v>
      </c>
      <c r="E52" s="2">
        <v>1798.6</v>
      </c>
      <c r="F52" t="s">
        <v>2177</v>
      </c>
      <c r="G52" s="1">
        <v>-1.5E-3</v>
      </c>
    </row>
    <row r="53" spans="1:7" x14ac:dyDescent="0.3">
      <c r="A53" s="3">
        <v>46117</v>
      </c>
      <c r="B53" s="2">
        <v>1823.5</v>
      </c>
      <c r="C53" s="2">
        <v>1820</v>
      </c>
      <c r="D53" s="2">
        <v>1841</v>
      </c>
      <c r="E53" s="2">
        <v>1810</v>
      </c>
      <c r="F53" t="s">
        <v>2323</v>
      </c>
      <c r="G53" s="1">
        <v>8.3999999999999995E-3</v>
      </c>
    </row>
    <row r="54" spans="1:7" x14ac:dyDescent="0.3">
      <c r="A54" t="s">
        <v>1853</v>
      </c>
      <c r="B54" s="2">
        <v>1808.3</v>
      </c>
      <c r="C54" s="2">
        <v>1771</v>
      </c>
      <c r="D54" s="2">
        <v>1815</v>
      </c>
      <c r="E54" s="2">
        <v>1761.4</v>
      </c>
      <c r="F54" t="s">
        <v>2322</v>
      </c>
      <c r="G54" s="1">
        <v>1.66E-2</v>
      </c>
    </row>
    <row r="55" spans="1:7" x14ac:dyDescent="0.3">
      <c r="A55" t="s">
        <v>1851</v>
      </c>
      <c r="B55" s="2">
        <v>1778.7</v>
      </c>
      <c r="C55" s="2">
        <v>1756</v>
      </c>
      <c r="D55" s="2">
        <v>1789.8</v>
      </c>
      <c r="E55" s="2">
        <v>1750</v>
      </c>
      <c r="F55" t="s">
        <v>2321</v>
      </c>
      <c r="G55" s="1">
        <v>1.7999999999999999E-2</v>
      </c>
    </row>
    <row r="56" spans="1:7" x14ac:dyDescent="0.3">
      <c r="A56" t="s">
        <v>1849</v>
      </c>
      <c r="B56" s="2">
        <v>1747.3</v>
      </c>
      <c r="C56" s="2">
        <v>1724</v>
      </c>
      <c r="D56" s="2">
        <v>1763.9</v>
      </c>
      <c r="E56" s="2">
        <v>1714.3</v>
      </c>
      <c r="F56" t="s">
        <v>2320</v>
      </c>
      <c r="G56" s="1">
        <v>8.0000000000000002E-3</v>
      </c>
    </row>
    <row r="57" spans="1:7" x14ac:dyDescent="0.3">
      <c r="A57" t="s">
        <v>1847</v>
      </c>
      <c r="B57" s="2">
        <v>1733.5</v>
      </c>
      <c r="C57" s="2">
        <v>1625</v>
      </c>
      <c r="D57" s="2">
        <v>1766.9</v>
      </c>
      <c r="E57" s="2">
        <v>1621.9</v>
      </c>
      <c r="F57" t="s">
        <v>2319</v>
      </c>
      <c r="G57" s="1">
        <v>6.9800000000000001E-2</v>
      </c>
    </row>
    <row r="58" spans="1:7" x14ac:dyDescent="0.3">
      <c r="A58" t="s">
        <v>1845</v>
      </c>
      <c r="B58" s="2">
        <v>1620.4</v>
      </c>
      <c r="C58" s="2">
        <v>1670.4</v>
      </c>
      <c r="D58" s="2">
        <v>1673.3</v>
      </c>
      <c r="E58" s="2">
        <v>1613.6</v>
      </c>
      <c r="F58" t="s">
        <v>2318</v>
      </c>
      <c r="G58" s="1">
        <v>-3.5499999999999997E-2</v>
      </c>
    </row>
    <row r="59" spans="1:7" x14ac:dyDescent="0.3">
      <c r="A59" t="s">
        <v>1843</v>
      </c>
      <c r="B59" s="2">
        <v>1680.1</v>
      </c>
      <c r="C59" s="2">
        <v>1669</v>
      </c>
      <c r="D59" s="2">
        <v>1713</v>
      </c>
      <c r="E59" s="2">
        <v>1661.2</v>
      </c>
      <c r="F59" t="s">
        <v>2172</v>
      </c>
      <c r="G59" s="1">
        <v>6.1999999999999998E-3</v>
      </c>
    </row>
    <row r="60" spans="1:7" x14ac:dyDescent="0.3">
      <c r="A60" t="s">
        <v>1841</v>
      </c>
      <c r="B60" s="2">
        <v>1669.8</v>
      </c>
      <c r="C60" s="2">
        <v>1665.2</v>
      </c>
      <c r="D60" s="2">
        <v>1673.9</v>
      </c>
      <c r="E60" s="2">
        <v>1652.4</v>
      </c>
      <c r="F60" t="s">
        <v>2075</v>
      </c>
      <c r="G60" s="1">
        <v>2.8E-3</v>
      </c>
    </row>
    <row r="61" spans="1:7" x14ac:dyDescent="0.3">
      <c r="A61" t="s">
        <v>1839</v>
      </c>
      <c r="B61" s="2">
        <v>1665.2</v>
      </c>
      <c r="C61" s="2">
        <v>1667.2</v>
      </c>
      <c r="D61" s="2">
        <v>1682.9</v>
      </c>
      <c r="E61" s="2">
        <v>1659.9</v>
      </c>
      <c r="F61" t="s">
        <v>2180</v>
      </c>
      <c r="G61" s="1">
        <v>-2E-3</v>
      </c>
    </row>
    <row r="62" spans="1:7" x14ac:dyDescent="0.3">
      <c r="A62" t="s">
        <v>1838</v>
      </c>
      <c r="B62" s="2">
        <v>1668.6</v>
      </c>
      <c r="C62" s="2">
        <v>1680</v>
      </c>
      <c r="D62" s="2">
        <v>1680</v>
      </c>
      <c r="E62" s="2">
        <v>1665</v>
      </c>
      <c r="F62" t="s">
        <v>250</v>
      </c>
      <c r="G62" s="1">
        <v>-4.1000000000000003E-3</v>
      </c>
    </row>
    <row r="63" spans="1:7" x14ac:dyDescent="0.3">
      <c r="A63" t="s">
        <v>1836</v>
      </c>
      <c r="B63" s="2">
        <v>1675.5</v>
      </c>
      <c r="C63" s="2">
        <v>1696.9</v>
      </c>
      <c r="D63" s="2">
        <v>1696.9</v>
      </c>
      <c r="E63" s="2">
        <v>1670.5</v>
      </c>
      <c r="F63" t="s">
        <v>2082</v>
      </c>
      <c r="G63" s="1">
        <v>-1.04E-2</v>
      </c>
    </row>
    <row r="64" spans="1:7" x14ac:dyDescent="0.3">
      <c r="A64" t="s">
        <v>1834</v>
      </c>
      <c r="B64" s="2">
        <v>1693.1</v>
      </c>
      <c r="C64" s="2">
        <v>1713.9</v>
      </c>
      <c r="D64" s="2">
        <v>1713.9</v>
      </c>
      <c r="E64" s="2">
        <v>1666.6</v>
      </c>
      <c r="F64" t="s">
        <v>2317</v>
      </c>
      <c r="G64" s="1">
        <v>-2.0999999999999999E-3</v>
      </c>
    </row>
    <row r="65" spans="1:7" x14ac:dyDescent="0.3">
      <c r="A65" t="s">
        <v>1832</v>
      </c>
      <c r="B65" s="2">
        <v>1696.6</v>
      </c>
      <c r="C65" s="2">
        <v>1675</v>
      </c>
      <c r="D65" s="2">
        <v>1699.2</v>
      </c>
      <c r="E65" s="2">
        <v>1657.7</v>
      </c>
      <c r="F65" t="s">
        <v>2130</v>
      </c>
      <c r="G65" s="1">
        <v>2.69E-2</v>
      </c>
    </row>
    <row r="66" spans="1:7" x14ac:dyDescent="0.3">
      <c r="A66" t="s">
        <v>1830</v>
      </c>
      <c r="B66" s="2">
        <v>1652.2</v>
      </c>
      <c r="C66" s="2">
        <v>1654.9</v>
      </c>
      <c r="D66" s="2">
        <v>1668.7</v>
      </c>
      <c r="E66" s="2">
        <v>1640.1</v>
      </c>
      <c r="F66" t="s">
        <v>2316</v>
      </c>
      <c r="G66" s="1">
        <v>-1.6000000000000001E-3</v>
      </c>
    </row>
    <row r="67" spans="1:7" x14ac:dyDescent="0.3">
      <c r="A67" s="3">
        <v>46299</v>
      </c>
      <c r="B67" s="2">
        <v>1654.9</v>
      </c>
      <c r="C67" s="2">
        <v>1699.2</v>
      </c>
      <c r="D67" s="2">
        <v>1700</v>
      </c>
      <c r="E67" s="2">
        <v>1630.4</v>
      </c>
      <c r="F67" t="s">
        <v>2315</v>
      </c>
      <c r="G67" s="1">
        <v>-3.6200000000000003E-2</v>
      </c>
    </row>
    <row r="68" spans="1:7" x14ac:dyDescent="0.3">
      <c r="A68" s="3">
        <v>46269</v>
      </c>
      <c r="B68" s="2">
        <v>1717.1</v>
      </c>
      <c r="C68" s="2">
        <v>1702.7</v>
      </c>
      <c r="D68" s="2">
        <v>1730.9</v>
      </c>
      <c r="E68" s="2">
        <v>1702.7</v>
      </c>
      <c r="F68" t="s">
        <v>2281</v>
      </c>
      <c r="G68" s="1">
        <v>1.5E-3</v>
      </c>
    </row>
    <row r="69" spans="1:7" x14ac:dyDescent="0.3">
      <c r="A69" s="3">
        <v>46238</v>
      </c>
      <c r="B69" s="2">
        <v>1714.6</v>
      </c>
      <c r="C69" s="2">
        <v>1730</v>
      </c>
      <c r="D69" s="2">
        <v>1749.2</v>
      </c>
      <c r="E69" s="2">
        <v>1685.5</v>
      </c>
      <c r="F69" t="s">
        <v>2069</v>
      </c>
      <c r="G69" s="1">
        <v>-2E-3</v>
      </c>
    </row>
    <row r="70" spans="1:7" x14ac:dyDescent="0.3">
      <c r="A70" s="3">
        <v>46207</v>
      </c>
      <c r="B70" s="2">
        <v>1718</v>
      </c>
      <c r="C70" s="2">
        <v>1689.8</v>
      </c>
      <c r="D70" s="2">
        <v>1723.9</v>
      </c>
      <c r="E70" s="2">
        <v>1681.3</v>
      </c>
      <c r="F70" t="s">
        <v>248</v>
      </c>
      <c r="G70" s="1">
        <v>1.38E-2</v>
      </c>
    </row>
    <row r="71" spans="1:7" x14ac:dyDescent="0.3">
      <c r="A71" s="3">
        <v>46177</v>
      </c>
      <c r="B71" s="2">
        <v>1694.6</v>
      </c>
      <c r="C71" s="2">
        <v>1684.3</v>
      </c>
      <c r="D71" s="2">
        <v>1699</v>
      </c>
      <c r="E71" s="2">
        <v>1654.9</v>
      </c>
      <c r="F71" t="s">
        <v>2195</v>
      </c>
      <c r="G71" s="1">
        <v>5.9999999999999995E-4</v>
      </c>
    </row>
    <row r="72" spans="1:7" x14ac:dyDescent="0.3">
      <c r="A72" s="3">
        <v>46057</v>
      </c>
      <c r="B72" s="2">
        <v>1693.6</v>
      </c>
      <c r="C72" s="2">
        <v>1665</v>
      </c>
      <c r="D72" s="2">
        <v>1700</v>
      </c>
      <c r="E72" s="2">
        <v>1620</v>
      </c>
      <c r="F72" t="s">
        <v>2314</v>
      </c>
      <c r="G72" s="1">
        <v>-2.0199999999999999E-2</v>
      </c>
    </row>
    <row r="73" spans="1:7" x14ac:dyDescent="0.3">
      <c r="A73" s="3">
        <v>46026</v>
      </c>
      <c r="B73" s="2">
        <v>1728.5</v>
      </c>
      <c r="C73" s="2">
        <v>1762.1</v>
      </c>
      <c r="D73" s="2">
        <v>1788</v>
      </c>
      <c r="E73" s="2">
        <v>1713.2</v>
      </c>
      <c r="F73" t="s">
        <v>2172</v>
      </c>
      <c r="G73" s="1">
        <v>-1.6299999999999999E-2</v>
      </c>
    </row>
    <row r="74" spans="1:7" x14ac:dyDescent="0.3">
      <c r="A74" t="s">
        <v>1823</v>
      </c>
      <c r="B74" s="2">
        <v>1757.2</v>
      </c>
      <c r="C74" s="2">
        <v>1786.8</v>
      </c>
      <c r="D74" s="2">
        <v>1790</v>
      </c>
      <c r="E74" s="2">
        <v>1750.1</v>
      </c>
      <c r="F74" t="s">
        <v>2134</v>
      </c>
      <c r="G74" s="1">
        <v>-2.0299999999999999E-2</v>
      </c>
    </row>
    <row r="75" spans="1:7" x14ac:dyDescent="0.3">
      <c r="A75" t="s">
        <v>1821</v>
      </c>
      <c r="B75" s="2">
        <v>1793.6</v>
      </c>
      <c r="C75" s="2">
        <v>1785</v>
      </c>
      <c r="D75" s="2">
        <v>1819</v>
      </c>
      <c r="E75" s="2">
        <v>1785</v>
      </c>
      <c r="F75" t="s">
        <v>2104</v>
      </c>
      <c r="G75" s="1">
        <v>-1E-3</v>
      </c>
    </row>
    <row r="76" spans="1:7" x14ac:dyDescent="0.3">
      <c r="A76" t="s">
        <v>1819</v>
      </c>
      <c r="B76" s="2">
        <v>1795.4</v>
      </c>
      <c r="C76" s="2">
        <v>1766.7</v>
      </c>
      <c r="D76" s="2">
        <v>1809.5</v>
      </c>
      <c r="E76" s="2">
        <v>1755.5</v>
      </c>
      <c r="F76" t="s">
        <v>2078</v>
      </c>
      <c r="G76" s="1">
        <v>2.4E-2</v>
      </c>
    </row>
    <row r="77" spans="1:7" x14ac:dyDescent="0.3">
      <c r="A77" t="s">
        <v>1817</v>
      </c>
      <c r="B77" s="2">
        <v>1753.3</v>
      </c>
      <c r="C77" s="2">
        <v>1775</v>
      </c>
      <c r="D77" s="2">
        <v>1779.9</v>
      </c>
      <c r="E77" s="2">
        <v>1745.1</v>
      </c>
      <c r="F77" t="s">
        <v>1178</v>
      </c>
      <c r="G77" s="1">
        <v>-2.8999999999999998E-3</v>
      </c>
    </row>
    <row r="78" spans="1:7" x14ac:dyDescent="0.3">
      <c r="A78" t="s">
        <v>1815</v>
      </c>
      <c r="B78" s="2">
        <v>1758.4</v>
      </c>
      <c r="C78" s="2">
        <v>1774.8</v>
      </c>
      <c r="D78" s="2">
        <v>1775</v>
      </c>
      <c r="E78" s="2">
        <v>1741.1</v>
      </c>
      <c r="F78" t="s">
        <v>2173</v>
      </c>
      <c r="G78" s="1">
        <v>-1.0500000000000001E-2</v>
      </c>
    </row>
    <row r="79" spans="1:7" x14ac:dyDescent="0.3">
      <c r="A79" t="s">
        <v>1813</v>
      </c>
      <c r="B79" s="2">
        <v>1777.1</v>
      </c>
      <c r="C79" s="2">
        <v>1755.1</v>
      </c>
      <c r="D79" s="2">
        <v>1781.3</v>
      </c>
      <c r="E79" s="2">
        <v>1754.3</v>
      </c>
      <c r="F79" t="s">
        <v>2048</v>
      </c>
      <c r="G79" s="1">
        <v>1.8700000000000001E-2</v>
      </c>
    </row>
    <row r="80" spans="1:7" x14ac:dyDescent="0.3">
      <c r="A80" t="s">
        <v>1811</v>
      </c>
      <c r="B80" s="2">
        <v>1744.4</v>
      </c>
      <c r="C80" s="2">
        <v>1760.5</v>
      </c>
      <c r="D80" s="2">
        <v>1784</v>
      </c>
      <c r="E80" s="2">
        <v>1737.9</v>
      </c>
      <c r="F80" t="s">
        <v>1992</v>
      </c>
      <c r="G80" s="1">
        <v>-1.9099999999999999E-2</v>
      </c>
    </row>
    <row r="81" spans="1:7" x14ac:dyDescent="0.3">
      <c r="A81" t="s">
        <v>1809</v>
      </c>
      <c r="B81" s="2">
        <v>1778.3</v>
      </c>
      <c r="C81" s="2">
        <v>1799.6</v>
      </c>
      <c r="D81" s="2">
        <v>1805</v>
      </c>
      <c r="E81" s="2">
        <v>1773.2</v>
      </c>
      <c r="F81" t="s">
        <v>2037</v>
      </c>
      <c r="G81" s="1">
        <v>-8.9999999999999993E-3</v>
      </c>
    </row>
    <row r="82" spans="1:7" x14ac:dyDescent="0.3">
      <c r="A82" t="s">
        <v>1807</v>
      </c>
      <c r="B82" s="2">
        <v>1794.4</v>
      </c>
      <c r="C82" s="2">
        <v>1794.1</v>
      </c>
      <c r="D82" s="2">
        <v>1806.1</v>
      </c>
      <c r="E82" s="2">
        <v>1781.1</v>
      </c>
      <c r="F82" t="s">
        <v>2061</v>
      </c>
      <c r="G82" s="1">
        <v>6.3E-3</v>
      </c>
    </row>
    <row r="83" spans="1:7" x14ac:dyDescent="0.3">
      <c r="A83" t="s">
        <v>1805</v>
      </c>
      <c r="B83" s="2">
        <v>1783.2</v>
      </c>
      <c r="C83" s="2">
        <v>1801.6</v>
      </c>
      <c r="D83" s="2">
        <v>1818</v>
      </c>
      <c r="E83" s="2">
        <v>1768.8</v>
      </c>
      <c r="F83" t="s">
        <v>2219</v>
      </c>
      <c r="G83" s="1">
        <v>-1.0200000000000001E-2</v>
      </c>
    </row>
    <row r="84" spans="1:7" x14ac:dyDescent="0.3">
      <c r="A84" t="s">
        <v>1804</v>
      </c>
      <c r="B84" s="2">
        <v>1801.6</v>
      </c>
      <c r="C84" s="2">
        <v>1822</v>
      </c>
      <c r="D84" s="2">
        <v>1833.3</v>
      </c>
      <c r="E84" s="2">
        <v>1797</v>
      </c>
      <c r="F84" t="s">
        <v>1974</v>
      </c>
      <c r="G84" s="1">
        <v>-1.2999999999999999E-2</v>
      </c>
    </row>
    <row r="85" spans="1:7" x14ac:dyDescent="0.3">
      <c r="A85" s="3">
        <v>46359</v>
      </c>
      <c r="B85" s="2">
        <v>1825.3</v>
      </c>
      <c r="C85" s="2">
        <v>1828</v>
      </c>
      <c r="D85" s="2">
        <v>1833.6</v>
      </c>
      <c r="E85" s="2">
        <v>1808.4</v>
      </c>
      <c r="F85" t="s">
        <v>2167</v>
      </c>
      <c r="G85" s="1">
        <v>-2.9999999999999997E-4</v>
      </c>
    </row>
    <row r="86" spans="1:7" x14ac:dyDescent="0.3">
      <c r="A86" s="3">
        <v>46329</v>
      </c>
      <c r="B86" s="2">
        <v>1825.9</v>
      </c>
      <c r="C86" s="2">
        <v>1823</v>
      </c>
      <c r="D86" s="2">
        <v>1843</v>
      </c>
      <c r="E86" s="2">
        <v>1818.1</v>
      </c>
      <c r="F86" t="s">
        <v>247</v>
      </c>
      <c r="G86" s="1">
        <v>7.1999999999999998E-3</v>
      </c>
    </row>
    <row r="87" spans="1:7" x14ac:dyDescent="0.3">
      <c r="A87" s="3">
        <v>46298</v>
      </c>
      <c r="B87" s="2">
        <v>1812.8</v>
      </c>
      <c r="C87" s="2">
        <v>1810</v>
      </c>
      <c r="D87" s="2">
        <v>1825.1</v>
      </c>
      <c r="E87" s="2">
        <v>1803.3</v>
      </c>
      <c r="F87" t="s">
        <v>2295</v>
      </c>
      <c r="G87" s="1">
        <v>3.0000000000000001E-3</v>
      </c>
    </row>
    <row r="88" spans="1:7" x14ac:dyDescent="0.3">
      <c r="A88" s="3">
        <v>46268</v>
      </c>
      <c r="B88" s="2">
        <v>1807.4</v>
      </c>
      <c r="C88" s="2">
        <v>1772.9</v>
      </c>
      <c r="D88" s="2">
        <v>1815</v>
      </c>
      <c r="E88" s="2">
        <v>1770</v>
      </c>
      <c r="F88" t="s">
        <v>1991</v>
      </c>
      <c r="G88" s="1">
        <v>4.4000000000000003E-3</v>
      </c>
    </row>
    <row r="89" spans="1:7" x14ac:dyDescent="0.3">
      <c r="A89" s="3">
        <v>46176</v>
      </c>
      <c r="B89" s="2">
        <v>1799.4</v>
      </c>
      <c r="C89" s="2">
        <v>1784.5</v>
      </c>
      <c r="D89" s="2">
        <v>1805.6</v>
      </c>
      <c r="E89" s="2">
        <v>1771.8</v>
      </c>
      <c r="F89" t="s">
        <v>2120</v>
      </c>
      <c r="G89" s="1">
        <v>8.3000000000000001E-3</v>
      </c>
    </row>
    <row r="90" spans="1:7" x14ac:dyDescent="0.3">
      <c r="A90" s="3">
        <v>46145</v>
      </c>
      <c r="B90" s="2">
        <v>1784.5</v>
      </c>
      <c r="C90" s="2">
        <v>1750</v>
      </c>
      <c r="D90" s="2">
        <v>1794.9</v>
      </c>
      <c r="E90" s="2">
        <v>1748</v>
      </c>
      <c r="F90" t="s">
        <v>2030</v>
      </c>
      <c r="G90" s="1">
        <v>1.9400000000000001E-2</v>
      </c>
    </row>
    <row r="91" spans="1:7" x14ac:dyDescent="0.3">
      <c r="A91" s="3">
        <v>46115</v>
      </c>
      <c r="B91" s="2">
        <v>1750.5</v>
      </c>
      <c r="C91" s="2">
        <v>1721.2</v>
      </c>
      <c r="D91" s="2">
        <v>1757.2</v>
      </c>
      <c r="E91" s="2">
        <v>1721</v>
      </c>
      <c r="F91" t="s">
        <v>2313</v>
      </c>
      <c r="G91" s="1">
        <v>-1.1000000000000001E-3</v>
      </c>
    </row>
    <row r="92" spans="1:7" x14ac:dyDescent="0.3">
      <c r="A92" s="3">
        <v>46056</v>
      </c>
      <c r="B92" s="2">
        <v>1752.5</v>
      </c>
      <c r="C92" s="2">
        <v>1712</v>
      </c>
      <c r="D92" s="2">
        <v>1759.9</v>
      </c>
      <c r="E92" s="2">
        <v>1712</v>
      </c>
      <c r="F92" t="s">
        <v>2312</v>
      </c>
      <c r="G92" s="1">
        <v>8.8999999999999999E-3</v>
      </c>
    </row>
    <row r="93" spans="1:7" x14ac:dyDescent="0.3">
      <c r="A93" t="s">
        <v>1794</v>
      </c>
      <c r="B93" s="2">
        <v>1737</v>
      </c>
      <c r="C93" s="2">
        <v>1779</v>
      </c>
      <c r="D93" s="2">
        <v>1788.1</v>
      </c>
      <c r="E93" s="2">
        <v>1730.9</v>
      </c>
      <c r="F93" t="s">
        <v>2266</v>
      </c>
      <c r="G93" s="1">
        <v>-2.7300000000000001E-2</v>
      </c>
    </row>
    <row r="94" spans="1:7" x14ac:dyDescent="0.3">
      <c r="A94" t="s">
        <v>1792</v>
      </c>
      <c r="B94" s="2">
        <v>1785.7</v>
      </c>
      <c r="C94" s="2">
        <v>1764.2</v>
      </c>
      <c r="D94" s="2">
        <v>1792.2</v>
      </c>
      <c r="E94" s="2">
        <v>1760.3</v>
      </c>
      <c r="F94" t="s">
        <v>2005</v>
      </c>
      <c r="G94" s="1">
        <v>1.2200000000000001E-2</v>
      </c>
    </row>
    <row r="95" spans="1:7" x14ac:dyDescent="0.3">
      <c r="A95" t="s">
        <v>1790</v>
      </c>
      <c r="B95" s="2">
        <v>1764.2</v>
      </c>
      <c r="C95" s="2">
        <v>1742</v>
      </c>
      <c r="D95" s="2">
        <v>1770.4</v>
      </c>
      <c r="E95" s="2">
        <v>1733.4</v>
      </c>
      <c r="F95" t="s">
        <v>45</v>
      </c>
      <c r="G95" s="1">
        <v>1.8700000000000001E-2</v>
      </c>
    </row>
    <row r="96" spans="1:7" x14ac:dyDescent="0.3">
      <c r="A96" t="s">
        <v>1788</v>
      </c>
      <c r="B96" s="2">
        <v>1731.8</v>
      </c>
      <c r="C96" s="2">
        <v>1732</v>
      </c>
      <c r="D96" s="2">
        <v>1745.9</v>
      </c>
      <c r="E96" s="2">
        <v>1723.7</v>
      </c>
      <c r="F96" t="s">
        <v>2088</v>
      </c>
      <c r="G96" s="1">
        <v>-2.9999999999999997E-4</v>
      </c>
    </row>
    <row r="97" spans="1:7" x14ac:dyDescent="0.3">
      <c r="A97" t="s">
        <v>1786</v>
      </c>
      <c r="B97" s="2">
        <v>1732.3</v>
      </c>
      <c r="C97" s="2">
        <v>1732.9</v>
      </c>
      <c r="D97" s="2">
        <v>1735.8</v>
      </c>
      <c r="E97" s="2">
        <v>1720.2</v>
      </c>
      <c r="F97" t="s">
        <v>2077</v>
      </c>
      <c r="G97" s="1">
        <v>4.5999999999999999E-3</v>
      </c>
    </row>
    <row r="98" spans="1:7" x14ac:dyDescent="0.3">
      <c r="A98" t="s">
        <v>1784</v>
      </c>
      <c r="B98" s="2">
        <v>1724.4</v>
      </c>
      <c r="C98" s="2">
        <v>1710.1</v>
      </c>
      <c r="D98" s="2">
        <v>1727</v>
      </c>
      <c r="E98" s="2">
        <v>1708.1</v>
      </c>
      <c r="F98" t="s">
        <v>45</v>
      </c>
      <c r="G98" s="1">
        <v>6.4000000000000003E-3</v>
      </c>
    </row>
    <row r="99" spans="1:7" x14ac:dyDescent="0.3">
      <c r="A99" t="s">
        <v>1782</v>
      </c>
      <c r="B99" s="2">
        <v>1713.4</v>
      </c>
      <c r="C99" s="2">
        <v>1722.2</v>
      </c>
      <c r="D99" s="2">
        <v>1727</v>
      </c>
      <c r="E99" s="2">
        <v>1710</v>
      </c>
      <c r="F99" t="s">
        <v>2203</v>
      </c>
      <c r="G99" s="1">
        <v>-6.4000000000000003E-3</v>
      </c>
    </row>
    <row r="100" spans="1:7" x14ac:dyDescent="0.3">
      <c r="A100" t="s">
        <v>1780</v>
      </c>
      <c r="B100" s="2">
        <v>1724.4</v>
      </c>
      <c r="C100" s="2">
        <v>1720.4</v>
      </c>
      <c r="D100" s="2">
        <v>1730.6</v>
      </c>
      <c r="E100" s="2">
        <v>1717.1</v>
      </c>
      <c r="F100" t="s">
        <v>2296</v>
      </c>
      <c r="G100" s="1">
        <v>4.3E-3</v>
      </c>
    </row>
    <row r="101" spans="1:7" x14ac:dyDescent="0.3">
      <c r="A101" t="s">
        <v>1778</v>
      </c>
      <c r="B101" s="2">
        <v>1717.1</v>
      </c>
      <c r="C101" s="2">
        <v>1696</v>
      </c>
      <c r="D101" s="2">
        <v>1719</v>
      </c>
      <c r="E101" s="2">
        <v>1693.9</v>
      </c>
      <c r="F101" t="s">
        <v>212</v>
      </c>
      <c r="G101" s="1">
        <v>9.7999999999999997E-3</v>
      </c>
    </row>
    <row r="102" spans="1:7" x14ac:dyDescent="0.3">
      <c r="A102" t="s">
        <v>1776</v>
      </c>
      <c r="B102" s="2">
        <v>1700.5</v>
      </c>
      <c r="C102" s="2">
        <v>1697.5</v>
      </c>
      <c r="D102" s="2">
        <v>1715</v>
      </c>
      <c r="E102" s="2">
        <v>1693.4</v>
      </c>
      <c r="F102" t="s">
        <v>2162</v>
      </c>
      <c r="G102" s="1">
        <v>1.8E-3</v>
      </c>
    </row>
    <row r="103" spans="1:7" x14ac:dyDescent="0.3">
      <c r="A103" t="s">
        <v>1774</v>
      </c>
      <c r="B103" s="2">
        <v>1697.5</v>
      </c>
      <c r="C103" s="2">
        <v>1714.9</v>
      </c>
      <c r="D103" s="2">
        <v>1719</v>
      </c>
      <c r="E103" s="2">
        <v>1694.6</v>
      </c>
      <c r="F103" t="s">
        <v>142</v>
      </c>
      <c r="G103" s="1">
        <v>-1.01E-2</v>
      </c>
    </row>
    <row r="104" spans="1:7" x14ac:dyDescent="0.3">
      <c r="A104" s="3">
        <v>46358</v>
      </c>
      <c r="B104" s="2">
        <v>1714.9</v>
      </c>
      <c r="C104" s="2">
        <v>1714.8</v>
      </c>
      <c r="D104" s="2">
        <v>1719</v>
      </c>
      <c r="E104" s="2">
        <v>1701.2</v>
      </c>
      <c r="F104" t="s">
        <v>1913</v>
      </c>
      <c r="G104" s="1">
        <v>2.2000000000000001E-3</v>
      </c>
    </row>
    <row r="105" spans="1:7" x14ac:dyDescent="0.3">
      <c r="A105" s="3">
        <v>46328</v>
      </c>
      <c r="B105" s="2">
        <v>1711.1</v>
      </c>
      <c r="C105" s="2">
        <v>1715</v>
      </c>
      <c r="D105" s="2">
        <v>1716.7</v>
      </c>
      <c r="E105" s="2">
        <v>1702.5</v>
      </c>
      <c r="F105" t="s">
        <v>1806</v>
      </c>
      <c r="G105" s="1">
        <v>1.9E-3</v>
      </c>
    </row>
    <row r="106" spans="1:7" x14ac:dyDescent="0.3">
      <c r="A106" s="3">
        <v>46297</v>
      </c>
      <c r="B106" s="2">
        <v>1707.8</v>
      </c>
      <c r="C106" s="2">
        <v>1709.6</v>
      </c>
      <c r="D106" s="2">
        <v>1719.8</v>
      </c>
      <c r="E106" s="2">
        <v>1702.1</v>
      </c>
      <c r="F106" t="s">
        <v>496</v>
      </c>
      <c r="G106" s="1">
        <v>1.9E-3</v>
      </c>
    </row>
    <row r="107" spans="1:7" x14ac:dyDescent="0.3">
      <c r="A107" s="3">
        <v>46267</v>
      </c>
      <c r="B107" s="2">
        <v>1704.6</v>
      </c>
      <c r="C107" s="2">
        <v>1706.7</v>
      </c>
      <c r="D107" s="2">
        <v>1713.4</v>
      </c>
      <c r="E107" s="2">
        <v>1696</v>
      </c>
      <c r="F107" t="s">
        <v>79</v>
      </c>
      <c r="G107" s="1">
        <v>5.5999999999999999E-3</v>
      </c>
    </row>
    <row r="108" spans="1:7" x14ac:dyDescent="0.3">
      <c r="A108" s="3">
        <v>46175</v>
      </c>
      <c r="B108" s="2">
        <v>1695.1</v>
      </c>
      <c r="C108" s="2">
        <v>1709</v>
      </c>
      <c r="D108" s="2">
        <v>1709</v>
      </c>
      <c r="E108" s="2">
        <v>1689.6</v>
      </c>
      <c r="F108" t="s">
        <v>2223</v>
      </c>
      <c r="G108" s="1">
        <v>-4.4000000000000003E-3</v>
      </c>
    </row>
    <row r="109" spans="1:7" x14ac:dyDescent="0.3">
      <c r="A109" s="3">
        <v>46144</v>
      </c>
      <c r="B109" s="2">
        <v>1702.6</v>
      </c>
      <c r="C109" s="2">
        <v>1699</v>
      </c>
      <c r="D109" s="2">
        <v>1710</v>
      </c>
      <c r="E109" s="2">
        <v>1684.3</v>
      </c>
      <c r="F109" t="s">
        <v>2068</v>
      </c>
      <c r="G109" s="1">
        <v>-1.1000000000000001E-3</v>
      </c>
    </row>
    <row r="110" spans="1:7" x14ac:dyDescent="0.3">
      <c r="A110" s="3">
        <v>46114</v>
      </c>
      <c r="B110" s="2">
        <v>1704.4</v>
      </c>
      <c r="C110" s="2">
        <v>1714.9</v>
      </c>
      <c r="D110" s="2">
        <v>1729</v>
      </c>
      <c r="E110" s="2">
        <v>1695.3</v>
      </c>
      <c r="F110" t="s">
        <v>2042</v>
      </c>
      <c r="G110" s="1">
        <v>1.4E-3</v>
      </c>
    </row>
    <row r="111" spans="1:7" x14ac:dyDescent="0.3">
      <c r="A111" s="3">
        <v>46083</v>
      </c>
      <c r="B111" s="2">
        <v>1702.1</v>
      </c>
      <c r="C111" s="2">
        <v>1709.9</v>
      </c>
      <c r="D111" s="2">
        <v>1725</v>
      </c>
      <c r="E111" s="2">
        <v>1671</v>
      </c>
      <c r="F111" t="s">
        <v>2133</v>
      </c>
      <c r="G111" s="1">
        <v>4.5600000000000002E-2</v>
      </c>
    </row>
    <row r="112" spans="1:7" x14ac:dyDescent="0.3">
      <c r="A112" s="3">
        <v>46055</v>
      </c>
      <c r="B112" s="2">
        <v>1627.9</v>
      </c>
      <c r="C112" s="2">
        <v>1634</v>
      </c>
      <c r="D112" s="2">
        <v>1634</v>
      </c>
      <c r="E112" s="2">
        <v>1598.2</v>
      </c>
      <c r="F112" t="s">
        <v>1941</v>
      </c>
      <c r="G112" s="1">
        <v>1.11E-2</v>
      </c>
    </row>
    <row r="113" spans="1:7" x14ac:dyDescent="0.3">
      <c r="A113" s="3">
        <v>46024</v>
      </c>
      <c r="B113" s="2">
        <v>1610.1</v>
      </c>
      <c r="C113" s="2">
        <v>1640</v>
      </c>
      <c r="D113" s="2">
        <v>1655.7</v>
      </c>
      <c r="E113" s="2">
        <v>1590</v>
      </c>
      <c r="F113" t="s">
        <v>2094</v>
      </c>
      <c r="G113" s="1">
        <v>9.2999999999999992E-3</v>
      </c>
    </row>
    <row r="114" spans="1:7" x14ac:dyDescent="0.3">
      <c r="A114" t="s">
        <v>1762</v>
      </c>
      <c r="B114" s="2">
        <v>1595.3</v>
      </c>
      <c r="C114" s="2">
        <v>1589.3</v>
      </c>
      <c r="D114" s="2">
        <v>1606.5</v>
      </c>
      <c r="E114" s="2">
        <v>1585.1</v>
      </c>
      <c r="F114" t="s">
        <v>1943</v>
      </c>
      <c r="G114" s="1">
        <v>3.8E-3</v>
      </c>
    </row>
    <row r="115" spans="1:7" x14ac:dyDescent="0.3">
      <c r="A115" t="s">
        <v>1760</v>
      </c>
      <c r="B115" s="2">
        <v>1589.3</v>
      </c>
      <c r="C115" s="2">
        <v>1625</v>
      </c>
      <c r="D115" s="2">
        <v>1625</v>
      </c>
      <c r="E115" s="2">
        <v>1583.7</v>
      </c>
      <c r="F115" t="s">
        <v>1951</v>
      </c>
      <c r="G115" s="1">
        <v>-1.32E-2</v>
      </c>
    </row>
    <row r="116" spans="1:7" x14ac:dyDescent="0.3">
      <c r="A116" t="s">
        <v>1758</v>
      </c>
      <c r="B116" s="2">
        <v>1610.6</v>
      </c>
      <c r="C116" s="2">
        <v>1639.9</v>
      </c>
      <c r="D116" s="2">
        <v>1649.3</v>
      </c>
      <c r="E116" s="2">
        <v>1600</v>
      </c>
      <c r="F116" t="s">
        <v>2064</v>
      </c>
      <c r="G116" s="1">
        <v>-1.7299999999999999E-2</v>
      </c>
    </row>
    <row r="117" spans="1:7" x14ac:dyDescent="0.3">
      <c r="A117" t="s">
        <v>1757</v>
      </c>
      <c r="B117" s="2">
        <v>1638.9</v>
      </c>
      <c r="C117" s="2">
        <v>1658.2</v>
      </c>
      <c r="D117" s="2">
        <v>1658.2</v>
      </c>
      <c r="E117" s="2">
        <v>1622.3</v>
      </c>
      <c r="F117" t="s">
        <v>2286</v>
      </c>
      <c r="G117" s="1">
        <v>4.3E-3</v>
      </c>
    </row>
    <row r="118" spans="1:7" x14ac:dyDescent="0.3">
      <c r="A118" t="s">
        <v>1755</v>
      </c>
      <c r="B118" s="2">
        <v>1631.9</v>
      </c>
      <c r="C118" s="2">
        <v>1640</v>
      </c>
      <c r="D118" s="2">
        <v>1648.9</v>
      </c>
      <c r="E118" s="2">
        <v>1625.4</v>
      </c>
      <c r="F118" t="s">
        <v>361</v>
      </c>
      <c r="G118" s="1">
        <v>-1.4E-3</v>
      </c>
    </row>
    <row r="119" spans="1:7" x14ac:dyDescent="0.3">
      <c r="A119" t="s">
        <v>1753</v>
      </c>
      <c r="B119" s="2">
        <v>1634.2</v>
      </c>
      <c r="C119" s="2">
        <v>1614.1</v>
      </c>
      <c r="D119" s="2">
        <v>1646.5</v>
      </c>
      <c r="E119" s="2">
        <v>1613.2</v>
      </c>
      <c r="F119" t="s">
        <v>2058</v>
      </c>
      <c r="G119" s="1">
        <v>1.32E-2</v>
      </c>
    </row>
    <row r="120" spans="1:7" x14ac:dyDescent="0.3">
      <c r="A120" t="s">
        <v>1751</v>
      </c>
      <c r="B120" s="2">
        <v>1612.9</v>
      </c>
      <c r="C120" s="2">
        <v>1637</v>
      </c>
      <c r="D120" s="2">
        <v>1645</v>
      </c>
      <c r="E120" s="2">
        <v>1607.7</v>
      </c>
      <c r="F120" t="s">
        <v>2042</v>
      </c>
      <c r="G120" s="1">
        <v>-5.9999999999999995E-4</v>
      </c>
    </row>
    <row r="121" spans="1:7" x14ac:dyDescent="0.3">
      <c r="A121" t="s">
        <v>1749</v>
      </c>
      <c r="B121" s="2">
        <v>1613.8</v>
      </c>
      <c r="C121" s="2">
        <v>1674.1</v>
      </c>
      <c r="D121" s="2">
        <v>1674.1</v>
      </c>
      <c r="E121" s="2">
        <v>1602.8</v>
      </c>
      <c r="F121" t="s">
        <v>2119</v>
      </c>
      <c r="G121" s="1">
        <v>-3.6799999999999999E-2</v>
      </c>
    </row>
    <row r="122" spans="1:7" x14ac:dyDescent="0.3">
      <c r="A122" t="s">
        <v>1747</v>
      </c>
      <c r="B122" s="2">
        <v>1675.4</v>
      </c>
      <c r="C122" s="2">
        <v>1650</v>
      </c>
      <c r="D122" s="2">
        <v>1687.3</v>
      </c>
      <c r="E122" s="2">
        <v>1600</v>
      </c>
      <c r="F122" t="s">
        <v>2104</v>
      </c>
      <c r="G122" s="1">
        <v>3.8999999999999998E-3</v>
      </c>
    </row>
    <row r="123" spans="1:7" x14ac:dyDescent="0.3">
      <c r="A123" t="s">
        <v>1745</v>
      </c>
      <c r="B123" s="2">
        <v>1668.9</v>
      </c>
      <c r="C123" s="2">
        <v>1708</v>
      </c>
      <c r="D123" s="2">
        <v>1708</v>
      </c>
      <c r="E123" s="2">
        <v>1659.3</v>
      </c>
      <c r="F123" t="s">
        <v>2311</v>
      </c>
      <c r="G123" s="1">
        <v>-1.8700000000000001E-2</v>
      </c>
    </row>
    <row r="124" spans="1:7" x14ac:dyDescent="0.3">
      <c r="A124" t="s">
        <v>1743</v>
      </c>
      <c r="B124" s="2">
        <v>1700.7</v>
      </c>
      <c r="C124" s="2">
        <v>1737.1</v>
      </c>
      <c r="D124" s="2">
        <v>1737.1</v>
      </c>
      <c r="E124" s="2">
        <v>1689.2</v>
      </c>
      <c r="F124" t="s">
        <v>2253</v>
      </c>
      <c r="G124" s="1">
        <v>-1.6199999999999999E-2</v>
      </c>
    </row>
    <row r="125" spans="1:7" x14ac:dyDescent="0.3">
      <c r="A125" t="s">
        <v>1741</v>
      </c>
      <c r="B125" s="2">
        <v>1728.7</v>
      </c>
      <c r="C125" s="2">
        <v>1743</v>
      </c>
      <c r="D125" s="2">
        <v>1743.8</v>
      </c>
      <c r="E125" s="2">
        <v>1712.1</v>
      </c>
      <c r="F125" t="s">
        <v>2107</v>
      </c>
      <c r="G125" s="1">
        <v>-4.1999999999999997E-3</v>
      </c>
    </row>
    <row r="126" spans="1:7" x14ac:dyDescent="0.3">
      <c r="A126" s="3">
        <v>46357</v>
      </c>
      <c r="B126" s="2">
        <v>1736</v>
      </c>
      <c r="C126" s="2">
        <v>1732.1</v>
      </c>
      <c r="D126" s="2">
        <v>1744.3</v>
      </c>
      <c r="E126" s="2">
        <v>1714.1</v>
      </c>
      <c r="F126" t="s">
        <v>2102</v>
      </c>
      <c r="G126" s="1">
        <v>3.5000000000000001E-3</v>
      </c>
    </row>
    <row r="127" spans="1:7" x14ac:dyDescent="0.3">
      <c r="A127" s="3">
        <v>46266</v>
      </c>
      <c r="B127" s="2">
        <v>1729.9</v>
      </c>
      <c r="C127" s="2">
        <v>1765.2</v>
      </c>
      <c r="D127" s="2">
        <v>1765.2</v>
      </c>
      <c r="E127" s="2">
        <v>1727</v>
      </c>
      <c r="F127" t="s">
        <v>254</v>
      </c>
      <c r="G127" s="1">
        <v>-1.7500000000000002E-2</v>
      </c>
    </row>
    <row r="128" spans="1:7" x14ac:dyDescent="0.3">
      <c r="A128" s="3">
        <v>46235</v>
      </c>
      <c r="B128" s="2">
        <v>1760.7</v>
      </c>
      <c r="C128" s="2">
        <v>1766</v>
      </c>
      <c r="D128" s="2">
        <v>1778.6</v>
      </c>
      <c r="E128" s="2">
        <v>1757.7</v>
      </c>
      <c r="F128" t="s">
        <v>2273</v>
      </c>
      <c r="G128" s="1">
        <v>-1.23E-2</v>
      </c>
    </row>
    <row r="129" spans="1:7" x14ac:dyDescent="0.3">
      <c r="A129" s="3">
        <v>46204</v>
      </c>
      <c r="B129" s="2">
        <v>1782.6</v>
      </c>
      <c r="C129" s="2">
        <v>1755</v>
      </c>
      <c r="D129" s="2">
        <v>1806.6</v>
      </c>
      <c r="E129" s="2">
        <v>1748.5</v>
      </c>
      <c r="F129" t="s">
        <v>2152</v>
      </c>
      <c r="G129" s="1">
        <v>1.2699999999999999E-2</v>
      </c>
    </row>
    <row r="130" spans="1:7" x14ac:dyDescent="0.3">
      <c r="A130" s="3">
        <v>46174</v>
      </c>
      <c r="B130" s="2">
        <v>1760.2</v>
      </c>
      <c r="C130" s="2">
        <v>1725.7</v>
      </c>
      <c r="D130" s="2">
        <v>1762.6</v>
      </c>
      <c r="E130" s="2">
        <v>1725.7</v>
      </c>
      <c r="F130" t="s">
        <v>2006</v>
      </c>
      <c r="G130" s="1">
        <v>1.8100000000000002E-2</v>
      </c>
    </row>
    <row r="131" spans="1:7" x14ac:dyDescent="0.3">
      <c r="A131" s="3">
        <v>46143</v>
      </c>
      <c r="B131" s="2">
        <v>1728.9</v>
      </c>
      <c r="C131" s="2">
        <v>1728</v>
      </c>
      <c r="D131" s="2">
        <v>1746</v>
      </c>
      <c r="E131" s="2">
        <v>1723.4</v>
      </c>
      <c r="F131" t="s">
        <v>1339</v>
      </c>
      <c r="G131" s="1">
        <v>5.0000000000000001E-4</v>
      </c>
    </row>
    <row r="132" spans="1:7" x14ac:dyDescent="0.3">
      <c r="A132" s="3">
        <v>46054</v>
      </c>
      <c r="B132" s="2">
        <v>1728</v>
      </c>
      <c r="C132" s="2">
        <v>1721.1</v>
      </c>
      <c r="D132" s="2">
        <v>1732</v>
      </c>
      <c r="E132" s="2">
        <v>1719.4</v>
      </c>
      <c r="F132" t="s">
        <v>2310</v>
      </c>
      <c r="G132" s="1">
        <v>4.0000000000000001E-3</v>
      </c>
    </row>
    <row r="133" spans="1:7" x14ac:dyDescent="0.3">
      <c r="A133" s="3">
        <v>46023</v>
      </c>
      <c r="B133" s="2">
        <v>1721.1</v>
      </c>
      <c r="C133" s="2">
        <v>1720</v>
      </c>
      <c r="D133" s="2">
        <v>1726</v>
      </c>
      <c r="E133" s="2">
        <v>1708.9</v>
      </c>
      <c r="F133" t="s">
        <v>2309</v>
      </c>
      <c r="G133" s="1">
        <v>8.0000000000000004E-4</v>
      </c>
    </row>
    <row r="134" spans="1:7" x14ac:dyDescent="0.3">
      <c r="A134" t="s">
        <v>1732</v>
      </c>
      <c r="B134" s="2">
        <v>1719.7</v>
      </c>
      <c r="C134" s="2">
        <v>1720.2</v>
      </c>
      <c r="D134" s="2">
        <v>1725.6</v>
      </c>
      <c r="E134" s="2">
        <v>1715.5</v>
      </c>
      <c r="F134" t="s">
        <v>47</v>
      </c>
      <c r="G134" s="1">
        <v>-2.9999999999999997E-4</v>
      </c>
    </row>
    <row r="135" spans="1:7" x14ac:dyDescent="0.3">
      <c r="A135" t="s">
        <v>1730</v>
      </c>
      <c r="B135" s="2">
        <v>1720.2</v>
      </c>
      <c r="C135" s="2">
        <v>1723.1</v>
      </c>
      <c r="D135" s="2">
        <v>1723.1</v>
      </c>
      <c r="E135" s="2">
        <v>1707</v>
      </c>
      <c r="F135" t="s">
        <v>2189</v>
      </c>
      <c r="G135" s="1">
        <v>1.6999999999999999E-3</v>
      </c>
    </row>
    <row r="136" spans="1:7" x14ac:dyDescent="0.3">
      <c r="A136" t="s">
        <v>1729</v>
      </c>
      <c r="B136" s="2">
        <v>1717.2</v>
      </c>
      <c r="C136" s="2">
        <v>1719.5</v>
      </c>
      <c r="D136" s="2">
        <v>1727.5</v>
      </c>
      <c r="E136" s="2">
        <v>1710.3</v>
      </c>
      <c r="F136" t="s">
        <v>2059</v>
      </c>
      <c r="G136" s="1">
        <v>-1.2999999999999999E-3</v>
      </c>
    </row>
    <row r="137" spans="1:7" x14ac:dyDescent="0.3">
      <c r="A137" t="s">
        <v>1727</v>
      </c>
      <c r="B137" s="2">
        <v>1719.5</v>
      </c>
      <c r="C137" s="2">
        <v>1737</v>
      </c>
      <c r="D137" s="2">
        <v>1737</v>
      </c>
      <c r="E137" s="2">
        <v>1708</v>
      </c>
      <c r="F137" t="s">
        <v>247</v>
      </c>
      <c r="G137" s="1">
        <v>-1.01E-2</v>
      </c>
    </row>
    <row r="138" spans="1:7" x14ac:dyDescent="0.3">
      <c r="A138" t="s">
        <v>1725</v>
      </c>
      <c r="B138" s="2">
        <v>1737</v>
      </c>
      <c r="C138" s="2">
        <v>1755.9</v>
      </c>
      <c r="D138" s="2">
        <v>1759</v>
      </c>
      <c r="E138" s="2">
        <v>1719</v>
      </c>
      <c r="F138" t="s">
        <v>2123</v>
      </c>
      <c r="G138" s="1">
        <v>-1.0800000000000001E-2</v>
      </c>
    </row>
    <row r="139" spans="1:7" x14ac:dyDescent="0.3">
      <c r="A139" t="s">
        <v>1723</v>
      </c>
      <c r="B139" s="2">
        <v>1755.9</v>
      </c>
      <c r="C139" s="2">
        <v>1772</v>
      </c>
      <c r="D139" s="2">
        <v>1774.6</v>
      </c>
      <c r="E139" s="2">
        <v>1751.7</v>
      </c>
      <c r="F139" t="s">
        <v>469</v>
      </c>
      <c r="G139" s="1">
        <v>-7.9000000000000008E-3</v>
      </c>
    </row>
    <row r="140" spans="1:7" x14ac:dyDescent="0.3">
      <c r="A140" t="s">
        <v>1721</v>
      </c>
      <c r="B140" s="2">
        <v>1769.8</v>
      </c>
      <c r="C140" s="2">
        <v>1744.9</v>
      </c>
      <c r="D140" s="2">
        <v>1773.2</v>
      </c>
      <c r="E140" s="2">
        <v>1743.1</v>
      </c>
      <c r="F140" t="s">
        <v>1238</v>
      </c>
      <c r="G140" s="1">
        <v>1.43E-2</v>
      </c>
    </row>
    <row r="141" spans="1:7" x14ac:dyDescent="0.3">
      <c r="A141" t="s">
        <v>1719</v>
      </c>
      <c r="B141" s="2">
        <v>1744.9</v>
      </c>
      <c r="C141" s="2">
        <v>1747</v>
      </c>
      <c r="D141" s="2">
        <v>1760</v>
      </c>
      <c r="E141" s="2">
        <v>1741.2</v>
      </c>
      <c r="F141" t="s">
        <v>2088</v>
      </c>
      <c r="G141" s="1">
        <v>-5.9999999999999995E-4</v>
      </c>
    </row>
    <row r="142" spans="1:7" x14ac:dyDescent="0.3">
      <c r="A142" t="s">
        <v>1717</v>
      </c>
      <c r="B142" s="2">
        <v>1745.9</v>
      </c>
      <c r="C142" s="2">
        <v>1785</v>
      </c>
      <c r="D142" s="2">
        <v>1785</v>
      </c>
      <c r="E142" s="2">
        <v>1736</v>
      </c>
      <c r="F142" t="s">
        <v>2308</v>
      </c>
      <c r="G142" s="1">
        <v>-2.6200000000000001E-2</v>
      </c>
    </row>
    <row r="143" spans="1:7" x14ac:dyDescent="0.3">
      <c r="A143" t="s">
        <v>1715</v>
      </c>
      <c r="B143" s="2">
        <v>1792.9</v>
      </c>
      <c r="C143" s="2">
        <v>1781</v>
      </c>
      <c r="D143" s="2">
        <v>1797.6</v>
      </c>
      <c r="E143" s="2">
        <v>1771.5</v>
      </c>
      <c r="F143" t="s">
        <v>2273</v>
      </c>
      <c r="G143" s="1">
        <v>6.4999999999999997E-3</v>
      </c>
    </row>
    <row r="144" spans="1:7" x14ac:dyDescent="0.3">
      <c r="A144" t="s">
        <v>1713</v>
      </c>
      <c r="B144" s="2">
        <v>1781.3</v>
      </c>
      <c r="C144" s="2">
        <v>1790</v>
      </c>
      <c r="D144" s="2">
        <v>1791.9</v>
      </c>
      <c r="E144" s="2">
        <v>1778.3</v>
      </c>
      <c r="F144" t="s">
        <v>2116</v>
      </c>
      <c r="G144" s="1">
        <v>-8.8000000000000005E-3</v>
      </c>
    </row>
    <row r="145" spans="1:7" x14ac:dyDescent="0.3">
      <c r="A145" t="s">
        <v>1711</v>
      </c>
      <c r="B145" s="2">
        <v>1797.1</v>
      </c>
      <c r="C145" s="2">
        <v>1779</v>
      </c>
      <c r="D145" s="2">
        <v>1804.6</v>
      </c>
      <c r="E145" s="2">
        <v>1777.6</v>
      </c>
      <c r="F145" t="s">
        <v>222</v>
      </c>
      <c r="G145" s="1">
        <v>2E-3</v>
      </c>
    </row>
    <row r="146" spans="1:7" x14ac:dyDescent="0.3">
      <c r="A146" s="3">
        <v>46003</v>
      </c>
      <c r="B146" s="2">
        <v>1793.5</v>
      </c>
      <c r="C146" s="2">
        <v>1808</v>
      </c>
      <c r="D146" s="2">
        <v>1811.8</v>
      </c>
      <c r="E146" s="2">
        <v>1791</v>
      </c>
      <c r="F146" t="s">
        <v>2161</v>
      </c>
      <c r="G146" s="1">
        <v>-7.6E-3</v>
      </c>
    </row>
    <row r="147" spans="1:7" x14ac:dyDescent="0.3">
      <c r="A147" s="3">
        <v>45973</v>
      </c>
      <c r="B147" s="2">
        <v>1807.2</v>
      </c>
      <c r="C147" s="2">
        <v>1778</v>
      </c>
      <c r="D147" s="2">
        <v>1810.5</v>
      </c>
      <c r="E147" s="2">
        <v>1775.1</v>
      </c>
      <c r="F147" t="s">
        <v>2223</v>
      </c>
      <c r="G147" s="1">
        <v>1.2200000000000001E-2</v>
      </c>
    </row>
    <row r="148" spans="1:7" x14ac:dyDescent="0.3">
      <c r="A148" s="3">
        <v>45942</v>
      </c>
      <c r="B148" s="2">
        <v>1785.5</v>
      </c>
      <c r="C148" s="2">
        <v>1787.9</v>
      </c>
      <c r="D148" s="2">
        <v>1791.7</v>
      </c>
      <c r="E148" s="2">
        <v>1767.9</v>
      </c>
      <c r="F148" t="s">
        <v>2091</v>
      </c>
      <c r="G148" s="1">
        <v>5.3E-3</v>
      </c>
    </row>
    <row r="149" spans="1:7" x14ac:dyDescent="0.3">
      <c r="A149" s="3">
        <v>45912</v>
      </c>
      <c r="B149" s="2">
        <v>1776</v>
      </c>
      <c r="C149" s="2">
        <v>1796</v>
      </c>
      <c r="D149" s="2">
        <v>1801.2</v>
      </c>
      <c r="E149" s="2">
        <v>1772</v>
      </c>
      <c r="F149" t="s">
        <v>2010</v>
      </c>
      <c r="G149" s="1">
        <v>-1.12E-2</v>
      </c>
    </row>
    <row r="150" spans="1:7" x14ac:dyDescent="0.3">
      <c r="A150" s="3">
        <v>45881</v>
      </c>
      <c r="B150" s="2">
        <v>1796.2</v>
      </c>
      <c r="C150" s="2">
        <v>1805.3</v>
      </c>
      <c r="D150" s="2">
        <v>1806</v>
      </c>
      <c r="E150" s="2">
        <v>1785.7</v>
      </c>
      <c r="F150" t="s">
        <v>1990</v>
      </c>
      <c r="G150" s="1">
        <v>-5.0000000000000001E-3</v>
      </c>
    </row>
    <row r="151" spans="1:7" x14ac:dyDescent="0.3">
      <c r="A151" s="3">
        <v>45789</v>
      </c>
      <c r="B151" s="2">
        <v>1805.3</v>
      </c>
      <c r="C151" s="2">
        <v>1819</v>
      </c>
      <c r="D151" s="2">
        <v>1820.2</v>
      </c>
      <c r="E151" s="2">
        <v>1800.2</v>
      </c>
      <c r="F151" t="s">
        <v>246</v>
      </c>
      <c r="G151" s="1">
        <v>-7.1000000000000004E-3</v>
      </c>
    </row>
    <row r="152" spans="1:7" x14ac:dyDescent="0.3">
      <c r="A152" s="3">
        <v>45759</v>
      </c>
      <c r="B152" s="2">
        <v>1818.3</v>
      </c>
      <c r="C152" s="2">
        <v>1808.4</v>
      </c>
      <c r="D152" s="2">
        <v>1823.2</v>
      </c>
      <c r="E152" s="2">
        <v>1798.3</v>
      </c>
      <c r="F152" t="s">
        <v>1997</v>
      </c>
      <c r="G152" s="1">
        <v>6.4000000000000003E-3</v>
      </c>
    </row>
    <row r="153" spans="1:7" x14ac:dyDescent="0.3">
      <c r="A153" s="3">
        <v>45728</v>
      </c>
      <c r="B153" s="2">
        <v>1806.7</v>
      </c>
      <c r="C153" s="2">
        <v>1805</v>
      </c>
      <c r="D153" s="2">
        <v>1816</v>
      </c>
      <c r="E153" s="2">
        <v>1782.5</v>
      </c>
      <c r="F153" t="s">
        <v>1150</v>
      </c>
      <c r="G153" s="1">
        <v>4.0000000000000001E-3</v>
      </c>
    </row>
    <row r="154" spans="1:7" x14ac:dyDescent="0.3">
      <c r="A154" s="3">
        <v>45700</v>
      </c>
      <c r="B154" s="2">
        <v>1799.5</v>
      </c>
      <c r="C154" s="2">
        <v>1804</v>
      </c>
      <c r="D154" s="2">
        <v>1814.9</v>
      </c>
      <c r="E154" s="2">
        <v>1788.6</v>
      </c>
      <c r="F154" t="s">
        <v>2021</v>
      </c>
      <c r="G154" s="1">
        <v>-4.4000000000000003E-3</v>
      </c>
    </row>
    <row r="155" spans="1:7" x14ac:dyDescent="0.3">
      <c r="A155" s="3">
        <v>45669</v>
      </c>
      <c r="B155" s="2">
        <v>1807.4</v>
      </c>
      <c r="C155" s="2">
        <v>1841</v>
      </c>
      <c r="D155" s="2">
        <v>1849</v>
      </c>
      <c r="E155" s="2">
        <v>1801</v>
      </c>
      <c r="F155" t="s">
        <v>496</v>
      </c>
      <c r="G155" s="1">
        <v>-1.32E-2</v>
      </c>
    </row>
    <row r="156" spans="1:7" x14ac:dyDescent="0.3">
      <c r="A156" t="s">
        <v>1699</v>
      </c>
      <c r="B156" s="2">
        <v>1831.6</v>
      </c>
      <c r="C156" s="2">
        <v>1810.3</v>
      </c>
      <c r="D156" s="2">
        <v>1833</v>
      </c>
      <c r="E156" s="2">
        <v>1807.5</v>
      </c>
      <c r="F156" t="s">
        <v>2157</v>
      </c>
      <c r="G156" s="1">
        <v>1.18E-2</v>
      </c>
    </row>
    <row r="157" spans="1:7" x14ac:dyDescent="0.3">
      <c r="A157" t="s">
        <v>1697</v>
      </c>
      <c r="B157" s="2">
        <v>1810.3</v>
      </c>
      <c r="C157" s="2">
        <v>1802.1</v>
      </c>
      <c r="D157" s="2">
        <v>1814.9</v>
      </c>
      <c r="E157" s="2">
        <v>1802.1</v>
      </c>
      <c r="F157" t="s">
        <v>210</v>
      </c>
      <c r="G157" s="1">
        <v>3.0000000000000001E-3</v>
      </c>
    </row>
    <row r="158" spans="1:7" x14ac:dyDescent="0.3">
      <c r="A158" t="s">
        <v>1695</v>
      </c>
      <c r="B158" s="2">
        <v>1804.9</v>
      </c>
      <c r="C158" s="2">
        <v>1775.5</v>
      </c>
      <c r="D158" s="2">
        <v>1806.9</v>
      </c>
      <c r="E158" s="2">
        <v>1773.6</v>
      </c>
      <c r="F158" t="s">
        <v>304</v>
      </c>
      <c r="G158" s="1">
        <v>1.5800000000000002E-2</v>
      </c>
    </row>
    <row r="159" spans="1:7" x14ac:dyDescent="0.3">
      <c r="A159" t="s">
        <v>1693</v>
      </c>
      <c r="B159" s="2">
        <v>1776.8</v>
      </c>
      <c r="C159" s="2">
        <v>1785</v>
      </c>
      <c r="D159" s="2">
        <v>1792.1</v>
      </c>
      <c r="E159" s="2">
        <v>1766.1</v>
      </c>
      <c r="F159" t="s">
        <v>2166</v>
      </c>
      <c r="G159" s="1">
        <v>-2.2000000000000001E-3</v>
      </c>
    </row>
    <row r="160" spans="1:7" x14ac:dyDescent="0.3">
      <c r="A160" t="s">
        <v>1692</v>
      </c>
      <c r="B160" s="2">
        <v>1780.8</v>
      </c>
      <c r="C160" s="2">
        <v>1785.9</v>
      </c>
      <c r="D160" s="2">
        <v>1785.9</v>
      </c>
      <c r="E160" s="2">
        <v>1771.8</v>
      </c>
      <c r="F160" t="s">
        <v>2307</v>
      </c>
      <c r="G160" s="1">
        <v>5.9999999999999995E-4</v>
      </c>
    </row>
    <row r="161" spans="1:7" x14ac:dyDescent="0.3">
      <c r="A161" t="s">
        <v>1690</v>
      </c>
      <c r="B161" s="2">
        <v>1779.7</v>
      </c>
      <c r="C161" s="2">
        <v>1778</v>
      </c>
      <c r="D161" s="2">
        <v>1787.4</v>
      </c>
      <c r="E161" s="2">
        <v>1773.7</v>
      </c>
      <c r="F161" t="s">
        <v>2093</v>
      </c>
      <c r="G161" s="1">
        <v>1.2999999999999999E-3</v>
      </c>
    </row>
    <row r="162" spans="1:7" x14ac:dyDescent="0.3">
      <c r="A162" t="s">
        <v>1688</v>
      </c>
      <c r="B162" s="2">
        <v>1777.4</v>
      </c>
      <c r="C162" s="2">
        <v>1790</v>
      </c>
      <c r="D162" s="2">
        <v>1792</v>
      </c>
      <c r="E162" s="2">
        <v>1773.1</v>
      </c>
      <c r="F162" t="s">
        <v>1915</v>
      </c>
      <c r="G162" s="1">
        <v>-3.8E-3</v>
      </c>
    </row>
    <row r="163" spans="1:7" x14ac:dyDescent="0.3">
      <c r="A163" t="s">
        <v>1686</v>
      </c>
      <c r="B163" s="2">
        <v>1784.1</v>
      </c>
      <c r="C163" s="2">
        <v>1762</v>
      </c>
      <c r="D163" s="2">
        <v>1790.3</v>
      </c>
      <c r="E163" s="2">
        <v>1751.1</v>
      </c>
      <c r="F163" t="s">
        <v>1998</v>
      </c>
      <c r="G163" s="1">
        <v>1.44E-2</v>
      </c>
    </row>
    <row r="164" spans="1:7" x14ac:dyDescent="0.3">
      <c r="A164" t="s">
        <v>1684</v>
      </c>
      <c r="B164" s="2">
        <v>1758.8</v>
      </c>
      <c r="C164" s="2">
        <v>1764</v>
      </c>
      <c r="D164" s="2">
        <v>1764.5</v>
      </c>
      <c r="E164" s="2">
        <v>1750</v>
      </c>
      <c r="F164" t="s">
        <v>47</v>
      </c>
      <c r="G164" s="1">
        <v>-2.8999999999999998E-3</v>
      </c>
    </row>
    <row r="165" spans="1:7" x14ac:dyDescent="0.3">
      <c r="A165" t="s">
        <v>1682</v>
      </c>
      <c r="B165" s="2">
        <v>1763.9</v>
      </c>
      <c r="C165" s="2">
        <v>1765.8</v>
      </c>
      <c r="D165" s="2">
        <v>1768</v>
      </c>
      <c r="E165" s="2">
        <v>1747.7</v>
      </c>
      <c r="F165" t="s">
        <v>47</v>
      </c>
      <c r="G165" s="1">
        <v>3.8999999999999998E-3</v>
      </c>
    </row>
    <row r="166" spans="1:7" x14ac:dyDescent="0.3">
      <c r="A166" t="s">
        <v>1680</v>
      </c>
      <c r="B166" s="2">
        <v>1757.1</v>
      </c>
      <c r="C166" s="2">
        <v>1737.4</v>
      </c>
      <c r="D166" s="2">
        <v>1760.1</v>
      </c>
      <c r="E166" s="2">
        <v>1734.7</v>
      </c>
      <c r="F166" t="s">
        <v>148</v>
      </c>
      <c r="G166" s="1">
        <v>1.1299999999999999E-2</v>
      </c>
    </row>
    <row r="167" spans="1:7" x14ac:dyDescent="0.3">
      <c r="A167" t="s">
        <v>1678</v>
      </c>
      <c r="B167" s="2">
        <v>1737.4</v>
      </c>
      <c r="C167" s="2">
        <v>1734.5</v>
      </c>
      <c r="D167" s="2">
        <v>1747.8</v>
      </c>
      <c r="E167" s="2">
        <v>1725.4</v>
      </c>
      <c r="F167" t="s">
        <v>2193</v>
      </c>
      <c r="G167" s="1">
        <v>3.0999999999999999E-3</v>
      </c>
    </row>
    <row r="168" spans="1:7" x14ac:dyDescent="0.3">
      <c r="A168" s="3">
        <v>46002</v>
      </c>
      <c r="B168" s="2">
        <v>1732.1</v>
      </c>
      <c r="C168" s="2">
        <v>1721.4</v>
      </c>
      <c r="D168" s="2">
        <v>1744.1</v>
      </c>
      <c r="E168" s="2">
        <v>1710.2</v>
      </c>
      <c r="F168" t="s">
        <v>250</v>
      </c>
      <c r="G168" s="1">
        <v>9.2999999999999992E-3</v>
      </c>
    </row>
    <row r="169" spans="1:7" x14ac:dyDescent="0.3">
      <c r="A169" s="3">
        <v>45972</v>
      </c>
      <c r="B169" s="2">
        <v>1716.1</v>
      </c>
      <c r="C169" s="2">
        <v>1701.6</v>
      </c>
      <c r="D169" s="2">
        <v>1719</v>
      </c>
      <c r="E169" s="2">
        <v>1695</v>
      </c>
      <c r="F169" t="s">
        <v>353</v>
      </c>
      <c r="G169" s="1">
        <v>1.0800000000000001E-2</v>
      </c>
    </row>
    <row r="170" spans="1:7" x14ac:dyDescent="0.3">
      <c r="A170" s="3">
        <v>45941</v>
      </c>
      <c r="B170" s="2">
        <v>1697.8</v>
      </c>
      <c r="C170" s="2">
        <v>1697.5</v>
      </c>
      <c r="D170" s="2">
        <v>1703.1</v>
      </c>
      <c r="E170" s="2">
        <v>1685.8</v>
      </c>
      <c r="F170" t="s">
        <v>934</v>
      </c>
      <c r="G170" s="1">
        <v>3.8E-3</v>
      </c>
    </row>
    <row r="171" spans="1:7" x14ac:dyDescent="0.3">
      <c r="A171" s="3">
        <v>45849</v>
      </c>
      <c r="B171" s="2">
        <v>1691.4</v>
      </c>
      <c r="C171" s="2">
        <v>1694</v>
      </c>
      <c r="D171" s="2">
        <v>1710</v>
      </c>
      <c r="E171" s="2">
        <v>1683.1</v>
      </c>
      <c r="F171" t="s">
        <v>1915</v>
      </c>
      <c r="G171" s="1">
        <v>3.3E-3</v>
      </c>
    </row>
    <row r="172" spans="1:7" x14ac:dyDescent="0.3">
      <c r="A172" s="3">
        <v>45819</v>
      </c>
      <c r="B172" s="2">
        <v>1685.9</v>
      </c>
      <c r="C172" s="2">
        <v>1699</v>
      </c>
      <c r="D172" s="2">
        <v>1723.9</v>
      </c>
      <c r="E172" s="2">
        <v>1667</v>
      </c>
      <c r="F172" t="s">
        <v>2306</v>
      </c>
      <c r="G172" s="1">
        <v>-2.3999999999999998E-3</v>
      </c>
    </row>
    <row r="173" spans="1:7" x14ac:dyDescent="0.3">
      <c r="A173" s="3">
        <v>45758</v>
      </c>
      <c r="B173" s="2">
        <v>1690</v>
      </c>
      <c r="C173" s="2">
        <v>1707</v>
      </c>
      <c r="D173" s="2">
        <v>1711.2</v>
      </c>
      <c r="E173" s="2">
        <v>1682.2</v>
      </c>
      <c r="F173" t="s">
        <v>2111</v>
      </c>
      <c r="G173" s="1">
        <v>-9.5999999999999992E-3</v>
      </c>
    </row>
    <row r="174" spans="1:7" x14ac:dyDescent="0.3">
      <c r="A174" s="3">
        <v>45727</v>
      </c>
      <c r="B174" s="2">
        <v>1706.4</v>
      </c>
      <c r="C174" s="2">
        <v>1688.2</v>
      </c>
      <c r="D174" s="2">
        <v>1712.8</v>
      </c>
      <c r="E174" s="2">
        <v>1681.2</v>
      </c>
      <c r="F174" t="s">
        <v>1376</v>
      </c>
      <c r="G174" s="1">
        <v>9.2999999999999992E-3</v>
      </c>
    </row>
    <row r="175" spans="1:7" x14ac:dyDescent="0.3">
      <c r="A175" t="s">
        <v>1669</v>
      </c>
      <c r="B175" s="2">
        <v>1690.7</v>
      </c>
      <c r="C175" s="2">
        <v>1700</v>
      </c>
      <c r="D175" s="2">
        <v>1705</v>
      </c>
      <c r="E175" s="2">
        <v>1686.8</v>
      </c>
      <c r="F175" t="s">
        <v>2112</v>
      </c>
      <c r="G175" s="1">
        <v>-7.4999999999999997E-3</v>
      </c>
    </row>
    <row r="176" spans="1:7" x14ac:dyDescent="0.3">
      <c r="A176" t="s">
        <v>1667</v>
      </c>
      <c r="B176" s="2">
        <v>1703.4</v>
      </c>
      <c r="C176" s="2">
        <v>1715.8</v>
      </c>
      <c r="D176" s="2">
        <v>1716.9</v>
      </c>
      <c r="E176" s="2">
        <v>1680.1</v>
      </c>
      <c r="F176" t="s">
        <v>2150</v>
      </c>
      <c r="G176" s="1">
        <v>-7.3000000000000001E-3</v>
      </c>
    </row>
    <row r="177" spans="1:7" x14ac:dyDescent="0.3">
      <c r="A177" t="s">
        <v>1665</v>
      </c>
      <c r="B177" s="2">
        <v>1715.9</v>
      </c>
      <c r="C177" s="2">
        <v>1690</v>
      </c>
      <c r="D177" s="2">
        <v>1722</v>
      </c>
      <c r="E177" s="2">
        <v>1687.3</v>
      </c>
      <c r="F177" t="s">
        <v>252</v>
      </c>
      <c r="G177" s="1">
        <v>1.7100000000000001E-2</v>
      </c>
    </row>
    <row r="178" spans="1:7" x14ac:dyDescent="0.3">
      <c r="A178" t="s">
        <v>1663</v>
      </c>
      <c r="B178" s="2">
        <v>1687</v>
      </c>
      <c r="C178" s="2">
        <v>1692</v>
      </c>
      <c r="D178" s="2">
        <v>1702.7</v>
      </c>
      <c r="E178" s="2">
        <v>1679.2</v>
      </c>
      <c r="F178" t="s">
        <v>2037</v>
      </c>
      <c r="G178" s="1">
        <v>-3.8999999999999998E-3</v>
      </c>
    </row>
    <row r="179" spans="1:7" x14ac:dyDescent="0.3">
      <c r="A179" t="s">
        <v>1661</v>
      </c>
      <c r="B179" s="2">
        <v>1693.6</v>
      </c>
      <c r="C179" s="2">
        <v>1701</v>
      </c>
      <c r="D179" s="2">
        <v>1708.5</v>
      </c>
      <c r="E179" s="2">
        <v>1690</v>
      </c>
      <c r="F179" t="s">
        <v>1151</v>
      </c>
      <c r="G179" s="1">
        <v>-3.2000000000000002E-3</v>
      </c>
    </row>
    <row r="180" spans="1:7" x14ac:dyDescent="0.3">
      <c r="A180" t="s">
        <v>1659</v>
      </c>
      <c r="B180" s="2">
        <v>1699</v>
      </c>
      <c r="C180" s="2">
        <v>1690</v>
      </c>
      <c r="D180" s="2">
        <v>1701.9</v>
      </c>
      <c r="E180" s="2">
        <v>1686</v>
      </c>
      <c r="F180" t="s">
        <v>2305</v>
      </c>
      <c r="G180" s="1">
        <v>5.4000000000000003E-3</v>
      </c>
    </row>
    <row r="181" spans="1:7" x14ac:dyDescent="0.3">
      <c r="A181" t="s">
        <v>1657</v>
      </c>
      <c r="B181" s="2">
        <v>1689.9</v>
      </c>
      <c r="C181" s="2">
        <v>1705</v>
      </c>
      <c r="D181" s="2">
        <v>1712</v>
      </c>
      <c r="E181" s="2">
        <v>1682.2</v>
      </c>
      <c r="F181" t="s">
        <v>2202</v>
      </c>
      <c r="G181" s="1">
        <v>-4.0000000000000002E-4</v>
      </c>
    </row>
    <row r="182" spans="1:7" x14ac:dyDescent="0.3">
      <c r="A182" t="s">
        <v>1655</v>
      </c>
      <c r="B182" s="2">
        <v>1690.5</v>
      </c>
      <c r="C182" s="2">
        <v>1690</v>
      </c>
      <c r="D182" s="2">
        <v>1696</v>
      </c>
      <c r="E182" s="2">
        <v>1684</v>
      </c>
      <c r="F182" t="s">
        <v>2304</v>
      </c>
      <c r="G182" s="1">
        <v>1.1000000000000001E-3</v>
      </c>
    </row>
    <row r="183" spans="1:7" x14ac:dyDescent="0.3">
      <c r="A183" t="s">
        <v>1653</v>
      </c>
      <c r="B183" s="2">
        <v>1688.6</v>
      </c>
      <c r="C183" s="2">
        <v>1684.9</v>
      </c>
      <c r="D183" s="2">
        <v>1696.9</v>
      </c>
      <c r="E183" s="2">
        <v>1682.8</v>
      </c>
      <c r="F183" t="s">
        <v>77</v>
      </c>
      <c r="G183" s="1">
        <v>5.7000000000000002E-3</v>
      </c>
    </row>
    <row r="184" spans="1:7" x14ac:dyDescent="0.3">
      <c r="A184" t="s">
        <v>1651</v>
      </c>
      <c r="B184" s="2">
        <v>1679.1</v>
      </c>
      <c r="C184" s="2">
        <v>1658.2</v>
      </c>
      <c r="D184" s="2">
        <v>1692</v>
      </c>
      <c r="E184" s="2">
        <v>1656.7</v>
      </c>
      <c r="F184" t="s">
        <v>254</v>
      </c>
      <c r="G184" s="1">
        <v>1.21E-2</v>
      </c>
    </row>
    <row r="185" spans="1:7" x14ac:dyDescent="0.3">
      <c r="A185" t="s">
        <v>1649</v>
      </c>
      <c r="B185" s="2">
        <v>1659</v>
      </c>
      <c r="C185" s="2">
        <v>1654</v>
      </c>
      <c r="D185" s="2">
        <v>1662.9</v>
      </c>
      <c r="E185" s="2">
        <v>1643.2</v>
      </c>
      <c r="F185" t="s">
        <v>210</v>
      </c>
      <c r="G185" s="1">
        <v>2.3999999999999998E-3</v>
      </c>
    </row>
    <row r="186" spans="1:7" x14ac:dyDescent="0.3">
      <c r="A186" t="s">
        <v>1647</v>
      </c>
      <c r="B186" s="2">
        <v>1655.1</v>
      </c>
      <c r="C186" s="2">
        <v>1652.5</v>
      </c>
      <c r="D186" s="2">
        <v>1668.7</v>
      </c>
      <c r="E186" s="2">
        <v>1650.1</v>
      </c>
      <c r="F186" t="s">
        <v>1995</v>
      </c>
      <c r="G186" s="1">
        <v>4.0000000000000002E-4</v>
      </c>
    </row>
    <row r="187" spans="1:7" x14ac:dyDescent="0.3">
      <c r="A187" t="s">
        <v>1645</v>
      </c>
      <c r="B187" s="2">
        <v>1654.4</v>
      </c>
      <c r="C187" s="2">
        <v>1667.6</v>
      </c>
      <c r="D187" s="2">
        <v>1669.9</v>
      </c>
      <c r="E187" s="2">
        <v>1646.2</v>
      </c>
      <c r="F187" t="s">
        <v>1150</v>
      </c>
      <c r="G187" s="1">
        <v>-8.3999999999999995E-3</v>
      </c>
    </row>
    <row r="188" spans="1:7" x14ac:dyDescent="0.3">
      <c r="A188" t="s">
        <v>1643</v>
      </c>
      <c r="B188" s="2">
        <v>1668.4</v>
      </c>
      <c r="C188" s="2">
        <v>1662.5</v>
      </c>
      <c r="D188" s="2">
        <v>1675</v>
      </c>
      <c r="E188" s="2">
        <v>1655.8</v>
      </c>
      <c r="F188" t="s">
        <v>2117</v>
      </c>
      <c r="G188" s="1">
        <v>-1.5E-3</v>
      </c>
    </row>
    <row r="189" spans="1:7" x14ac:dyDescent="0.3">
      <c r="A189" s="3">
        <v>45940</v>
      </c>
      <c r="B189" s="2">
        <v>1670.9</v>
      </c>
      <c r="C189" s="2">
        <v>1655</v>
      </c>
      <c r="D189" s="2">
        <v>1676.6</v>
      </c>
      <c r="E189" s="2">
        <v>1649</v>
      </c>
      <c r="F189" t="s">
        <v>2080</v>
      </c>
      <c r="G189" s="1">
        <v>7.4999999999999997E-3</v>
      </c>
    </row>
    <row r="190" spans="1:7" x14ac:dyDescent="0.3">
      <c r="A190" s="3">
        <v>45910</v>
      </c>
      <c r="B190" s="2">
        <v>1658.5</v>
      </c>
      <c r="C190" s="2">
        <v>1645</v>
      </c>
      <c r="D190" s="2">
        <v>1662.3</v>
      </c>
      <c r="E190" s="2">
        <v>1632.4</v>
      </c>
      <c r="F190" t="s">
        <v>2093</v>
      </c>
      <c r="G190" s="1">
        <v>1.6500000000000001E-2</v>
      </c>
    </row>
    <row r="191" spans="1:7" x14ac:dyDescent="0.3">
      <c r="A191" s="3">
        <v>45879</v>
      </c>
      <c r="B191" s="2">
        <v>1631.6</v>
      </c>
      <c r="C191" s="2">
        <v>1645</v>
      </c>
      <c r="D191" s="2">
        <v>1655</v>
      </c>
      <c r="E191" s="2">
        <v>1629</v>
      </c>
      <c r="F191" t="s">
        <v>2166</v>
      </c>
      <c r="G191" s="1">
        <v>-1.2999999999999999E-2</v>
      </c>
    </row>
    <row r="192" spans="1:7" x14ac:dyDescent="0.3">
      <c r="A192" s="3">
        <v>45848</v>
      </c>
      <c r="B192" s="2">
        <v>1653.1</v>
      </c>
      <c r="C192" s="2">
        <v>1649.4</v>
      </c>
      <c r="D192" s="2">
        <v>1663</v>
      </c>
      <c r="E192" s="2">
        <v>1647</v>
      </c>
      <c r="F192" t="s">
        <v>2075</v>
      </c>
      <c r="G192" s="1">
        <v>-1E-3</v>
      </c>
    </row>
    <row r="193" spans="1:7" x14ac:dyDescent="0.3">
      <c r="A193" s="3">
        <v>45818</v>
      </c>
      <c r="B193" s="2">
        <v>1654.7</v>
      </c>
      <c r="C193" s="2">
        <v>1630</v>
      </c>
      <c r="D193" s="2">
        <v>1659.7</v>
      </c>
      <c r="E193" s="2">
        <v>1620</v>
      </c>
      <c r="F193" t="s">
        <v>2137</v>
      </c>
      <c r="G193" s="1">
        <v>1.44E-2</v>
      </c>
    </row>
    <row r="194" spans="1:7" x14ac:dyDescent="0.3">
      <c r="A194" s="3">
        <v>45726</v>
      </c>
      <c r="B194" s="2">
        <v>1631.2</v>
      </c>
      <c r="C194" s="2">
        <v>1600</v>
      </c>
      <c r="D194" s="2">
        <v>1645.5</v>
      </c>
      <c r="E194" s="2">
        <v>1600</v>
      </c>
      <c r="F194" t="s">
        <v>1961</v>
      </c>
      <c r="G194" s="1">
        <v>-3.0999999999999999E-3</v>
      </c>
    </row>
    <row r="195" spans="1:7" x14ac:dyDescent="0.3">
      <c r="A195" s="3">
        <v>45667</v>
      </c>
      <c r="B195" s="2">
        <v>1636.2</v>
      </c>
      <c r="C195" s="2">
        <v>1611.9</v>
      </c>
      <c r="D195" s="2">
        <v>1651.5</v>
      </c>
      <c r="E195" s="2">
        <v>1611.9</v>
      </c>
      <c r="F195" t="s">
        <v>2303</v>
      </c>
      <c r="G195" s="1">
        <v>2.63E-2</v>
      </c>
    </row>
    <row r="196" spans="1:7" x14ac:dyDescent="0.3">
      <c r="A196" t="s">
        <v>1634</v>
      </c>
      <c r="B196" s="2">
        <v>1594.3</v>
      </c>
      <c r="C196" s="2">
        <v>1589.1</v>
      </c>
      <c r="D196" s="2">
        <v>1604.3</v>
      </c>
      <c r="E196" s="2">
        <v>1586</v>
      </c>
      <c r="F196" t="s">
        <v>2229</v>
      </c>
      <c r="G196" s="1">
        <v>3.0999999999999999E-3</v>
      </c>
    </row>
    <row r="197" spans="1:7" x14ac:dyDescent="0.3">
      <c r="A197" t="s">
        <v>1632</v>
      </c>
      <c r="B197" s="2">
        <v>1589.3</v>
      </c>
      <c r="C197" s="2">
        <v>1581</v>
      </c>
      <c r="D197" s="2">
        <v>1618.9</v>
      </c>
      <c r="E197" s="2">
        <v>1580</v>
      </c>
      <c r="F197" t="s">
        <v>2134</v>
      </c>
      <c r="G197" s="1">
        <v>1.6000000000000001E-3</v>
      </c>
    </row>
    <row r="198" spans="1:7" x14ac:dyDescent="0.3">
      <c r="A198" t="s">
        <v>1630</v>
      </c>
      <c r="B198" s="2">
        <v>1586.7</v>
      </c>
      <c r="C198" s="2">
        <v>1585</v>
      </c>
      <c r="D198" s="2">
        <v>1602.9</v>
      </c>
      <c r="E198" s="2">
        <v>1548</v>
      </c>
      <c r="F198" t="s">
        <v>2302</v>
      </c>
      <c r="G198" s="1">
        <v>-2.5000000000000001E-2</v>
      </c>
    </row>
    <row r="199" spans="1:7" x14ac:dyDescent="0.3">
      <c r="A199" t="s">
        <v>1628</v>
      </c>
      <c r="B199" s="2">
        <v>1627.4</v>
      </c>
      <c r="C199" s="2">
        <v>1627.9</v>
      </c>
      <c r="D199" s="2">
        <v>1642.8</v>
      </c>
      <c r="E199" s="2">
        <v>1622.7</v>
      </c>
      <c r="F199" t="s">
        <v>2301</v>
      </c>
      <c r="G199" s="1">
        <v>2.0000000000000001E-4</v>
      </c>
    </row>
    <row r="200" spans="1:7" x14ac:dyDescent="0.3">
      <c r="A200" t="s">
        <v>1626</v>
      </c>
      <c r="B200" s="2">
        <v>1627.1</v>
      </c>
      <c r="C200" s="2">
        <v>1630</v>
      </c>
      <c r="D200" s="2">
        <v>1635.9</v>
      </c>
      <c r="E200" s="2">
        <v>1625</v>
      </c>
      <c r="F200" t="s">
        <v>258</v>
      </c>
      <c r="G200" s="1">
        <v>-2.5000000000000001E-3</v>
      </c>
    </row>
    <row r="201" spans="1:7" x14ac:dyDescent="0.3">
      <c r="A201" t="s">
        <v>1624</v>
      </c>
      <c r="B201" s="2">
        <v>1631.2</v>
      </c>
      <c r="C201" s="2">
        <v>1643.2</v>
      </c>
      <c r="D201" s="2">
        <v>1644</v>
      </c>
      <c r="E201" s="2">
        <v>1625.1</v>
      </c>
      <c r="F201" t="s">
        <v>2201</v>
      </c>
      <c r="G201" s="1">
        <v>-7.7999999999999996E-3</v>
      </c>
    </row>
    <row r="202" spans="1:7" x14ac:dyDescent="0.3">
      <c r="A202" t="s">
        <v>1622</v>
      </c>
      <c r="B202" s="2">
        <v>1644</v>
      </c>
      <c r="C202" s="2">
        <v>1650</v>
      </c>
      <c r="D202" s="2">
        <v>1657.9</v>
      </c>
      <c r="E202" s="2">
        <v>1635.3</v>
      </c>
      <c r="F202" t="s">
        <v>2140</v>
      </c>
      <c r="G202" s="1">
        <v>-7.1999999999999998E-3</v>
      </c>
    </row>
    <row r="203" spans="1:7" x14ac:dyDescent="0.3">
      <c r="A203" t="s">
        <v>1620</v>
      </c>
      <c r="B203" s="2">
        <v>1656</v>
      </c>
      <c r="C203" s="2">
        <v>1648.6</v>
      </c>
      <c r="D203" s="2">
        <v>1668.1</v>
      </c>
      <c r="E203" s="2">
        <v>1643.1</v>
      </c>
      <c r="F203" t="s">
        <v>2260</v>
      </c>
      <c r="G203" s="1">
        <v>4.4999999999999997E-3</v>
      </c>
    </row>
    <row r="204" spans="1:7" x14ac:dyDescent="0.3">
      <c r="A204" t="s">
        <v>1618</v>
      </c>
      <c r="B204" s="2">
        <v>1648.6</v>
      </c>
      <c r="C204" s="2">
        <v>1635.1</v>
      </c>
      <c r="D204" s="2">
        <v>1651.3</v>
      </c>
      <c r="E204" s="2">
        <v>1627.7</v>
      </c>
      <c r="F204" t="s">
        <v>250</v>
      </c>
      <c r="G204" s="1">
        <v>1.7500000000000002E-2</v>
      </c>
    </row>
    <row r="205" spans="1:7" x14ac:dyDescent="0.3">
      <c r="A205" t="s">
        <v>1616</v>
      </c>
      <c r="B205" s="2">
        <v>1620.2</v>
      </c>
      <c r="C205" s="2">
        <v>1612.6</v>
      </c>
      <c r="D205" s="2">
        <v>1622.1</v>
      </c>
      <c r="E205" s="2">
        <v>1607.4</v>
      </c>
      <c r="F205" t="s">
        <v>1998</v>
      </c>
      <c r="G205" s="1">
        <v>6.0000000000000001E-3</v>
      </c>
    </row>
    <row r="206" spans="1:7" x14ac:dyDescent="0.3">
      <c r="A206" t="s">
        <v>1614</v>
      </c>
      <c r="B206" s="2">
        <v>1610.5</v>
      </c>
      <c r="C206" s="2">
        <v>1602.5</v>
      </c>
      <c r="D206" s="2">
        <v>1615</v>
      </c>
      <c r="E206" s="2">
        <v>1600</v>
      </c>
      <c r="F206" t="s">
        <v>2039</v>
      </c>
      <c r="G206" s="1">
        <v>5.3E-3</v>
      </c>
    </row>
    <row r="207" spans="1:7" x14ac:dyDescent="0.3">
      <c r="A207" t="s">
        <v>1612</v>
      </c>
      <c r="B207" s="2">
        <v>1602</v>
      </c>
      <c r="C207" s="2">
        <v>1616.6</v>
      </c>
      <c r="D207" s="2">
        <v>1617.1</v>
      </c>
      <c r="E207" s="2">
        <v>1595.4</v>
      </c>
      <c r="F207" t="s">
        <v>1975</v>
      </c>
      <c r="G207" s="1">
        <v>-8.9999999999999993E-3</v>
      </c>
    </row>
    <row r="208" spans="1:7" x14ac:dyDescent="0.3">
      <c r="A208" s="3">
        <v>46000</v>
      </c>
      <c r="B208" s="2">
        <v>1616.6</v>
      </c>
      <c r="C208" s="2">
        <v>1610</v>
      </c>
      <c r="D208" s="2">
        <v>1622.5</v>
      </c>
      <c r="E208" s="2">
        <v>1603.1</v>
      </c>
      <c r="F208" t="s">
        <v>2079</v>
      </c>
      <c r="G208" s="1">
        <v>4.3E-3</v>
      </c>
    </row>
    <row r="209" spans="1:7" x14ac:dyDescent="0.3">
      <c r="A209" s="3">
        <v>45970</v>
      </c>
      <c r="B209" s="2">
        <v>1609.7</v>
      </c>
      <c r="C209" s="2">
        <v>1592.5</v>
      </c>
      <c r="D209" s="2">
        <v>1617</v>
      </c>
      <c r="E209" s="2">
        <v>1591</v>
      </c>
      <c r="F209" t="s">
        <v>2137</v>
      </c>
      <c r="G209" s="1">
        <v>1.0200000000000001E-2</v>
      </c>
    </row>
    <row r="210" spans="1:7" x14ac:dyDescent="0.3">
      <c r="A210" s="3">
        <v>45939</v>
      </c>
      <c r="B210" s="2">
        <v>1593.4</v>
      </c>
      <c r="C210" s="2">
        <v>1592.1</v>
      </c>
      <c r="D210" s="2">
        <v>1601.6</v>
      </c>
      <c r="E210" s="2">
        <v>1582.4</v>
      </c>
      <c r="F210" t="s">
        <v>1990</v>
      </c>
      <c r="G210" s="1">
        <v>1.1000000000000001E-3</v>
      </c>
    </row>
    <row r="211" spans="1:7" x14ac:dyDescent="0.3">
      <c r="A211" s="3">
        <v>45909</v>
      </c>
      <c r="B211" s="2">
        <v>1591.7</v>
      </c>
      <c r="C211" s="2">
        <v>1580</v>
      </c>
      <c r="D211" s="2">
        <v>1597</v>
      </c>
      <c r="E211" s="2">
        <v>1577.5</v>
      </c>
      <c r="F211" t="s">
        <v>1997</v>
      </c>
      <c r="G211" s="1">
        <v>6.7999999999999996E-3</v>
      </c>
    </row>
    <row r="212" spans="1:7" x14ac:dyDescent="0.3">
      <c r="A212" s="3">
        <v>45878</v>
      </c>
      <c r="B212" s="2">
        <v>1581</v>
      </c>
      <c r="C212" s="2">
        <v>1597.6</v>
      </c>
      <c r="D212" s="2">
        <v>1604.5</v>
      </c>
      <c r="E212" s="2">
        <v>1578.2</v>
      </c>
      <c r="F212" t="s">
        <v>2263</v>
      </c>
      <c r="G212" s="1">
        <v>-7.9000000000000008E-3</v>
      </c>
    </row>
    <row r="213" spans="1:7" x14ac:dyDescent="0.3">
      <c r="A213" s="3">
        <v>45786</v>
      </c>
      <c r="B213" s="2">
        <v>1593.6</v>
      </c>
      <c r="C213" s="2">
        <v>1582.4</v>
      </c>
      <c r="D213" s="2">
        <v>1599.3</v>
      </c>
      <c r="E213" s="2">
        <v>1575.5</v>
      </c>
      <c r="F213" t="s">
        <v>2158</v>
      </c>
      <c r="G213" s="1">
        <v>7.1000000000000004E-3</v>
      </c>
    </row>
    <row r="214" spans="1:7" x14ac:dyDescent="0.3">
      <c r="A214" s="3">
        <v>45756</v>
      </c>
      <c r="B214" s="2">
        <v>1582.3</v>
      </c>
      <c r="C214" s="2">
        <v>1597</v>
      </c>
      <c r="D214" s="2">
        <v>1597</v>
      </c>
      <c r="E214" s="2">
        <v>1561</v>
      </c>
      <c r="F214" t="s">
        <v>1992</v>
      </c>
      <c r="G214" s="1">
        <v>2.3E-3</v>
      </c>
    </row>
    <row r="215" spans="1:7" x14ac:dyDescent="0.3">
      <c r="A215" s="3">
        <v>45725</v>
      </c>
      <c r="B215" s="2">
        <v>1578.7</v>
      </c>
      <c r="C215" s="2">
        <v>1562.1</v>
      </c>
      <c r="D215" s="2">
        <v>1581.1</v>
      </c>
      <c r="E215" s="2">
        <v>1558.3</v>
      </c>
      <c r="F215" t="s">
        <v>1995</v>
      </c>
      <c r="G215" s="1">
        <v>8.6E-3</v>
      </c>
    </row>
    <row r="216" spans="1:7" x14ac:dyDescent="0.3">
      <c r="A216" s="3">
        <v>45697</v>
      </c>
      <c r="B216" s="2">
        <v>1565.2</v>
      </c>
      <c r="C216" s="2">
        <v>1566</v>
      </c>
      <c r="D216" s="2">
        <v>1570.3</v>
      </c>
      <c r="E216" s="2">
        <v>1558</v>
      </c>
      <c r="F216" t="s">
        <v>1971</v>
      </c>
      <c r="G216" s="1">
        <v>1.1999999999999999E-3</v>
      </c>
    </row>
    <row r="217" spans="1:7" x14ac:dyDescent="0.3">
      <c r="A217" s="3">
        <v>45666</v>
      </c>
      <c r="B217" s="2">
        <v>1563.3</v>
      </c>
      <c r="C217" s="2">
        <v>1599</v>
      </c>
      <c r="D217" s="2">
        <v>1600.2</v>
      </c>
      <c r="E217" s="2">
        <v>1556.2</v>
      </c>
      <c r="F217" t="s">
        <v>2300</v>
      </c>
      <c r="G217" s="1">
        <v>-1.9599999999999999E-2</v>
      </c>
    </row>
    <row r="218" spans="1:7" x14ac:dyDescent="0.3">
      <c r="A218" t="s">
        <v>1600</v>
      </c>
      <c r="B218" s="2">
        <v>1594.5</v>
      </c>
      <c r="C218" s="2">
        <v>1581</v>
      </c>
      <c r="D218" s="2">
        <v>1601.7</v>
      </c>
      <c r="E218" s="2">
        <v>1575.8</v>
      </c>
      <c r="F218" t="s">
        <v>2007</v>
      </c>
      <c r="G218" s="1">
        <v>5.4999999999999997E-3</v>
      </c>
    </row>
    <row r="219" spans="1:7" x14ac:dyDescent="0.3">
      <c r="A219" t="s">
        <v>1598</v>
      </c>
      <c r="B219" s="2">
        <v>1585.7</v>
      </c>
      <c r="C219" s="2">
        <v>1593.1</v>
      </c>
      <c r="D219" s="2">
        <v>1600</v>
      </c>
      <c r="E219" s="2">
        <v>1567.6</v>
      </c>
      <c r="F219" t="s">
        <v>2299</v>
      </c>
      <c r="G219" s="1">
        <v>-9.1000000000000004E-3</v>
      </c>
    </row>
    <row r="220" spans="1:7" x14ac:dyDescent="0.3">
      <c r="A220" t="s">
        <v>1596</v>
      </c>
      <c r="B220" s="2">
        <v>1600.3</v>
      </c>
      <c r="C220" s="2">
        <v>1645</v>
      </c>
      <c r="D220" s="2">
        <v>1647.4</v>
      </c>
      <c r="E220" s="2">
        <v>1596.2</v>
      </c>
      <c r="F220" t="s">
        <v>2138</v>
      </c>
      <c r="G220" s="1">
        <v>-3.4000000000000002E-2</v>
      </c>
    </row>
    <row r="221" spans="1:7" x14ac:dyDescent="0.3">
      <c r="A221" t="s">
        <v>1594</v>
      </c>
      <c r="B221" s="2">
        <v>1656.7</v>
      </c>
      <c r="C221" s="2">
        <v>1649.2</v>
      </c>
      <c r="D221" s="2">
        <v>1660.5</v>
      </c>
      <c r="E221" s="2">
        <v>1634</v>
      </c>
      <c r="F221" t="s">
        <v>2078</v>
      </c>
      <c r="G221" s="1">
        <v>9.1000000000000004E-3</v>
      </c>
    </row>
    <row r="222" spans="1:7" x14ac:dyDescent="0.3">
      <c r="A222" t="s">
        <v>1592</v>
      </c>
      <c r="B222" s="2">
        <v>1641.8</v>
      </c>
      <c r="C222" s="2">
        <v>1642</v>
      </c>
      <c r="D222" s="2">
        <v>1651.4</v>
      </c>
      <c r="E222" s="2">
        <v>1635.1</v>
      </c>
      <c r="F222" t="s">
        <v>2063</v>
      </c>
      <c r="G222" s="1">
        <v>1E-3</v>
      </c>
    </row>
    <row r="223" spans="1:7" x14ac:dyDescent="0.3">
      <c r="A223" t="s">
        <v>1590</v>
      </c>
      <c r="B223" s="2">
        <v>1640.2</v>
      </c>
      <c r="C223" s="2">
        <v>1630.8</v>
      </c>
      <c r="D223" s="2">
        <v>1652.5</v>
      </c>
      <c r="E223" s="2">
        <v>1623.9</v>
      </c>
      <c r="F223" t="s">
        <v>2193</v>
      </c>
      <c r="G223" s="1">
        <v>4.3E-3</v>
      </c>
    </row>
    <row r="224" spans="1:7" x14ac:dyDescent="0.3">
      <c r="A224" t="s">
        <v>1588</v>
      </c>
      <c r="B224" s="2">
        <v>1633.1</v>
      </c>
      <c r="C224" s="2">
        <v>1634</v>
      </c>
      <c r="D224" s="2">
        <v>1636.5</v>
      </c>
      <c r="E224" s="2">
        <v>1616</v>
      </c>
      <c r="F224" t="s">
        <v>250</v>
      </c>
      <c r="G224" s="1">
        <v>4.0000000000000001E-3</v>
      </c>
    </row>
    <row r="225" spans="1:7" x14ac:dyDescent="0.3">
      <c r="A225" t="s">
        <v>1586</v>
      </c>
      <c r="B225" s="2">
        <v>1626.6</v>
      </c>
      <c r="C225" s="2">
        <v>1632.8</v>
      </c>
      <c r="D225" s="2">
        <v>1638</v>
      </c>
      <c r="E225" s="2">
        <v>1619.1</v>
      </c>
      <c r="F225" t="s">
        <v>2066</v>
      </c>
      <c r="G225" s="1">
        <v>-3.7000000000000002E-3</v>
      </c>
    </row>
    <row r="226" spans="1:7" x14ac:dyDescent="0.3">
      <c r="A226" t="s">
        <v>1584</v>
      </c>
      <c r="B226" s="2">
        <v>1632.7</v>
      </c>
      <c r="C226" s="2">
        <v>1649.6</v>
      </c>
      <c r="D226" s="2">
        <v>1649.6</v>
      </c>
      <c r="E226" s="2">
        <v>1625.4</v>
      </c>
      <c r="F226" t="s">
        <v>2029</v>
      </c>
      <c r="G226" s="1">
        <v>-5.3E-3</v>
      </c>
    </row>
    <row r="227" spans="1:7" x14ac:dyDescent="0.3">
      <c r="A227" t="s">
        <v>1582</v>
      </c>
      <c r="B227" s="2">
        <v>1641.4</v>
      </c>
      <c r="C227" s="2">
        <v>1639.8</v>
      </c>
      <c r="D227" s="2">
        <v>1651.1</v>
      </c>
      <c r="E227" s="2">
        <v>1632.2</v>
      </c>
      <c r="F227" t="s">
        <v>1965</v>
      </c>
      <c r="G227" s="1">
        <v>1E-3</v>
      </c>
    </row>
    <row r="228" spans="1:7" x14ac:dyDescent="0.3">
      <c r="A228" t="s">
        <v>1580</v>
      </c>
      <c r="B228" s="2">
        <v>1639.8</v>
      </c>
      <c r="C228" s="2">
        <v>1624.2</v>
      </c>
      <c r="D228" s="2">
        <v>1643.5</v>
      </c>
      <c r="E228" s="2">
        <v>1617.3</v>
      </c>
      <c r="F228" t="s">
        <v>2149</v>
      </c>
      <c r="G228" s="1">
        <v>1.0800000000000001E-2</v>
      </c>
    </row>
    <row r="229" spans="1:7" x14ac:dyDescent="0.3">
      <c r="A229" s="3">
        <v>45999</v>
      </c>
      <c r="B229" s="2">
        <v>1622.2</v>
      </c>
      <c r="C229" s="2">
        <v>1611.7</v>
      </c>
      <c r="D229" s="2">
        <v>1636.7</v>
      </c>
      <c r="E229" s="2">
        <v>1610.1</v>
      </c>
      <c r="F229" t="s">
        <v>361</v>
      </c>
      <c r="G229" s="1">
        <v>8.6E-3</v>
      </c>
    </row>
    <row r="230" spans="1:7" x14ac:dyDescent="0.3">
      <c r="A230" s="3">
        <v>45969</v>
      </c>
      <c r="B230" s="2">
        <v>1608.4</v>
      </c>
      <c r="C230" s="2">
        <v>1586.9</v>
      </c>
      <c r="D230" s="2">
        <v>1660</v>
      </c>
      <c r="E230" s="2">
        <v>1584.2</v>
      </c>
      <c r="F230" t="s">
        <v>2203</v>
      </c>
      <c r="G230" s="1">
        <v>1.35E-2</v>
      </c>
    </row>
    <row r="231" spans="1:7" x14ac:dyDescent="0.3">
      <c r="A231" s="3">
        <v>45877</v>
      </c>
      <c r="B231" s="2">
        <v>1586.9</v>
      </c>
      <c r="C231" s="2">
        <v>1590</v>
      </c>
      <c r="D231" s="2">
        <v>1602</v>
      </c>
      <c r="E231" s="2">
        <v>1580.9</v>
      </c>
      <c r="F231" t="s">
        <v>77</v>
      </c>
      <c r="G231" s="1">
        <v>-7.1999999999999998E-3</v>
      </c>
    </row>
    <row r="232" spans="1:7" x14ac:dyDescent="0.3">
      <c r="A232" s="3">
        <v>45846</v>
      </c>
      <c r="B232" s="2">
        <v>1598.4</v>
      </c>
      <c r="C232" s="2">
        <v>1581</v>
      </c>
      <c r="D232" s="2">
        <v>1605.4</v>
      </c>
      <c r="E232" s="2">
        <v>1571</v>
      </c>
      <c r="F232" t="s">
        <v>2298</v>
      </c>
      <c r="G232" s="1">
        <v>2E-3</v>
      </c>
    </row>
    <row r="233" spans="1:7" x14ac:dyDescent="0.3">
      <c r="A233" s="3">
        <v>45816</v>
      </c>
      <c r="B233" s="2">
        <v>1595.2</v>
      </c>
      <c r="C233" s="2">
        <v>1629.7</v>
      </c>
      <c r="D233" s="2">
        <v>1629.7</v>
      </c>
      <c r="E233" s="2">
        <v>1591</v>
      </c>
      <c r="F233" t="s">
        <v>131</v>
      </c>
      <c r="G233" s="1">
        <v>-2.2599999999999999E-2</v>
      </c>
    </row>
    <row r="234" spans="1:7" x14ac:dyDescent="0.3">
      <c r="A234" s="3">
        <v>45785</v>
      </c>
      <c r="B234" s="2">
        <v>1632.1</v>
      </c>
      <c r="C234" s="2">
        <v>1640.9</v>
      </c>
      <c r="D234" s="2">
        <v>1644.6</v>
      </c>
      <c r="E234" s="2">
        <v>1620.1</v>
      </c>
      <c r="F234" t="s">
        <v>2157</v>
      </c>
      <c r="G234" s="1">
        <v>-5.7999999999999996E-3</v>
      </c>
    </row>
    <row r="235" spans="1:7" x14ac:dyDescent="0.3">
      <c r="A235" s="3">
        <v>45755</v>
      </c>
      <c r="B235" s="2">
        <v>1641.6</v>
      </c>
      <c r="C235" s="2">
        <v>1629.8</v>
      </c>
      <c r="D235" s="2">
        <v>1647.4</v>
      </c>
      <c r="E235" s="2">
        <v>1613.6</v>
      </c>
      <c r="F235" t="s">
        <v>2078</v>
      </c>
      <c r="G235" s="1">
        <v>7.3000000000000001E-3</v>
      </c>
    </row>
    <row r="236" spans="1:7" x14ac:dyDescent="0.3">
      <c r="A236" s="3">
        <v>45665</v>
      </c>
      <c r="B236" s="2">
        <v>1629.7</v>
      </c>
      <c r="C236" s="2">
        <v>1690</v>
      </c>
      <c r="D236" s="2">
        <v>1695</v>
      </c>
      <c r="E236" s="2">
        <v>1608</v>
      </c>
      <c r="F236" t="s">
        <v>2297</v>
      </c>
      <c r="G236" s="1">
        <v>-4.5100000000000001E-2</v>
      </c>
    </row>
    <row r="237" spans="1:7" x14ac:dyDescent="0.3">
      <c r="A237" t="s">
        <v>1570</v>
      </c>
      <c r="B237" s="2">
        <v>1706.7</v>
      </c>
      <c r="C237" s="2">
        <v>1715.5</v>
      </c>
      <c r="D237" s="2">
        <v>1748</v>
      </c>
      <c r="E237" s="2">
        <v>1694</v>
      </c>
      <c r="F237" t="s">
        <v>2004</v>
      </c>
      <c r="G237" s="1">
        <v>-1.5599999999999999E-2</v>
      </c>
    </row>
    <row r="238" spans="1:7" x14ac:dyDescent="0.3">
      <c r="A238" t="s">
        <v>1568</v>
      </c>
      <c r="B238" s="2">
        <v>1733.8</v>
      </c>
      <c r="C238" s="2">
        <v>1720</v>
      </c>
      <c r="D238" s="2">
        <v>1740.5</v>
      </c>
      <c r="E238" s="2">
        <v>1712.1</v>
      </c>
      <c r="F238" t="s">
        <v>2091</v>
      </c>
      <c r="G238" s="1">
        <v>1.3599999999999999E-2</v>
      </c>
    </row>
    <row r="239" spans="1:7" x14ac:dyDescent="0.3">
      <c r="A239" t="s">
        <v>1566</v>
      </c>
      <c r="B239" s="2">
        <v>1710.5</v>
      </c>
      <c r="C239" s="2">
        <v>1698</v>
      </c>
      <c r="D239" s="2">
        <v>1718</v>
      </c>
      <c r="E239" s="2">
        <v>1697.1</v>
      </c>
      <c r="F239" t="s">
        <v>1179</v>
      </c>
      <c r="G239" s="1">
        <v>4.8999999999999998E-3</v>
      </c>
    </row>
    <row r="240" spans="1:7" x14ac:dyDescent="0.3">
      <c r="A240" t="s">
        <v>1565</v>
      </c>
      <c r="B240" s="2">
        <v>1702.2</v>
      </c>
      <c r="C240" s="2">
        <v>1702.1</v>
      </c>
      <c r="D240" s="2">
        <v>1710.1</v>
      </c>
      <c r="E240" s="2">
        <v>1693.9</v>
      </c>
      <c r="F240" t="s">
        <v>2075</v>
      </c>
      <c r="G240" s="1">
        <v>1.9E-3</v>
      </c>
    </row>
    <row r="241" spans="1:7" x14ac:dyDescent="0.3">
      <c r="A241" t="s">
        <v>1563</v>
      </c>
      <c r="B241" s="2">
        <v>1699</v>
      </c>
      <c r="C241" s="2">
        <v>1690</v>
      </c>
      <c r="D241" s="2">
        <v>1702</v>
      </c>
      <c r="E241" s="2">
        <v>1682.2</v>
      </c>
      <c r="F241" t="s">
        <v>71</v>
      </c>
      <c r="G241" s="1">
        <v>4.1000000000000003E-3</v>
      </c>
    </row>
    <row r="242" spans="1:7" x14ac:dyDescent="0.3">
      <c r="A242" t="s">
        <v>1561</v>
      </c>
      <c r="B242" s="2">
        <v>1692</v>
      </c>
      <c r="C242" s="2">
        <v>1682.5</v>
      </c>
      <c r="D242" s="2">
        <v>1696</v>
      </c>
      <c r="E242" s="2">
        <v>1680.1</v>
      </c>
      <c r="F242" t="s">
        <v>94</v>
      </c>
      <c r="G242" s="1">
        <v>5.5999999999999999E-3</v>
      </c>
    </row>
    <row r="243" spans="1:7" x14ac:dyDescent="0.3">
      <c r="A243" t="s">
        <v>1559</v>
      </c>
      <c r="B243" s="2">
        <v>1682.5</v>
      </c>
      <c r="C243" s="2">
        <v>1678.5</v>
      </c>
      <c r="D243" s="2">
        <v>1689.6</v>
      </c>
      <c r="E243" s="2">
        <v>1671.4</v>
      </c>
      <c r="F243" t="s">
        <v>1142</v>
      </c>
      <c r="G243" s="1">
        <v>2.7000000000000001E-3</v>
      </c>
    </row>
    <row r="244" spans="1:7" x14ac:dyDescent="0.3">
      <c r="A244" t="s">
        <v>1557</v>
      </c>
      <c r="B244" s="2">
        <v>1678</v>
      </c>
      <c r="C244" s="2">
        <v>1686.1</v>
      </c>
      <c r="D244" s="2">
        <v>1693.1</v>
      </c>
      <c r="E244" s="2">
        <v>1672.8</v>
      </c>
      <c r="F244" t="s">
        <v>934</v>
      </c>
      <c r="G244" s="1">
        <v>-8.5000000000000006E-3</v>
      </c>
    </row>
    <row r="245" spans="1:7" x14ac:dyDescent="0.3">
      <c r="A245" t="s">
        <v>1555</v>
      </c>
      <c r="B245" s="2">
        <v>1692.3</v>
      </c>
      <c r="C245" s="2">
        <v>1681.1</v>
      </c>
      <c r="D245" s="2">
        <v>1701.4</v>
      </c>
      <c r="E245" s="2">
        <v>1677.5</v>
      </c>
      <c r="F245" t="s">
        <v>2145</v>
      </c>
      <c r="G245" s="1">
        <v>-8.0000000000000004E-4</v>
      </c>
    </row>
    <row r="246" spans="1:7" x14ac:dyDescent="0.3">
      <c r="A246" t="s">
        <v>1553</v>
      </c>
      <c r="B246" s="2">
        <v>1693.6</v>
      </c>
      <c r="C246" s="2">
        <v>1709</v>
      </c>
      <c r="D246" s="2">
        <v>1709.4</v>
      </c>
      <c r="E246" s="2">
        <v>1686.7</v>
      </c>
      <c r="F246" t="s">
        <v>2162</v>
      </c>
      <c r="G246" s="1">
        <v>-5.7999999999999996E-3</v>
      </c>
    </row>
    <row r="247" spans="1:7" x14ac:dyDescent="0.3">
      <c r="A247" t="s">
        <v>1551</v>
      </c>
      <c r="B247" s="2">
        <v>1703.4</v>
      </c>
      <c r="C247" s="2">
        <v>1704</v>
      </c>
      <c r="D247" s="2">
        <v>1717</v>
      </c>
      <c r="E247" s="2">
        <v>1696</v>
      </c>
      <c r="F247" t="s">
        <v>2081</v>
      </c>
      <c r="G247" s="1">
        <v>1.4E-3</v>
      </c>
    </row>
    <row r="248" spans="1:7" x14ac:dyDescent="0.3">
      <c r="A248" t="s">
        <v>1549</v>
      </c>
      <c r="B248" s="2">
        <v>1701</v>
      </c>
      <c r="C248" s="2">
        <v>1730</v>
      </c>
      <c r="D248" s="2">
        <v>1731.3</v>
      </c>
      <c r="E248" s="2">
        <v>1698</v>
      </c>
      <c r="F248" t="s">
        <v>2052</v>
      </c>
      <c r="G248" s="1">
        <v>-1.5299999999999999E-2</v>
      </c>
    </row>
    <row r="249" spans="1:7" x14ac:dyDescent="0.3">
      <c r="A249" t="s">
        <v>1547</v>
      </c>
      <c r="B249" s="2">
        <v>1727.5</v>
      </c>
      <c r="C249" s="2">
        <v>1705</v>
      </c>
      <c r="D249" s="2">
        <v>1730.9</v>
      </c>
      <c r="E249" s="2">
        <v>1687.9</v>
      </c>
      <c r="F249" t="s">
        <v>1946</v>
      </c>
      <c r="G249" s="1">
        <v>2.6700000000000002E-2</v>
      </c>
    </row>
    <row r="250" spans="1:7" x14ac:dyDescent="0.3">
      <c r="A250" t="s">
        <v>1545</v>
      </c>
      <c r="B250" s="2">
        <v>1682.6</v>
      </c>
      <c r="C250" s="2">
        <v>1680.4</v>
      </c>
      <c r="D250" s="2">
        <v>1696.9</v>
      </c>
      <c r="E250" s="2">
        <v>1675.5</v>
      </c>
      <c r="F250" t="s">
        <v>2149</v>
      </c>
      <c r="G250" s="1">
        <v>6.3E-3</v>
      </c>
    </row>
    <row r="251" spans="1:7" x14ac:dyDescent="0.3">
      <c r="A251" s="3">
        <v>45968</v>
      </c>
      <c r="B251" s="2">
        <v>1672</v>
      </c>
      <c r="C251" s="2">
        <v>1665.8</v>
      </c>
      <c r="D251" s="2">
        <v>1679.9</v>
      </c>
      <c r="E251" s="2">
        <v>1662.2</v>
      </c>
      <c r="F251" t="s">
        <v>119</v>
      </c>
      <c r="G251" s="1">
        <v>5.7000000000000002E-3</v>
      </c>
    </row>
    <row r="252" spans="1:7" x14ac:dyDescent="0.3">
      <c r="A252" s="3">
        <v>45937</v>
      </c>
      <c r="B252" s="2">
        <v>1662.5</v>
      </c>
      <c r="C252" s="2">
        <v>1662</v>
      </c>
      <c r="D252" s="2">
        <v>1670.6</v>
      </c>
      <c r="E252" s="2">
        <v>1647.2</v>
      </c>
      <c r="F252" t="s">
        <v>1965</v>
      </c>
      <c r="G252" s="1">
        <v>-4.1000000000000003E-3</v>
      </c>
    </row>
    <row r="253" spans="1:7" x14ac:dyDescent="0.3">
      <c r="A253" s="3">
        <v>45907</v>
      </c>
      <c r="B253" s="2">
        <v>1669.4</v>
      </c>
      <c r="C253" s="2">
        <v>1660</v>
      </c>
      <c r="D253" s="2">
        <v>1680.8</v>
      </c>
      <c r="E253" s="2">
        <v>1647</v>
      </c>
      <c r="F253" t="s">
        <v>2176</v>
      </c>
      <c r="G253" s="1">
        <v>-1.9E-3</v>
      </c>
    </row>
    <row r="254" spans="1:7" x14ac:dyDescent="0.3">
      <c r="A254" s="3">
        <v>45876</v>
      </c>
      <c r="B254" s="2">
        <v>1672.5</v>
      </c>
      <c r="C254" s="2">
        <v>1680</v>
      </c>
      <c r="D254" s="2">
        <v>1682</v>
      </c>
      <c r="E254" s="2">
        <v>1649.1</v>
      </c>
      <c r="F254" t="s">
        <v>2011</v>
      </c>
      <c r="G254" s="1">
        <v>-4.4000000000000003E-3</v>
      </c>
    </row>
    <row r="255" spans="1:7" x14ac:dyDescent="0.3">
      <c r="A255" s="3">
        <v>45845</v>
      </c>
      <c r="B255" s="2">
        <v>1679.9</v>
      </c>
      <c r="C255" s="2">
        <v>1674.7</v>
      </c>
      <c r="D255" s="2">
        <v>1682.4</v>
      </c>
      <c r="E255" s="2">
        <v>1663</v>
      </c>
      <c r="F255" t="s">
        <v>2077</v>
      </c>
      <c r="G255" s="1">
        <v>2.0999999999999999E-3</v>
      </c>
    </row>
    <row r="256" spans="1:7" x14ac:dyDescent="0.3">
      <c r="A256" s="3">
        <v>45754</v>
      </c>
      <c r="B256" s="2">
        <v>1676.3</v>
      </c>
      <c r="C256" s="2">
        <v>1686.7</v>
      </c>
      <c r="D256" s="2">
        <v>1686.7</v>
      </c>
      <c r="E256" s="2">
        <v>1671.6</v>
      </c>
      <c r="F256" t="s">
        <v>2296</v>
      </c>
      <c r="G256" s="1">
        <v>-2E-3</v>
      </c>
    </row>
    <row r="257" spans="1:7" x14ac:dyDescent="0.3">
      <c r="A257" s="3">
        <v>45723</v>
      </c>
      <c r="B257" s="2">
        <v>1679.7</v>
      </c>
      <c r="C257" s="2">
        <v>1677.5</v>
      </c>
      <c r="D257" s="2">
        <v>1692.8</v>
      </c>
      <c r="E257" s="2">
        <v>1674.5</v>
      </c>
      <c r="F257" t="s">
        <v>2077</v>
      </c>
      <c r="G257" s="1">
        <v>1.2999999999999999E-3</v>
      </c>
    </row>
    <row r="258" spans="1:7" x14ac:dyDescent="0.3">
      <c r="A258" s="3">
        <v>45695</v>
      </c>
      <c r="B258" s="2">
        <v>1677.5</v>
      </c>
      <c r="C258" s="2">
        <v>1656</v>
      </c>
      <c r="D258" s="2">
        <v>1682</v>
      </c>
      <c r="E258" s="2">
        <v>1656</v>
      </c>
      <c r="F258" t="s">
        <v>726</v>
      </c>
      <c r="G258" s="1">
        <v>6.1999999999999998E-3</v>
      </c>
    </row>
    <row r="259" spans="1:7" x14ac:dyDescent="0.3">
      <c r="A259" s="3">
        <v>45664</v>
      </c>
      <c r="B259" s="2">
        <v>1667.2</v>
      </c>
      <c r="C259" s="2">
        <v>1675.7</v>
      </c>
      <c r="D259" s="2">
        <v>1684.3</v>
      </c>
      <c r="E259" s="2">
        <v>1657.5</v>
      </c>
      <c r="F259" t="s">
        <v>2295</v>
      </c>
      <c r="G259" s="1">
        <v>-5.1000000000000004E-3</v>
      </c>
    </row>
    <row r="260" spans="1:7" x14ac:dyDescent="0.3">
      <c r="A260" t="s">
        <v>1534</v>
      </c>
      <c r="B260" s="2">
        <v>1675.7</v>
      </c>
      <c r="C260" s="2">
        <v>1696</v>
      </c>
      <c r="D260" s="2">
        <v>1704.5</v>
      </c>
      <c r="E260" s="2">
        <v>1671.6</v>
      </c>
      <c r="F260" t="s">
        <v>208</v>
      </c>
      <c r="G260" s="1">
        <v>-7.1000000000000004E-3</v>
      </c>
    </row>
    <row r="261" spans="1:7" x14ac:dyDescent="0.3">
      <c r="A261" t="s">
        <v>1532</v>
      </c>
      <c r="B261" s="2">
        <v>1687.6</v>
      </c>
      <c r="C261" s="2">
        <v>1670.2</v>
      </c>
      <c r="D261" s="2">
        <v>1695.7</v>
      </c>
      <c r="E261" s="2">
        <v>1668.2</v>
      </c>
      <c r="F261" t="s">
        <v>2245</v>
      </c>
      <c r="G261" s="1">
        <v>1.0699999999999999E-2</v>
      </c>
    </row>
    <row r="262" spans="1:7" x14ac:dyDescent="0.3">
      <c r="A262" t="s">
        <v>1530</v>
      </c>
      <c r="B262" s="2">
        <v>1669.8</v>
      </c>
      <c r="C262" s="2">
        <v>1674.8</v>
      </c>
      <c r="D262" s="2">
        <v>1678.9</v>
      </c>
      <c r="E262" s="2">
        <v>1650.4</v>
      </c>
      <c r="F262" t="s">
        <v>2063</v>
      </c>
      <c r="G262" s="1">
        <v>1E-4</v>
      </c>
    </row>
    <row r="263" spans="1:7" x14ac:dyDescent="0.3">
      <c r="A263" t="s">
        <v>1528</v>
      </c>
      <c r="B263" s="2">
        <v>1669.6</v>
      </c>
      <c r="C263" s="2">
        <v>1661.7</v>
      </c>
      <c r="D263" s="2">
        <v>1678.8</v>
      </c>
      <c r="E263" s="2">
        <v>1658.1</v>
      </c>
      <c r="F263" t="s">
        <v>2263</v>
      </c>
      <c r="G263" s="1">
        <v>4.7999999999999996E-3</v>
      </c>
    </row>
    <row r="264" spans="1:7" x14ac:dyDescent="0.3">
      <c r="A264" t="s">
        <v>1526</v>
      </c>
      <c r="B264" s="2">
        <v>1661.7</v>
      </c>
      <c r="C264" s="2">
        <v>1670.5</v>
      </c>
      <c r="D264" s="2">
        <v>1686.4</v>
      </c>
      <c r="E264" s="2">
        <v>1658.8</v>
      </c>
      <c r="F264" t="s">
        <v>1151</v>
      </c>
      <c r="G264" s="1">
        <v>-5.0000000000000001E-4</v>
      </c>
    </row>
    <row r="265" spans="1:7" x14ac:dyDescent="0.3">
      <c r="A265" t="s">
        <v>1524</v>
      </c>
      <c r="B265" s="2">
        <v>1662.5</v>
      </c>
      <c r="C265" s="2">
        <v>1663.2</v>
      </c>
      <c r="D265" s="2">
        <v>1667</v>
      </c>
      <c r="E265" s="2">
        <v>1647.2</v>
      </c>
      <c r="F265" t="s">
        <v>2294</v>
      </c>
      <c r="G265" s="1">
        <v>-1.6000000000000001E-3</v>
      </c>
    </row>
    <row r="266" spans="1:7" x14ac:dyDescent="0.3">
      <c r="A266" t="s">
        <v>1522</v>
      </c>
      <c r="B266" s="2">
        <v>1665.1</v>
      </c>
      <c r="C266" s="2">
        <v>1647.6</v>
      </c>
      <c r="D266" s="2">
        <v>1670</v>
      </c>
      <c r="E266" s="2">
        <v>1645.6</v>
      </c>
      <c r="F266" t="s">
        <v>2159</v>
      </c>
      <c r="G266" s="1">
        <v>1.06E-2</v>
      </c>
    </row>
    <row r="267" spans="1:7" x14ac:dyDescent="0.3">
      <c r="A267" t="s">
        <v>1520</v>
      </c>
      <c r="B267" s="2">
        <v>1647.6</v>
      </c>
      <c r="C267" s="2">
        <v>1648.1</v>
      </c>
      <c r="D267" s="2">
        <v>1655.3</v>
      </c>
      <c r="E267" s="2">
        <v>1636</v>
      </c>
      <c r="F267" t="s">
        <v>2108</v>
      </c>
      <c r="G267" s="1">
        <v>-2.0000000000000001E-4</v>
      </c>
    </row>
    <row r="268" spans="1:7" x14ac:dyDescent="0.3">
      <c r="A268" t="s">
        <v>1518</v>
      </c>
      <c r="B268" s="2">
        <v>1648</v>
      </c>
      <c r="C268" s="2">
        <v>1645</v>
      </c>
      <c r="D268" s="2">
        <v>1661.3</v>
      </c>
      <c r="E268" s="2">
        <v>1638.5</v>
      </c>
      <c r="F268" t="s">
        <v>2081</v>
      </c>
      <c r="G268" s="1">
        <v>-1.2999999999999999E-3</v>
      </c>
    </row>
    <row r="269" spans="1:7" x14ac:dyDescent="0.3">
      <c r="A269" t="s">
        <v>1516</v>
      </c>
      <c r="B269" s="2">
        <v>1650.2</v>
      </c>
      <c r="C269" s="2">
        <v>1680</v>
      </c>
      <c r="D269" s="2">
        <v>1681.7</v>
      </c>
      <c r="E269" s="2">
        <v>1641.1</v>
      </c>
      <c r="F269" t="s">
        <v>2293</v>
      </c>
      <c r="G269" s="1">
        <v>-2.0799999999999999E-2</v>
      </c>
    </row>
    <row r="270" spans="1:7" x14ac:dyDescent="0.3">
      <c r="A270" t="s">
        <v>1514</v>
      </c>
      <c r="B270" s="2">
        <v>1685.3</v>
      </c>
      <c r="C270" s="2">
        <v>1665</v>
      </c>
      <c r="D270" s="2">
        <v>1689.8</v>
      </c>
      <c r="E270" s="2">
        <v>1655.7</v>
      </c>
      <c r="F270" t="s">
        <v>1964</v>
      </c>
      <c r="G270" s="1">
        <v>-1.5E-3</v>
      </c>
    </row>
    <row r="271" spans="1:7" x14ac:dyDescent="0.3">
      <c r="A271" t="s">
        <v>1512</v>
      </c>
      <c r="B271" s="2">
        <v>1687.8</v>
      </c>
      <c r="C271" s="2">
        <v>1666.8</v>
      </c>
      <c r="D271" s="2">
        <v>1700</v>
      </c>
      <c r="E271" s="2">
        <v>1661.1</v>
      </c>
      <c r="F271" t="s">
        <v>2010</v>
      </c>
      <c r="G271" s="1">
        <v>2.0000000000000001E-4</v>
      </c>
    </row>
    <row r="272" spans="1:7" x14ac:dyDescent="0.3">
      <c r="A272" s="3">
        <v>45997</v>
      </c>
      <c r="B272" s="2">
        <v>1687.4</v>
      </c>
      <c r="C272" s="2">
        <v>1694.9</v>
      </c>
      <c r="D272" s="2">
        <v>1727.5</v>
      </c>
      <c r="E272" s="2">
        <v>1681.1</v>
      </c>
      <c r="F272" t="s">
        <v>2048</v>
      </c>
      <c r="G272" s="1">
        <v>-1.9E-3</v>
      </c>
    </row>
    <row r="273" spans="1:7" x14ac:dyDescent="0.3">
      <c r="A273" s="3">
        <v>45967</v>
      </c>
      <c r="B273" s="2">
        <v>1690.6</v>
      </c>
      <c r="C273" s="2">
        <v>1694.8</v>
      </c>
      <c r="D273" s="2">
        <v>1695</v>
      </c>
      <c r="E273" s="2">
        <v>1679.3</v>
      </c>
      <c r="F273" t="s">
        <v>1976</v>
      </c>
      <c r="G273" s="1">
        <v>1.1000000000000001E-3</v>
      </c>
    </row>
    <row r="274" spans="1:7" x14ac:dyDescent="0.3">
      <c r="A274" s="3">
        <v>45936</v>
      </c>
      <c r="B274" s="2">
        <v>1688.8</v>
      </c>
      <c r="C274" s="2">
        <v>1701.8</v>
      </c>
      <c r="D274" s="2">
        <v>1706.9</v>
      </c>
      <c r="E274" s="2">
        <v>1677.7</v>
      </c>
      <c r="F274" t="s">
        <v>2094</v>
      </c>
      <c r="G274" s="1">
        <v>-3.3E-3</v>
      </c>
    </row>
    <row r="275" spans="1:7" x14ac:dyDescent="0.3">
      <c r="A275" s="3">
        <v>45906</v>
      </c>
      <c r="B275" s="2">
        <v>1694.4</v>
      </c>
      <c r="C275" s="2">
        <v>1679.9</v>
      </c>
      <c r="D275" s="2">
        <v>1698.8</v>
      </c>
      <c r="E275" s="2">
        <v>1673.3</v>
      </c>
      <c r="F275" t="s">
        <v>2280</v>
      </c>
      <c r="G275" s="1">
        <v>9.1000000000000004E-3</v>
      </c>
    </row>
    <row r="276" spans="1:7" x14ac:dyDescent="0.3">
      <c r="A276" s="3">
        <v>45814</v>
      </c>
      <c r="B276" s="2">
        <v>1679.2</v>
      </c>
      <c r="C276" s="2">
        <v>1685</v>
      </c>
      <c r="D276" s="2">
        <v>1689</v>
      </c>
      <c r="E276" s="2">
        <v>1669</v>
      </c>
      <c r="F276" t="s">
        <v>2292</v>
      </c>
      <c r="G276" s="1">
        <v>-2.3E-3</v>
      </c>
    </row>
    <row r="277" spans="1:7" x14ac:dyDescent="0.3">
      <c r="A277" s="3">
        <v>45783</v>
      </c>
      <c r="B277" s="2">
        <v>1683.1</v>
      </c>
      <c r="C277" s="2">
        <v>1662</v>
      </c>
      <c r="D277" s="2">
        <v>1694.3</v>
      </c>
      <c r="E277" s="2">
        <v>1662</v>
      </c>
      <c r="F277" t="s">
        <v>1178</v>
      </c>
      <c r="G277" s="1">
        <v>1.09E-2</v>
      </c>
    </row>
    <row r="278" spans="1:7" x14ac:dyDescent="0.3">
      <c r="A278" s="3">
        <v>45753</v>
      </c>
      <c r="B278" s="2">
        <v>1664.9</v>
      </c>
      <c r="C278" s="2">
        <v>1656</v>
      </c>
      <c r="D278" s="2">
        <v>1669</v>
      </c>
      <c r="E278" s="2">
        <v>1649</v>
      </c>
      <c r="F278" t="s">
        <v>2108</v>
      </c>
      <c r="G278" s="1">
        <v>-1.6000000000000001E-3</v>
      </c>
    </row>
    <row r="279" spans="1:7" x14ac:dyDescent="0.3">
      <c r="A279" s="3">
        <v>45722</v>
      </c>
      <c r="B279" s="2">
        <v>1667.5</v>
      </c>
      <c r="C279" s="2">
        <v>1695</v>
      </c>
      <c r="D279" s="2">
        <v>1695</v>
      </c>
      <c r="E279" s="2">
        <v>1657.6</v>
      </c>
      <c r="F279" t="s">
        <v>2252</v>
      </c>
      <c r="G279" s="1">
        <v>-4.1999999999999997E-3</v>
      </c>
    </row>
    <row r="280" spans="1:7" x14ac:dyDescent="0.3">
      <c r="A280" s="3">
        <v>45694</v>
      </c>
      <c r="B280" s="2">
        <v>1674.6</v>
      </c>
      <c r="C280" s="2">
        <v>1679</v>
      </c>
      <c r="D280" s="2">
        <v>1683.5</v>
      </c>
      <c r="E280" s="2">
        <v>1660.5</v>
      </c>
      <c r="F280" t="s">
        <v>1980</v>
      </c>
      <c r="G280" s="1">
        <v>-1.8E-3</v>
      </c>
    </row>
    <row r="281" spans="1:7" x14ac:dyDescent="0.3">
      <c r="A281" t="s">
        <v>1501</v>
      </c>
      <c r="B281" s="2">
        <v>1677.6</v>
      </c>
      <c r="C281" s="2">
        <v>1702</v>
      </c>
      <c r="D281" s="2">
        <v>1713.6</v>
      </c>
      <c r="E281" s="2">
        <v>1669.1</v>
      </c>
      <c r="F281" t="s">
        <v>2291</v>
      </c>
      <c r="G281" s="1">
        <v>-1.3100000000000001E-2</v>
      </c>
    </row>
    <row r="282" spans="1:7" x14ac:dyDescent="0.3">
      <c r="A282" t="s">
        <v>1499</v>
      </c>
      <c r="B282" s="2">
        <v>1699.8</v>
      </c>
      <c r="C282" s="2">
        <v>1675</v>
      </c>
      <c r="D282" s="2">
        <v>1703.3</v>
      </c>
      <c r="E282" s="2">
        <v>1670.4</v>
      </c>
      <c r="F282" t="s">
        <v>131</v>
      </c>
      <c r="G282" s="1">
        <v>0.02</v>
      </c>
    </row>
    <row r="283" spans="1:7" x14ac:dyDescent="0.3">
      <c r="A283" t="s">
        <v>1497</v>
      </c>
      <c r="B283" s="2">
        <v>1666.4</v>
      </c>
      <c r="C283" s="2">
        <v>1683.4</v>
      </c>
      <c r="D283" s="2">
        <v>1686.9</v>
      </c>
      <c r="E283" s="2">
        <v>1663</v>
      </c>
      <c r="F283" t="s">
        <v>2066</v>
      </c>
      <c r="G283" s="1">
        <v>-1.01E-2</v>
      </c>
    </row>
    <row r="284" spans="1:7" x14ac:dyDescent="0.3">
      <c r="A284" t="s">
        <v>1495</v>
      </c>
      <c r="B284" s="2">
        <v>1683.4</v>
      </c>
      <c r="C284" s="2">
        <v>1676.1</v>
      </c>
      <c r="D284" s="2">
        <v>1692</v>
      </c>
      <c r="E284" s="2">
        <v>1661.1</v>
      </c>
      <c r="F284" t="s">
        <v>2113</v>
      </c>
      <c r="G284" s="1">
        <v>4.4000000000000003E-3</v>
      </c>
    </row>
    <row r="285" spans="1:7" x14ac:dyDescent="0.3">
      <c r="A285" t="s">
        <v>1493</v>
      </c>
      <c r="B285" s="2">
        <v>1676.1</v>
      </c>
      <c r="C285" s="2">
        <v>1693.1</v>
      </c>
      <c r="D285" s="2">
        <v>1702.4</v>
      </c>
      <c r="E285" s="2">
        <v>1667</v>
      </c>
      <c r="F285" t="s">
        <v>2058</v>
      </c>
      <c r="G285" s="1">
        <v>-4.4999999999999997E-3</v>
      </c>
    </row>
    <row r="286" spans="1:7" x14ac:dyDescent="0.3">
      <c r="A286" t="s">
        <v>1491</v>
      </c>
      <c r="B286" s="2">
        <v>1683.6</v>
      </c>
      <c r="C286" s="2">
        <v>1658</v>
      </c>
      <c r="D286" s="2">
        <v>1689.5</v>
      </c>
      <c r="E286" s="2">
        <v>1636.6</v>
      </c>
      <c r="F286" t="s">
        <v>2290</v>
      </c>
      <c r="G286" s="1">
        <v>-2.0400000000000001E-2</v>
      </c>
    </row>
    <row r="287" spans="1:7" x14ac:dyDescent="0.3">
      <c r="A287" t="s">
        <v>1489</v>
      </c>
      <c r="B287" s="2">
        <v>1718.7</v>
      </c>
      <c r="C287" s="2">
        <v>1734.2</v>
      </c>
      <c r="D287" s="2">
        <v>1740</v>
      </c>
      <c r="E287" s="2">
        <v>1707.2</v>
      </c>
      <c r="F287" t="s">
        <v>2286</v>
      </c>
      <c r="G287" s="1">
        <v>-7.6E-3</v>
      </c>
    </row>
    <row r="288" spans="1:7" x14ac:dyDescent="0.3">
      <c r="A288" t="s">
        <v>1487</v>
      </c>
      <c r="B288" s="2">
        <v>1731.8</v>
      </c>
      <c r="C288" s="2">
        <v>1716.4</v>
      </c>
      <c r="D288" s="2">
        <v>1758.7</v>
      </c>
      <c r="E288" s="2">
        <v>1707.8</v>
      </c>
      <c r="F288" t="s">
        <v>1989</v>
      </c>
      <c r="G288" s="1">
        <v>1.41E-2</v>
      </c>
    </row>
    <row r="289" spans="1:7" x14ac:dyDescent="0.3">
      <c r="A289" t="s">
        <v>1485</v>
      </c>
      <c r="B289" s="2">
        <v>1707.8</v>
      </c>
      <c r="C289" s="2">
        <v>1743.8</v>
      </c>
      <c r="D289" s="2">
        <v>1748</v>
      </c>
      <c r="E289" s="2">
        <v>1703.3</v>
      </c>
      <c r="F289" t="s">
        <v>2289</v>
      </c>
      <c r="G289" s="1">
        <v>-1.29E-2</v>
      </c>
    </row>
    <row r="290" spans="1:7" x14ac:dyDescent="0.3">
      <c r="A290" t="s">
        <v>1483</v>
      </c>
      <c r="B290" s="2">
        <v>1730.2</v>
      </c>
      <c r="C290" s="2">
        <v>1745</v>
      </c>
      <c r="D290" s="2">
        <v>1765</v>
      </c>
      <c r="E290" s="2">
        <v>1726.6</v>
      </c>
      <c r="F290" t="s">
        <v>1151</v>
      </c>
      <c r="G290" s="1">
        <v>-2.7000000000000001E-3</v>
      </c>
    </row>
    <row r="291" spans="1:7" x14ac:dyDescent="0.3">
      <c r="A291" t="s">
        <v>1481</v>
      </c>
      <c r="B291" s="2">
        <v>1734.9</v>
      </c>
      <c r="C291" s="2">
        <v>1740</v>
      </c>
      <c r="D291" s="2">
        <v>1741.6</v>
      </c>
      <c r="E291" s="2">
        <v>1719</v>
      </c>
      <c r="F291" t="s">
        <v>2080</v>
      </c>
      <c r="G291" s="1">
        <v>-3.0000000000000001E-3</v>
      </c>
    </row>
    <row r="292" spans="1:7" x14ac:dyDescent="0.3">
      <c r="A292" t="s">
        <v>1479</v>
      </c>
      <c r="B292" s="2">
        <v>1740.1</v>
      </c>
      <c r="C292" s="2">
        <v>1701.1</v>
      </c>
      <c r="D292" s="2">
        <v>1744.4</v>
      </c>
      <c r="E292" s="2">
        <v>1684.1</v>
      </c>
      <c r="F292" t="s">
        <v>2074</v>
      </c>
      <c r="G292" s="1">
        <v>1.8700000000000001E-2</v>
      </c>
    </row>
    <row r="293" spans="1:7" x14ac:dyDescent="0.3">
      <c r="A293" t="s">
        <v>1477</v>
      </c>
      <c r="B293" s="2">
        <v>1708.2</v>
      </c>
      <c r="C293" s="2">
        <v>1702</v>
      </c>
      <c r="D293" s="2">
        <v>1711.4</v>
      </c>
      <c r="E293" s="2">
        <v>1692.1</v>
      </c>
      <c r="F293" t="s">
        <v>2118</v>
      </c>
      <c r="G293" s="1">
        <v>4.7999999999999996E-3</v>
      </c>
    </row>
    <row r="294" spans="1:7" x14ac:dyDescent="0.3">
      <c r="A294" t="s">
        <v>1475</v>
      </c>
      <c r="B294" s="2">
        <v>1700</v>
      </c>
      <c r="C294" s="2">
        <v>1711</v>
      </c>
      <c r="D294" s="2">
        <v>1748.5</v>
      </c>
      <c r="E294" s="2">
        <v>1691.3</v>
      </c>
      <c r="F294" t="s">
        <v>2288</v>
      </c>
      <c r="G294" s="1">
        <v>8.2000000000000007E-3</v>
      </c>
    </row>
    <row r="295" spans="1:7" x14ac:dyDescent="0.3">
      <c r="A295" s="3">
        <v>45996</v>
      </c>
      <c r="B295" s="2">
        <v>1686.2</v>
      </c>
      <c r="C295" s="2">
        <v>1695.7</v>
      </c>
      <c r="D295" s="2">
        <v>1712.4</v>
      </c>
      <c r="E295" s="2">
        <v>1623.6</v>
      </c>
      <c r="F295" t="s">
        <v>2287</v>
      </c>
      <c r="G295" s="1">
        <v>-3.3599999999999998E-2</v>
      </c>
    </row>
    <row r="296" spans="1:7" x14ac:dyDescent="0.3">
      <c r="A296" s="3">
        <v>45905</v>
      </c>
      <c r="B296" s="2">
        <v>1744.8</v>
      </c>
      <c r="C296" s="2">
        <v>1751.9</v>
      </c>
      <c r="D296" s="2">
        <v>1766.3</v>
      </c>
      <c r="E296" s="2">
        <v>1731.7</v>
      </c>
      <c r="F296" t="s">
        <v>142</v>
      </c>
      <c r="G296" s="1">
        <v>-1.2699999999999999E-2</v>
      </c>
    </row>
    <row r="297" spans="1:7" x14ac:dyDescent="0.3">
      <c r="A297" s="3">
        <v>45874</v>
      </c>
      <c r="B297" s="2">
        <v>1767.2</v>
      </c>
      <c r="C297" s="2">
        <v>1781.3</v>
      </c>
      <c r="D297" s="2">
        <v>1788.9</v>
      </c>
      <c r="E297" s="2">
        <v>1755</v>
      </c>
      <c r="F297" t="s">
        <v>79</v>
      </c>
      <c r="G297" s="1">
        <v>-7.9000000000000008E-3</v>
      </c>
    </row>
    <row r="298" spans="1:7" x14ac:dyDescent="0.3">
      <c r="A298" s="3">
        <v>45843</v>
      </c>
      <c r="B298" s="2">
        <v>1781.3</v>
      </c>
      <c r="C298" s="2">
        <v>1817.9</v>
      </c>
      <c r="D298" s="2">
        <v>1826.4</v>
      </c>
      <c r="E298" s="2">
        <v>1778.7</v>
      </c>
      <c r="F298" t="s">
        <v>2278</v>
      </c>
      <c r="G298" s="1">
        <v>-2.0799999999999999E-2</v>
      </c>
    </row>
    <row r="299" spans="1:7" x14ac:dyDescent="0.3">
      <c r="A299" s="3">
        <v>45813</v>
      </c>
      <c r="B299" s="2">
        <v>1819.1</v>
      </c>
      <c r="C299" s="2">
        <v>1820</v>
      </c>
      <c r="D299" s="2">
        <v>1827.9</v>
      </c>
      <c r="E299" s="2">
        <v>1799</v>
      </c>
      <c r="F299" t="s">
        <v>2110</v>
      </c>
      <c r="G299" s="1">
        <v>-9.4999999999999998E-3</v>
      </c>
    </row>
    <row r="300" spans="1:7" x14ac:dyDescent="0.3">
      <c r="A300" s="3">
        <v>45782</v>
      </c>
      <c r="B300" s="2">
        <v>1836.6</v>
      </c>
      <c r="C300" s="2">
        <v>1827.8</v>
      </c>
      <c r="D300" s="2">
        <v>1843.3</v>
      </c>
      <c r="E300" s="2">
        <v>1821.4</v>
      </c>
      <c r="F300" t="s">
        <v>112</v>
      </c>
      <c r="G300" s="1">
        <v>3.8999999999999998E-3</v>
      </c>
    </row>
    <row r="301" spans="1:7" x14ac:dyDescent="0.3">
      <c r="A301" s="3">
        <v>45693</v>
      </c>
      <c r="B301" s="2">
        <v>1829.4</v>
      </c>
      <c r="C301" s="2">
        <v>1832.3</v>
      </c>
      <c r="D301" s="2">
        <v>1851.2</v>
      </c>
      <c r="E301" s="2">
        <v>1813.8</v>
      </c>
      <c r="F301" t="s">
        <v>1959</v>
      </c>
      <c r="G301" s="1">
        <v>-1.6000000000000001E-3</v>
      </c>
    </row>
    <row r="302" spans="1:7" x14ac:dyDescent="0.3">
      <c r="A302" t="s">
        <v>1466</v>
      </c>
      <c r="B302" s="2">
        <v>1832.3</v>
      </c>
      <c r="C302" s="2">
        <v>1810</v>
      </c>
      <c r="D302" s="2">
        <v>1838.9</v>
      </c>
      <c r="E302" s="2">
        <v>1803.3</v>
      </c>
      <c r="F302" t="s">
        <v>2286</v>
      </c>
      <c r="G302" s="1">
        <v>1.4800000000000001E-2</v>
      </c>
    </row>
    <row r="303" spans="1:7" x14ac:dyDescent="0.3">
      <c r="A303" t="s">
        <v>1464</v>
      </c>
      <c r="B303" s="2">
        <v>1805.5</v>
      </c>
      <c r="C303" s="2">
        <v>1845</v>
      </c>
      <c r="D303" s="2">
        <v>1846</v>
      </c>
      <c r="E303" s="2">
        <v>1797</v>
      </c>
      <c r="F303" t="s">
        <v>2008</v>
      </c>
      <c r="G303" s="1">
        <v>-1.9599999999999999E-2</v>
      </c>
    </row>
    <row r="304" spans="1:7" x14ac:dyDescent="0.3">
      <c r="A304" t="s">
        <v>1462</v>
      </c>
      <c r="B304" s="2">
        <v>1841.6</v>
      </c>
      <c r="C304" s="2">
        <v>1787.4</v>
      </c>
      <c r="D304" s="2">
        <v>1846</v>
      </c>
      <c r="E304" s="2">
        <v>1781.2</v>
      </c>
      <c r="F304" t="s">
        <v>2022</v>
      </c>
      <c r="G304" s="1">
        <v>3.0300000000000001E-2</v>
      </c>
    </row>
    <row r="305" spans="1:7" x14ac:dyDescent="0.3">
      <c r="A305" t="s">
        <v>1460</v>
      </c>
      <c r="B305" s="2">
        <v>1787.4</v>
      </c>
      <c r="C305" s="2">
        <v>1806</v>
      </c>
      <c r="D305" s="2">
        <v>1815.5</v>
      </c>
      <c r="E305" s="2">
        <v>1764.2</v>
      </c>
      <c r="F305" t="s">
        <v>1178</v>
      </c>
      <c r="G305" s="1">
        <v>-9.1000000000000004E-3</v>
      </c>
    </row>
    <row r="306" spans="1:7" x14ac:dyDescent="0.3">
      <c r="A306" t="s">
        <v>1458</v>
      </c>
      <c r="B306" s="2">
        <v>1803.9</v>
      </c>
      <c r="C306" s="2">
        <v>1790</v>
      </c>
      <c r="D306" s="2">
        <v>1807.9</v>
      </c>
      <c r="E306" s="2">
        <v>1773.9</v>
      </c>
      <c r="F306" t="s">
        <v>2063</v>
      </c>
      <c r="G306" s="1">
        <v>8.3999999999999995E-3</v>
      </c>
    </row>
    <row r="307" spans="1:7" x14ac:dyDescent="0.3">
      <c r="A307" t="s">
        <v>1456</v>
      </c>
      <c r="B307" s="2">
        <v>1788.8</v>
      </c>
      <c r="C307" s="2">
        <v>1754.2</v>
      </c>
      <c r="D307" s="2">
        <v>1791.3</v>
      </c>
      <c r="E307" s="2">
        <v>1742.1</v>
      </c>
      <c r="F307" t="s">
        <v>1238</v>
      </c>
      <c r="G307" s="1">
        <v>2.3699999999999999E-2</v>
      </c>
    </row>
    <row r="308" spans="1:7" x14ac:dyDescent="0.3">
      <c r="A308" t="s">
        <v>1454</v>
      </c>
      <c r="B308" s="2">
        <v>1747.4</v>
      </c>
      <c r="C308" s="2">
        <v>1751</v>
      </c>
      <c r="D308" s="2">
        <v>1755</v>
      </c>
      <c r="E308" s="2">
        <v>1734.5</v>
      </c>
      <c r="F308" t="s">
        <v>2285</v>
      </c>
      <c r="G308" s="1">
        <v>1.4E-3</v>
      </c>
    </row>
    <row r="309" spans="1:7" x14ac:dyDescent="0.3">
      <c r="A309" t="s">
        <v>1452</v>
      </c>
      <c r="B309" s="2">
        <v>1744.9</v>
      </c>
      <c r="C309" s="2">
        <v>1761</v>
      </c>
      <c r="D309" s="2">
        <v>1761</v>
      </c>
      <c r="E309" s="2">
        <v>1731.3</v>
      </c>
      <c r="F309" t="s">
        <v>251</v>
      </c>
      <c r="G309" s="1">
        <v>-3.8E-3</v>
      </c>
    </row>
    <row r="310" spans="1:7" x14ac:dyDescent="0.3">
      <c r="A310" t="s">
        <v>1450</v>
      </c>
      <c r="B310" s="2">
        <v>1751.5</v>
      </c>
      <c r="C310" s="2">
        <v>1695</v>
      </c>
      <c r="D310" s="2">
        <v>1758</v>
      </c>
      <c r="E310" s="2">
        <v>1687.4</v>
      </c>
      <c r="F310" t="s">
        <v>1970</v>
      </c>
      <c r="G310" s="1">
        <v>3.4500000000000003E-2</v>
      </c>
    </row>
    <row r="311" spans="1:7" x14ac:dyDescent="0.3">
      <c r="A311" t="s">
        <v>1448</v>
      </c>
      <c r="B311" s="2">
        <v>1693.1</v>
      </c>
      <c r="C311" s="2">
        <v>1691.1</v>
      </c>
      <c r="D311" s="2">
        <v>1702.7</v>
      </c>
      <c r="E311" s="2">
        <v>1682.1</v>
      </c>
      <c r="F311" t="s">
        <v>1978</v>
      </c>
      <c r="G311" s="1">
        <v>-7.0000000000000001E-3</v>
      </c>
    </row>
    <row r="312" spans="1:7" x14ac:dyDescent="0.3">
      <c r="A312" t="s">
        <v>1446</v>
      </c>
      <c r="B312" s="2">
        <v>1705</v>
      </c>
      <c r="C312" s="2">
        <v>1720</v>
      </c>
      <c r="D312" s="2">
        <v>1724.5</v>
      </c>
      <c r="E312" s="2">
        <v>1696.8</v>
      </c>
      <c r="F312" t="s">
        <v>2150</v>
      </c>
      <c r="G312" s="1">
        <v>1.03E-2</v>
      </c>
    </row>
    <row r="313" spans="1:7" x14ac:dyDescent="0.3">
      <c r="A313" s="3">
        <v>45965</v>
      </c>
      <c r="B313" s="2">
        <v>1687.55</v>
      </c>
      <c r="C313" s="2">
        <v>1710</v>
      </c>
      <c r="D313" s="2">
        <v>1737</v>
      </c>
      <c r="E313" s="2">
        <v>1682.1</v>
      </c>
      <c r="F313" t="s">
        <v>2284</v>
      </c>
      <c r="G313" s="1">
        <v>2.1399999999999999E-2</v>
      </c>
    </row>
    <row r="314" spans="1:7" x14ac:dyDescent="0.3">
      <c r="A314" s="3">
        <v>45904</v>
      </c>
      <c r="B314" s="2">
        <v>1652.2</v>
      </c>
      <c r="C314" s="2">
        <v>1650</v>
      </c>
      <c r="D314" s="2">
        <v>1679.75</v>
      </c>
      <c r="E314" s="2">
        <v>1640</v>
      </c>
      <c r="F314" t="s">
        <v>1939</v>
      </c>
      <c r="G314" s="1">
        <v>-2.1399999999999999E-2</v>
      </c>
    </row>
    <row r="315" spans="1:7" x14ac:dyDescent="0.3">
      <c r="A315" s="3">
        <v>45873</v>
      </c>
      <c r="B315" s="2">
        <v>1688.35</v>
      </c>
      <c r="C315" s="2">
        <v>1645</v>
      </c>
      <c r="D315" s="2">
        <v>1709.85</v>
      </c>
      <c r="E315" s="2">
        <v>1645</v>
      </c>
      <c r="F315" t="s">
        <v>1969</v>
      </c>
      <c r="G315" s="1">
        <v>1.32E-2</v>
      </c>
    </row>
    <row r="316" spans="1:7" x14ac:dyDescent="0.3">
      <c r="A316" s="3">
        <v>45842</v>
      </c>
      <c r="B316" s="2">
        <v>1666.35</v>
      </c>
      <c r="C316" s="2">
        <v>1620.1</v>
      </c>
      <c r="D316" s="2">
        <v>1692</v>
      </c>
      <c r="E316" s="2">
        <v>1620.1</v>
      </c>
      <c r="F316" t="s">
        <v>2103</v>
      </c>
      <c r="G316" s="1">
        <v>-2.52E-2</v>
      </c>
    </row>
    <row r="317" spans="1:7" x14ac:dyDescent="0.3">
      <c r="A317" s="3">
        <v>45751</v>
      </c>
      <c r="B317" s="2">
        <v>1709.35</v>
      </c>
      <c r="C317" s="2">
        <v>1778.85</v>
      </c>
      <c r="D317" s="2">
        <v>1778.85</v>
      </c>
      <c r="E317" s="2">
        <v>1658.05</v>
      </c>
      <c r="F317" t="s">
        <v>2283</v>
      </c>
      <c r="G317" s="1">
        <v>-3.4299999999999997E-2</v>
      </c>
    </row>
    <row r="318" spans="1:7" x14ac:dyDescent="0.3">
      <c r="A318" s="3">
        <v>45720</v>
      </c>
      <c r="B318" s="2">
        <v>1770</v>
      </c>
      <c r="C318" s="2">
        <v>1755</v>
      </c>
      <c r="D318" s="2">
        <v>1812.7</v>
      </c>
      <c r="E318" s="2">
        <v>1750</v>
      </c>
      <c r="F318" t="s">
        <v>2103</v>
      </c>
      <c r="G318" s="1">
        <v>3.2899999999999999E-2</v>
      </c>
    </row>
    <row r="319" spans="1:7" x14ac:dyDescent="0.3">
      <c r="A319" s="3">
        <v>45692</v>
      </c>
      <c r="B319" s="2">
        <v>1713.65</v>
      </c>
      <c r="C319" s="2">
        <v>1695</v>
      </c>
      <c r="D319" s="2">
        <v>1718.45</v>
      </c>
      <c r="E319" s="2">
        <v>1685.9</v>
      </c>
      <c r="F319" t="s">
        <v>2282</v>
      </c>
      <c r="G319" s="1">
        <v>8.9999999999999993E-3</v>
      </c>
    </row>
    <row r="320" spans="1:7" x14ac:dyDescent="0.3">
      <c r="A320" s="3">
        <v>45661</v>
      </c>
      <c r="B320" s="2">
        <v>1698.35</v>
      </c>
      <c r="C320" s="2">
        <v>1731</v>
      </c>
      <c r="D320" s="2">
        <v>1733.95</v>
      </c>
      <c r="E320" s="2">
        <v>1681.6</v>
      </c>
      <c r="F320" t="s">
        <v>2178</v>
      </c>
      <c r="G320" s="1">
        <v>-2.1000000000000001E-2</v>
      </c>
    </row>
    <row r="321" spans="1:7" x14ac:dyDescent="0.3">
      <c r="A321" t="s">
        <v>1436</v>
      </c>
      <c r="B321" s="2">
        <v>1734.7</v>
      </c>
      <c r="C321" s="2">
        <v>1731.45</v>
      </c>
      <c r="D321" s="2">
        <v>1741.35</v>
      </c>
      <c r="E321" s="2">
        <v>1705.2</v>
      </c>
      <c r="F321" t="s">
        <v>2122</v>
      </c>
      <c r="G321" s="1">
        <v>1.9E-3</v>
      </c>
    </row>
    <row r="322" spans="1:7" x14ac:dyDescent="0.3">
      <c r="A322" t="s">
        <v>1434</v>
      </c>
      <c r="B322" s="2">
        <v>1731.45</v>
      </c>
      <c r="C322" s="2">
        <v>1751</v>
      </c>
      <c r="D322" s="2">
        <v>1752.3</v>
      </c>
      <c r="E322" s="2">
        <v>1720</v>
      </c>
      <c r="F322" t="s">
        <v>2281</v>
      </c>
      <c r="G322" s="1">
        <v>-1.5599999999999999E-2</v>
      </c>
    </row>
    <row r="323" spans="1:7" x14ac:dyDescent="0.3">
      <c r="A323" t="s">
        <v>1432</v>
      </c>
      <c r="B323" s="2">
        <v>1758.95</v>
      </c>
      <c r="C323" s="2">
        <v>1767.95</v>
      </c>
      <c r="D323" s="2">
        <v>1770.8</v>
      </c>
      <c r="E323" s="2">
        <v>1746.1</v>
      </c>
      <c r="F323" t="s">
        <v>2137</v>
      </c>
      <c r="G323" s="1">
        <v>-3.3E-3</v>
      </c>
    </row>
    <row r="324" spans="1:7" x14ac:dyDescent="0.3">
      <c r="A324" t="s">
        <v>1430</v>
      </c>
      <c r="B324" s="2">
        <v>1764.75</v>
      </c>
      <c r="C324" s="2">
        <v>1784.8</v>
      </c>
      <c r="D324" s="2">
        <v>1795.95</v>
      </c>
      <c r="E324" s="2">
        <v>1758.5</v>
      </c>
      <c r="F324" t="s">
        <v>1238</v>
      </c>
      <c r="G324" s="1">
        <v>-1.12E-2</v>
      </c>
    </row>
    <row r="325" spans="1:7" x14ac:dyDescent="0.3">
      <c r="A325" t="s">
        <v>1428</v>
      </c>
      <c r="B325" s="2">
        <v>1784.8</v>
      </c>
      <c r="C325" s="2">
        <v>1794.5</v>
      </c>
      <c r="D325" s="2">
        <v>1820</v>
      </c>
      <c r="E325" s="2">
        <v>1777.6</v>
      </c>
      <c r="F325" t="s">
        <v>1806</v>
      </c>
      <c r="G325" s="1">
        <v>2.0000000000000001E-4</v>
      </c>
    </row>
    <row r="326" spans="1:7" x14ac:dyDescent="0.3">
      <c r="A326" t="s">
        <v>1426</v>
      </c>
      <c r="B326" s="2">
        <v>1784.5</v>
      </c>
      <c r="C326" s="2">
        <v>1759</v>
      </c>
      <c r="D326" s="2">
        <v>1792.8</v>
      </c>
      <c r="E326" s="2">
        <v>1750.25</v>
      </c>
      <c r="F326" t="s">
        <v>2253</v>
      </c>
      <c r="G326" s="1">
        <v>1.9599999999999999E-2</v>
      </c>
    </row>
    <row r="327" spans="1:7" x14ac:dyDescent="0.3">
      <c r="A327" t="s">
        <v>1424</v>
      </c>
      <c r="B327" s="2">
        <v>1750.25</v>
      </c>
      <c r="C327" s="2">
        <v>1735.65</v>
      </c>
      <c r="D327" s="2">
        <v>1757.15</v>
      </c>
      <c r="E327" s="2">
        <v>1722.9</v>
      </c>
      <c r="F327" t="s">
        <v>2111</v>
      </c>
      <c r="G327" s="1">
        <v>1.03E-2</v>
      </c>
    </row>
    <row r="328" spans="1:7" x14ac:dyDescent="0.3">
      <c r="A328" t="s">
        <v>1422</v>
      </c>
      <c r="B328" s="2">
        <v>1732.35</v>
      </c>
      <c r="C328" s="2">
        <v>1747.8</v>
      </c>
      <c r="D328" s="2">
        <v>1748</v>
      </c>
      <c r="E328" s="2">
        <v>1726.3</v>
      </c>
      <c r="F328" t="s">
        <v>2075</v>
      </c>
      <c r="G328" s="1">
        <v>-8.8000000000000005E-3</v>
      </c>
    </row>
    <row r="329" spans="1:7" x14ac:dyDescent="0.3">
      <c r="A329" t="s">
        <v>1420</v>
      </c>
      <c r="B329" s="2">
        <v>1747.8</v>
      </c>
      <c r="C329" s="2">
        <v>1714.35</v>
      </c>
      <c r="D329" s="2">
        <v>1752</v>
      </c>
      <c r="E329" s="2">
        <v>1700</v>
      </c>
      <c r="F329" t="s">
        <v>1963</v>
      </c>
      <c r="G329" s="1">
        <v>2.5499999999999998E-2</v>
      </c>
    </row>
    <row r="330" spans="1:7" x14ac:dyDescent="0.3">
      <c r="A330" t="s">
        <v>1418</v>
      </c>
      <c r="B330" s="2">
        <v>1704.3</v>
      </c>
      <c r="C330" s="2">
        <v>1694.05</v>
      </c>
      <c r="D330" s="2">
        <v>1720.15</v>
      </c>
      <c r="E330" s="2">
        <v>1688.35</v>
      </c>
      <c r="F330" t="s">
        <v>2280</v>
      </c>
      <c r="G330" s="1">
        <v>1.24E-2</v>
      </c>
    </row>
    <row r="331" spans="1:7" x14ac:dyDescent="0.3">
      <c r="A331" t="s">
        <v>1416</v>
      </c>
      <c r="B331" s="2">
        <v>1683.45</v>
      </c>
      <c r="C331" s="2">
        <v>1672</v>
      </c>
      <c r="D331" s="2">
        <v>1687.15</v>
      </c>
      <c r="E331" s="2">
        <v>1663.45</v>
      </c>
      <c r="F331" t="s">
        <v>148</v>
      </c>
      <c r="G331" s="1">
        <v>3.8999999999999998E-3</v>
      </c>
    </row>
    <row r="332" spans="1:7" x14ac:dyDescent="0.3">
      <c r="A332" s="3">
        <v>45994</v>
      </c>
      <c r="B332" s="2">
        <v>1676.85</v>
      </c>
      <c r="C332" s="2">
        <v>1662</v>
      </c>
      <c r="D332" s="2">
        <v>1680.25</v>
      </c>
      <c r="E332" s="2">
        <v>1658.05</v>
      </c>
      <c r="F332" t="s">
        <v>2145</v>
      </c>
      <c r="G332" s="1">
        <v>1.2999999999999999E-2</v>
      </c>
    </row>
    <row r="333" spans="1:7" x14ac:dyDescent="0.3">
      <c r="A333" s="3">
        <v>45964</v>
      </c>
      <c r="B333" s="2">
        <v>1655.3</v>
      </c>
      <c r="C333" s="2">
        <v>1616.1</v>
      </c>
      <c r="D333" s="2">
        <v>1663.6</v>
      </c>
      <c r="E333" s="2">
        <v>1605.35</v>
      </c>
      <c r="F333" t="s">
        <v>1946</v>
      </c>
      <c r="G333" s="1">
        <v>2.7199999999999998E-2</v>
      </c>
    </row>
    <row r="334" spans="1:7" x14ac:dyDescent="0.3">
      <c r="A334" s="3">
        <v>45933</v>
      </c>
      <c r="B334" s="2">
        <v>1611.5</v>
      </c>
      <c r="C334" s="2">
        <v>1621.95</v>
      </c>
      <c r="D334" s="2">
        <v>1641.45</v>
      </c>
      <c r="E334" s="2">
        <v>1602.75</v>
      </c>
      <c r="F334" t="s">
        <v>2111</v>
      </c>
      <c r="G334" s="1">
        <v>1.4E-3</v>
      </c>
    </row>
    <row r="335" spans="1:7" x14ac:dyDescent="0.3">
      <c r="A335" s="3">
        <v>45841</v>
      </c>
      <c r="B335" s="2">
        <v>1609.3</v>
      </c>
      <c r="C335" s="2">
        <v>1624</v>
      </c>
      <c r="D335" s="2">
        <v>1628.75</v>
      </c>
      <c r="E335" s="2">
        <v>1605.65</v>
      </c>
      <c r="F335" t="s">
        <v>2279</v>
      </c>
      <c r="G335" s="1">
        <v>-2.8999999999999998E-3</v>
      </c>
    </row>
    <row r="336" spans="1:7" x14ac:dyDescent="0.3">
      <c r="A336" s="3">
        <v>45811</v>
      </c>
      <c r="B336" s="2">
        <v>1614</v>
      </c>
      <c r="C336" s="2">
        <v>1598.25</v>
      </c>
      <c r="D336" s="2">
        <v>1617.9</v>
      </c>
      <c r="E336" s="2">
        <v>1572.55</v>
      </c>
      <c r="F336" t="s">
        <v>2101</v>
      </c>
      <c r="G336" s="1">
        <v>1.9900000000000001E-2</v>
      </c>
    </row>
    <row r="337" spans="1:7" x14ac:dyDescent="0.3">
      <c r="A337" s="3">
        <v>45780</v>
      </c>
      <c r="B337" s="2">
        <v>1582.45</v>
      </c>
      <c r="C337" s="2">
        <v>1564.6</v>
      </c>
      <c r="D337" s="2">
        <v>1586.3</v>
      </c>
      <c r="E337" s="2">
        <v>1553.05</v>
      </c>
      <c r="F337" t="s">
        <v>1966</v>
      </c>
      <c r="G337" s="1">
        <v>1.0200000000000001E-2</v>
      </c>
    </row>
    <row r="338" spans="1:7" x14ac:dyDescent="0.3">
      <c r="A338" s="3">
        <v>45750</v>
      </c>
      <c r="B338" s="2">
        <v>1566.5</v>
      </c>
      <c r="C338" s="2">
        <v>1585</v>
      </c>
      <c r="D338" s="2">
        <v>1590</v>
      </c>
      <c r="E338" s="2">
        <v>1556</v>
      </c>
      <c r="F338" t="s">
        <v>2148</v>
      </c>
      <c r="G338" s="1">
        <v>-1.17E-2</v>
      </c>
    </row>
    <row r="339" spans="1:7" x14ac:dyDescent="0.3">
      <c r="A339" s="3">
        <v>45719</v>
      </c>
      <c r="B339" s="2">
        <v>1585.1</v>
      </c>
      <c r="C339" s="2">
        <v>1585.3</v>
      </c>
      <c r="D339" s="2">
        <v>1607.4</v>
      </c>
      <c r="E339" s="2">
        <v>1582.2</v>
      </c>
      <c r="F339" t="s">
        <v>47</v>
      </c>
      <c r="G339" s="1">
        <v>-5.1000000000000004E-3</v>
      </c>
    </row>
    <row r="340" spans="1:7" x14ac:dyDescent="0.3">
      <c r="A340" t="s">
        <v>1406</v>
      </c>
      <c r="B340" s="2">
        <v>1593.25</v>
      </c>
      <c r="C340" s="2">
        <v>1671</v>
      </c>
      <c r="D340" s="2">
        <v>1671</v>
      </c>
      <c r="E340" s="2">
        <v>1586.4</v>
      </c>
      <c r="F340" t="s">
        <v>2098</v>
      </c>
      <c r="G340" s="1">
        <v>-3.2899999999999999E-2</v>
      </c>
    </row>
    <row r="341" spans="1:7" x14ac:dyDescent="0.3">
      <c r="A341" t="s">
        <v>1404</v>
      </c>
      <c r="B341" s="2">
        <v>1647.5</v>
      </c>
      <c r="C341" s="2">
        <v>1628.95</v>
      </c>
      <c r="D341" s="2">
        <v>1653.1</v>
      </c>
      <c r="E341" s="2">
        <v>1605.05</v>
      </c>
      <c r="F341" t="s">
        <v>2009</v>
      </c>
      <c r="G341" s="1">
        <v>2.1000000000000001E-2</v>
      </c>
    </row>
    <row r="342" spans="1:7" x14ac:dyDescent="0.3">
      <c r="A342" t="s">
        <v>1402</v>
      </c>
      <c r="B342" s="2">
        <v>1613.6</v>
      </c>
      <c r="C342" s="2">
        <v>1639.5</v>
      </c>
      <c r="D342" s="2">
        <v>1647.8</v>
      </c>
      <c r="E342" s="2">
        <v>1606.25</v>
      </c>
      <c r="F342" t="s">
        <v>249</v>
      </c>
      <c r="G342" s="1">
        <v>-1.5800000000000002E-2</v>
      </c>
    </row>
    <row r="343" spans="1:7" x14ac:dyDescent="0.3">
      <c r="A343" t="s">
        <v>1400</v>
      </c>
      <c r="B343" s="2">
        <v>1639.5</v>
      </c>
      <c r="C343" s="2">
        <v>1629.75</v>
      </c>
      <c r="D343" s="2">
        <v>1669.9</v>
      </c>
      <c r="E343" s="2">
        <v>1627.05</v>
      </c>
      <c r="F343" t="s">
        <v>2105</v>
      </c>
      <c r="G343" s="1">
        <v>-2.5999999999999999E-3</v>
      </c>
    </row>
    <row r="344" spans="1:7" x14ac:dyDescent="0.3">
      <c r="A344" t="s">
        <v>1398</v>
      </c>
      <c r="B344" s="2">
        <v>1643.75</v>
      </c>
      <c r="C344" s="2">
        <v>1678.05</v>
      </c>
      <c r="D344" s="2">
        <v>1684.4</v>
      </c>
      <c r="E344" s="2">
        <v>1632</v>
      </c>
      <c r="F344" t="s">
        <v>2190</v>
      </c>
      <c r="G344" s="1">
        <v>-1.5299999999999999E-2</v>
      </c>
    </row>
    <row r="345" spans="1:7" x14ac:dyDescent="0.3">
      <c r="A345" t="s">
        <v>1396</v>
      </c>
      <c r="B345" s="2">
        <v>1669.3</v>
      </c>
      <c r="C345" s="2">
        <v>1667.15</v>
      </c>
      <c r="D345" s="2">
        <v>1677.95</v>
      </c>
      <c r="E345" s="2">
        <v>1663</v>
      </c>
      <c r="F345" t="s">
        <v>148</v>
      </c>
      <c r="G345" s="1">
        <v>-4.4000000000000003E-3</v>
      </c>
    </row>
    <row r="346" spans="1:7" x14ac:dyDescent="0.3">
      <c r="A346" t="s">
        <v>1394</v>
      </c>
      <c r="B346" s="2">
        <v>1676.6</v>
      </c>
      <c r="C346" s="2">
        <v>1665.1</v>
      </c>
      <c r="D346" s="2">
        <v>1699</v>
      </c>
      <c r="E346" s="2">
        <v>1647.1</v>
      </c>
      <c r="F346" t="s">
        <v>2018</v>
      </c>
      <c r="G346" s="1">
        <v>-1.47E-2</v>
      </c>
    </row>
    <row r="347" spans="1:7" x14ac:dyDescent="0.3">
      <c r="A347" t="s">
        <v>1392</v>
      </c>
      <c r="B347" s="2">
        <v>1701.6</v>
      </c>
      <c r="C347" s="2">
        <v>1714.2</v>
      </c>
      <c r="D347" s="2">
        <v>1729.75</v>
      </c>
      <c r="E347" s="2">
        <v>1698.4</v>
      </c>
      <c r="F347" t="s">
        <v>208</v>
      </c>
      <c r="G347" s="1">
        <v>-7.4000000000000003E-3</v>
      </c>
    </row>
    <row r="348" spans="1:7" x14ac:dyDescent="0.3">
      <c r="A348" t="s">
        <v>1390</v>
      </c>
      <c r="B348" s="2">
        <v>1714.2</v>
      </c>
      <c r="C348" s="2">
        <v>1700.5</v>
      </c>
      <c r="D348" s="2">
        <v>1735.35</v>
      </c>
      <c r="E348" s="2">
        <v>1696.05</v>
      </c>
      <c r="F348" t="s">
        <v>2058</v>
      </c>
      <c r="G348" s="1">
        <v>8.0999999999999996E-3</v>
      </c>
    </row>
    <row r="349" spans="1:7" x14ac:dyDescent="0.3">
      <c r="A349" t="s">
        <v>1388</v>
      </c>
      <c r="B349" s="2">
        <v>1700.5</v>
      </c>
      <c r="C349" s="2">
        <v>1747.35</v>
      </c>
      <c r="D349" s="2">
        <v>1748.95</v>
      </c>
      <c r="E349" s="2">
        <v>1685</v>
      </c>
      <c r="F349" t="s">
        <v>1979</v>
      </c>
      <c r="G349" s="1">
        <v>-2.63E-2</v>
      </c>
    </row>
    <row r="350" spans="1:7" x14ac:dyDescent="0.3">
      <c r="A350" t="s">
        <v>1386</v>
      </c>
      <c r="B350" s="2">
        <v>1746.35</v>
      </c>
      <c r="C350" s="2">
        <v>1700</v>
      </c>
      <c r="D350" s="2">
        <v>1752.75</v>
      </c>
      <c r="E350" s="2">
        <v>1699.95</v>
      </c>
      <c r="F350" t="s">
        <v>1989</v>
      </c>
      <c r="G350" s="1">
        <v>3.1E-2</v>
      </c>
    </row>
    <row r="351" spans="1:7" x14ac:dyDescent="0.3">
      <c r="A351" s="3">
        <v>45993</v>
      </c>
      <c r="B351" s="2">
        <v>1693.85</v>
      </c>
      <c r="C351" s="2">
        <v>1706.45</v>
      </c>
      <c r="D351" s="2">
        <v>1714.95</v>
      </c>
      <c r="E351" s="2">
        <v>1688.05</v>
      </c>
      <c r="F351" t="s">
        <v>2137</v>
      </c>
      <c r="G351" s="1">
        <v>-3.5000000000000001E-3</v>
      </c>
    </row>
    <row r="352" spans="1:7" x14ac:dyDescent="0.3">
      <c r="A352" s="3">
        <v>45963</v>
      </c>
      <c r="B352" s="2">
        <v>1699.75</v>
      </c>
      <c r="C352" s="2">
        <v>1725.2</v>
      </c>
      <c r="D352" s="2">
        <v>1734.2</v>
      </c>
      <c r="E352" s="2">
        <v>1695.05</v>
      </c>
      <c r="F352" t="s">
        <v>2173</v>
      </c>
      <c r="G352" s="1">
        <v>-1.8700000000000001E-2</v>
      </c>
    </row>
    <row r="353" spans="1:7" x14ac:dyDescent="0.3">
      <c r="A353" s="3">
        <v>45932</v>
      </c>
      <c r="B353" s="2">
        <v>1732.1</v>
      </c>
      <c r="C353" s="2">
        <v>1741.25</v>
      </c>
      <c r="D353" s="2">
        <v>1750</v>
      </c>
      <c r="E353" s="2">
        <v>1723.7</v>
      </c>
      <c r="F353" t="s">
        <v>934</v>
      </c>
      <c r="G353" s="1">
        <v>-1.01E-2</v>
      </c>
    </row>
    <row r="354" spans="1:7" x14ac:dyDescent="0.3">
      <c r="A354" s="3">
        <v>45840</v>
      </c>
      <c r="B354" s="2">
        <v>1749.8</v>
      </c>
      <c r="C354" s="2">
        <v>1751.4</v>
      </c>
      <c r="D354" s="2">
        <v>1753</v>
      </c>
      <c r="E354" s="2">
        <v>1727.3</v>
      </c>
      <c r="F354" t="s">
        <v>2263</v>
      </c>
      <c r="G354" s="1">
        <v>4.4999999999999997E-3</v>
      </c>
    </row>
    <row r="355" spans="1:7" x14ac:dyDescent="0.3">
      <c r="A355" s="3">
        <v>45810</v>
      </c>
      <c r="B355" s="2">
        <v>1742</v>
      </c>
      <c r="C355" s="2">
        <v>1753</v>
      </c>
      <c r="D355" s="2">
        <v>1768.35</v>
      </c>
      <c r="E355" s="2">
        <v>1736.3</v>
      </c>
      <c r="F355" t="s">
        <v>2237</v>
      </c>
      <c r="G355" s="1">
        <v>-6.1000000000000004E-3</v>
      </c>
    </row>
    <row r="356" spans="1:7" x14ac:dyDescent="0.3">
      <c r="A356" s="3">
        <v>45779</v>
      </c>
      <c r="B356" s="2">
        <v>1752.75</v>
      </c>
      <c r="C356" s="2">
        <v>1773.8</v>
      </c>
      <c r="D356" s="2">
        <v>1773.8</v>
      </c>
      <c r="E356" s="2">
        <v>1735.2</v>
      </c>
      <c r="F356" t="s">
        <v>2140</v>
      </c>
      <c r="G356" s="1">
        <v>-7.1000000000000004E-3</v>
      </c>
    </row>
    <row r="357" spans="1:7" x14ac:dyDescent="0.3">
      <c r="A357" s="3">
        <v>45749</v>
      </c>
      <c r="B357" s="2">
        <v>1765.25</v>
      </c>
      <c r="C357" s="2">
        <v>1749.3</v>
      </c>
      <c r="D357" s="2">
        <v>1776.25</v>
      </c>
      <c r="E357" s="2">
        <v>1740.65</v>
      </c>
      <c r="F357" t="s">
        <v>2113</v>
      </c>
      <c r="G357" s="1">
        <v>1.4200000000000001E-2</v>
      </c>
    </row>
    <row r="358" spans="1:7" x14ac:dyDescent="0.3">
      <c r="A358" s="3">
        <v>45718</v>
      </c>
      <c r="B358" s="2">
        <v>1740.6</v>
      </c>
      <c r="C358" s="2">
        <v>1781.45</v>
      </c>
      <c r="D358" s="2">
        <v>1785.9</v>
      </c>
      <c r="E358" s="2">
        <v>1710.55</v>
      </c>
      <c r="F358" t="s">
        <v>1978</v>
      </c>
      <c r="G358" s="1">
        <v>-8.9999999999999998E-4</v>
      </c>
    </row>
    <row r="359" spans="1:7" x14ac:dyDescent="0.3">
      <c r="A359" s="3">
        <v>45659</v>
      </c>
      <c r="B359" s="2">
        <v>1742.2</v>
      </c>
      <c r="C359" s="2">
        <v>1740</v>
      </c>
      <c r="D359" s="2">
        <v>1789</v>
      </c>
      <c r="E359" s="2">
        <v>1733.3</v>
      </c>
      <c r="F359" t="s">
        <v>2039</v>
      </c>
      <c r="G359" s="1">
        <v>-1E-3</v>
      </c>
    </row>
    <row r="360" spans="1:7" x14ac:dyDescent="0.3">
      <c r="A360" t="s">
        <v>1375</v>
      </c>
      <c r="B360" s="2">
        <v>1743.95</v>
      </c>
      <c r="C360" s="2">
        <v>1742</v>
      </c>
      <c r="D360" s="2">
        <v>1769.85</v>
      </c>
      <c r="E360" s="2">
        <v>1706.05</v>
      </c>
      <c r="F360" t="s">
        <v>1956</v>
      </c>
      <c r="G360" s="1">
        <v>2.8E-3</v>
      </c>
    </row>
    <row r="361" spans="1:7" x14ac:dyDescent="0.3">
      <c r="A361" t="s">
        <v>1373</v>
      </c>
      <c r="B361" s="2">
        <v>1739.1</v>
      </c>
      <c r="C361" s="2">
        <v>1740.45</v>
      </c>
      <c r="D361" s="2">
        <v>1760.3</v>
      </c>
      <c r="E361" s="2">
        <v>1725.3</v>
      </c>
      <c r="F361" t="s">
        <v>2278</v>
      </c>
      <c r="G361" s="1">
        <v>2.2000000000000001E-3</v>
      </c>
    </row>
    <row r="362" spans="1:7" x14ac:dyDescent="0.3">
      <c r="A362" t="s">
        <v>1371</v>
      </c>
      <c r="B362" s="2">
        <v>1735.35</v>
      </c>
      <c r="C362" s="2">
        <v>1705.5</v>
      </c>
      <c r="D362" s="2">
        <v>1744</v>
      </c>
      <c r="E362" s="2">
        <v>1696</v>
      </c>
      <c r="F362" t="s">
        <v>47</v>
      </c>
      <c r="G362" s="1">
        <v>1.7500000000000002E-2</v>
      </c>
    </row>
    <row r="363" spans="1:7" x14ac:dyDescent="0.3">
      <c r="A363" t="s">
        <v>1369</v>
      </c>
      <c r="B363" s="2">
        <v>1705.5</v>
      </c>
      <c r="C363" s="2">
        <v>1779.8</v>
      </c>
      <c r="D363" s="2">
        <v>1780</v>
      </c>
      <c r="E363" s="2">
        <v>1693.1</v>
      </c>
      <c r="F363" t="s">
        <v>2277</v>
      </c>
      <c r="G363" s="1">
        <v>-4.5499999999999999E-2</v>
      </c>
    </row>
    <row r="364" spans="1:7" x14ac:dyDescent="0.3">
      <c r="A364" t="s">
        <v>1367</v>
      </c>
      <c r="B364" s="2">
        <v>1786.85</v>
      </c>
      <c r="C364" s="2">
        <v>1818.1</v>
      </c>
      <c r="D364" s="2">
        <v>1824.25</v>
      </c>
      <c r="E364" s="2">
        <v>1774.3</v>
      </c>
      <c r="F364" t="s">
        <v>2080</v>
      </c>
      <c r="G364" s="1">
        <v>-1.9400000000000001E-2</v>
      </c>
    </row>
    <row r="365" spans="1:7" x14ac:dyDescent="0.3">
      <c r="A365" t="s">
        <v>1365</v>
      </c>
      <c r="B365" s="2">
        <v>1822.2</v>
      </c>
      <c r="C365" s="2">
        <v>1829</v>
      </c>
      <c r="D365" s="2">
        <v>1843.1</v>
      </c>
      <c r="E365" s="2">
        <v>1808.2</v>
      </c>
      <c r="F365" t="s">
        <v>2223</v>
      </c>
      <c r="G365" s="1">
        <v>-6.1999999999999998E-3</v>
      </c>
    </row>
    <row r="366" spans="1:7" x14ac:dyDescent="0.3">
      <c r="A366" t="s">
        <v>1363</v>
      </c>
      <c r="B366" s="2">
        <v>1833.6</v>
      </c>
      <c r="C366" s="2">
        <v>1788.1</v>
      </c>
      <c r="D366" s="2">
        <v>1839.75</v>
      </c>
      <c r="E366" s="2">
        <v>1786.05</v>
      </c>
      <c r="F366" t="s">
        <v>2201</v>
      </c>
      <c r="G366" s="1">
        <v>1.9300000000000001E-2</v>
      </c>
    </row>
    <row r="367" spans="1:7" x14ac:dyDescent="0.3">
      <c r="A367" t="s">
        <v>1361</v>
      </c>
      <c r="B367" s="2">
        <v>1798.95</v>
      </c>
      <c r="C367" s="2">
        <v>1777</v>
      </c>
      <c r="D367" s="2">
        <v>1803.6</v>
      </c>
      <c r="E367" s="2">
        <v>1773.85</v>
      </c>
      <c r="F367" t="s">
        <v>2229</v>
      </c>
      <c r="G367" s="1">
        <v>2.06E-2</v>
      </c>
    </row>
    <row r="368" spans="1:7" x14ac:dyDescent="0.3">
      <c r="A368" t="s">
        <v>1359</v>
      </c>
      <c r="B368" s="2">
        <v>1762.7</v>
      </c>
      <c r="C368" s="2">
        <v>1772.1</v>
      </c>
      <c r="D368" s="2">
        <v>1805.75</v>
      </c>
      <c r="E368" s="2">
        <v>1759.5</v>
      </c>
      <c r="F368" t="s">
        <v>337</v>
      </c>
      <c r="G368" s="1">
        <v>-8.6999999999999994E-3</v>
      </c>
    </row>
    <row r="369" spans="1:7" x14ac:dyDescent="0.3">
      <c r="A369" t="s">
        <v>1357</v>
      </c>
      <c r="B369" s="2">
        <v>1778.25</v>
      </c>
      <c r="C369" s="2">
        <v>1789.35</v>
      </c>
      <c r="D369" s="2">
        <v>1800.45</v>
      </c>
      <c r="E369" s="2">
        <v>1768.3</v>
      </c>
      <c r="F369" t="s">
        <v>133</v>
      </c>
      <c r="G369" s="1">
        <v>-4.5999999999999999E-3</v>
      </c>
    </row>
    <row r="370" spans="1:7" x14ac:dyDescent="0.3">
      <c r="A370" t="s">
        <v>1355</v>
      </c>
      <c r="B370" s="2">
        <v>1786.55</v>
      </c>
      <c r="C370" s="2">
        <v>1779</v>
      </c>
      <c r="D370" s="2">
        <v>1791.95</v>
      </c>
      <c r="E370" s="2">
        <v>1767.6</v>
      </c>
      <c r="F370" t="s">
        <v>304</v>
      </c>
      <c r="G370" s="1">
        <v>1.32E-2</v>
      </c>
    </row>
    <row r="371" spans="1:7" x14ac:dyDescent="0.3">
      <c r="A371" t="s">
        <v>1353</v>
      </c>
      <c r="B371" s="2">
        <v>1763.3</v>
      </c>
      <c r="C371" s="2">
        <v>1775.05</v>
      </c>
      <c r="D371" s="2">
        <v>1775.6</v>
      </c>
      <c r="E371" s="2">
        <v>1740.8</v>
      </c>
      <c r="F371" t="s">
        <v>2176</v>
      </c>
      <c r="G371" s="1">
        <v>3.7000000000000002E-3</v>
      </c>
    </row>
    <row r="372" spans="1:7" x14ac:dyDescent="0.3">
      <c r="A372" t="s">
        <v>1351</v>
      </c>
      <c r="B372" s="2">
        <v>1756.85</v>
      </c>
      <c r="C372" s="2">
        <v>1772.8</v>
      </c>
      <c r="D372" s="2">
        <v>1775</v>
      </c>
      <c r="E372" s="2">
        <v>1747.7</v>
      </c>
      <c r="F372" t="s">
        <v>2276</v>
      </c>
      <c r="G372" s="1">
        <v>-7.9000000000000008E-3</v>
      </c>
    </row>
    <row r="373" spans="1:7" x14ac:dyDescent="0.3">
      <c r="A373" t="s">
        <v>1349</v>
      </c>
      <c r="B373" s="2">
        <v>1770.85</v>
      </c>
      <c r="C373" s="2">
        <v>1755</v>
      </c>
      <c r="D373" s="2">
        <v>1784.05</v>
      </c>
      <c r="E373" s="2">
        <v>1742.1</v>
      </c>
      <c r="F373" t="s">
        <v>2122</v>
      </c>
      <c r="G373" s="1">
        <v>1.37E-2</v>
      </c>
    </row>
    <row r="374" spans="1:7" x14ac:dyDescent="0.3">
      <c r="A374" t="s">
        <v>1347</v>
      </c>
      <c r="B374" s="2">
        <v>1746.9</v>
      </c>
      <c r="C374" s="2">
        <v>1784.6</v>
      </c>
      <c r="D374" s="2">
        <v>1785.55</v>
      </c>
      <c r="E374" s="2">
        <v>1742.45</v>
      </c>
      <c r="F374" t="s">
        <v>77</v>
      </c>
      <c r="G374" s="1">
        <v>-2.12E-2</v>
      </c>
    </row>
    <row r="375" spans="1:7" x14ac:dyDescent="0.3">
      <c r="A375" s="3">
        <v>45931</v>
      </c>
      <c r="B375" s="2">
        <v>1784.8</v>
      </c>
      <c r="C375" s="2">
        <v>1825.45</v>
      </c>
      <c r="D375" s="2">
        <v>1834.6</v>
      </c>
      <c r="E375" s="2">
        <v>1772.75</v>
      </c>
      <c r="F375" t="s">
        <v>2275</v>
      </c>
      <c r="G375" s="1">
        <v>-2.2800000000000001E-2</v>
      </c>
    </row>
    <row r="376" spans="1:7" x14ac:dyDescent="0.3">
      <c r="A376" s="3">
        <v>45901</v>
      </c>
      <c r="B376" s="2">
        <v>1826.35</v>
      </c>
      <c r="C376" s="2">
        <v>1841</v>
      </c>
      <c r="D376" s="2">
        <v>1841</v>
      </c>
      <c r="E376" s="2">
        <v>1814</v>
      </c>
      <c r="F376" t="s">
        <v>45</v>
      </c>
      <c r="G376" s="1">
        <v>-6.1999999999999998E-3</v>
      </c>
    </row>
    <row r="377" spans="1:7" x14ac:dyDescent="0.3">
      <c r="A377" s="3">
        <v>45870</v>
      </c>
      <c r="B377" s="2">
        <v>1837.75</v>
      </c>
      <c r="C377" s="2">
        <v>1862.6</v>
      </c>
      <c r="D377" s="2">
        <v>1862.6</v>
      </c>
      <c r="E377" s="2">
        <v>1829.2</v>
      </c>
      <c r="F377" t="s">
        <v>119</v>
      </c>
      <c r="G377" s="1">
        <v>-8.3999999999999995E-3</v>
      </c>
    </row>
    <row r="378" spans="1:7" x14ac:dyDescent="0.3">
      <c r="A378" s="3">
        <v>45839</v>
      </c>
      <c r="B378" s="2">
        <v>1853.4</v>
      </c>
      <c r="C378" s="2">
        <v>1848.55</v>
      </c>
      <c r="D378" s="2">
        <v>1865</v>
      </c>
      <c r="E378" s="2">
        <v>1845.65</v>
      </c>
      <c r="F378" t="s">
        <v>2157</v>
      </c>
      <c r="G378" s="1">
        <v>3.2000000000000002E-3</v>
      </c>
    </row>
    <row r="379" spans="1:7" x14ac:dyDescent="0.3">
      <c r="A379" s="3">
        <v>45809</v>
      </c>
      <c r="B379" s="2">
        <v>1847.4</v>
      </c>
      <c r="C379" s="2">
        <v>1850.5</v>
      </c>
      <c r="D379" s="2">
        <v>1856.5</v>
      </c>
      <c r="E379" s="2">
        <v>1825.65</v>
      </c>
      <c r="F379" t="s">
        <v>222</v>
      </c>
      <c r="G379" s="1">
        <v>-1.1999999999999999E-3</v>
      </c>
    </row>
    <row r="380" spans="1:7" x14ac:dyDescent="0.3">
      <c r="A380" s="3">
        <v>45717</v>
      </c>
      <c r="B380" s="2">
        <v>1849.65</v>
      </c>
      <c r="C380" s="2">
        <v>1878</v>
      </c>
      <c r="D380" s="2">
        <v>1884</v>
      </c>
      <c r="E380" s="2">
        <v>1844</v>
      </c>
      <c r="F380" t="s">
        <v>16</v>
      </c>
      <c r="G380" s="1">
        <v>-1.5100000000000001E-2</v>
      </c>
    </row>
    <row r="381" spans="1:7" x14ac:dyDescent="0.3">
      <c r="A381" s="3">
        <v>45689</v>
      </c>
      <c r="B381" s="2">
        <v>1878</v>
      </c>
      <c r="C381" s="2">
        <v>1892</v>
      </c>
      <c r="D381" s="2">
        <v>1896</v>
      </c>
      <c r="E381" s="2">
        <v>1864.95</v>
      </c>
      <c r="F381" t="s">
        <v>247</v>
      </c>
      <c r="G381" s="1">
        <v>-6.3E-3</v>
      </c>
    </row>
    <row r="382" spans="1:7" x14ac:dyDescent="0.3">
      <c r="A382" s="3">
        <v>45658</v>
      </c>
      <c r="B382" s="2">
        <v>1889.95</v>
      </c>
      <c r="C382" s="2">
        <v>1889.9</v>
      </c>
      <c r="D382" s="2">
        <v>1902.95</v>
      </c>
      <c r="E382" s="2">
        <v>1878.65</v>
      </c>
      <c r="F382" t="s">
        <v>133</v>
      </c>
      <c r="G382" s="1">
        <v>1.9E-3</v>
      </c>
    </row>
    <row r="383" spans="1:7" x14ac:dyDescent="0.3">
      <c r="A383" t="s">
        <v>1337</v>
      </c>
      <c r="B383" s="2">
        <v>1886.35</v>
      </c>
      <c r="C383" s="2">
        <v>1876.8</v>
      </c>
      <c r="D383" s="2">
        <v>1910</v>
      </c>
      <c r="E383" s="2">
        <v>1868.8</v>
      </c>
      <c r="F383" t="s">
        <v>2186</v>
      </c>
      <c r="G383" s="1">
        <v>1.2999999999999999E-3</v>
      </c>
    </row>
    <row r="384" spans="1:7" x14ac:dyDescent="0.3">
      <c r="A384" t="s">
        <v>1335</v>
      </c>
      <c r="B384" s="2">
        <v>1883.9</v>
      </c>
      <c r="C384" s="2">
        <v>1862.05</v>
      </c>
      <c r="D384" s="2">
        <v>1895.75</v>
      </c>
      <c r="E384" s="2">
        <v>1855</v>
      </c>
      <c r="F384" t="s">
        <v>2274</v>
      </c>
      <c r="G384" s="1">
        <v>1.2200000000000001E-2</v>
      </c>
    </row>
    <row r="385" spans="1:7" x14ac:dyDescent="0.3">
      <c r="A385" t="s">
        <v>1333</v>
      </c>
      <c r="B385" s="2">
        <v>1861.25</v>
      </c>
      <c r="C385" s="2">
        <v>1845.5</v>
      </c>
      <c r="D385" s="2">
        <v>1866</v>
      </c>
      <c r="E385" s="2">
        <v>1836.75</v>
      </c>
      <c r="F385" t="s">
        <v>148</v>
      </c>
      <c r="G385" s="1">
        <v>1.0800000000000001E-2</v>
      </c>
    </row>
    <row r="386" spans="1:7" x14ac:dyDescent="0.3">
      <c r="A386" t="s">
        <v>1331</v>
      </c>
      <c r="B386" s="2">
        <v>1841.35</v>
      </c>
      <c r="C386" s="2">
        <v>1820</v>
      </c>
      <c r="D386" s="2">
        <v>1845.05</v>
      </c>
      <c r="E386" s="2">
        <v>1814.4</v>
      </c>
      <c r="F386" t="s">
        <v>222</v>
      </c>
      <c r="G386" s="1">
        <v>1.23E-2</v>
      </c>
    </row>
    <row r="387" spans="1:7" x14ac:dyDescent="0.3">
      <c r="A387" t="s">
        <v>1329</v>
      </c>
      <c r="B387" s="2">
        <v>1819</v>
      </c>
      <c r="C387" s="2">
        <v>1814.9</v>
      </c>
      <c r="D387" s="2">
        <v>1831.75</v>
      </c>
      <c r="E387" s="2">
        <v>1803.15</v>
      </c>
      <c r="F387" t="s">
        <v>469</v>
      </c>
      <c r="G387" s="1">
        <v>2.3999999999999998E-3</v>
      </c>
    </row>
    <row r="388" spans="1:7" x14ac:dyDescent="0.3">
      <c r="A388" t="s">
        <v>1327</v>
      </c>
      <c r="B388" s="2">
        <v>1814.6</v>
      </c>
      <c r="C388" s="2">
        <v>1811</v>
      </c>
      <c r="D388" s="2">
        <v>1828</v>
      </c>
      <c r="E388" s="2">
        <v>1796.65</v>
      </c>
      <c r="F388" t="s">
        <v>119</v>
      </c>
      <c r="G388" s="1">
        <v>3.2000000000000002E-3</v>
      </c>
    </row>
    <row r="389" spans="1:7" x14ac:dyDescent="0.3">
      <c r="A389" t="s">
        <v>1325</v>
      </c>
      <c r="B389" s="2">
        <v>1808.85</v>
      </c>
      <c r="C389" s="2">
        <v>1823.3</v>
      </c>
      <c r="D389" s="2">
        <v>1825.95</v>
      </c>
      <c r="E389" s="2">
        <v>1794.1</v>
      </c>
      <c r="F389" t="s">
        <v>247</v>
      </c>
      <c r="G389" s="1">
        <v>-7.9000000000000008E-3</v>
      </c>
    </row>
    <row r="390" spans="1:7" x14ac:dyDescent="0.3">
      <c r="A390" t="s">
        <v>1323</v>
      </c>
      <c r="B390" s="2">
        <v>1823.3</v>
      </c>
      <c r="C390" s="2">
        <v>1801</v>
      </c>
      <c r="D390" s="2">
        <v>1829.4</v>
      </c>
      <c r="E390" s="2">
        <v>1790.8</v>
      </c>
      <c r="F390" t="s">
        <v>2126</v>
      </c>
      <c r="G390" s="1">
        <v>1.24E-2</v>
      </c>
    </row>
    <row r="391" spans="1:7" x14ac:dyDescent="0.3">
      <c r="A391" t="s">
        <v>1321</v>
      </c>
      <c r="B391" s="2">
        <v>1801.05</v>
      </c>
      <c r="C391" s="2">
        <v>1798</v>
      </c>
      <c r="D391" s="2">
        <v>1822.45</v>
      </c>
      <c r="E391" s="2">
        <v>1792.8</v>
      </c>
      <c r="F391" t="s">
        <v>2193</v>
      </c>
      <c r="G391" s="1">
        <v>6.7000000000000002E-3</v>
      </c>
    </row>
    <row r="392" spans="1:7" x14ac:dyDescent="0.3">
      <c r="A392" t="s">
        <v>1319</v>
      </c>
      <c r="B392" s="2">
        <v>1789.05</v>
      </c>
      <c r="C392" s="2">
        <v>1810</v>
      </c>
      <c r="D392" s="2">
        <v>1815.75</v>
      </c>
      <c r="E392" s="2">
        <v>1783.1</v>
      </c>
      <c r="F392" t="s">
        <v>726</v>
      </c>
      <c r="G392" s="1">
        <v>-1.15E-2</v>
      </c>
    </row>
    <row r="393" spans="1:7" x14ac:dyDescent="0.3">
      <c r="A393" t="s">
        <v>1317</v>
      </c>
      <c r="B393" s="2">
        <v>1809.8</v>
      </c>
      <c r="C393" s="2">
        <v>1818.7</v>
      </c>
      <c r="D393" s="2">
        <v>1822.5</v>
      </c>
      <c r="E393" s="2">
        <v>1792.35</v>
      </c>
      <c r="F393" t="s">
        <v>2039</v>
      </c>
      <c r="G393" s="1">
        <v>-2E-3</v>
      </c>
    </row>
    <row r="394" spans="1:7" x14ac:dyDescent="0.3">
      <c r="A394" t="s">
        <v>1315</v>
      </c>
      <c r="B394" s="2">
        <v>1813.45</v>
      </c>
      <c r="C394" s="2">
        <v>1804.75</v>
      </c>
      <c r="D394" s="2">
        <v>1816.8</v>
      </c>
      <c r="E394" s="2">
        <v>1774.05</v>
      </c>
      <c r="F394" t="s">
        <v>445</v>
      </c>
      <c r="G394" s="1">
        <v>4.4000000000000003E-3</v>
      </c>
    </row>
    <row r="395" spans="1:7" x14ac:dyDescent="0.3">
      <c r="A395" s="3">
        <v>45638</v>
      </c>
      <c r="B395" s="2">
        <v>1805.45</v>
      </c>
      <c r="C395" s="2">
        <v>1819</v>
      </c>
      <c r="D395" s="2">
        <v>1820</v>
      </c>
      <c r="E395" s="2">
        <v>1798.05</v>
      </c>
      <c r="F395" t="s">
        <v>94</v>
      </c>
      <c r="G395" s="1">
        <v>-4.7000000000000002E-3</v>
      </c>
    </row>
    <row r="396" spans="1:7" x14ac:dyDescent="0.3">
      <c r="A396" s="3">
        <v>45608</v>
      </c>
      <c r="B396" s="2">
        <v>1814</v>
      </c>
      <c r="C396" s="2">
        <v>1824.3</v>
      </c>
      <c r="D396" s="2">
        <v>1826.35</v>
      </c>
      <c r="E396" s="2">
        <v>1805.05</v>
      </c>
      <c r="F396" t="s">
        <v>2045</v>
      </c>
      <c r="G396" s="1">
        <v>2.2000000000000001E-3</v>
      </c>
    </row>
    <row r="397" spans="1:7" x14ac:dyDescent="0.3">
      <c r="A397" s="3">
        <v>45577</v>
      </c>
      <c r="B397" s="2">
        <v>1809.95</v>
      </c>
      <c r="C397" s="2">
        <v>1821</v>
      </c>
      <c r="D397" s="2">
        <v>1823</v>
      </c>
      <c r="E397" s="2">
        <v>1796</v>
      </c>
      <c r="F397" t="s">
        <v>1178</v>
      </c>
      <c r="G397" s="1">
        <v>1.8E-3</v>
      </c>
    </row>
    <row r="398" spans="1:7" x14ac:dyDescent="0.3">
      <c r="A398" s="3">
        <v>45547</v>
      </c>
      <c r="B398" s="2">
        <v>1806.65</v>
      </c>
      <c r="C398" s="2">
        <v>1814.8</v>
      </c>
      <c r="D398" s="2">
        <v>1819.95</v>
      </c>
      <c r="E398" s="2">
        <v>1796.7</v>
      </c>
      <c r="F398" t="s">
        <v>2116</v>
      </c>
      <c r="G398" s="1">
        <v>1E-3</v>
      </c>
    </row>
    <row r="399" spans="1:7" x14ac:dyDescent="0.3">
      <c r="A399" s="3">
        <v>45455</v>
      </c>
      <c r="B399" s="2">
        <v>1804.85</v>
      </c>
      <c r="C399" s="2">
        <v>1815.85</v>
      </c>
      <c r="D399" s="2">
        <v>1823.95</v>
      </c>
      <c r="E399" s="2">
        <v>1801</v>
      </c>
      <c r="F399" t="s">
        <v>254</v>
      </c>
      <c r="G399" s="1">
        <v>-4.7000000000000002E-3</v>
      </c>
    </row>
    <row r="400" spans="1:7" x14ac:dyDescent="0.3">
      <c r="A400" s="3">
        <v>45424</v>
      </c>
      <c r="B400" s="2">
        <v>1813.45</v>
      </c>
      <c r="C400" s="2">
        <v>1808.7</v>
      </c>
      <c r="D400" s="2">
        <v>1825.95</v>
      </c>
      <c r="E400" s="2">
        <v>1775.4</v>
      </c>
      <c r="F400" t="s">
        <v>2009</v>
      </c>
      <c r="G400" s="1">
        <v>7.4000000000000003E-3</v>
      </c>
    </row>
    <row r="401" spans="1:7" x14ac:dyDescent="0.3">
      <c r="A401" s="3">
        <v>45394</v>
      </c>
      <c r="B401" s="2">
        <v>1800.2</v>
      </c>
      <c r="C401" s="2">
        <v>1810.5</v>
      </c>
      <c r="D401" s="2">
        <v>1814.85</v>
      </c>
      <c r="E401" s="2">
        <v>1785</v>
      </c>
      <c r="F401" t="s">
        <v>2091</v>
      </c>
      <c r="G401" s="1">
        <v>1E-4</v>
      </c>
    </row>
    <row r="402" spans="1:7" x14ac:dyDescent="0.3">
      <c r="A402" s="3">
        <v>45363</v>
      </c>
      <c r="B402" s="2">
        <v>1800.05</v>
      </c>
      <c r="C402" s="2">
        <v>1831.25</v>
      </c>
      <c r="D402" s="2">
        <v>1832</v>
      </c>
      <c r="E402" s="2">
        <v>1788.35</v>
      </c>
      <c r="F402" t="s">
        <v>251</v>
      </c>
      <c r="G402" s="1">
        <v>-4.7000000000000002E-3</v>
      </c>
    </row>
    <row r="403" spans="1:7" x14ac:dyDescent="0.3">
      <c r="A403" s="3">
        <v>45334</v>
      </c>
      <c r="B403" s="2">
        <v>1808.55</v>
      </c>
      <c r="C403" s="2">
        <v>1800</v>
      </c>
      <c r="D403" s="2">
        <v>1814</v>
      </c>
      <c r="E403" s="2">
        <v>1792.15</v>
      </c>
      <c r="F403" t="s">
        <v>2151</v>
      </c>
      <c r="G403" s="1">
        <v>1.55E-2</v>
      </c>
    </row>
    <row r="404" spans="1:7" x14ac:dyDescent="0.3">
      <c r="A404" t="s">
        <v>1304</v>
      </c>
      <c r="B404" s="2">
        <v>1780.9</v>
      </c>
      <c r="C404" s="2">
        <v>1742.9</v>
      </c>
      <c r="D404" s="2">
        <v>1795.8</v>
      </c>
      <c r="E404" s="2">
        <v>1739.2</v>
      </c>
      <c r="F404" t="s">
        <v>1966</v>
      </c>
      <c r="G404" s="1">
        <v>2.69E-2</v>
      </c>
    </row>
    <row r="405" spans="1:7" x14ac:dyDescent="0.3">
      <c r="A405" t="s">
        <v>1302</v>
      </c>
      <c r="B405" s="2">
        <v>1734.25</v>
      </c>
      <c r="C405" s="2">
        <v>1749.45</v>
      </c>
      <c r="D405" s="2">
        <v>1760.7</v>
      </c>
      <c r="E405" s="2">
        <v>1723.4</v>
      </c>
      <c r="F405" t="s">
        <v>2068</v>
      </c>
      <c r="G405" s="1">
        <v>-8.6999999999999994E-3</v>
      </c>
    </row>
    <row r="406" spans="1:7" x14ac:dyDescent="0.3">
      <c r="A406" t="s">
        <v>1300</v>
      </c>
      <c r="B406" s="2">
        <v>1749.45</v>
      </c>
      <c r="C406" s="2">
        <v>1760.1</v>
      </c>
      <c r="D406" s="2">
        <v>1778.6</v>
      </c>
      <c r="E406" s="2">
        <v>1740.25</v>
      </c>
      <c r="F406" t="s">
        <v>2061</v>
      </c>
      <c r="G406" s="1">
        <v>-6.8999999999999999E-3</v>
      </c>
    </row>
    <row r="407" spans="1:7" x14ac:dyDescent="0.3">
      <c r="A407" t="s">
        <v>1298</v>
      </c>
      <c r="B407" s="2">
        <v>1761.6</v>
      </c>
      <c r="C407" s="2">
        <v>1806.75</v>
      </c>
      <c r="D407" s="2">
        <v>1806.75</v>
      </c>
      <c r="E407" s="2">
        <v>1753.2</v>
      </c>
      <c r="F407" t="s">
        <v>254</v>
      </c>
      <c r="G407" s="1">
        <v>-2.07E-2</v>
      </c>
    </row>
    <row r="408" spans="1:7" x14ac:dyDescent="0.3">
      <c r="A408" t="s">
        <v>1296</v>
      </c>
      <c r="B408" s="2">
        <v>1798.9</v>
      </c>
      <c r="C408" s="2">
        <v>1806</v>
      </c>
      <c r="D408" s="2">
        <v>1830</v>
      </c>
      <c r="E408" s="2">
        <v>1784.15</v>
      </c>
      <c r="F408" t="s">
        <v>2017</v>
      </c>
      <c r="G408" s="1">
        <v>2E-3</v>
      </c>
    </row>
    <row r="409" spans="1:7" x14ac:dyDescent="0.3">
      <c r="A409" t="s">
        <v>1294</v>
      </c>
      <c r="B409" s="2">
        <v>1795.3</v>
      </c>
      <c r="C409" s="2">
        <v>1785</v>
      </c>
      <c r="D409" s="2">
        <v>1814.95</v>
      </c>
      <c r="E409" s="2">
        <v>1768.05</v>
      </c>
      <c r="F409" t="s">
        <v>1339</v>
      </c>
      <c r="G409" s="1">
        <v>8.6E-3</v>
      </c>
    </row>
    <row r="410" spans="1:7" x14ac:dyDescent="0.3">
      <c r="A410" t="s">
        <v>1293</v>
      </c>
      <c r="B410" s="2">
        <v>1780</v>
      </c>
      <c r="C410" s="2">
        <v>1772</v>
      </c>
      <c r="D410" s="2">
        <v>1791.45</v>
      </c>
      <c r="E410" s="2">
        <v>1758.05</v>
      </c>
      <c r="F410" t="s">
        <v>1975</v>
      </c>
      <c r="G410" s="1">
        <v>1.5E-3</v>
      </c>
    </row>
    <row r="411" spans="1:7" x14ac:dyDescent="0.3">
      <c r="A411" t="s">
        <v>1291</v>
      </c>
      <c r="B411" s="2">
        <v>1777.25</v>
      </c>
      <c r="C411" s="2">
        <v>1730.05</v>
      </c>
      <c r="D411" s="2">
        <v>1806.75</v>
      </c>
      <c r="E411" s="2">
        <v>1730</v>
      </c>
      <c r="F411" t="s">
        <v>498</v>
      </c>
      <c r="G411" s="1">
        <v>1.6899999999999998E-2</v>
      </c>
    </row>
    <row r="412" spans="1:7" x14ac:dyDescent="0.3">
      <c r="A412" t="s">
        <v>1289</v>
      </c>
      <c r="B412" s="2">
        <v>1747.75</v>
      </c>
      <c r="C412" s="2">
        <v>1799</v>
      </c>
      <c r="D412" s="2">
        <v>1799</v>
      </c>
      <c r="E412" s="2">
        <v>1743.2</v>
      </c>
      <c r="F412" t="s">
        <v>2116</v>
      </c>
      <c r="G412" s="1">
        <v>-1.1599999999999999E-2</v>
      </c>
    </row>
    <row r="413" spans="1:7" x14ac:dyDescent="0.3">
      <c r="A413" t="s">
        <v>1288</v>
      </c>
      <c r="B413" s="2">
        <v>1768.2</v>
      </c>
      <c r="C413" s="2">
        <v>1779.7</v>
      </c>
      <c r="D413" s="2">
        <v>1796</v>
      </c>
      <c r="E413" s="2">
        <v>1763.15</v>
      </c>
      <c r="F413" t="s">
        <v>1238</v>
      </c>
      <c r="G413" s="1">
        <v>-6.1000000000000004E-3</v>
      </c>
    </row>
    <row r="414" spans="1:7" x14ac:dyDescent="0.3">
      <c r="A414" t="s">
        <v>1286</v>
      </c>
      <c r="B414" s="2">
        <v>1779</v>
      </c>
      <c r="C414" s="2">
        <v>1791</v>
      </c>
      <c r="D414" s="2">
        <v>1797.3</v>
      </c>
      <c r="E414" s="2">
        <v>1770.45</v>
      </c>
      <c r="F414" t="s">
        <v>2158</v>
      </c>
      <c r="G414" s="1">
        <v>-1.21E-2</v>
      </c>
    </row>
    <row r="415" spans="1:7" x14ac:dyDescent="0.3">
      <c r="A415" s="3">
        <v>45637</v>
      </c>
      <c r="B415" s="2">
        <v>1800.85</v>
      </c>
      <c r="C415" s="2">
        <v>1801.9</v>
      </c>
      <c r="D415" s="2">
        <v>1825</v>
      </c>
      <c r="E415" s="2">
        <v>1795.1</v>
      </c>
      <c r="F415" t="s">
        <v>248</v>
      </c>
      <c r="G415" s="1">
        <v>3.5000000000000001E-3</v>
      </c>
    </row>
    <row r="416" spans="1:7" x14ac:dyDescent="0.3">
      <c r="A416" s="3">
        <v>45607</v>
      </c>
      <c r="B416" s="2">
        <v>1794.6</v>
      </c>
      <c r="C416" s="2">
        <v>1817.4</v>
      </c>
      <c r="D416" s="2">
        <v>1817.65</v>
      </c>
      <c r="E416" s="2">
        <v>1791.95</v>
      </c>
      <c r="F416" t="s">
        <v>92</v>
      </c>
      <c r="G416" s="1">
        <v>-8.3000000000000001E-3</v>
      </c>
    </row>
    <row r="417" spans="1:7" x14ac:dyDescent="0.3">
      <c r="A417" s="3">
        <v>45515</v>
      </c>
      <c r="B417" s="2">
        <v>1809.6</v>
      </c>
      <c r="C417" s="2">
        <v>1799.8</v>
      </c>
      <c r="D417" s="2">
        <v>1815.05</v>
      </c>
      <c r="E417" s="2">
        <v>1790.95</v>
      </c>
      <c r="F417" t="s">
        <v>2118</v>
      </c>
      <c r="G417" s="1">
        <v>1.04E-2</v>
      </c>
    </row>
    <row r="418" spans="1:7" x14ac:dyDescent="0.3">
      <c r="A418" s="3">
        <v>45484</v>
      </c>
      <c r="B418" s="2">
        <v>1790.95</v>
      </c>
      <c r="C418" s="2">
        <v>1845</v>
      </c>
      <c r="D418" s="2">
        <v>1845</v>
      </c>
      <c r="E418" s="2">
        <v>1778.8</v>
      </c>
      <c r="F418" t="s">
        <v>2273</v>
      </c>
      <c r="G418" s="1">
        <v>-0.02</v>
      </c>
    </row>
    <row r="419" spans="1:7" x14ac:dyDescent="0.3">
      <c r="A419" s="3">
        <v>45454</v>
      </c>
      <c r="B419" s="2">
        <v>1827.45</v>
      </c>
      <c r="C419" s="2">
        <v>1815.55</v>
      </c>
      <c r="D419" s="2">
        <v>1840</v>
      </c>
      <c r="E419" s="2">
        <v>1802.2</v>
      </c>
      <c r="F419" t="s">
        <v>2221</v>
      </c>
      <c r="G419" s="1">
        <v>1.32E-2</v>
      </c>
    </row>
    <row r="420" spans="1:7" x14ac:dyDescent="0.3">
      <c r="A420" s="3">
        <v>45423</v>
      </c>
      <c r="B420" s="2">
        <v>1803.6</v>
      </c>
      <c r="C420" s="2">
        <v>1805</v>
      </c>
      <c r="D420" s="2">
        <v>1833</v>
      </c>
      <c r="E420" s="2">
        <v>1799.45</v>
      </c>
      <c r="F420" t="s">
        <v>2006</v>
      </c>
      <c r="G420" s="1">
        <v>-2.8999999999999998E-3</v>
      </c>
    </row>
    <row r="421" spans="1:7" x14ac:dyDescent="0.3">
      <c r="A421" s="3">
        <v>45393</v>
      </c>
      <c r="B421" s="2">
        <v>1808.9</v>
      </c>
      <c r="C421" s="2">
        <v>1845</v>
      </c>
      <c r="D421" s="2">
        <v>1845</v>
      </c>
      <c r="E421" s="2">
        <v>1760.1</v>
      </c>
      <c r="F421" t="s">
        <v>1952</v>
      </c>
      <c r="G421" s="1">
        <v>-2.6599999999999999E-2</v>
      </c>
    </row>
    <row r="422" spans="1:7" x14ac:dyDescent="0.3">
      <c r="A422" s="3">
        <v>45302</v>
      </c>
      <c r="B422" s="2">
        <v>1858.4</v>
      </c>
      <c r="C422" s="2">
        <v>1860</v>
      </c>
      <c r="D422" s="2">
        <v>1864.95</v>
      </c>
      <c r="E422" s="2">
        <v>1831.55</v>
      </c>
      <c r="F422" t="s">
        <v>2272</v>
      </c>
      <c r="G422" s="1">
        <v>5.1000000000000004E-3</v>
      </c>
    </row>
    <row r="423" spans="1:7" x14ac:dyDescent="0.3">
      <c r="A423" t="s">
        <v>1276</v>
      </c>
      <c r="B423" s="2">
        <v>1848.9</v>
      </c>
      <c r="C423" s="2">
        <v>1860</v>
      </c>
      <c r="D423" s="2">
        <v>1872.5</v>
      </c>
      <c r="E423" s="2">
        <v>1842.1</v>
      </c>
      <c r="F423" t="s">
        <v>2159</v>
      </c>
      <c r="G423" s="1">
        <v>-1.6999999999999999E-3</v>
      </c>
    </row>
    <row r="424" spans="1:7" x14ac:dyDescent="0.3">
      <c r="A424" t="s">
        <v>1274</v>
      </c>
      <c r="B424" s="2">
        <v>1852.1</v>
      </c>
      <c r="C424" s="2">
        <v>1868.5</v>
      </c>
      <c r="D424" s="2">
        <v>1880.9</v>
      </c>
      <c r="E424" s="2">
        <v>1820</v>
      </c>
      <c r="F424" t="s">
        <v>2078</v>
      </c>
      <c r="G424" s="1">
        <v>-1.04E-2</v>
      </c>
    </row>
    <row r="425" spans="1:7" x14ac:dyDescent="0.3">
      <c r="A425" t="s">
        <v>1273</v>
      </c>
      <c r="B425" s="2">
        <v>1871.6</v>
      </c>
      <c r="C425" s="2">
        <v>1922</v>
      </c>
      <c r="D425" s="2">
        <v>1922.7</v>
      </c>
      <c r="E425" s="2">
        <v>1862</v>
      </c>
      <c r="F425" t="s">
        <v>1992</v>
      </c>
      <c r="G425" s="1">
        <v>-1.6400000000000001E-2</v>
      </c>
    </row>
    <row r="426" spans="1:7" x14ac:dyDescent="0.3">
      <c r="A426" t="s">
        <v>1272</v>
      </c>
      <c r="B426" s="2">
        <v>1902.9</v>
      </c>
      <c r="C426" s="2">
        <v>1863.2</v>
      </c>
      <c r="D426" s="2">
        <v>1916</v>
      </c>
      <c r="E426" s="2">
        <v>1835</v>
      </c>
      <c r="F426" t="s">
        <v>2219</v>
      </c>
      <c r="G426" s="1">
        <v>2.2800000000000001E-2</v>
      </c>
    </row>
    <row r="427" spans="1:7" x14ac:dyDescent="0.3">
      <c r="A427" t="s">
        <v>1270</v>
      </c>
      <c r="B427" s="2">
        <v>1860.4</v>
      </c>
      <c r="C427" s="2">
        <v>1856.8</v>
      </c>
      <c r="D427" s="2">
        <v>1875.6</v>
      </c>
      <c r="E427" s="2">
        <v>1850.1</v>
      </c>
      <c r="F427" t="s">
        <v>1583</v>
      </c>
      <c r="G427" s="1">
        <v>6.1999999999999998E-3</v>
      </c>
    </row>
    <row r="428" spans="1:7" x14ac:dyDescent="0.3">
      <c r="A428" t="s">
        <v>1268</v>
      </c>
      <c r="B428" s="2">
        <v>1848.9</v>
      </c>
      <c r="C428" s="2">
        <v>1830</v>
      </c>
      <c r="D428" s="2">
        <v>1859.55</v>
      </c>
      <c r="E428" s="2">
        <v>1829.45</v>
      </c>
      <c r="F428" t="s">
        <v>1965</v>
      </c>
      <c r="G428" s="1">
        <v>5.1999999999999998E-3</v>
      </c>
    </row>
    <row r="429" spans="1:7" x14ac:dyDescent="0.3">
      <c r="A429" t="s">
        <v>1266</v>
      </c>
      <c r="B429" s="2">
        <v>1839.35</v>
      </c>
      <c r="C429" s="2">
        <v>1880.05</v>
      </c>
      <c r="D429" s="2">
        <v>1889.55</v>
      </c>
      <c r="E429" s="2">
        <v>1832</v>
      </c>
      <c r="F429" t="s">
        <v>148</v>
      </c>
      <c r="G429" s="1">
        <v>-2.5499999999999998E-2</v>
      </c>
    </row>
    <row r="430" spans="1:7" x14ac:dyDescent="0.3">
      <c r="A430" t="s">
        <v>1264</v>
      </c>
      <c r="B430" s="2">
        <v>1887.55</v>
      </c>
      <c r="C430" s="2">
        <v>1892</v>
      </c>
      <c r="D430" s="2">
        <v>1906</v>
      </c>
      <c r="E430" s="2">
        <v>1881</v>
      </c>
      <c r="F430" t="s">
        <v>830</v>
      </c>
      <c r="G430" s="1">
        <v>-5.0000000000000001E-3</v>
      </c>
    </row>
    <row r="431" spans="1:7" x14ac:dyDescent="0.3">
      <c r="A431" t="s">
        <v>1262</v>
      </c>
      <c r="B431" s="2">
        <v>1897</v>
      </c>
      <c r="C431" s="2">
        <v>1918.8</v>
      </c>
      <c r="D431" s="2">
        <v>1920.55</v>
      </c>
      <c r="E431" s="2">
        <v>1890.55</v>
      </c>
      <c r="F431" t="s">
        <v>2271</v>
      </c>
      <c r="G431" s="1">
        <v>-7.0000000000000001E-3</v>
      </c>
    </row>
    <row r="432" spans="1:7" x14ac:dyDescent="0.3">
      <c r="A432" t="s">
        <v>1260</v>
      </c>
      <c r="B432" s="2">
        <v>1910.35</v>
      </c>
      <c r="C432" s="2">
        <v>1900</v>
      </c>
      <c r="D432" s="2">
        <v>1917.9</v>
      </c>
      <c r="E432" s="2">
        <v>1872.7</v>
      </c>
      <c r="F432" t="s">
        <v>45</v>
      </c>
      <c r="G432" s="1">
        <v>1.0999999999999999E-2</v>
      </c>
    </row>
    <row r="433" spans="1:7" x14ac:dyDescent="0.3">
      <c r="A433" t="s">
        <v>1258</v>
      </c>
      <c r="B433" s="2">
        <v>1889.55</v>
      </c>
      <c r="C433" s="2">
        <v>1923.55</v>
      </c>
      <c r="D433" s="2">
        <v>1923.65</v>
      </c>
      <c r="E433" s="2">
        <v>1879.65</v>
      </c>
      <c r="F433" t="s">
        <v>2080</v>
      </c>
      <c r="G433" s="1">
        <v>-4.7000000000000002E-3</v>
      </c>
    </row>
    <row r="434" spans="1:7" x14ac:dyDescent="0.3">
      <c r="A434" t="s">
        <v>1256</v>
      </c>
      <c r="B434" s="2">
        <v>1898.5</v>
      </c>
      <c r="C434" s="2">
        <v>1908.95</v>
      </c>
      <c r="D434" s="2">
        <v>1914.7</v>
      </c>
      <c r="E434" s="2">
        <v>1887</v>
      </c>
      <c r="F434" t="s">
        <v>222</v>
      </c>
      <c r="G434" s="1">
        <v>0</v>
      </c>
    </row>
    <row r="435" spans="1:7" x14ac:dyDescent="0.3">
      <c r="A435" t="s">
        <v>1254</v>
      </c>
      <c r="B435" s="2">
        <v>1898.45</v>
      </c>
      <c r="C435" s="2">
        <v>1918</v>
      </c>
      <c r="D435" s="2">
        <v>1920.4</v>
      </c>
      <c r="E435" s="2">
        <v>1894.65</v>
      </c>
      <c r="F435" t="s">
        <v>2117</v>
      </c>
      <c r="G435" s="1">
        <v>-5.8999999999999999E-3</v>
      </c>
    </row>
    <row r="436" spans="1:7" x14ac:dyDescent="0.3">
      <c r="A436" t="s">
        <v>1252</v>
      </c>
      <c r="B436" s="2">
        <v>1909.75</v>
      </c>
      <c r="C436" s="2">
        <v>1903</v>
      </c>
      <c r="D436" s="2">
        <v>1915.75</v>
      </c>
      <c r="E436" s="2">
        <v>1895.1</v>
      </c>
      <c r="F436" t="s">
        <v>2270</v>
      </c>
      <c r="G436" s="1">
        <v>4.1000000000000003E-3</v>
      </c>
    </row>
    <row r="437" spans="1:7" x14ac:dyDescent="0.3">
      <c r="A437" s="3">
        <v>45606</v>
      </c>
      <c r="B437" s="2">
        <v>1901.95</v>
      </c>
      <c r="C437" s="2">
        <v>1899</v>
      </c>
      <c r="D437" s="2">
        <v>1909.35</v>
      </c>
      <c r="E437" s="2">
        <v>1890.5</v>
      </c>
      <c r="F437" t="s">
        <v>252</v>
      </c>
      <c r="G437" s="1">
        <v>7.4999999999999997E-3</v>
      </c>
    </row>
    <row r="438" spans="1:7" x14ac:dyDescent="0.3">
      <c r="A438" s="3">
        <v>45575</v>
      </c>
      <c r="B438" s="2">
        <v>1887.75</v>
      </c>
      <c r="C438" s="2">
        <v>1929.6</v>
      </c>
      <c r="D438" s="2">
        <v>1937.95</v>
      </c>
      <c r="E438" s="2">
        <v>1883.9</v>
      </c>
      <c r="F438" t="s">
        <v>131</v>
      </c>
      <c r="G438" s="1">
        <v>-2.23E-2</v>
      </c>
    </row>
    <row r="439" spans="1:7" x14ac:dyDescent="0.3">
      <c r="A439" s="3">
        <v>45545</v>
      </c>
      <c r="B439" s="2">
        <v>1930.85</v>
      </c>
      <c r="C439" s="2">
        <v>1894.55</v>
      </c>
      <c r="D439" s="2">
        <v>1947</v>
      </c>
      <c r="E439" s="2">
        <v>1894.5</v>
      </c>
      <c r="F439" t="s">
        <v>2111</v>
      </c>
      <c r="G439" s="1">
        <v>7.1000000000000004E-3</v>
      </c>
    </row>
    <row r="440" spans="1:7" x14ac:dyDescent="0.3">
      <c r="A440" s="3">
        <v>45514</v>
      </c>
      <c r="B440" s="2">
        <v>1917.15</v>
      </c>
      <c r="C440" s="2">
        <v>1904</v>
      </c>
      <c r="D440" s="2">
        <v>1921.45</v>
      </c>
      <c r="E440" s="2">
        <v>1901.55</v>
      </c>
      <c r="F440" t="s">
        <v>1959</v>
      </c>
      <c r="G440" s="1">
        <v>6.1999999999999998E-3</v>
      </c>
    </row>
    <row r="441" spans="1:7" x14ac:dyDescent="0.3">
      <c r="A441" s="3">
        <v>45483</v>
      </c>
      <c r="B441" s="2">
        <v>1905.25</v>
      </c>
      <c r="C441" s="2">
        <v>1910.05</v>
      </c>
      <c r="D441" s="2">
        <v>1917.95</v>
      </c>
      <c r="E441" s="2">
        <v>1888.05</v>
      </c>
      <c r="F441" t="s">
        <v>2156</v>
      </c>
      <c r="G441" s="1">
        <v>-2.5000000000000001E-3</v>
      </c>
    </row>
    <row r="442" spans="1:7" x14ac:dyDescent="0.3">
      <c r="A442" s="3">
        <v>45392</v>
      </c>
      <c r="B442" s="2">
        <v>1910.05</v>
      </c>
      <c r="C442" s="2">
        <v>1910.85</v>
      </c>
      <c r="D442" s="2">
        <v>1952.25</v>
      </c>
      <c r="E442" s="2">
        <v>1903.65</v>
      </c>
      <c r="F442" t="s">
        <v>2113</v>
      </c>
      <c r="G442" s="1">
        <v>-4.0000000000000002E-4</v>
      </c>
    </row>
    <row r="443" spans="1:7" x14ac:dyDescent="0.3">
      <c r="A443" s="3">
        <v>45361</v>
      </c>
      <c r="B443" s="2">
        <v>1910.85</v>
      </c>
      <c r="C443" s="2">
        <v>1900.8</v>
      </c>
      <c r="D443" s="2">
        <v>1936.3</v>
      </c>
      <c r="E443" s="2">
        <v>1896.05</v>
      </c>
      <c r="F443" t="s">
        <v>337</v>
      </c>
      <c r="G443" s="1">
        <v>-4.7000000000000002E-3</v>
      </c>
    </row>
    <row r="444" spans="1:7" x14ac:dyDescent="0.3">
      <c r="A444" s="3">
        <v>45301</v>
      </c>
      <c r="B444" s="2">
        <v>1919.95</v>
      </c>
      <c r="C444" s="2">
        <v>1924.85</v>
      </c>
      <c r="D444" s="2">
        <v>1934.75</v>
      </c>
      <c r="E444" s="2">
        <v>1902.35</v>
      </c>
      <c r="F444" t="s">
        <v>2223</v>
      </c>
      <c r="G444" s="1">
        <v>-3.5000000000000001E-3</v>
      </c>
    </row>
    <row r="445" spans="1:7" x14ac:dyDescent="0.3">
      <c r="A445" t="s">
        <v>1242</v>
      </c>
      <c r="B445" s="2">
        <v>1926.7</v>
      </c>
      <c r="C445" s="2">
        <v>1949</v>
      </c>
      <c r="D445" s="2">
        <v>1960.35</v>
      </c>
      <c r="E445" s="2">
        <v>1921.05</v>
      </c>
      <c r="F445" t="s">
        <v>2167</v>
      </c>
      <c r="G445" s="1">
        <v>-1.1299999999999999E-2</v>
      </c>
    </row>
    <row r="446" spans="1:7" x14ac:dyDescent="0.3">
      <c r="A446" t="s">
        <v>1241</v>
      </c>
      <c r="B446" s="2">
        <v>1948.7</v>
      </c>
      <c r="C446" s="2">
        <v>1917.95</v>
      </c>
      <c r="D446" s="2">
        <v>1959.3</v>
      </c>
      <c r="E446" s="2">
        <v>1915.25</v>
      </c>
      <c r="F446" t="s">
        <v>2065</v>
      </c>
      <c r="G446" s="1">
        <v>2.6499999999999999E-2</v>
      </c>
    </row>
    <row r="447" spans="1:7" x14ac:dyDescent="0.3">
      <c r="A447" t="s">
        <v>1239</v>
      </c>
      <c r="B447" s="2">
        <v>1898.4</v>
      </c>
      <c r="C447" s="2">
        <v>1870.55</v>
      </c>
      <c r="D447" s="2">
        <v>1905</v>
      </c>
      <c r="E447" s="2">
        <v>1867.05</v>
      </c>
      <c r="F447" t="s">
        <v>2219</v>
      </c>
      <c r="G447" s="1">
        <v>1.49E-2</v>
      </c>
    </row>
    <row r="448" spans="1:7" x14ac:dyDescent="0.3">
      <c r="A448" t="s">
        <v>1237</v>
      </c>
      <c r="B448" s="2">
        <v>1870.55</v>
      </c>
      <c r="C448" s="2">
        <v>1874</v>
      </c>
      <c r="D448" s="2">
        <v>1876</v>
      </c>
      <c r="E448" s="2">
        <v>1858.55</v>
      </c>
      <c r="F448" t="s">
        <v>2269</v>
      </c>
      <c r="G448" s="1">
        <v>1.2999999999999999E-3</v>
      </c>
    </row>
    <row r="449" spans="1:7" x14ac:dyDescent="0.3">
      <c r="A449" t="s">
        <v>1235</v>
      </c>
      <c r="B449" s="2">
        <v>1868.1</v>
      </c>
      <c r="C449" s="2">
        <v>1856</v>
      </c>
      <c r="D449" s="2">
        <v>1880.65</v>
      </c>
      <c r="E449" s="2">
        <v>1856</v>
      </c>
      <c r="F449" t="s">
        <v>2019</v>
      </c>
      <c r="G449" s="1">
        <v>2.8999999999999998E-3</v>
      </c>
    </row>
    <row r="450" spans="1:7" x14ac:dyDescent="0.3">
      <c r="A450" t="s">
        <v>1233</v>
      </c>
      <c r="B450" s="2">
        <v>1862.7</v>
      </c>
      <c r="C450" s="2">
        <v>1867</v>
      </c>
      <c r="D450" s="2">
        <v>1875</v>
      </c>
      <c r="E450" s="2">
        <v>1857.5</v>
      </c>
      <c r="F450" t="s">
        <v>2268</v>
      </c>
      <c r="G450" s="1">
        <v>-1.6000000000000001E-3</v>
      </c>
    </row>
    <row r="451" spans="1:7" x14ac:dyDescent="0.3">
      <c r="A451" t="s">
        <v>1231</v>
      </c>
      <c r="B451" s="2">
        <v>1865.75</v>
      </c>
      <c r="C451" s="2">
        <v>1851.1</v>
      </c>
      <c r="D451" s="2">
        <v>1871</v>
      </c>
      <c r="E451" s="2">
        <v>1841.9</v>
      </c>
      <c r="F451" t="s">
        <v>2154</v>
      </c>
      <c r="G451" s="1">
        <v>1.0699999999999999E-2</v>
      </c>
    </row>
    <row r="452" spans="1:7" x14ac:dyDescent="0.3">
      <c r="A452" t="s">
        <v>1229</v>
      </c>
      <c r="B452" s="2">
        <v>1846.05</v>
      </c>
      <c r="C452" s="2">
        <v>1845.2</v>
      </c>
      <c r="D452" s="2">
        <v>1856</v>
      </c>
      <c r="E452" s="2">
        <v>1835</v>
      </c>
      <c r="F452" t="s">
        <v>361</v>
      </c>
      <c r="G452" s="1">
        <v>5.4999999999999997E-3</v>
      </c>
    </row>
    <row r="453" spans="1:7" x14ac:dyDescent="0.3">
      <c r="A453" t="s">
        <v>1227</v>
      </c>
      <c r="B453" s="2">
        <v>1836</v>
      </c>
      <c r="C453" s="2">
        <v>1868</v>
      </c>
      <c r="D453" s="2">
        <v>1868</v>
      </c>
      <c r="E453" s="2">
        <v>1829.6</v>
      </c>
      <c r="F453" t="s">
        <v>45</v>
      </c>
      <c r="G453" s="1">
        <v>-1.61E-2</v>
      </c>
    </row>
    <row r="454" spans="1:7" x14ac:dyDescent="0.3">
      <c r="A454" t="s">
        <v>1225</v>
      </c>
      <c r="B454" s="2">
        <v>1866.1</v>
      </c>
      <c r="C454" s="2">
        <v>1863</v>
      </c>
      <c r="D454" s="2">
        <v>1869.65</v>
      </c>
      <c r="E454" s="2">
        <v>1859.25</v>
      </c>
      <c r="F454" t="s">
        <v>2267</v>
      </c>
      <c r="G454" s="1">
        <v>1.6999999999999999E-3</v>
      </c>
    </row>
    <row r="455" spans="1:7" x14ac:dyDescent="0.3">
      <c r="A455" t="s">
        <v>1223</v>
      </c>
      <c r="B455" s="2">
        <v>1862.95</v>
      </c>
      <c r="C455" s="2">
        <v>1862</v>
      </c>
      <c r="D455" s="2">
        <v>1873.35</v>
      </c>
      <c r="E455" s="2">
        <v>1850.9</v>
      </c>
      <c r="F455" t="s">
        <v>2223</v>
      </c>
      <c r="G455" s="1">
        <v>5.0000000000000001E-3</v>
      </c>
    </row>
    <row r="456" spans="1:7" x14ac:dyDescent="0.3">
      <c r="A456" t="s">
        <v>1221</v>
      </c>
      <c r="B456" s="2">
        <v>1853.75</v>
      </c>
      <c r="C456" s="2">
        <v>1865</v>
      </c>
      <c r="D456" s="2">
        <v>1865</v>
      </c>
      <c r="E456" s="2">
        <v>1851.4</v>
      </c>
      <c r="F456" t="s">
        <v>353</v>
      </c>
      <c r="G456" s="1">
        <v>-6.1999999999999998E-3</v>
      </c>
    </row>
    <row r="457" spans="1:7" x14ac:dyDescent="0.3">
      <c r="A457" s="3">
        <v>45635</v>
      </c>
      <c r="B457" s="2">
        <v>1865.4</v>
      </c>
      <c r="C457" s="2">
        <v>1855.15</v>
      </c>
      <c r="D457" s="2">
        <v>1871.5</v>
      </c>
      <c r="E457" s="2">
        <v>1840.4</v>
      </c>
      <c r="F457" t="s">
        <v>2009</v>
      </c>
      <c r="G457" s="1">
        <v>1.0699999999999999E-2</v>
      </c>
    </row>
    <row r="458" spans="1:7" x14ac:dyDescent="0.3">
      <c r="A458" s="3">
        <v>45605</v>
      </c>
      <c r="B458" s="2">
        <v>1845.7</v>
      </c>
      <c r="C458" s="2">
        <v>1836.4</v>
      </c>
      <c r="D458" s="2">
        <v>1857.5</v>
      </c>
      <c r="E458" s="2">
        <v>1831.1</v>
      </c>
      <c r="F458" t="s">
        <v>2108</v>
      </c>
      <c r="G458" s="1">
        <v>5.1000000000000004E-3</v>
      </c>
    </row>
    <row r="459" spans="1:7" x14ac:dyDescent="0.3">
      <c r="A459" s="3">
        <v>45574</v>
      </c>
      <c r="B459" s="2">
        <v>1836.35</v>
      </c>
      <c r="C459" s="2">
        <v>1830</v>
      </c>
      <c r="D459" s="2">
        <v>1842.25</v>
      </c>
      <c r="E459" s="2">
        <v>1825.7</v>
      </c>
      <c r="F459" t="s">
        <v>2081</v>
      </c>
      <c r="G459" s="1">
        <v>8.0000000000000002E-3</v>
      </c>
    </row>
    <row r="460" spans="1:7" x14ac:dyDescent="0.3">
      <c r="A460" s="3">
        <v>45544</v>
      </c>
      <c r="B460" s="2">
        <v>1821.85</v>
      </c>
      <c r="C460" s="2">
        <v>1824.55</v>
      </c>
      <c r="D460" s="2">
        <v>1835.4</v>
      </c>
      <c r="E460" s="2">
        <v>1812.85</v>
      </c>
      <c r="F460" t="s">
        <v>251</v>
      </c>
      <c r="G460" s="1">
        <v>-1.5E-3</v>
      </c>
    </row>
    <row r="461" spans="1:7" x14ac:dyDescent="0.3">
      <c r="A461" s="3">
        <v>45452</v>
      </c>
      <c r="B461" s="2">
        <v>1824.55</v>
      </c>
      <c r="C461" s="2">
        <v>1819.55</v>
      </c>
      <c r="D461" s="2">
        <v>1850</v>
      </c>
      <c r="E461" s="2">
        <v>1805</v>
      </c>
      <c r="F461" t="s">
        <v>2108</v>
      </c>
      <c r="G461" s="1">
        <v>-1.1000000000000001E-3</v>
      </c>
    </row>
    <row r="462" spans="1:7" x14ac:dyDescent="0.3">
      <c r="A462" s="3">
        <v>45421</v>
      </c>
      <c r="B462" s="2">
        <v>1826.5</v>
      </c>
      <c r="C462" s="2">
        <v>1833.2</v>
      </c>
      <c r="D462" s="2">
        <v>1843.9</v>
      </c>
      <c r="E462" s="2">
        <v>1820</v>
      </c>
      <c r="F462" t="s">
        <v>2078</v>
      </c>
      <c r="G462" s="1">
        <v>-3.5000000000000001E-3</v>
      </c>
    </row>
    <row r="463" spans="1:7" x14ac:dyDescent="0.3">
      <c r="A463" s="3">
        <v>45391</v>
      </c>
      <c r="B463" s="2">
        <v>1832.85</v>
      </c>
      <c r="C463" s="2">
        <v>1811.5</v>
      </c>
      <c r="D463" s="2">
        <v>1835</v>
      </c>
      <c r="E463" s="2">
        <v>1801.3</v>
      </c>
      <c r="F463" t="s">
        <v>248</v>
      </c>
      <c r="G463" s="1">
        <v>1.18E-2</v>
      </c>
    </row>
    <row r="464" spans="1:7" x14ac:dyDescent="0.3">
      <c r="A464" s="3">
        <v>45360</v>
      </c>
      <c r="B464" s="2">
        <v>1811.5</v>
      </c>
      <c r="C464" s="2">
        <v>1820</v>
      </c>
      <c r="D464" s="2">
        <v>1839.55</v>
      </c>
      <c r="E464" s="2">
        <v>1805.1</v>
      </c>
      <c r="F464" t="s">
        <v>1583</v>
      </c>
      <c r="G464" s="1">
        <v>-2.5000000000000001E-3</v>
      </c>
    </row>
    <row r="465" spans="1:7" x14ac:dyDescent="0.3">
      <c r="A465" s="3">
        <v>45331</v>
      </c>
      <c r="B465" s="2">
        <v>1815.95</v>
      </c>
      <c r="C465" s="2">
        <v>1829.95</v>
      </c>
      <c r="D465" s="2">
        <v>1837</v>
      </c>
      <c r="E465" s="2">
        <v>1805.2</v>
      </c>
      <c r="F465" t="s">
        <v>2157</v>
      </c>
      <c r="G465" s="1">
        <v>-3.0999999999999999E-3</v>
      </c>
    </row>
    <row r="466" spans="1:7" x14ac:dyDescent="0.3">
      <c r="A466" t="s">
        <v>1210</v>
      </c>
      <c r="B466" s="2">
        <v>1821.65</v>
      </c>
      <c r="C466" s="2">
        <v>1798.15</v>
      </c>
      <c r="D466" s="2">
        <v>1828.15</v>
      </c>
      <c r="E466" s="2">
        <v>1791.3</v>
      </c>
      <c r="F466" t="s">
        <v>2266</v>
      </c>
      <c r="G466" s="1">
        <v>1.2500000000000001E-2</v>
      </c>
    </row>
    <row r="467" spans="1:7" x14ac:dyDescent="0.3">
      <c r="A467" t="s">
        <v>1208</v>
      </c>
      <c r="B467" s="2">
        <v>1799.2</v>
      </c>
      <c r="C467" s="2">
        <v>1809.9</v>
      </c>
      <c r="D467" s="2">
        <v>1826.85</v>
      </c>
      <c r="E467" s="2">
        <v>1790.25</v>
      </c>
      <c r="F467" t="s">
        <v>2099</v>
      </c>
      <c r="G467" s="1">
        <v>-7.0000000000000001E-3</v>
      </c>
    </row>
    <row r="468" spans="1:7" x14ac:dyDescent="0.3">
      <c r="A468" t="s">
        <v>1206</v>
      </c>
      <c r="B468" s="2">
        <v>1811.85</v>
      </c>
      <c r="C468" s="2">
        <v>1796.9</v>
      </c>
      <c r="D468" s="2">
        <v>1823</v>
      </c>
      <c r="E468" s="2">
        <v>1786.35</v>
      </c>
      <c r="F468" t="s">
        <v>2107</v>
      </c>
      <c r="G468" s="1">
        <v>1.2500000000000001E-2</v>
      </c>
    </row>
    <row r="469" spans="1:7" x14ac:dyDescent="0.3">
      <c r="A469" t="s">
        <v>1204</v>
      </c>
      <c r="B469" s="2">
        <v>1789.4</v>
      </c>
      <c r="C469" s="2">
        <v>1778</v>
      </c>
      <c r="D469" s="2">
        <v>1792.6</v>
      </c>
      <c r="E469" s="2">
        <v>1767.15</v>
      </c>
      <c r="F469" t="s">
        <v>1142</v>
      </c>
      <c r="G469" s="1">
        <v>9.5999999999999992E-3</v>
      </c>
    </row>
    <row r="470" spans="1:7" x14ac:dyDescent="0.3">
      <c r="A470" t="s">
        <v>1202</v>
      </c>
      <c r="B470" s="2">
        <v>1772.45</v>
      </c>
      <c r="C470" s="2">
        <v>1780</v>
      </c>
      <c r="D470" s="2">
        <v>1780</v>
      </c>
      <c r="E470" s="2">
        <v>1764.5</v>
      </c>
      <c r="F470" t="s">
        <v>2265</v>
      </c>
      <c r="G470" s="1">
        <v>-1.9E-3</v>
      </c>
    </row>
    <row r="471" spans="1:7" x14ac:dyDescent="0.3">
      <c r="A471" t="s">
        <v>1200</v>
      </c>
      <c r="B471" s="2">
        <v>1775.75</v>
      </c>
      <c r="C471" s="2">
        <v>1753.75</v>
      </c>
      <c r="D471" s="2">
        <v>1781.45</v>
      </c>
      <c r="E471" s="2">
        <v>1751.9</v>
      </c>
      <c r="F471" t="s">
        <v>2264</v>
      </c>
      <c r="G471" s="1">
        <v>1.43E-2</v>
      </c>
    </row>
    <row r="472" spans="1:7" x14ac:dyDescent="0.3">
      <c r="A472" t="s">
        <v>1198</v>
      </c>
      <c r="B472" s="2">
        <v>1750.65</v>
      </c>
      <c r="C472" s="2">
        <v>1769.5</v>
      </c>
      <c r="D472" s="2">
        <v>1769.5</v>
      </c>
      <c r="E472" s="2">
        <v>1748.4</v>
      </c>
      <c r="F472" t="s">
        <v>2263</v>
      </c>
      <c r="G472" s="1">
        <v>-7.9000000000000008E-3</v>
      </c>
    </row>
    <row r="473" spans="1:7" x14ac:dyDescent="0.3">
      <c r="A473" t="s">
        <v>1196</v>
      </c>
      <c r="B473" s="2">
        <v>1764.65</v>
      </c>
      <c r="C473" s="2">
        <v>1770</v>
      </c>
      <c r="D473" s="2">
        <v>1771.95</v>
      </c>
      <c r="E473" s="2">
        <v>1757.3</v>
      </c>
      <c r="F473" t="s">
        <v>1806</v>
      </c>
      <c r="G473" s="1">
        <v>-1E-3</v>
      </c>
    </row>
    <row r="474" spans="1:7" x14ac:dyDescent="0.3">
      <c r="A474" t="s">
        <v>1194</v>
      </c>
      <c r="B474" s="2">
        <v>1766.35</v>
      </c>
      <c r="C474" s="2">
        <v>1751.8</v>
      </c>
      <c r="D474" s="2">
        <v>1770.8</v>
      </c>
      <c r="E474" s="2">
        <v>1745.15</v>
      </c>
      <c r="F474" t="s">
        <v>2107</v>
      </c>
      <c r="G474" s="1">
        <v>1.06E-2</v>
      </c>
    </row>
    <row r="475" spans="1:7" x14ac:dyDescent="0.3">
      <c r="A475" t="s">
        <v>1192</v>
      </c>
      <c r="B475" s="2">
        <v>1747.8</v>
      </c>
      <c r="C475" s="2">
        <v>1752.85</v>
      </c>
      <c r="D475" s="2">
        <v>1752.85</v>
      </c>
      <c r="E475" s="2">
        <v>1740.65</v>
      </c>
      <c r="F475" t="s">
        <v>1913</v>
      </c>
      <c r="G475" s="1">
        <v>2.8999999999999998E-3</v>
      </c>
    </row>
    <row r="476" spans="1:7" x14ac:dyDescent="0.3">
      <c r="A476" t="s">
        <v>1190</v>
      </c>
      <c r="B476" s="2">
        <v>1742.75</v>
      </c>
      <c r="C476" s="2">
        <v>1749.6</v>
      </c>
      <c r="D476" s="2">
        <v>1751.15</v>
      </c>
      <c r="E476" s="2">
        <v>1728.65</v>
      </c>
      <c r="F476" t="s">
        <v>2176</v>
      </c>
      <c r="G476" s="1">
        <v>5.9999999999999995E-4</v>
      </c>
    </row>
    <row r="477" spans="1:7" x14ac:dyDescent="0.3">
      <c r="A477" t="s">
        <v>1188</v>
      </c>
      <c r="B477" s="2">
        <v>1741.65</v>
      </c>
      <c r="C477" s="2">
        <v>1747.5</v>
      </c>
      <c r="D477" s="2">
        <v>1753</v>
      </c>
      <c r="E477" s="2">
        <v>1732.6</v>
      </c>
      <c r="F477" t="s">
        <v>1978</v>
      </c>
      <c r="G477" s="1">
        <v>8.9999999999999998E-4</v>
      </c>
    </row>
    <row r="478" spans="1:7" x14ac:dyDescent="0.3">
      <c r="A478" t="s">
        <v>1186</v>
      </c>
      <c r="B478" s="2">
        <v>1740.1</v>
      </c>
      <c r="C478" s="2">
        <v>1740</v>
      </c>
      <c r="D478" s="2">
        <v>1751.85</v>
      </c>
      <c r="E478" s="2">
        <v>1725.6</v>
      </c>
      <c r="F478" t="s">
        <v>2005</v>
      </c>
      <c r="G478" s="1">
        <v>3.5999999999999999E-3</v>
      </c>
    </row>
    <row r="479" spans="1:7" x14ac:dyDescent="0.3">
      <c r="A479" s="3">
        <v>45634</v>
      </c>
      <c r="B479" s="2">
        <v>1733.85</v>
      </c>
      <c r="C479" s="2">
        <v>1735</v>
      </c>
      <c r="D479" s="2">
        <v>1748.5</v>
      </c>
      <c r="E479" s="2">
        <v>1730.05</v>
      </c>
      <c r="F479" t="s">
        <v>2116</v>
      </c>
      <c r="G479" s="1">
        <v>-8.0000000000000004E-4</v>
      </c>
    </row>
    <row r="480" spans="1:7" x14ac:dyDescent="0.3">
      <c r="A480" s="3">
        <v>45543</v>
      </c>
      <c r="B480" s="2">
        <v>1735.3</v>
      </c>
      <c r="C480" s="2">
        <v>1749.8</v>
      </c>
      <c r="D480" s="2">
        <v>1749.8</v>
      </c>
      <c r="E480" s="2">
        <v>1730.05</v>
      </c>
      <c r="F480" t="s">
        <v>2262</v>
      </c>
      <c r="G480" s="1">
        <v>-1E-3</v>
      </c>
    </row>
    <row r="481" spans="1:7" x14ac:dyDescent="0.3">
      <c r="A481" s="3">
        <v>45512</v>
      </c>
      <c r="B481" s="2">
        <v>1737.05</v>
      </c>
      <c r="C481" s="2">
        <v>1735</v>
      </c>
      <c r="D481" s="2">
        <v>1748.65</v>
      </c>
      <c r="E481" s="2">
        <v>1728.35</v>
      </c>
      <c r="F481" t="s">
        <v>2253</v>
      </c>
      <c r="G481" s="1">
        <v>1.5E-3</v>
      </c>
    </row>
    <row r="482" spans="1:7" x14ac:dyDescent="0.3">
      <c r="A482" s="3">
        <v>45481</v>
      </c>
      <c r="B482" s="2">
        <v>1734.45</v>
      </c>
      <c r="C482" s="2">
        <v>1720</v>
      </c>
      <c r="D482" s="2">
        <v>1736.85</v>
      </c>
      <c r="E482" s="2">
        <v>1709.4</v>
      </c>
      <c r="F482" t="s">
        <v>2126</v>
      </c>
      <c r="G482" s="1">
        <v>1.5800000000000002E-2</v>
      </c>
    </row>
    <row r="483" spans="1:7" x14ac:dyDescent="0.3">
      <c r="A483" s="3">
        <v>45451</v>
      </c>
      <c r="B483" s="2">
        <v>1707.55</v>
      </c>
      <c r="C483" s="2">
        <v>1725</v>
      </c>
      <c r="D483" s="2">
        <v>1734</v>
      </c>
      <c r="E483" s="2">
        <v>1703.95</v>
      </c>
      <c r="F483" t="s">
        <v>1997</v>
      </c>
      <c r="G483" s="1">
        <v>-7.4000000000000003E-3</v>
      </c>
    </row>
    <row r="484" spans="1:7" x14ac:dyDescent="0.3">
      <c r="A484" s="3">
        <v>45420</v>
      </c>
      <c r="B484" s="2">
        <v>1720.35</v>
      </c>
      <c r="C484" s="2">
        <v>1725</v>
      </c>
      <c r="D484" s="2">
        <v>1758</v>
      </c>
      <c r="E484" s="2">
        <v>1715</v>
      </c>
      <c r="F484" t="s">
        <v>2261</v>
      </c>
      <c r="G484" s="1">
        <v>-6.4999999999999997E-3</v>
      </c>
    </row>
    <row r="485" spans="1:7" x14ac:dyDescent="0.3">
      <c r="A485" s="3">
        <v>45330</v>
      </c>
      <c r="B485" s="2">
        <v>1731.65</v>
      </c>
      <c r="C485" s="2">
        <v>1700</v>
      </c>
      <c r="D485" s="2">
        <v>1741.8</v>
      </c>
      <c r="E485" s="2">
        <v>1683.85</v>
      </c>
      <c r="F485" t="s">
        <v>1986</v>
      </c>
      <c r="G485" s="1">
        <v>9.5999999999999992E-3</v>
      </c>
    </row>
    <row r="486" spans="1:7" x14ac:dyDescent="0.3">
      <c r="A486" s="3">
        <v>45299</v>
      </c>
      <c r="B486" s="2">
        <v>1715.2</v>
      </c>
      <c r="C486" s="2">
        <v>1725.5</v>
      </c>
      <c r="D486" s="2">
        <v>1746.45</v>
      </c>
      <c r="E486" s="2">
        <v>1681.3</v>
      </c>
      <c r="F486" t="s">
        <v>2143</v>
      </c>
      <c r="G486" s="1">
        <v>-2.3999999999999998E-3</v>
      </c>
    </row>
    <row r="487" spans="1:7" x14ac:dyDescent="0.3">
      <c r="A487" t="s">
        <v>1177</v>
      </c>
      <c r="B487" s="2">
        <v>1719.35</v>
      </c>
      <c r="C487" s="2">
        <v>1702.1</v>
      </c>
      <c r="D487" s="2">
        <v>1730.95</v>
      </c>
      <c r="E487" s="2">
        <v>1695.2</v>
      </c>
      <c r="F487" t="s">
        <v>254</v>
      </c>
      <c r="G487" s="1">
        <v>1.04E-2</v>
      </c>
    </row>
    <row r="488" spans="1:7" x14ac:dyDescent="0.3">
      <c r="A488" t="s">
        <v>1175</v>
      </c>
      <c r="B488" s="2">
        <v>1701.6</v>
      </c>
      <c r="C488" s="2">
        <v>1716.1</v>
      </c>
      <c r="D488" s="2">
        <v>1725.45</v>
      </c>
      <c r="E488" s="2">
        <v>1697</v>
      </c>
      <c r="F488" t="s">
        <v>2116</v>
      </c>
      <c r="G488" s="1">
        <v>-1.26E-2</v>
      </c>
    </row>
    <row r="489" spans="1:7" x14ac:dyDescent="0.3">
      <c r="A489" t="s">
        <v>1173</v>
      </c>
      <c r="B489" s="2">
        <v>1723.25</v>
      </c>
      <c r="C489" s="2">
        <v>1715.25</v>
      </c>
      <c r="D489" s="2">
        <v>1728.75</v>
      </c>
      <c r="E489" s="2">
        <v>1692.75</v>
      </c>
      <c r="F489" t="s">
        <v>2260</v>
      </c>
      <c r="G489" s="1">
        <v>5.3E-3</v>
      </c>
    </row>
    <row r="490" spans="1:7" x14ac:dyDescent="0.3">
      <c r="A490" t="s">
        <v>1171</v>
      </c>
      <c r="B490" s="2">
        <v>1714.25</v>
      </c>
      <c r="C490" s="2">
        <v>1670.45</v>
      </c>
      <c r="D490" s="2">
        <v>1723.8</v>
      </c>
      <c r="E490" s="2">
        <v>1665</v>
      </c>
      <c r="F490" t="s">
        <v>2259</v>
      </c>
      <c r="G490" s="1">
        <v>2.9100000000000001E-2</v>
      </c>
    </row>
    <row r="491" spans="1:7" x14ac:dyDescent="0.3">
      <c r="A491" t="s">
        <v>1169</v>
      </c>
      <c r="B491" s="2">
        <v>1665.8</v>
      </c>
      <c r="C491" s="2">
        <v>1614.85</v>
      </c>
      <c r="D491" s="2">
        <v>1681.3</v>
      </c>
      <c r="E491" s="2">
        <v>1602.2</v>
      </c>
      <c r="F491" t="s">
        <v>1945</v>
      </c>
      <c r="G491" s="1">
        <v>2.86E-2</v>
      </c>
    </row>
    <row r="492" spans="1:7" x14ac:dyDescent="0.3">
      <c r="A492" t="s">
        <v>1167</v>
      </c>
      <c r="B492" s="2">
        <v>1619.45</v>
      </c>
      <c r="C492" s="2">
        <v>1602</v>
      </c>
      <c r="D492" s="2">
        <v>1624.95</v>
      </c>
      <c r="E492" s="2">
        <v>1592</v>
      </c>
      <c r="F492" t="s">
        <v>2258</v>
      </c>
      <c r="G492" s="1">
        <v>1.11E-2</v>
      </c>
    </row>
    <row r="493" spans="1:7" x14ac:dyDescent="0.3">
      <c r="A493" t="s">
        <v>1165</v>
      </c>
      <c r="B493" s="2">
        <v>1601.6</v>
      </c>
      <c r="C493" s="2">
        <v>1587</v>
      </c>
      <c r="D493" s="2">
        <v>1605.65</v>
      </c>
      <c r="E493" s="2">
        <v>1574.3</v>
      </c>
      <c r="F493" t="s">
        <v>2257</v>
      </c>
      <c r="G493" s="1">
        <v>8.9999999999999993E-3</v>
      </c>
    </row>
    <row r="494" spans="1:7" x14ac:dyDescent="0.3">
      <c r="A494" t="s">
        <v>1163</v>
      </c>
      <c r="B494" s="2">
        <v>1587.35</v>
      </c>
      <c r="C494" s="2">
        <v>1555.05</v>
      </c>
      <c r="D494" s="2">
        <v>1589.5</v>
      </c>
      <c r="E494" s="2">
        <v>1555.05</v>
      </c>
      <c r="F494" t="s">
        <v>2256</v>
      </c>
      <c r="G494" s="1">
        <v>1.1900000000000001E-2</v>
      </c>
    </row>
    <row r="495" spans="1:7" x14ac:dyDescent="0.3">
      <c r="A495" t="s">
        <v>1161</v>
      </c>
      <c r="B495" s="2">
        <v>1568.65</v>
      </c>
      <c r="C495" s="2">
        <v>1584.7</v>
      </c>
      <c r="D495" s="2">
        <v>1589.75</v>
      </c>
      <c r="E495" s="2">
        <v>1565.15</v>
      </c>
      <c r="F495" t="s">
        <v>77</v>
      </c>
      <c r="G495" s="1">
        <v>-1.61E-2</v>
      </c>
    </row>
    <row r="496" spans="1:7" x14ac:dyDescent="0.3">
      <c r="A496" t="s">
        <v>1159</v>
      </c>
      <c r="B496" s="2">
        <v>1594.25</v>
      </c>
      <c r="C496" s="2">
        <v>1575</v>
      </c>
      <c r="D496" s="2">
        <v>1596.6</v>
      </c>
      <c r="E496" s="2">
        <v>1570.25</v>
      </c>
      <c r="F496" t="s">
        <v>148</v>
      </c>
      <c r="G496" s="1">
        <v>9.4999999999999998E-3</v>
      </c>
    </row>
    <row r="497" spans="1:7" x14ac:dyDescent="0.3">
      <c r="A497" t="s">
        <v>1157</v>
      </c>
      <c r="B497" s="2">
        <v>1579.3</v>
      </c>
      <c r="C497" s="2">
        <v>1589</v>
      </c>
      <c r="D497" s="2">
        <v>1595</v>
      </c>
      <c r="E497" s="2">
        <v>1574.95</v>
      </c>
      <c r="F497" t="s">
        <v>2255</v>
      </c>
      <c r="G497" s="1">
        <v>-4.3E-3</v>
      </c>
    </row>
    <row r="498" spans="1:7" x14ac:dyDescent="0.3">
      <c r="A498" t="s">
        <v>1155</v>
      </c>
      <c r="B498" s="2">
        <v>1586.2</v>
      </c>
      <c r="C498" s="2">
        <v>1579.95</v>
      </c>
      <c r="D498" s="2">
        <v>1594.7</v>
      </c>
      <c r="E498" s="2">
        <v>1577.3</v>
      </c>
      <c r="F498" t="s">
        <v>2254</v>
      </c>
      <c r="G498" s="1">
        <v>5.5999999999999999E-3</v>
      </c>
    </row>
    <row r="499" spans="1:7" x14ac:dyDescent="0.3">
      <c r="A499" s="3">
        <v>45633</v>
      </c>
      <c r="B499" s="2">
        <v>1577.3</v>
      </c>
      <c r="C499" s="2">
        <v>1582</v>
      </c>
      <c r="D499" s="2">
        <v>1587.35</v>
      </c>
      <c r="E499" s="2">
        <v>1550</v>
      </c>
      <c r="F499" t="s">
        <v>47</v>
      </c>
      <c r="G499" s="1">
        <v>-2.8E-3</v>
      </c>
    </row>
    <row r="500" spans="1:7" x14ac:dyDescent="0.3">
      <c r="A500" s="3">
        <v>45603</v>
      </c>
      <c r="B500" s="2">
        <v>1581.75</v>
      </c>
      <c r="C500" s="2">
        <v>1601</v>
      </c>
      <c r="D500" s="2">
        <v>1602.5</v>
      </c>
      <c r="E500" s="2">
        <v>1572.3</v>
      </c>
      <c r="F500" t="s">
        <v>1997</v>
      </c>
      <c r="G500" s="1">
        <v>-1.0500000000000001E-2</v>
      </c>
    </row>
    <row r="501" spans="1:7" x14ac:dyDescent="0.3">
      <c r="A501" s="3">
        <v>45572</v>
      </c>
      <c r="B501" s="2">
        <v>1598.55</v>
      </c>
      <c r="C501" s="2">
        <v>1592.8</v>
      </c>
      <c r="D501" s="2">
        <v>1601.15</v>
      </c>
      <c r="E501" s="2">
        <v>1567.6</v>
      </c>
      <c r="F501" t="s">
        <v>2078</v>
      </c>
      <c r="G501" s="1">
        <v>8.3000000000000001E-3</v>
      </c>
    </row>
    <row r="502" spans="1:7" x14ac:dyDescent="0.3">
      <c r="A502" s="3">
        <v>45542</v>
      </c>
      <c r="B502" s="2">
        <v>1585.4</v>
      </c>
      <c r="C502" s="2">
        <v>1564.8</v>
      </c>
      <c r="D502" s="2">
        <v>1589.9</v>
      </c>
      <c r="E502" s="2">
        <v>1549.8</v>
      </c>
      <c r="F502" t="s">
        <v>2147</v>
      </c>
      <c r="G502" s="1">
        <v>1.8599999999999998E-2</v>
      </c>
    </row>
    <row r="503" spans="1:7" x14ac:dyDescent="0.3">
      <c r="A503" s="3">
        <v>45511</v>
      </c>
      <c r="B503" s="2">
        <v>1556.4</v>
      </c>
      <c r="C503" s="2">
        <v>1570.6</v>
      </c>
      <c r="D503" s="2">
        <v>1574.8</v>
      </c>
      <c r="E503" s="2">
        <v>1550.95</v>
      </c>
      <c r="F503" t="s">
        <v>469</v>
      </c>
      <c r="G503" s="1">
        <v>-7.7000000000000002E-3</v>
      </c>
    </row>
    <row r="504" spans="1:7" x14ac:dyDescent="0.3">
      <c r="A504" s="3">
        <v>45419</v>
      </c>
      <c r="B504" s="2">
        <v>1568.4</v>
      </c>
      <c r="C504" s="2">
        <v>1562</v>
      </c>
      <c r="D504" s="2">
        <v>1574.75</v>
      </c>
      <c r="E504" s="2">
        <v>1557</v>
      </c>
      <c r="F504" t="s">
        <v>2253</v>
      </c>
      <c r="G504" s="1">
        <v>6.7000000000000002E-3</v>
      </c>
    </row>
    <row r="505" spans="1:7" x14ac:dyDescent="0.3">
      <c r="A505" s="3">
        <v>45389</v>
      </c>
      <c r="B505" s="2">
        <v>1557.9</v>
      </c>
      <c r="C505" s="2">
        <v>1535</v>
      </c>
      <c r="D505" s="2">
        <v>1571</v>
      </c>
      <c r="E505" s="2">
        <v>1526</v>
      </c>
      <c r="F505" t="s">
        <v>1993</v>
      </c>
      <c r="G505" s="1">
        <v>1.5599999999999999E-2</v>
      </c>
    </row>
    <row r="506" spans="1:7" x14ac:dyDescent="0.3">
      <c r="A506" s="3">
        <v>45358</v>
      </c>
      <c r="B506" s="2">
        <v>1533.95</v>
      </c>
      <c r="C506" s="2">
        <v>1519.35</v>
      </c>
      <c r="D506" s="2">
        <v>1536.25</v>
      </c>
      <c r="E506" s="2">
        <v>1498.3</v>
      </c>
      <c r="F506" t="s">
        <v>447</v>
      </c>
      <c r="G506" s="1">
        <v>6.4999999999999997E-3</v>
      </c>
    </row>
    <row r="507" spans="1:7" x14ac:dyDescent="0.3">
      <c r="A507" s="3">
        <v>45329</v>
      </c>
      <c r="B507" s="2">
        <v>1524.05</v>
      </c>
      <c r="C507" s="2">
        <v>1514</v>
      </c>
      <c r="D507" s="2">
        <v>1534.9</v>
      </c>
      <c r="E507" s="2">
        <v>1508.25</v>
      </c>
      <c r="F507" t="s">
        <v>133</v>
      </c>
      <c r="G507" s="1">
        <v>2.5999999999999999E-3</v>
      </c>
    </row>
    <row r="508" spans="1:7" x14ac:dyDescent="0.3">
      <c r="A508" s="3">
        <v>45298</v>
      </c>
      <c r="B508" s="2">
        <v>1520.1</v>
      </c>
      <c r="C508" s="2">
        <v>1520.85</v>
      </c>
      <c r="D508" s="2">
        <v>1530</v>
      </c>
      <c r="E508" s="2">
        <v>1503.85</v>
      </c>
      <c r="F508" t="s">
        <v>2080</v>
      </c>
      <c r="G508" s="1">
        <v>-5.0000000000000001E-4</v>
      </c>
    </row>
    <row r="509" spans="1:7" x14ac:dyDescent="0.3">
      <c r="A509" t="s">
        <v>1144</v>
      </c>
      <c r="B509" s="2">
        <v>1520.85</v>
      </c>
      <c r="C509" s="2">
        <v>1520</v>
      </c>
      <c r="D509" s="2">
        <v>1538.95</v>
      </c>
      <c r="E509" s="2">
        <v>1515.6</v>
      </c>
      <c r="F509" t="s">
        <v>1993</v>
      </c>
      <c r="G509" s="1">
        <v>3.0000000000000001E-3</v>
      </c>
    </row>
    <row r="510" spans="1:7" x14ac:dyDescent="0.3">
      <c r="A510" t="s">
        <v>1143</v>
      </c>
      <c r="B510" s="2">
        <v>1516.25</v>
      </c>
      <c r="C510" s="2">
        <v>1525</v>
      </c>
      <c r="D510" s="2">
        <v>1528.05</v>
      </c>
      <c r="E510" s="2">
        <v>1505</v>
      </c>
      <c r="F510" t="s">
        <v>2074</v>
      </c>
      <c r="G510" s="1">
        <v>-3.2000000000000002E-3</v>
      </c>
    </row>
    <row r="511" spans="1:7" x14ac:dyDescent="0.3">
      <c r="A511" t="s">
        <v>1141</v>
      </c>
      <c r="B511" s="2">
        <v>1521.15</v>
      </c>
      <c r="C511" s="2">
        <v>1502</v>
      </c>
      <c r="D511" s="2">
        <v>1528.9</v>
      </c>
      <c r="E511" s="2">
        <v>1495.25</v>
      </c>
      <c r="F511" t="s">
        <v>2252</v>
      </c>
      <c r="G511" s="1">
        <v>1.06E-2</v>
      </c>
    </row>
    <row r="512" spans="1:7" x14ac:dyDescent="0.3">
      <c r="A512" t="s">
        <v>1139</v>
      </c>
      <c r="B512" s="2">
        <v>1505.2</v>
      </c>
      <c r="C512" s="2">
        <v>1498.05</v>
      </c>
      <c r="D512" s="2">
        <v>1508</v>
      </c>
      <c r="E512" s="2">
        <v>1492.3</v>
      </c>
      <c r="F512" t="s">
        <v>250</v>
      </c>
      <c r="G512" s="1">
        <v>7.1999999999999998E-3</v>
      </c>
    </row>
    <row r="513" spans="1:7" x14ac:dyDescent="0.3">
      <c r="A513" t="s">
        <v>1137</v>
      </c>
      <c r="B513" s="2">
        <v>1494.5</v>
      </c>
      <c r="C513" s="2">
        <v>1475.05</v>
      </c>
      <c r="D513" s="2">
        <v>1502.9</v>
      </c>
      <c r="E513" s="2">
        <v>1475.05</v>
      </c>
      <c r="F513" t="s">
        <v>2035</v>
      </c>
      <c r="G513" s="1">
        <v>1.8599999999999998E-2</v>
      </c>
    </row>
    <row r="514" spans="1:7" x14ac:dyDescent="0.3">
      <c r="A514" t="s">
        <v>1135</v>
      </c>
      <c r="B514" s="2">
        <v>1467.25</v>
      </c>
      <c r="C514" s="2">
        <v>1480.1</v>
      </c>
      <c r="D514" s="2">
        <v>1488</v>
      </c>
      <c r="E514" s="2">
        <v>1460.9</v>
      </c>
      <c r="F514" t="s">
        <v>2239</v>
      </c>
      <c r="G514" s="1">
        <v>-2.5000000000000001E-3</v>
      </c>
    </row>
    <row r="515" spans="1:7" x14ac:dyDescent="0.3">
      <c r="A515" t="s">
        <v>1133</v>
      </c>
      <c r="B515" s="2">
        <v>1471</v>
      </c>
      <c r="C515" s="2">
        <v>1487.95</v>
      </c>
      <c r="D515" s="2">
        <v>1487.95</v>
      </c>
      <c r="E515" s="2">
        <v>1467</v>
      </c>
      <c r="F515" t="s">
        <v>2251</v>
      </c>
      <c r="G515" s="1">
        <v>-2.1899999999999999E-2</v>
      </c>
    </row>
    <row r="516" spans="1:7" x14ac:dyDescent="0.3">
      <c r="A516" t="s">
        <v>1131</v>
      </c>
      <c r="B516" s="2">
        <v>1504</v>
      </c>
      <c r="C516" s="2">
        <v>1524.95</v>
      </c>
      <c r="D516" s="2">
        <v>1529.85</v>
      </c>
      <c r="E516" s="2">
        <v>1500</v>
      </c>
      <c r="F516" t="s">
        <v>251</v>
      </c>
      <c r="G516" s="1">
        <v>-1.11E-2</v>
      </c>
    </row>
    <row r="517" spans="1:7" x14ac:dyDescent="0.3">
      <c r="A517" t="s">
        <v>1129</v>
      </c>
      <c r="B517" s="2">
        <v>1520.95</v>
      </c>
      <c r="C517" s="2">
        <v>1522.6</v>
      </c>
      <c r="D517" s="2">
        <v>1522.85</v>
      </c>
      <c r="E517" s="2">
        <v>1510.2</v>
      </c>
      <c r="F517" t="s">
        <v>2039</v>
      </c>
      <c r="G517" s="1">
        <v>3.3E-3</v>
      </c>
    </row>
    <row r="518" spans="1:7" x14ac:dyDescent="0.3">
      <c r="A518" t="s">
        <v>1127</v>
      </c>
      <c r="B518" s="2">
        <v>1516</v>
      </c>
      <c r="C518" s="2">
        <v>1513.85</v>
      </c>
      <c r="D518" s="2">
        <v>1518</v>
      </c>
      <c r="E518" s="2">
        <v>1505.55</v>
      </c>
      <c r="F518" t="s">
        <v>2250</v>
      </c>
      <c r="G518" s="1">
        <v>3.3999999999999998E-3</v>
      </c>
    </row>
    <row r="519" spans="1:7" x14ac:dyDescent="0.3">
      <c r="A519" t="s">
        <v>1125</v>
      </c>
      <c r="B519" s="2">
        <v>1510.8</v>
      </c>
      <c r="C519" s="2">
        <v>1514.6</v>
      </c>
      <c r="D519" s="2">
        <v>1514.6</v>
      </c>
      <c r="E519" s="2">
        <v>1498</v>
      </c>
      <c r="F519" t="s">
        <v>2110</v>
      </c>
      <c r="G519" s="1">
        <v>2.5999999999999999E-3</v>
      </c>
    </row>
    <row r="520" spans="1:7" x14ac:dyDescent="0.3">
      <c r="A520" s="3">
        <v>45632</v>
      </c>
      <c r="B520" s="2">
        <v>1506.85</v>
      </c>
      <c r="C520" s="2">
        <v>1500</v>
      </c>
      <c r="D520" s="2">
        <v>1514.55</v>
      </c>
      <c r="E520" s="2">
        <v>1495.85</v>
      </c>
      <c r="F520" t="s">
        <v>2249</v>
      </c>
      <c r="G520" s="1">
        <v>4.7000000000000002E-3</v>
      </c>
    </row>
    <row r="521" spans="1:7" x14ac:dyDescent="0.3">
      <c r="A521" s="3">
        <v>45602</v>
      </c>
      <c r="B521" s="2">
        <v>1499.75</v>
      </c>
      <c r="C521" s="2">
        <v>1524</v>
      </c>
      <c r="D521" s="2">
        <v>1525</v>
      </c>
      <c r="E521" s="2">
        <v>1497.35</v>
      </c>
      <c r="F521" t="s">
        <v>2161</v>
      </c>
      <c r="G521" s="1">
        <v>-8.8000000000000005E-3</v>
      </c>
    </row>
    <row r="522" spans="1:7" x14ac:dyDescent="0.3">
      <c r="A522" s="3">
        <v>45571</v>
      </c>
      <c r="B522" s="2">
        <v>1513.1</v>
      </c>
      <c r="C522" s="2">
        <v>1519</v>
      </c>
      <c r="D522" s="2">
        <v>1521.7</v>
      </c>
      <c r="E522" s="2">
        <v>1505.1</v>
      </c>
      <c r="F522" t="s">
        <v>47</v>
      </c>
      <c r="G522" s="1">
        <v>4.1000000000000003E-3</v>
      </c>
    </row>
    <row r="523" spans="1:7" x14ac:dyDescent="0.3">
      <c r="A523" s="3">
        <v>45479</v>
      </c>
      <c r="B523" s="2">
        <v>1506.85</v>
      </c>
      <c r="C523" s="2">
        <v>1479.9</v>
      </c>
      <c r="D523" s="2">
        <v>1510.1</v>
      </c>
      <c r="E523" s="2">
        <v>1472.15</v>
      </c>
      <c r="F523" t="s">
        <v>2181</v>
      </c>
      <c r="G523" s="1">
        <v>2.3199999999999998E-2</v>
      </c>
    </row>
    <row r="524" spans="1:7" x14ac:dyDescent="0.3">
      <c r="A524" s="3">
        <v>45449</v>
      </c>
      <c r="B524" s="2">
        <v>1472.7</v>
      </c>
      <c r="C524" s="2">
        <v>1494</v>
      </c>
      <c r="D524" s="2">
        <v>1494</v>
      </c>
      <c r="E524" s="2">
        <v>1455.05</v>
      </c>
      <c r="F524" t="s">
        <v>2248</v>
      </c>
      <c r="G524" s="1">
        <v>-9.7999999999999997E-3</v>
      </c>
    </row>
    <row r="525" spans="1:7" x14ac:dyDescent="0.3">
      <c r="A525" s="3">
        <v>45418</v>
      </c>
      <c r="B525" s="2">
        <v>1487.3</v>
      </c>
      <c r="C525" s="2">
        <v>1449.7</v>
      </c>
      <c r="D525" s="2">
        <v>1490</v>
      </c>
      <c r="E525" s="2">
        <v>1432</v>
      </c>
      <c r="F525" t="s">
        <v>337</v>
      </c>
      <c r="G525" s="1">
        <v>4.02E-2</v>
      </c>
    </row>
    <row r="526" spans="1:7" x14ac:dyDescent="0.3">
      <c r="A526" s="3">
        <v>45388</v>
      </c>
      <c r="B526" s="2">
        <v>1429.85</v>
      </c>
      <c r="C526" s="2">
        <v>1461.6</v>
      </c>
      <c r="D526" s="2">
        <v>1476.3</v>
      </c>
      <c r="E526" s="2">
        <v>1377.2</v>
      </c>
      <c r="F526" t="s">
        <v>2247</v>
      </c>
      <c r="G526" s="1">
        <v>-1.6E-2</v>
      </c>
    </row>
    <row r="527" spans="1:7" x14ac:dyDescent="0.3">
      <c r="A527" s="3">
        <v>45357</v>
      </c>
      <c r="B527" s="2">
        <v>1453.05</v>
      </c>
      <c r="C527" s="2">
        <v>1496.5</v>
      </c>
      <c r="D527" s="2">
        <v>1498</v>
      </c>
      <c r="E527" s="2">
        <v>1451</v>
      </c>
      <c r="F527" t="s">
        <v>2011</v>
      </c>
      <c r="G527" s="1">
        <v>-4.5999999999999999E-3</v>
      </c>
    </row>
    <row r="528" spans="1:7" x14ac:dyDescent="0.3">
      <c r="A528" t="s">
        <v>1116</v>
      </c>
      <c r="B528" s="2">
        <v>1459.8</v>
      </c>
      <c r="C528" s="2">
        <v>1465</v>
      </c>
      <c r="D528" s="2">
        <v>1479.4</v>
      </c>
      <c r="E528" s="2">
        <v>1440</v>
      </c>
      <c r="F528" t="s">
        <v>2246</v>
      </c>
      <c r="G528" s="1">
        <v>5.0000000000000001E-4</v>
      </c>
    </row>
    <row r="529" spans="1:7" x14ac:dyDescent="0.3">
      <c r="A529" t="s">
        <v>1114</v>
      </c>
      <c r="B529" s="2">
        <v>1459.1</v>
      </c>
      <c r="C529" s="2">
        <v>1476</v>
      </c>
      <c r="D529" s="2">
        <v>1477.4</v>
      </c>
      <c r="E529" s="2">
        <v>1449.5</v>
      </c>
      <c r="F529" t="s">
        <v>2073</v>
      </c>
      <c r="G529" s="1">
        <v>-1.34E-2</v>
      </c>
    </row>
    <row r="530" spans="1:7" x14ac:dyDescent="0.3">
      <c r="A530" t="s">
        <v>1112</v>
      </c>
      <c r="B530" s="2">
        <v>1478.95</v>
      </c>
      <c r="C530" s="2">
        <v>1468.1</v>
      </c>
      <c r="D530" s="2">
        <v>1495</v>
      </c>
      <c r="E530" s="2">
        <v>1465.65</v>
      </c>
      <c r="F530" t="s">
        <v>249</v>
      </c>
      <c r="G530" s="1">
        <v>9.5999999999999992E-3</v>
      </c>
    </row>
    <row r="531" spans="1:7" x14ac:dyDescent="0.3">
      <c r="A531" t="s">
        <v>1110</v>
      </c>
      <c r="B531" s="2">
        <v>1464.9</v>
      </c>
      <c r="C531" s="2">
        <v>1468.95</v>
      </c>
      <c r="D531" s="2">
        <v>1479.1</v>
      </c>
      <c r="E531" s="2">
        <v>1455.95</v>
      </c>
      <c r="F531" t="s">
        <v>129</v>
      </c>
      <c r="G531" s="1">
        <v>-8.0000000000000004E-4</v>
      </c>
    </row>
    <row r="532" spans="1:7" x14ac:dyDescent="0.3">
      <c r="A532" t="s">
        <v>1108</v>
      </c>
      <c r="B532" s="2">
        <v>1466.05</v>
      </c>
      <c r="C532" s="2">
        <v>1486.7</v>
      </c>
      <c r="D532" s="2">
        <v>1501</v>
      </c>
      <c r="E532" s="2">
        <v>1460.55</v>
      </c>
      <c r="F532" t="s">
        <v>2220</v>
      </c>
      <c r="G532" s="1">
        <v>-1.3899999999999999E-2</v>
      </c>
    </row>
    <row r="533" spans="1:7" x14ac:dyDescent="0.3">
      <c r="A533" t="s">
        <v>1106</v>
      </c>
      <c r="B533" s="2">
        <v>1486.7</v>
      </c>
      <c r="C533" s="2">
        <v>1504</v>
      </c>
      <c r="D533" s="2">
        <v>1505.7</v>
      </c>
      <c r="E533" s="2">
        <v>1477.1</v>
      </c>
      <c r="F533" t="s">
        <v>2245</v>
      </c>
      <c r="G533" s="1">
        <v>-5.5999999999999999E-3</v>
      </c>
    </row>
    <row r="534" spans="1:7" x14ac:dyDescent="0.3">
      <c r="A534" t="s">
        <v>1104</v>
      </c>
      <c r="B534" s="2">
        <v>1495.1</v>
      </c>
      <c r="C534" s="2">
        <v>1510</v>
      </c>
      <c r="D534" s="2">
        <v>1510</v>
      </c>
      <c r="E534" s="2">
        <v>1467</v>
      </c>
      <c r="F534" t="s">
        <v>2244</v>
      </c>
      <c r="G534" s="1">
        <v>-2.87E-2</v>
      </c>
    </row>
    <row r="535" spans="1:7" x14ac:dyDescent="0.3">
      <c r="A535" t="s">
        <v>1102</v>
      </c>
      <c r="B535" s="2">
        <v>1539.3</v>
      </c>
      <c r="C535" s="2">
        <v>1547</v>
      </c>
      <c r="D535" s="2">
        <v>1564</v>
      </c>
      <c r="E535" s="2">
        <v>1505.4</v>
      </c>
      <c r="F535" t="s">
        <v>2042</v>
      </c>
      <c r="G535" s="1">
        <v>-1.1000000000000001E-3</v>
      </c>
    </row>
    <row r="536" spans="1:7" x14ac:dyDescent="0.3">
      <c r="A536" t="s">
        <v>1100</v>
      </c>
      <c r="B536" s="2">
        <v>1540.95</v>
      </c>
      <c r="C536" s="2">
        <v>1530</v>
      </c>
      <c r="D536" s="2">
        <v>1558.3</v>
      </c>
      <c r="E536" s="2">
        <v>1524</v>
      </c>
      <c r="F536" t="s">
        <v>2140</v>
      </c>
      <c r="G536" s="1">
        <v>5.8999999999999999E-3</v>
      </c>
    </row>
    <row r="537" spans="1:7" x14ac:dyDescent="0.3">
      <c r="A537" t="s">
        <v>1098</v>
      </c>
      <c r="B537" s="2">
        <v>1531.9</v>
      </c>
      <c r="C537" s="2">
        <v>1531.4</v>
      </c>
      <c r="D537" s="2">
        <v>1538.7</v>
      </c>
      <c r="E537" s="2">
        <v>1523.35</v>
      </c>
      <c r="F537" t="s">
        <v>2243</v>
      </c>
      <c r="G537" s="1">
        <v>2.9999999999999997E-4</v>
      </c>
    </row>
    <row r="538" spans="1:7" x14ac:dyDescent="0.3">
      <c r="A538" t="s">
        <v>1096</v>
      </c>
      <c r="B538" s="2">
        <v>1531.4</v>
      </c>
      <c r="C538" s="2">
        <v>1536</v>
      </c>
      <c r="D538" s="2">
        <v>1537.3</v>
      </c>
      <c r="E538" s="2">
        <v>1520.15</v>
      </c>
      <c r="F538" t="s">
        <v>133</v>
      </c>
      <c r="G538" s="1">
        <v>-3.2000000000000002E-3</v>
      </c>
    </row>
    <row r="539" spans="1:7" x14ac:dyDescent="0.3">
      <c r="A539" t="s">
        <v>1094</v>
      </c>
      <c r="B539" s="2">
        <v>1536.3</v>
      </c>
      <c r="C539" s="2">
        <v>1529</v>
      </c>
      <c r="D539" s="2">
        <v>1541.15</v>
      </c>
      <c r="E539" s="2">
        <v>1508.3</v>
      </c>
      <c r="F539" t="s">
        <v>1970</v>
      </c>
      <c r="G539" s="1">
        <v>5.7999999999999996E-3</v>
      </c>
    </row>
    <row r="540" spans="1:7" x14ac:dyDescent="0.3">
      <c r="A540" t="s">
        <v>1092</v>
      </c>
      <c r="B540" s="2">
        <v>1527.4</v>
      </c>
      <c r="C540" s="2">
        <v>1545.25</v>
      </c>
      <c r="D540" s="2">
        <v>1550.25</v>
      </c>
      <c r="E540" s="2">
        <v>1520.35</v>
      </c>
      <c r="F540" t="s">
        <v>2198</v>
      </c>
      <c r="G540" s="1">
        <v>-1.1599999999999999E-2</v>
      </c>
    </row>
    <row r="541" spans="1:7" x14ac:dyDescent="0.3">
      <c r="A541" t="s">
        <v>1090</v>
      </c>
      <c r="B541" s="2">
        <v>1545.25</v>
      </c>
      <c r="C541" s="2">
        <v>1525</v>
      </c>
      <c r="D541" s="2">
        <v>1547.95</v>
      </c>
      <c r="E541" s="2">
        <v>1516.05</v>
      </c>
      <c r="F541" t="s">
        <v>1978</v>
      </c>
      <c r="G541" s="1">
        <v>1.32E-2</v>
      </c>
    </row>
    <row r="542" spans="1:7" x14ac:dyDescent="0.3">
      <c r="A542" t="s">
        <v>1088</v>
      </c>
      <c r="B542" s="2">
        <v>1525.05</v>
      </c>
      <c r="C542" s="2">
        <v>1513</v>
      </c>
      <c r="D542" s="2">
        <v>1530</v>
      </c>
      <c r="E542" s="2">
        <v>1502</v>
      </c>
      <c r="F542" t="s">
        <v>1999</v>
      </c>
      <c r="G542" s="1">
        <v>1.23E-2</v>
      </c>
    </row>
    <row r="543" spans="1:7" x14ac:dyDescent="0.3">
      <c r="A543" s="3">
        <v>45570</v>
      </c>
      <c r="B543" s="2">
        <v>1506.55</v>
      </c>
      <c r="C543" s="2">
        <v>1494.65</v>
      </c>
      <c r="D543" s="2">
        <v>1526.45</v>
      </c>
      <c r="E543" s="2">
        <v>1491</v>
      </c>
      <c r="F543" t="s">
        <v>2116</v>
      </c>
      <c r="G543" s="1">
        <v>8.0000000000000002E-3</v>
      </c>
    </row>
    <row r="544" spans="1:7" x14ac:dyDescent="0.3">
      <c r="A544" s="3">
        <v>45540</v>
      </c>
      <c r="B544" s="2">
        <v>1494.65</v>
      </c>
      <c r="C544" s="2">
        <v>1521.2</v>
      </c>
      <c r="D544" s="2">
        <v>1529.95</v>
      </c>
      <c r="E544" s="2">
        <v>1489.8</v>
      </c>
      <c r="F544" t="s">
        <v>2039</v>
      </c>
      <c r="G544" s="1">
        <v>-1.78E-2</v>
      </c>
    </row>
    <row r="545" spans="1:7" x14ac:dyDescent="0.3">
      <c r="A545" s="3">
        <v>45509</v>
      </c>
      <c r="B545" s="2">
        <v>1521.75</v>
      </c>
      <c r="C545" s="2">
        <v>1510</v>
      </c>
      <c r="D545" s="2">
        <v>1525.8</v>
      </c>
      <c r="E545" s="2">
        <v>1502.25</v>
      </c>
      <c r="F545" t="s">
        <v>1038</v>
      </c>
      <c r="G545" s="1">
        <v>4.1999999999999997E-3</v>
      </c>
    </row>
    <row r="546" spans="1:7" x14ac:dyDescent="0.3">
      <c r="A546" s="3">
        <v>45478</v>
      </c>
      <c r="B546" s="2">
        <v>1515.35</v>
      </c>
      <c r="C546" s="2">
        <v>1535.95</v>
      </c>
      <c r="D546" s="2">
        <v>1543.15</v>
      </c>
      <c r="E546" s="2">
        <v>1510.1</v>
      </c>
      <c r="F546" t="s">
        <v>2116</v>
      </c>
      <c r="G546" s="1">
        <v>-8.9999999999999993E-3</v>
      </c>
    </row>
    <row r="547" spans="1:7" x14ac:dyDescent="0.3">
      <c r="A547" s="3">
        <v>45448</v>
      </c>
      <c r="B547" s="2">
        <v>1529.15</v>
      </c>
      <c r="C547" s="2">
        <v>1518</v>
      </c>
      <c r="D547" s="2">
        <v>1534</v>
      </c>
      <c r="E547" s="2">
        <v>1508.75</v>
      </c>
      <c r="F547" t="s">
        <v>934</v>
      </c>
      <c r="G547" s="1">
        <v>1.1900000000000001E-2</v>
      </c>
    </row>
    <row r="548" spans="1:7" x14ac:dyDescent="0.3">
      <c r="A548" s="3">
        <v>45356</v>
      </c>
      <c r="B548" s="2">
        <v>1511.15</v>
      </c>
      <c r="C548" s="2">
        <v>1527</v>
      </c>
      <c r="D548" s="2">
        <v>1537</v>
      </c>
      <c r="E548" s="2">
        <v>1501.5</v>
      </c>
      <c r="F548" t="s">
        <v>2007</v>
      </c>
      <c r="G548" s="1">
        <v>-5.1999999999999998E-3</v>
      </c>
    </row>
    <row r="549" spans="1:7" x14ac:dyDescent="0.3">
      <c r="A549" s="3">
        <v>45327</v>
      </c>
      <c r="B549" s="2">
        <v>1519</v>
      </c>
      <c r="C549" s="2">
        <v>1503</v>
      </c>
      <c r="D549" s="2">
        <v>1530</v>
      </c>
      <c r="E549" s="2">
        <v>1502</v>
      </c>
      <c r="F549" t="s">
        <v>337</v>
      </c>
      <c r="G549" s="1">
        <v>1.1299999999999999E-2</v>
      </c>
    </row>
    <row r="550" spans="1:7" x14ac:dyDescent="0.3">
      <c r="A550" t="s">
        <v>1079</v>
      </c>
      <c r="B550" s="2">
        <v>1502.1</v>
      </c>
      <c r="C550" s="2">
        <v>1527</v>
      </c>
      <c r="D550" s="2">
        <v>1529.15</v>
      </c>
      <c r="E550" s="2">
        <v>1497</v>
      </c>
      <c r="F550" t="s">
        <v>2150</v>
      </c>
      <c r="G550" s="1">
        <v>-1.2800000000000001E-2</v>
      </c>
    </row>
    <row r="551" spans="1:7" x14ac:dyDescent="0.3">
      <c r="A551" t="s">
        <v>1077</v>
      </c>
      <c r="B551" s="2">
        <v>1521.6</v>
      </c>
      <c r="C551" s="2">
        <v>1516</v>
      </c>
      <c r="D551" s="2">
        <v>1527.8</v>
      </c>
      <c r="E551" s="2">
        <v>1510.05</v>
      </c>
      <c r="F551" t="s">
        <v>71</v>
      </c>
      <c r="G551" s="1">
        <v>0.01</v>
      </c>
    </row>
    <row r="552" spans="1:7" x14ac:dyDescent="0.3">
      <c r="A552" t="s">
        <v>1075</v>
      </c>
      <c r="B552" s="2">
        <v>1506.55</v>
      </c>
      <c r="C552" s="2">
        <v>1531</v>
      </c>
      <c r="D552" s="2">
        <v>1532</v>
      </c>
      <c r="E552" s="2">
        <v>1500.05</v>
      </c>
      <c r="F552" t="s">
        <v>2140</v>
      </c>
      <c r="G552" s="1">
        <v>-8.8999999999999999E-3</v>
      </c>
    </row>
    <row r="553" spans="1:7" x14ac:dyDescent="0.3">
      <c r="A553" t="s">
        <v>1073</v>
      </c>
      <c r="B553" s="2">
        <v>1520.15</v>
      </c>
      <c r="C553" s="2">
        <v>1490</v>
      </c>
      <c r="D553" s="2">
        <v>1527.3</v>
      </c>
      <c r="E553" s="2">
        <v>1488.65</v>
      </c>
      <c r="F553" t="s">
        <v>1973</v>
      </c>
      <c r="G553" s="1">
        <v>2.3199999999999998E-2</v>
      </c>
    </row>
    <row r="554" spans="1:7" x14ac:dyDescent="0.3">
      <c r="A554" t="s">
        <v>1071</v>
      </c>
      <c r="B554" s="2">
        <v>1485.75</v>
      </c>
      <c r="C554" s="2">
        <v>1484.65</v>
      </c>
      <c r="D554" s="2">
        <v>1503</v>
      </c>
      <c r="E554" s="2">
        <v>1479.35</v>
      </c>
      <c r="F554" t="s">
        <v>2184</v>
      </c>
      <c r="G554" s="1">
        <v>6.9999999999999999E-4</v>
      </c>
    </row>
    <row r="555" spans="1:7" x14ac:dyDescent="0.3">
      <c r="A555" t="s">
        <v>1069</v>
      </c>
      <c r="B555" s="2">
        <v>1484.65</v>
      </c>
      <c r="C555" s="2">
        <v>1562</v>
      </c>
      <c r="D555" s="2">
        <v>1562.45</v>
      </c>
      <c r="E555" s="2">
        <v>1477.7</v>
      </c>
      <c r="F555" t="s">
        <v>2242</v>
      </c>
      <c r="G555" s="1">
        <v>-3.5999999999999997E-2</v>
      </c>
    </row>
    <row r="556" spans="1:7" x14ac:dyDescent="0.3">
      <c r="A556" t="s">
        <v>1067</v>
      </c>
      <c r="B556" s="2">
        <v>1540.1</v>
      </c>
      <c r="C556" s="2">
        <v>1528.45</v>
      </c>
      <c r="D556" s="2">
        <v>1548</v>
      </c>
      <c r="E556" s="2">
        <v>1521.95</v>
      </c>
      <c r="F556" t="s">
        <v>361</v>
      </c>
      <c r="G556" s="1">
        <v>1.14E-2</v>
      </c>
    </row>
    <row r="557" spans="1:7" x14ac:dyDescent="0.3">
      <c r="A557" t="s">
        <v>1065</v>
      </c>
      <c r="B557" s="2">
        <v>1522.8</v>
      </c>
      <c r="C557" s="2">
        <v>1505</v>
      </c>
      <c r="D557" s="2">
        <v>1528.3</v>
      </c>
      <c r="E557" s="2">
        <v>1503.7</v>
      </c>
      <c r="F557" t="s">
        <v>2225</v>
      </c>
      <c r="G557" s="1">
        <v>4.1999999999999997E-3</v>
      </c>
    </row>
    <row r="558" spans="1:7" x14ac:dyDescent="0.3">
      <c r="A558" t="s">
        <v>1063</v>
      </c>
      <c r="B558" s="2">
        <v>1516.4</v>
      </c>
      <c r="C558" s="2">
        <v>1545.55</v>
      </c>
      <c r="D558" s="2">
        <v>1545.55</v>
      </c>
      <c r="E558" s="2">
        <v>1506.45</v>
      </c>
      <c r="F558" t="s">
        <v>2241</v>
      </c>
      <c r="G558" s="1">
        <v>-1.38E-2</v>
      </c>
    </row>
    <row r="559" spans="1:7" x14ac:dyDescent="0.3">
      <c r="A559" t="s">
        <v>1061</v>
      </c>
      <c r="B559" s="2">
        <v>1537.55</v>
      </c>
      <c r="C559" s="2">
        <v>1535</v>
      </c>
      <c r="D559" s="2">
        <v>1543.3</v>
      </c>
      <c r="E559" s="2">
        <v>1525.15</v>
      </c>
      <c r="F559" t="s">
        <v>2221</v>
      </c>
      <c r="G559" s="1">
        <v>-1.6000000000000001E-3</v>
      </c>
    </row>
    <row r="560" spans="1:7" x14ac:dyDescent="0.3">
      <c r="A560" t="s">
        <v>1059</v>
      </c>
      <c r="B560" s="2">
        <v>1540.05</v>
      </c>
      <c r="C560" s="2">
        <v>1517.6</v>
      </c>
      <c r="D560" s="2">
        <v>1544.1</v>
      </c>
      <c r="E560" s="2">
        <v>1503.8</v>
      </c>
      <c r="F560" t="s">
        <v>248</v>
      </c>
      <c r="G560" s="1">
        <v>0</v>
      </c>
    </row>
    <row r="561" spans="1:7" x14ac:dyDescent="0.3">
      <c r="A561" s="3">
        <v>45630</v>
      </c>
      <c r="B561" s="2">
        <v>1540</v>
      </c>
      <c r="C561" s="2">
        <v>1595</v>
      </c>
      <c r="D561" s="2">
        <v>1595</v>
      </c>
      <c r="E561" s="2">
        <v>1534</v>
      </c>
      <c r="F561" t="s">
        <v>2240</v>
      </c>
      <c r="G561" s="1">
        <v>-3.9899999999999998E-2</v>
      </c>
    </row>
    <row r="562" spans="1:7" x14ac:dyDescent="0.3">
      <c r="A562" s="3">
        <v>45569</v>
      </c>
      <c r="B562" s="2">
        <v>1604.05</v>
      </c>
      <c r="C562" s="2">
        <v>1603.05</v>
      </c>
      <c r="D562" s="2">
        <v>1608.5</v>
      </c>
      <c r="E562" s="2">
        <v>1583.75</v>
      </c>
      <c r="F562" t="s">
        <v>498</v>
      </c>
      <c r="G562" s="1">
        <v>8.9999999999999998E-4</v>
      </c>
    </row>
    <row r="563" spans="1:7" x14ac:dyDescent="0.3">
      <c r="A563" s="3">
        <v>45539</v>
      </c>
      <c r="B563" s="2">
        <v>1602.55</v>
      </c>
      <c r="C563" s="2">
        <v>1601</v>
      </c>
      <c r="D563" s="2">
        <v>1608.85</v>
      </c>
      <c r="E563" s="2">
        <v>1591.95</v>
      </c>
      <c r="F563" t="s">
        <v>445</v>
      </c>
      <c r="G563" s="1">
        <v>1.8E-3</v>
      </c>
    </row>
    <row r="564" spans="1:7" x14ac:dyDescent="0.3">
      <c r="A564" s="3">
        <v>45508</v>
      </c>
      <c r="B564" s="2">
        <v>1599.7</v>
      </c>
      <c r="C564" s="2">
        <v>1611</v>
      </c>
      <c r="D564" s="2">
        <v>1618.9</v>
      </c>
      <c r="E564" s="2">
        <v>1597</v>
      </c>
      <c r="F564" t="s">
        <v>2217</v>
      </c>
      <c r="G564" s="1">
        <v>-5.7999999999999996E-3</v>
      </c>
    </row>
    <row r="565" spans="1:7" x14ac:dyDescent="0.3">
      <c r="A565" s="3">
        <v>45416</v>
      </c>
      <c r="B565" s="2">
        <v>1609</v>
      </c>
      <c r="C565" s="2">
        <v>1611</v>
      </c>
      <c r="D565" s="2">
        <v>1638.85</v>
      </c>
      <c r="E565" s="2">
        <v>1606.1</v>
      </c>
      <c r="F565" t="s">
        <v>2077</v>
      </c>
      <c r="G565" s="1">
        <v>-6.4000000000000003E-3</v>
      </c>
    </row>
    <row r="566" spans="1:7" x14ac:dyDescent="0.3">
      <c r="A566" s="3">
        <v>45386</v>
      </c>
      <c r="B566" s="2">
        <v>1619.35</v>
      </c>
      <c r="C566" s="2">
        <v>1620.9</v>
      </c>
      <c r="D566" s="2">
        <v>1628</v>
      </c>
      <c r="E566" s="2">
        <v>1587.15</v>
      </c>
      <c r="F566" t="s">
        <v>2037</v>
      </c>
      <c r="G566" s="1">
        <v>-2.9999999999999997E-4</v>
      </c>
    </row>
    <row r="567" spans="1:7" x14ac:dyDescent="0.3">
      <c r="A567" s="3">
        <v>45355</v>
      </c>
      <c r="B567" s="2">
        <v>1619.85</v>
      </c>
      <c r="C567" s="2">
        <v>1609</v>
      </c>
      <c r="D567" s="2">
        <v>1628.95</v>
      </c>
      <c r="E567" s="2">
        <v>1594.2</v>
      </c>
      <c r="F567" t="s">
        <v>2063</v>
      </c>
      <c r="G567" s="1">
        <v>-1.5E-3</v>
      </c>
    </row>
    <row r="568" spans="1:7" x14ac:dyDescent="0.3">
      <c r="A568" s="3">
        <v>45326</v>
      </c>
      <c r="B568" s="2">
        <v>1622.25</v>
      </c>
      <c r="C568" s="2">
        <v>1629.25</v>
      </c>
      <c r="D568" s="2">
        <v>1633</v>
      </c>
      <c r="E568" s="2">
        <v>1609.9</v>
      </c>
      <c r="F568" t="s">
        <v>2126</v>
      </c>
      <c r="G568" s="1">
        <v>-4.3E-3</v>
      </c>
    </row>
    <row r="569" spans="1:7" x14ac:dyDescent="0.3">
      <c r="A569" s="3">
        <v>45295</v>
      </c>
      <c r="B569" s="2">
        <v>1629.25</v>
      </c>
      <c r="C569" s="2">
        <v>1631.6</v>
      </c>
      <c r="D569" s="2">
        <v>1633.75</v>
      </c>
      <c r="E569" s="2">
        <v>1618.5</v>
      </c>
      <c r="F569" t="s">
        <v>142</v>
      </c>
      <c r="G569" s="1">
        <v>5.4000000000000003E-3</v>
      </c>
    </row>
    <row r="570" spans="1:7" x14ac:dyDescent="0.3">
      <c r="A570" t="s">
        <v>1048</v>
      </c>
      <c r="B570" s="2">
        <v>1620.55</v>
      </c>
      <c r="C570" s="2">
        <v>1609.95</v>
      </c>
      <c r="D570" s="2">
        <v>1634</v>
      </c>
      <c r="E570" s="2">
        <v>1607.95</v>
      </c>
      <c r="F570" t="s">
        <v>2239</v>
      </c>
      <c r="G570" s="1">
        <v>1.0200000000000001E-2</v>
      </c>
    </row>
    <row r="571" spans="1:7" x14ac:dyDescent="0.3">
      <c r="A571" t="s">
        <v>1046</v>
      </c>
      <c r="B571" s="2">
        <v>1604.15</v>
      </c>
      <c r="C571" s="2">
        <v>1602</v>
      </c>
      <c r="D571" s="2">
        <v>1626.15</v>
      </c>
      <c r="E571" s="2">
        <v>1592.1</v>
      </c>
      <c r="F571" t="s">
        <v>2019</v>
      </c>
      <c r="G571" s="1">
        <v>3.8E-3</v>
      </c>
    </row>
    <row r="572" spans="1:7" x14ac:dyDescent="0.3">
      <c r="A572" t="s">
        <v>1044</v>
      </c>
      <c r="B572" s="2">
        <v>1598.1</v>
      </c>
      <c r="C572" s="2">
        <v>1595.05</v>
      </c>
      <c r="D572" s="2">
        <v>1614.7</v>
      </c>
      <c r="E572" s="2">
        <v>1593.1</v>
      </c>
      <c r="F572" t="s">
        <v>2238</v>
      </c>
      <c r="G572" s="1">
        <v>-6.7000000000000002E-3</v>
      </c>
    </row>
    <row r="573" spans="1:7" x14ac:dyDescent="0.3">
      <c r="A573" t="s">
        <v>1042</v>
      </c>
      <c r="B573" s="2">
        <v>1608.9</v>
      </c>
      <c r="C573" s="2">
        <v>1568.9</v>
      </c>
      <c r="D573" s="2">
        <v>1621</v>
      </c>
      <c r="E573" s="2">
        <v>1566.1</v>
      </c>
      <c r="F573" t="s">
        <v>1981</v>
      </c>
      <c r="G573" s="1">
        <v>2.7900000000000001E-2</v>
      </c>
    </row>
    <row r="574" spans="1:7" x14ac:dyDescent="0.3">
      <c r="A574" t="s">
        <v>1041</v>
      </c>
      <c r="B574" s="2">
        <v>1565.2</v>
      </c>
      <c r="C574" s="2">
        <v>1564.8</v>
      </c>
      <c r="D574" s="2">
        <v>1570.85</v>
      </c>
      <c r="E574" s="2">
        <v>1542.55</v>
      </c>
      <c r="F574" t="s">
        <v>2159</v>
      </c>
      <c r="G574" s="1">
        <v>1.0200000000000001E-2</v>
      </c>
    </row>
    <row r="575" spans="1:7" x14ac:dyDescent="0.3">
      <c r="A575" t="s">
        <v>1039</v>
      </c>
      <c r="B575" s="2">
        <v>1549.35</v>
      </c>
      <c r="C575" s="2">
        <v>1559.95</v>
      </c>
      <c r="D575" s="2">
        <v>1559.95</v>
      </c>
      <c r="E575" s="2">
        <v>1520.5</v>
      </c>
      <c r="F575" t="s">
        <v>2228</v>
      </c>
      <c r="G575" s="1">
        <v>5.9999999999999995E-4</v>
      </c>
    </row>
    <row r="576" spans="1:7" x14ac:dyDescent="0.3">
      <c r="A576" t="s">
        <v>1037</v>
      </c>
      <c r="B576" s="2">
        <v>1548.45</v>
      </c>
      <c r="C576" s="2">
        <v>1574</v>
      </c>
      <c r="D576" s="2">
        <v>1579.75</v>
      </c>
      <c r="E576" s="2">
        <v>1540.4</v>
      </c>
      <c r="F576" t="s">
        <v>2015</v>
      </c>
      <c r="G576" s="1">
        <v>-1.4500000000000001E-2</v>
      </c>
    </row>
    <row r="577" spans="1:7" x14ac:dyDescent="0.3">
      <c r="A577" t="s">
        <v>1035</v>
      </c>
      <c r="B577" s="2">
        <v>1571.25</v>
      </c>
      <c r="C577" s="2">
        <v>1548.25</v>
      </c>
      <c r="D577" s="2">
        <v>1576.25</v>
      </c>
      <c r="E577" s="2">
        <v>1543.45</v>
      </c>
      <c r="F577" t="s">
        <v>2058</v>
      </c>
      <c r="G577" s="1">
        <v>1.49E-2</v>
      </c>
    </row>
    <row r="578" spans="1:7" x14ac:dyDescent="0.3">
      <c r="A578" t="s">
        <v>1033</v>
      </c>
      <c r="B578" s="2">
        <v>1548.2</v>
      </c>
      <c r="C578" s="2">
        <v>1568.75</v>
      </c>
      <c r="D578" s="2">
        <v>1573.5</v>
      </c>
      <c r="E578" s="2">
        <v>1541.2</v>
      </c>
      <c r="F578" t="s">
        <v>2237</v>
      </c>
      <c r="G578" s="1">
        <v>-1.4E-2</v>
      </c>
    </row>
    <row r="579" spans="1:7" x14ac:dyDescent="0.3">
      <c r="A579" t="s">
        <v>1031</v>
      </c>
      <c r="B579" s="2">
        <v>1570.2</v>
      </c>
      <c r="C579" s="2">
        <v>1567.25</v>
      </c>
      <c r="D579" s="2">
        <v>1574.3</v>
      </c>
      <c r="E579" s="2">
        <v>1546.25</v>
      </c>
      <c r="F579" t="s">
        <v>2152</v>
      </c>
      <c r="G579" s="1">
        <v>7.4000000000000003E-3</v>
      </c>
    </row>
    <row r="580" spans="1:7" x14ac:dyDescent="0.3">
      <c r="A580" t="s">
        <v>1029</v>
      </c>
      <c r="B580" s="2">
        <v>1558.6</v>
      </c>
      <c r="C580" s="2">
        <v>1581.2</v>
      </c>
      <c r="D580" s="2">
        <v>1592.2</v>
      </c>
      <c r="E580" s="2">
        <v>1544</v>
      </c>
      <c r="F580" t="s">
        <v>2092</v>
      </c>
      <c r="G580" s="1">
        <v>-1.6199999999999999E-2</v>
      </c>
    </row>
    <row r="581" spans="1:7" x14ac:dyDescent="0.3">
      <c r="A581" s="3">
        <v>45629</v>
      </c>
      <c r="B581" s="2">
        <v>1584.3</v>
      </c>
      <c r="C581" s="2">
        <v>1592.2</v>
      </c>
      <c r="D581" s="2">
        <v>1603.8</v>
      </c>
      <c r="E581" s="2">
        <v>1580.15</v>
      </c>
      <c r="F581" t="s">
        <v>146</v>
      </c>
      <c r="G581" s="1">
        <v>-5.7999999999999996E-3</v>
      </c>
    </row>
    <row r="582" spans="1:7" x14ac:dyDescent="0.3">
      <c r="A582" s="3">
        <v>45599</v>
      </c>
      <c r="B582" s="2">
        <v>1593.6</v>
      </c>
      <c r="C582" s="2">
        <v>1615.15</v>
      </c>
      <c r="D582" s="2">
        <v>1627</v>
      </c>
      <c r="E582" s="2">
        <v>1586.4</v>
      </c>
      <c r="F582" t="s">
        <v>1986</v>
      </c>
      <c r="G582" s="1">
        <v>-7.4999999999999997E-3</v>
      </c>
    </row>
    <row r="583" spans="1:7" x14ac:dyDescent="0.3">
      <c r="A583" s="3">
        <v>45476</v>
      </c>
      <c r="B583" s="2">
        <v>1605.7</v>
      </c>
      <c r="C583" s="2">
        <v>1610.75</v>
      </c>
      <c r="D583" s="2">
        <v>1619.95</v>
      </c>
      <c r="E583" s="2">
        <v>1600.4</v>
      </c>
      <c r="F583" t="s">
        <v>2037</v>
      </c>
      <c r="G583" s="1">
        <v>1.1000000000000001E-3</v>
      </c>
    </row>
    <row r="584" spans="1:7" x14ac:dyDescent="0.3">
      <c r="A584" s="3">
        <v>45446</v>
      </c>
      <c r="B584" s="2">
        <v>1604</v>
      </c>
      <c r="C584" s="2">
        <v>1575</v>
      </c>
      <c r="D584" s="2">
        <v>1606.75</v>
      </c>
      <c r="E584" s="2">
        <v>1566.4</v>
      </c>
      <c r="F584" t="s">
        <v>2137</v>
      </c>
      <c r="G584" s="1">
        <v>1.89E-2</v>
      </c>
    </row>
    <row r="585" spans="1:7" x14ac:dyDescent="0.3">
      <c r="A585" s="3">
        <v>45415</v>
      </c>
      <c r="B585" s="2">
        <v>1574.2</v>
      </c>
      <c r="C585" s="2">
        <v>1553.8</v>
      </c>
      <c r="D585" s="2">
        <v>1576.4</v>
      </c>
      <c r="E585" s="2">
        <v>1535.4</v>
      </c>
      <c r="F585" t="s">
        <v>2110</v>
      </c>
      <c r="G585" s="1">
        <v>1.4200000000000001E-2</v>
      </c>
    </row>
    <row r="586" spans="1:7" x14ac:dyDescent="0.3">
      <c r="A586" s="3">
        <v>45385</v>
      </c>
      <c r="B586" s="2">
        <v>1552.1</v>
      </c>
      <c r="C586" s="2">
        <v>1550.55</v>
      </c>
      <c r="D586" s="2">
        <v>1569.1</v>
      </c>
      <c r="E586" s="2">
        <v>1548.9</v>
      </c>
      <c r="F586" t="s">
        <v>1992</v>
      </c>
      <c r="G586" s="1">
        <v>1E-3</v>
      </c>
    </row>
    <row r="587" spans="1:7" x14ac:dyDescent="0.3">
      <c r="A587" s="3">
        <v>45325</v>
      </c>
      <c r="B587" s="2">
        <v>1550.55</v>
      </c>
      <c r="C587" s="2">
        <v>1561.95</v>
      </c>
      <c r="D587" s="2">
        <v>1564.05</v>
      </c>
      <c r="E587" s="2">
        <v>1540.35</v>
      </c>
      <c r="F587" t="s">
        <v>2236</v>
      </c>
      <c r="G587" s="1">
        <v>-5.5999999999999999E-3</v>
      </c>
    </row>
    <row r="588" spans="1:7" x14ac:dyDescent="0.3">
      <c r="A588" s="3">
        <v>45294</v>
      </c>
      <c r="B588" s="2">
        <v>1559.25</v>
      </c>
      <c r="C588" s="2">
        <v>1580</v>
      </c>
      <c r="D588" s="2">
        <v>1581.9</v>
      </c>
      <c r="E588" s="2">
        <v>1548.05</v>
      </c>
      <c r="F588" t="s">
        <v>2235</v>
      </c>
      <c r="G588" s="1">
        <v>-1.1900000000000001E-2</v>
      </c>
    </row>
    <row r="589" spans="1:7" x14ac:dyDescent="0.3">
      <c r="A589" t="s">
        <v>1019</v>
      </c>
      <c r="B589" s="2">
        <v>1577.95</v>
      </c>
      <c r="C589" s="2">
        <v>1575</v>
      </c>
      <c r="D589" s="2">
        <v>1587.8</v>
      </c>
      <c r="E589" s="2">
        <v>1556.5</v>
      </c>
      <c r="F589" t="s">
        <v>2044</v>
      </c>
      <c r="G589" s="1">
        <v>2.5999999999999999E-3</v>
      </c>
    </row>
    <row r="590" spans="1:7" x14ac:dyDescent="0.3">
      <c r="A590" t="s">
        <v>1017</v>
      </c>
      <c r="B590" s="2">
        <v>1573.85</v>
      </c>
      <c r="C590" s="2">
        <v>1586.5</v>
      </c>
      <c r="D590" s="2">
        <v>1587.45</v>
      </c>
      <c r="E590" s="2">
        <v>1562.65</v>
      </c>
      <c r="F590" t="s">
        <v>2234</v>
      </c>
      <c r="G590" s="1">
        <v>-5.5999999999999999E-3</v>
      </c>
    </row>
    <row r="591" spans="1:7" x14ac:dyDescent="0.3">
      <c r="A591" t="s">
        <v>1015</v>
      </c>
      <c r="B591" s="2">
        <v>1582.75</v>
      </c>
      <c r="C591" s="2">
        <v>1556.75</v>
      </c>
      <c r="D591" s="2">
        <v>1585.45</v>
      </c>
      <c r="E591" s="2">
        <v>1549.05</v>
      </c>
      <c r="F591" t="s">
        <v>2057</v>
      </c>
      <c r="G591" s="1">
        <v>1.66E-2</v>
      </c>
    </row>
    <row r="592" spans="1:7" x14ac:dyDescent="0.3">
      <c r="A592" t="s">
        <v>1013</v>
      </c>
      <c r="B592" s="2">
        <v>1556.95</v>
      </c>
      <c r="C592" s="2">
        <v>1562</v>
      </c>
      <c r="D592" s="2">
        <v>1566.9</v>
      </c>
      <c r="E592" s="2">
        <v>1548.7</v>
      </c>
      <c r="F592" t="s">
        <v>2233</v>
      </c>
      <c r="G592" s="1">
        <v>-2.8E-3</v>
      </c>
    </row>
    <row r="593" spans="1:7" x14ac:dyDescent="0.3">
      <c r="A593" t="s">
        <v>1011</v>
      </c>
      <c r="B593" s="2">
        <v>1561.25</v>
      </c>
      <c r="C593" s="2">
        <v>1558</v>
      </c>
      <c r="D593" s="2">
        <v>1568.45</v>
      </c>
      <c r="E593" s="2">
        <v>1550.4</v>
      </c>
      <c r="F593" t="s">
        <v>133</v>
      </c>
      <c r="G593" s="1">
        <v>2.0999999999999999E-3</v>
      </c>
    </row>
    <row r="594" spans="1:7" x14ac:dyDescent="0.3">
      <c r="A594" t="s">
        <v>1009</v>
      </c>
      <c r="B594" s="2">
        <v>1558.05</v>
      </c>
      <c r="C594" s="2">
        <v>1549.6</v>
      </c>
      <c r="D594" s="2">
        <v>1561</v>
      </c>
      <c r="E594" s="2">
        <v>1535</v>
      </c>
      <c r="F594" t="s">
        <v>2061</v>
      </c>
      <c r="G594" s="1">
        <v>9.4999999999999998E-3</v>
      </c>
    </row>
    <row r="595" spans="1:7" x14ac:dyDescent="0.3">
      <c r="A595" t="s">
        <v>1007</v>
      </c>
      <c r="B595" s="2">
        <v>1543.4</v>
      </c>
      <c r="C595" s="2">
        <v>1540.05</v>
      </c>
      <c r="D595" s="2">
        <v>1549.5</v>
      </c>
      <c r="E595" s="2">
        <v>1533</v>
      </c>
      <c r="F595" t="s">
        <v>2150</v>
      </c>
      <c r="G595" s="1">
        <v>3.0999999999999999E-3</v>
      </c>
    </row>
    <row r="596" spans="1:7" x14ac:dyDescent="0.3">
      <c r="A596" t="s">
        <v>1005</v>
      </c>
      <c r="B596" s="2">
        <v>1538.7</v>
      </c>
      <c r="C596" s="2">
        <v>1532</v>
      </c>
      <c r="D596" s="2">
        <v>1542</v>
      </c>
      <c r="E596" s="2">
        <v>1512.25</v>
      </c>
      <c r="F596" t="s">
        <v>2170</v>
      </c>
      <c r="G596" s="1">
        <v>5.5999999999999999E-3</v>
      </c>
    </row>
    <row r="597" spans="1:7" x14ac:dyDescent="0.3">
      <c r="A597" t="s">
        <v>1003</v>
      </c>
      <c r="B597" s="2">
        <v>1530.1</v>
      </c>
      <c r="C597" s="2">
        <v>1514.85</v>
      </c>
      <c r="D597" s="2">
        <v>1532.75</v>
      </c>
      <c r="E597" s="2">
        <v>1507.4</v>
      </c>
      <c r="F597" t="s">
        <v>2232</v>
      </c>
      <c r="G597" s="1">
        <v>1.3299999999999999E-2</v>
      </c>
    </row>
    <row r="598" spans="1:7" x14ac:dyDescent="0.3">
      <c r="A598" t="s">
        <v>1001</v>
      </c>
      <c r="B598" s="2">
        <v>1509.95</v>
      </c>
      <c r="C598" s="2">
        <v>1515</v>
      </c>
      <c r="D598" s="2">
        <v>1522</v>
      </c>
      <c r="E598" s="2">
        <v>1504.85</v>
      </c>
      <c r="F598" t="s">
        <v>1939</v>
      </c>
      <c r="G598" s="1">
        <v>0</v>
      </c>
    </row>
    <row r="599" spans="1:7" x14ac:dyDescent="0.3">
      <c r="A599" t="s">
        <v>999</v>
      </c>
      <c r="B599" s="2">
        <v>1509.9</v>
      </c>
      <c r="C599" s="2">
        <v>1529.05</v>
      </c>
      <c r="D599" s="2">
        <v>1529.05</v>
      </c>
      <c r="E599" s="2">
        <v>1505.55</v>
      </c>
      <c r="F599" t="s">
        <v>208</v>
      </c>
      <c r="G599" s="1">
        <v>-6.8999999999999999E-3</v>
      </c>
    </row>
    <row r="600" spans="1:7" x14ac:dyDescent="0.3">
      <c r="A600" t="s">
        <v>997</v>
      </c>
      <c r="B600" s="2">
        <v>1520.4</v>
      </c>
      <c r="C600" s="2">
        <v>1545.8</v>
      </c>
      <c r="D600" s="2">
        <v>1545.8</v>
      </c>
      <c r="E600" s="2">
        <v>1508.05</v>
      </c>
      <c r="F600" t="s">
        <v>1150</v>
      </c>
      <c r="G600" s="1">
        <v>-1.41E-2</v>
      </c>
    </row>
    <row r="601" spans="1:7" x14ac:dyDescent="0.3">
      <c r="A601" t="s">
        <v>995</v>
      </c>
      <c r="B601" s="2">
        <v>1542.2</v>
      </c>
      <c r="C601" s="2">
        <v>1537.5</v>
      </c>
      <c r="D601" s="2">
        <v>1551</v>
      </c>
      <c r="E601" s="2">
        <v>1525.45</v>
      </c>
      <c r="F601" t="s">
        <v>2231</v>
      </c>
      <c r="G601" s="1">
        <v>5.1000000000000004E-3</v>
      </c>
    </row>
    <row r="602" spans="1:7" x14ac:dyDescent="0.3">
      <c r="A602" s="3">
        <v>45628</v>
      </c>
      <c r="B602" s="2">
        <v>1534.45</v>
      </c>
      <c r="C602" s="2">
        <v>1539.85</v>
      </c>
      <c r="D602" s="2">
        <v>1555.1</v>
      </c>
      <c r="E602" s="2">
        <v>1521.1</v>
      </c>
      <c r="F602" t="s">
        <v>1953</v>
      </c>
      <c r="G602" s="1">
        <v>-2.0000000000000001E-4</v>
      </c>
    </row>
    <row r="603" spans="1:7" x14ac:dyDescent="0.3">
      <c r="A603" s="3">
        <v>45537</v>
      </c>
      <c r="B603" s="2">
        <v>1534.8</v>
      </c>
      <c r="C603" s="2">
        <v>1500.9</v>
      </c>
      <c r="D603" s="2">
        <v>1539</v>
      </c>
      <c r="E603" s="2">
        <v>1492.25</v>
      </c>
      <c r="F603" t="s">
        <v>2230</v>
      </c>
      <c r="G603" s="1">
        <v>2.35E-2</v>
      </c>
    </row>
    <row r="604" spans="1:7" x14ac:dyDescent="0.3">
      <c r="A604" s="3">
        <v>45506</v>
      </c>
      <c r="B604" s="2">
        <v>1499.6</v>
      </c>
      <c r="C604" s="2">
        <v>1501.05</v>
      </c>
      <c r="D604" s="2">
        <v>1507.5</v>
      </c>
      <c r="E604" s="2">
        <v>1485.35</v>
      </c>
      <c r="F604" t="s">
        <v>1978</v>
      </c>
      <c r="G604" s="1">
        <v>2.3E-3</v>
      </c>
    </row>
    <row r="605" spans="1:7" x14ac:dyDescent="0.3">
      <c r="A605" s="3">
        <v>45475</v>
      </c>
      <c r="B605" s="2">
        <v>1496.2</v>
      </c>
      <c r="C605" s="2">
        <v>1483</v>
      </c>
      <c r="D605" s="2">
        <v>1500.45</v>
      </c>
      <c r="E605" s="2">
        <v>1480.4</v>
      </c>
      <c r="F605" t="s">
        <v>2229</v>
      </c>
      <c r="G605" s="1">
        <v>1.43E-2</v>
      </c>
    </row>
    <row r="606" spans="1:7" x14ac:dyDescent="0.3">
      <c r="A606" s="3">
        <v>45445</v>
      </c>
      <c r="B606" s="2">
        <v>1475.1</v>
      </c>
      <c r="C606" s="2">
        <v>1450</v>
      </c>
      <c r="D606" s="2">
        <v>1478</v>
      </c>
      <c r="E606" s="2">
        <v>1446.55</v>
      </c>
      <c r="F606" t="s">
        <v>2124</v>
      </c>
      <c r="G606" s="1">
        <v>7.7000000000000002E-3</v>
      </c>
    </row>
    <row r="607" spans="1:7" x14ac:dyDescent="0.3">
      <c r="A607" s="3">
        <v>45414</v>
      </c>
      <c r="B607" s="2">
        <v>1463.8</v>
      </c>
      <c r="C607" s="2">
        <v>1426.8</v>
      </c>
      <c r="D607" s="2">
        <v>1466</v>
      </c>
      <c r="E607" s="2">
        <v>1423.6</v>
      </c>
      <c r="F607" t="s">
        <v>1939</v>
      </c>
      <c r="G607" s="1">
        <v>3.3300000000000003E-2</v>
      </c>
    </row>
    <row r="608" spans="1:7" x14ac:dyDescent="0.3">
      <c r="A608" s="3">
        <v>45324</v>
      </c>
      <c r="B608" s="2">
        <v>1416.65</v>
      </c>
      <c r="C608" s="2">
        <v>1409</v>
      </c>
      <c r="D608" s="2">
        <v>1433.85</v>
      </c>
      <c r="E608" s="2">
        <v>1405.15</v>
      </c>
      <c r="F608" t="s">
        <v>246</v>
      </c>
      <c r="G608" s="1">
        <v>6.1999999999999998E-3</v>
      </c>
    </row>
    <row r="609" spans="1:7" x14ac:dyDescent="0.3">
      <c r="A609" s="3">
        <v>45293</v>
      </c>
      <c r="B609" s="2">
        <v>1407.95</v>
      </c>
      <c r="C609" s="2">
        <v>1427</v>
      </c>
      <c r="D609" s="2">
        <v>1430.45</v>
      </c>
      <c r="E609" s="2">
        <v>1398.9</v>
      </c>
      <c r="F609" t="s">
        <v>2037</v>
      </c>
      <c r="G609" s="1">
        <v>-7.4000000000000003E-3</v>
      </c>
    </row>
    <row r="610" spans="1:7" x14ac:dyDescent="0.3">
      <c r="A610" t="s">
        <v>986</v>
      </c>
      <c r="B610" s="2">
        <v>1418.45</v>
      </c>
      <c r="C610" s="2">
        <v>1371.7</v>
      </c>
      <c r="D610" s="2">
        <v>1438.9</v>
      </c>
      <c r="E610" s="2">
        <v>1366.9</v>
      </c>
      <c r="F610" t="s">
        <v>1951</v>
      </c>
      <c r="G610" s="1">
        <v>3.4000000000000002E-2</v>
      </c>
    </row>
    <row r="611" spans="1:7" x14ac:dyDescent="0.3">
      <c r="A611" t="s">
        <v>984</v>
      </c>
      <c r="B611" s="2">
        <v>1371.75</v>
      </c>
      <c r="C611" s="2">
        <v>1401.9</v>
      </c>
      <c r="D611" s="2">
        <v>1409.2</v>
      </c>
      <c r="E611" s="2">
        <v>1369.15</v>
      </c>
      <c r="F611" t="s">
        <v>1940</v>
      </c>
      <c r="G611" s="1">
        <v>-2.0799999999999999E-2</v>
      </c>
    </row>
    <row r="612" spans="1:7" x14ac:dyDescent="0.3">
      <c r="A612" t="s">
        <v>982</v>
      </c>
      <c r="B612" s="2">
        <v>1400.85</v>
      </c>
      <c r="C612" s="2">
        <v>1365</v>
      </c>
      <c r="D612" s="2">
        <v>1420.85</v>
      </c>
      <c r="E612" s="2">
        <v>1355.2</v>
      </c>
      <c r="F612" t="s">
        <v>2228</v>
      </c>
      <c r="G612" s="1">
        <v>2.3800000000000002E-2</v>
      </c>
    </row>
    <row r="613" spans="1:7" x14ac:dyDescent="0.3">
      <c r="A613" t="s">
        <v>980</v>
      </c>
      <c r="B613" s="2">
        <v>1368.3</v>
      </c>
      <c r="C613" s="2">
        <v>1383.55</v>
      </c>
      <c r="D613" s="2">
        <v>1390.1</v>
      </c>
      <c r="E613" s="2">
        <v>1348.5</v>
      </c>
      <c r="F613" t="s">
        <v>496</v>
      </c>
      <c r="G613" s="1">
        <v>-0.01</v>
      </c>
    </row>
    <row r="614" spans="1:7" x14ac:dyDescent="0.3">
      <c r="A614" t="s">
        <v>978</v>
      </c>
      <c r="B614" s="2">
        <v>1382.1</v>
      </c>
      <c r="C614" s="2">
        <v>1380</v>
      </c>
      <c r="D614" s="2">
        <v>1390</v>
      </c>
      <c r="E614" s="2">
        <v>1360.35</v>
      </c>
      <c r="F614" t="s">
        <v>2148</v>
      </c>
      <c r="G614" s="1">
        <v>2.8E-3</v>
      </c>
    </row>
    <row r="615" spans="1:7" x14ac:dyDescent="0.3">
      <c r="A615" t="s">
        <v>976</v>
      </c>
      <c r="B615" s="2">
        <v>1378.3</v>
      </c>
      <c r="C615" s="2">
        <v>1316</v>
      </c>
      <c r="D615" s="2">
        <v>1394.6</v>
      </c>
      <c r="E615" s="2">
        <v>1316</v>
      </c>
      <c r="F615" t="s">
        <v>2227</v>
      </c>
      <c r="G615" s="1">
        <v>3.9300000000000002E-2</v>
      </c>
    </row>
    <row r="616" spans="1:7" x14ac:dyDescent="0.3">
      <c r="A616" t="s">
        <v>974</v>
      </c>
      <c r="B616" s="2">
        <v>1326.15</v>
      </c>
      <c r="C616" s="2">
        <v>1339</v>
      </c>
      <c r="D616" s="2">
        <v>1346.35</v>
      </c>
      <c r="E616" s="2">
        <v>1324.25</v>
      </c>
      <c r="F616" t="s">
        <v>2226</v>
      </c>
      <c r="G616" s="1">
        <v>-7.1000000000000004E-3</v>
      </c>
    </row>
    <row r="617" spans="1:7" x14ac:dyDescent="0.3">
      <c r="A617" t="s">
        <v>972</v>
      </c>
      <c r="B617" s="2">
        <v>1335.6</v>
      </c>
      <c r="C617" s="2">
        <v>1340</v>
      </c>
      <c r="D617" s="2">
        <v>1344.4</v>
      </c>
      <c r="E617" s="2">
        <v>1329.15</v>
      </c>
      <c r="F617" t="s">
        <v>726</v>
      </c>
      <c r="G617" s="1">
        <v>-1E-4</v>
      </c>
    </row>
    <row r="618" spans="1:7" x14ac:dyDescent="0.3">
      <c r="A618" t="s">
        <v>970</v>
      </c>
      <c r="B618" s="2">
        <v>1335.75</v>
      </c>
      <c r="C618" s="2">
        <v>1298.95</v>
      </c>
      <c r="D618" s="2">
        <v>1343.4</v>
      </c>
      <c r="E618" s="2">
        <v>1290</v>
      </c>
      <c r="F618" t="s">
        <v>249</v>
      </c>
      <c r="G618" s="1">
        <v>2.8299999999999999E-2</v>
      </c>
    </row>
    <row r="619" spans="1:7" x14ac:dyDescent="0.3">
      <c r="A619" t="s">
        <v>968</v>
      </c>
      <c r="B619" s="2">
        <v>1299</v>
      </c>
      <c r="C619" s="2">
        <v>1312</v>
      </c>
      <c r="D619" s="2">
        <v>1320.45</v>
      </c>
      <c r="E619" s="2">
        <v>1294.3499999999999</v>
      </c>
      <c r="F619" t="s">
        <v>2225</v>
      </c>
      <c r="G619" s="1">
        <v>-1.0999999999999999E-2</v>
      </c>
    </row>
    <row r="620" spans="1:7" x14ac:dyDescent="0.3">
      <c r="A620" t="s">
        <v>966</v>
      </c>
      <c r="B620" s="2">
        <v>1313.45</v>
      </c>
      <c r="C620" s="2">
        <v>1330.05</v>
      </c>
      <c r="D620" s="2">
        <v>1331.55</v>
      </c>
      <c r="E620" s="2">
        <v>1307.55</v>
      </c>
      <c r="F620" t="s">
        <v>2224</v>
      </c>
      <c r="G620" s="1">
        <v>-1.2E-2</v>
      </c>
    </row>
    <row r="621" spans="1:7" x14ac:dyDescent="0.3">
      <c r="A621" t="s">
        <v>964</v>
      </c>
      <c r="B621" s="2">
        <v>1329.35</v>
      </c>
      <c r="C621" s="2">
        <v>1329.2</v>
      </c>
      <c r="D621" s="2">
        <v>1340</v>
      </c>
      <c r="E621" s="2">
        <v>1321.6</v>
      </c>
      <c r="F621" t="s">
        <v>2039</v>
      </c>
      <c r="G621" s="1">
        <v>2.5999999999999999E-3</v>
      </c>
    </row>
    <row r="622" spans="1:7" x14ac:dyDescent="0.3">
      <c r="A622" s="3">
        <v>45627</v>
      </c>
      <c r="B622" s="2">
        <v>1325.95</v>
      </c>
      <c r="C622" s="2">
        <v>1319</v>
      </c>
      <c r="D622" s="2">
        <v>1330</v>
      </c>
      <c r="E622" s="2">
        <v>1305.55</v>
      </c>
      <c r="F622" t="s">
        <v>251</v>
      </c>
      <c r="G622" s="1">
        <v>7.4000000000000003E-3</v>
      </c>
    </row>
    <row r="623" spans="1:7" x14ac:dyDescent="0.3">
      <c r="A623" s="3">
        <v>45597</v>
      </c>
      <c r="B623" s="2">
        <v>1316.25</v>
      </c>
      <c r="C623" s="2">
        <v>1328</v>
      </c>
      <c r="D623" s="2">
        <v>1331.9</v>
      </c>
      <c r="E623" s="2">
        <v>1310.2</v>
      </c>
      <c r="F623" t="s">
        <v>353</v>
      </c>
      <c r="G623" s="1">
        <v>-6.4999999999999997E-3</v>
      </c>
    </row>
    <row r="624" spans="1:7" x14ac:dyDescent="0.3">
      <c r="A624" s="3">
        <v>45566</v>
      </c>
      <c r="B624" s="2">
        <v>1324.85</v>
      </c>
      <c r="C624" s="2">
        <v>1330.05</v>
      </c>
      <c r="D624" s="2">
        <v>1333.5</v>
      </c>
      <c r="E624" s="2">
        <v>1313.15</v>
      </c>
      <c r="F624" t="s">
        <v>2223</v>
      </c>
      <c r="G624" s="1">
        <v>5.9999999999999995E-4</v>
      </c>
    </row>
    <row r="625" spans="1:7" x14ac:dyDescent="0.3">
      <c r="A625" s="3">
        <v>45536</v>
      </c>
      <c r="B625" s="2">
        <v>1324</v>
      </c>
      <c r="C625" s="2">
        <v>1314.95</v>
      </c>
      <c r="D625" s="2">
        <v>1333.45</v>
      </c>
      <c r="E625" s="2">
        <v>1306.8499999999999</v>
      </c>
      <c r="F625" t="s">
        <v>1997</v>
      </c>
      <c r="G625" s="1">
        <v>1.43E-2</v>
      </c>
    </row>
    <row r="626" spans="1:7" x14ac:dyDescent="0.3">
      <c r="A626" s="3">
        <v>45505</v>
      </c>
      <c r="B626" s="2">
        <v>1305.3</v>
      </c>
      <c r="C626" s="2">
        <v>1305.4000000000001</v>
      </c>
      <c r="D626" s="2">
        <v>1309.95</v>
      </c>
      <c r="E626" s="2">
        <v>1299.3</v>
      </c>
      <c r="F626" t="s">
        <v>361</v>
      </c>
      <c r="G626" s="1">
        <v>3.8999999999999998E-3</v>
      </c>
    </row>
    <row r="627" spans="1:7" x14ac:dyDescent="0.3">
      <c r="A627" s="3">
        <v>45413</v>
      </c>
      <c r="B627" s="2">
        <v>1300.2</v>
      </c>
      <c r="C627" s="2">
        <v>1318</v>
      </c>
      <c r="D627" s="2">
        <v>1318</v>
      </c>
      <c r="E627" s="2">
        <v>1287</v>
      </c>
      <c r="F627" t="s">
        <v>2164</v>
      </c>
      <c r="G627" s="1">
        <v>-9.7000000000000003E-3</v>
      </c>
    </row>
    <row r="628" spans="1:7" x14ac:dyDescent="0.3">
      <c r="A628" s="3">
        <v>45383</v>
      </c>
      <c r="B628" s="2">
        <v>1312.95</v>
      </c>
      <c r="C628" s="2">
        <v>1304</v>
      </c>
      <c r="D628" s="2">
        <v>1328.5</v>
      </c>
      <c r="E628" s="2">
        <v>1297.05</v>
      </c>
      <c r="F628" t="s">
        <v>2146</v>
      </c>
      <c r="G628" s="1">
        <v>1.11E-2</v>
      </c>
    </row>
    <row r="629" spans="1:7" x14ac:dyDescent="0.3">
      <c r="A629" s="3">
        <v>45352</v>
      </c>
      <c r="B629" s="2">
        <v>1298.5999999999999</v>
      </c>
      <c r="C629" s="2">
        <v>1296.2</v>
      </c>
      <c r="D629" s="2">
        <v>1304.6500000000001</v>
      </c>
      <c r="E629" s="2">
        <v>1291.1500000000001</v>
      </c>
      <c r="F629" t="s">
        <v>2108</v>
      </c>
      <c r="G629" s="1">
        <v>1.9E-3</v>
      </c>
    </row>
    <row r="630" spans="1:7" x14ac:dyDescent="0.3">
      <c r="A630" s="3">
        <v>45323</v>
      </c>
      <c r="B630" s="2">
        <v>1296.2</v>
      </c>
      <c r="C630" s="2">
        <v>1261</v>
      </c>
      <c r="D630" s="2">
        <v>1299</v>
      </c>
      <c r="E630" s="2">
        <v>1257.1500000000001</v>
      </c>
      <c r="F630" t="s">
        <v>2060</v>
      </c>
      <c r="G630" s="1">
        <v>2.8500000000000001E-2</v>
      </c>
    </row>
    <row r="631" spans="1:7" x14ac:dyDescent="0.3">
      <c r="A631" s="3">
        <v>45292</v>
      </c>
      <c r="B631" s="2">
        <v>1260.25</v>
      </c>
      <c r="C631" s="2">
        <v>1261</v>
      </c>
      <c r="D631" s="2">
        <v>1263.95</v>
      </c>
      <c r="E631" s="2">
        <v>1252.5</v>
      </c>
      <c r="F631" t="s">
        <v>2222</v>
      </c>
      <c r="G631" s="1">
        <v>5.9999999999999995E-4</v>
      </c>
    </row>
    <row r="632" spans="1:7" x14ac:dyDescent="0.3">
      <c r="A632" t="s">
        <v>953</v>
      </c>
      <c r="B632" s="2">
        <v>1259.45</v>
      </c>
      <c r="C632" s="2">
        <v>1262.0999999999999</v>
      </c>
      <c r="D632" s="2">
        <v>1271.95</v>
      </c>
      <c r="E632" s="2">
        <v>1252.55</v>
      </c>
      <c r="F632" t="s">
        <v>2186</v>
      </c>
      <c r="G632" s="1">
        <v>-2.0999999999999999E-3</v>
      </c>
    </row>
    <row r="633" spans="1:7" x14ac:dyDescent="0.3">
      <c r="A633" t="s">
        <v>951</v>
      </c>
      <c r="B633" s="2">
        <v>1262.1500000000001</v>
      </c>
      <c r="C633" s="2">
        <v>1254.95</v>
      </c>
      <c r="D633" s="2">
        <v>1264.6500000000001</v>
      </c>
      <c r="E633" s="2">
        <v>1249.55</v>
      </c>
      <c r="F633" t="s">
        <v>1178</v>
      </c>
      <c r="G633" s="1">
        <v>7.7000000000000002E-3</v>
      </c>
    </row>
    <row r="634" spans="1:7" x14ac:dyDescent="0.3">
      <c r="A634" t="s">
        <v>949</v>
      </c>
      <c r="B634" s="2">
        <v>1252.45</v>
      </c>
      <c r="C634" s="2">
        <v>1250</v>
      </c>
      <c r="D634" s="2">
        <v>1255.4000000000001</v>
      </c>
      <c r="E634" s="2">
        <v>1241.25</v>
      </c>
      <c r="F634" t="s">
        <v>1975</v>
      </c>
      <c r="G634" s="1">
        <v>4.0000000000000001E-3</v>
      </c>
    </row>
    <row r="635" spans="1:7" x14ac:dyDescent="0.3">
      <c r="A635" t="s">
        <v>947</v>
      </c>
      <c r="B635" s="2">
        <v>1247.5</v>
      </c>
      <c r="C635" s="2">
        <v>1243.6500000000001</v>
      </c>
      <c r="D635" s="2">
        <v>1250</v>
      </c>
      <c r="E635" s="2">
        <v>1239.3</v>
      </c>
      <c r="F635" t="s">
        <v>2059</v>
      </c>
      <c r="G635" s="1">
        <v>3.0999999999999999E-3</v>
      </c>
    </row>
    <row r="636" spans="1:7" x14ac:dyDescent="0.3">
      <c r="A636" t="s">
        <v>945</v>
      </c>
      <c r="B636" s="2">
        <v>1243.6500000000001</v>
      </c>
      <c r="C636" s="2">
        <v>1240</v>
      </c>
      <c r="D636" s="2">
        <v>1251</v>
      </c>
      <c r="E636" s="2">
        <v>1236.05</v>
      </c>
      <c r="F636" t="s">
        <v>2221</v>
      </c>
      <c r="G636" s="1">
        <v>8.2000000000000007E-3</v>
      </c>
    </row>
    <row r="637" spans="1:7" x14ac:dyDescent="0.3">
      <c r="A637" t="s">
        <v>943</v>
      </c>
      <c r="B637" s="2">
        <v>1233.5</v>
      </c>
      <c r="C637" s="2">
        <v>1224.0999999999999</v>
      </c>
      <c r="D637" s="2">
        <v>1237.95</v>
      </c>
      <c r="E637" s="2">
        <v>1208.55</v>
      </c>
      <c r="F637" t="s">
        <v>2126</v>
      </c>
      <c r="G637" s="1">
        <v>1.1000000000000001E-3</v>
      </c>
    </row>
    <row r="638" spans="1:7" x14ac:dyDescent="0.3">
      <c r="A638" t="s">
        <v>941</v>
      </c>
      <c r="B638" s="2">
        <v>1232.1500000000001</v>
      </c>
      <c r="C638" s="2">
        <v>1255</v>
      </c>
      <c r="D638" s="2">
        <v>1255</v>
      </c>
      <c r="E638" s="2">
        <v>1228.45</v>
      </c>
      <c r="F638" t="s">
        <v>2186</v>
      </c>
      <c r="G638" s="1">
        <v>-1.03E-2</v>
      </c>
    </row>
    <row r="639" spans="1:7" x14ac:dyDescent="0.3">
      <c r="A639" t="s">
        <v>939</v>
      </c>
      <c r="B639" s="2">
        <v>1244.95</v>
      </c>
      <c r="C639" s="2">
        <v>1264.8</v>
      </c>
      <c r="D639" s="2">
        <v>1267.95</v>
      </c>
      <c r="E639" s="2">
        <v>1236.5</v>
      </c>
      <c r="F639" t="s">
        <v>2100</v>
      </c>
      <c r="G639" s="1">
        <v>-6.1999999999999998E-3</v>
      </c>
    </row>
    <row r="640" spans="1:7" x14ac:dyDescent="0.3">
      <c r="A640" t="s">
        <v>937</v>
      </c>
      <c r="B640" s="2">
        <v>1252.75</v>
      </c>
      <c r="C640" s="2">
        <v>1235.75</v>
      </c>
      <c r="D640" s="2">
        <v>1267.9000000000001</v>
      </c>
      <c r="E640" s="2">
        <v>1234</v>
      </c>
      <c r="F640" t="s">
        <v>2057</v>
      </c>
      <c r="G640" s="1">
        <v>1.38E-2</v>
      </c>
    </row>
    <row r="641" spans="1:7" x14ac:dyDescent="0.3">
      <c r="A641" t="s">
        <v>935</v>
      </c>
      <c r="B641" s="2">
        <v>1235.75</v>
      </c>
      <c r="C641" s="2">
        <v>1241</v>
      </c>
      <c r="D641" s="2">
        <v>1246.5</v>
      </c>
      <c r="E641" s="2">
        <v>1233</v>
      </c>
      <c r="F641" t="s">
        <v>2220</v>
      </c>
      <c r="G641" s="1">
        <v>3.5999999999999999E-3</v>
      </c>
    </row>
    <row r="642" spans="1:7" x14ac:dyDescent="0.3">
      <c r="A642" t="s">
        <v>933</v>
      </c>
      <c r="B642" s="2">
        <v>1231.3</v>
      </c>
      <c r="C642" s="2">
        <v>1239</v>
      </c>
      <c r="D642" s="2">
        <v>1239.9000000000001</v>
      </c>
      <c r="E642" s="2">
        <v>1224.25</v>
      </c>
      <c r="F642" t="s">
        <v>2185</v>
      </c>
      <c r="G642" s="1">
        <v>-1.5E-3</v>
      </c>
    </row>
    <row r="643" spans="1:7" x14ac:dyDescent="0.3">
      <c r="A643" t="s">
        <v>931</v>
      </c>
      <c r="B643" s="2">
        <v>1233.0999999999999</v>
      </c>
      <c r="C643" s="2">
        <v>1218.3</v>
      </c>
      <c r="D643" s="2">
        <v>1239.5999999999999</v>
      </c>
      <c r="E643" s="2">
        <v>1212.6500000000001</v>
      </c>
      <c r="F643" t="s">
        <v>2219</v>
      </c>
      <c r="G643" s="1">
        <v>1.24E-2</v>
      </c>
    </row>
    <row r="644" spans="1:7" x14ac:dyDescent="0.3">
      <c r="A644" s="3">
        <v>45272</v>
      </c>
      <c r="B644" s="2">
        <v>1218</v>
      </c>
      <c r="C644" s="2">
        <v>1249</v>
      </c>
      <c r="D644" s="2">
        <v>1250</v>
      </c>
      <c r="E644" s="2">
        <v>1212.6500000000001</v>
      </c>
      <c r="F644" t="s">
        <v>2218</v>
      </c>
      <c r="G644" s="1">
        <v>-1.8800000000000001E-2</v>
      </c>
    </row>
    <row r="645" spans="1:7" x14ac:dyDescent="0.3">
      <c r="A645" s="3">
        <v>45242</v>
      </c>
      <c r="B645" s="2">
        <v>1241.4000000000001</v>
      </c>
      <c r="C645" s="2">
        <v>1236</v>
      </c>
      <c r="D645" s="2">
        <v>1246.3499999999999</v>
      </c>
      <c r="E645" s="2">
        <v>1215.0999999999999</v>
      </c>
      <c r="F645" t="s">
        <v>2217</v>
      </c>
      <c r="G645" s="1">
        <v>4.4999999999999997E-3</v>
      </c>
    </row>
    <row r="646" spans="1:7" x14ac:dyDescent="0.3">
      <c r="A646" s="3">
        <v>45150</v>
      </c>
      <c r="B646" s="2">
        <v>1235.8</v>
      </c>
      <c r="C646" s="2">
        <v>1236.05</v>
      </c>
      <c r="D646" s="2">
        <v>1247.5999999999999</v>
      </c>
      <c r="E646" s="2">
        <v>1230.6500000000001</v>
      </c>
      <c r="F646" t="s">
        <v>726</v>
      </c>
      <c r="G646" s="1">
        <v>-2.8E-3</v>
      </c>
    </row>
    <row r="647" spans="1:7" x14ac:dyDescent="0.3">
      <c r="A647" s="3">
        <v>45119</v>
      </c>
      <c r="B647" s="2">
        <v>1239.3</v>
      </c>
      <c r="C647" s="2">
        <v>1231</v>
      </c>
      <c r="D647" s="2">
        <v>1241.9000000000001</v>
      </c>
      <c r="E647" s="2">
        <v>1228.9000000000001</v>
      </c>
      <c r="F647" t="s">
        <v>2039</v>
      </c>
      <c r="G647" s="1">
        <v>-8.0000000000000004E-4</v>
      </c>
    </row>
    <row r="648" spans="1:7" x14ac:dyDescent="0.3">
      <c r="A648" s="3">
        <v>45089</v>
      </c>
      <c r="B648" s="2">
        <v>1240.3499999999999</v>
      </c>
      <c r="C648" s="2">
        <v>1248.55</v>
      </c>
      <c r="D648" s="2">
        <v>1258</v>
      </c>
      <c r="E648" s="2">
        <v>1233.3</v>
      </c>
      <c r="F648" t="s">
        <v>2108</v>
      </c>
      <c r="G648" s="1">
        <v>5.9999999999999995E-4</v>
      </c>
    </row>
    <row r="649" spans="1:7" x14ac:dyDescent="0.3">
      <c r="A649" s="3">
        <v>45058</v>
      </c>
      <c r="B649" s="2">
        <v>1239.55</v>
      </c>
      <c r="C649" s="2">
        <v>1225.9000000000001</v>
      </c>
      <c r="D649" s="2">
        <v>1243.5999999999999</v>
      </c>
      <c r="E649" s="2">
        <v>1220.55</v>
      </c>
      <c r="F649" t="s">
        <v>2216</v>
      </c>
      <c r="G649" s="1">
        <v>6.7999999999999996E-3</v>
      </c>
    </row>
    <row r="650" spans="1:7" x14ac:dyDescent="0.3">
      <c r="A650" s="3">
        <v>45028</v>
      </c>
      <c r="B650" s="2">
        <v>1231.1500000000001</v>
      </c>
      <c r="C650" s="2">
        <v>1237.25</v>
      </c>
      <c r="D650" s="2">
        <v>1240</v>
      </c>
      <c r="E650" s="2">
        <v>1220.5</v>
      </c>
      <c r="F650" t="s">
        <v>2157</v>
      </c>
      <c r="G650" s="1">
        <v>-1E-4</v>
      </c>
    </row>
    <row r="651" spans="1:7" x14ac:dyDescent="0.3">
      <c r="A651" s="3">
        <v>44938</v>
      </c>
      <c r="B651" s="2">
        <v>1231.25</v>
      </c>
      <c r="C651" s="2">
        <v>1233.05</v>
      </c>
      <c r="D651" s="2">
        <v>1241.8499999999999</v>
      </c>
      <c r="E651" s="2">
        <v>1225</v>
      </c>
      <c r="F651" t="s">
        <v>2045</v>
      </c>
      <c r="G651" s="1">
        <v>4.4000000000000003E-3</v>
      </c>
    </row>
    <row r="652" spans="1:7" x14ac:dyDescent="0.3">
      <c r="A652" t="s">
        <v>922</v>
      </c>
      <c r="B652" s="2">
        <v>1225.8499999999999</v>
      </c>
      <c r="C652" s="2">
        <v>1192.3499999999999</v>
      </c>
      <c r="D652" s="2">
        <v>1231.1500000000001</v>
      </c>
      <c r="E652" s="2">
        <v>1192.3499999999999</v>
      </c>
      <c r="F652" t="s">
        <v>2215</v>
      </c>
      <c r="G652" s="1">
        <v>1.9699999999999999E-2</v>
      </c>
    </row>
    <row r="653" spans="1:7" x14ac:dyDescent="0.3">
      <c r="A653" t="s">
        <v>920</v>
      </c>
      <c r="B653" s="2">
        <v>1202.2</v>
      </c>
      <c r="C653" s="2">
        <v>1191.95</v>
      </c>
      <c r="D653" s="2">
        <v>1209.5</v>
      </c>
      <c r="E653" s="2">
        <v>1184.5</v>
      </c>
      <c r="F653" t="s">
        <v>2158</v>
      </c>
      <c r="G653" s="1">
        <v>9.1000000000000004E-3</v>
      </c>
    </row>
    <row r="654" spans="1:7" x14ac:dyDescent="0.3">
      <c r="A654" t="s">
        <v>918</v>
      </c>
      <c r="B654" s="2">
        <v>1191.3499999999999</v>
      </c>
      <c r="C654" s="2">
        <v>1197.1500000000001</v>
      </c>
      <c r="D654" s="2">
        <v>1200.3499999999999</v>
      </c>
      <c r="E654" s="2">
        <v>1189.75</v>
      </c>
      <c r="F654" t="s">
        <v>2214</v>
      </c>
      <c r="G654" s="1">
        <v>-3.3999999999999998E-3</v>
      </c>
    </row>
    <row r="655" spans="1:7" x14ac:dyDescent="0.3">
      <c r="A655" t="s">
        <v>916</v>
      </c>
      <c r="B655" s="2">
        <v>1195.45</v>
      </c>
      <c r="C655" s="2">
        <v>1200</v>
      </c>
      <c r="D655" s="2">
        <v>1209.5999999999999</v>
      </c>
      <c r="E655" s="2">
        <v>1192.8</v>
      </c>
      <c r="F655" t="s">
        <v>2117</v>
      </c>
      <c r="G655" s="1">
        <v>-2.8E-3</v>
      </c>
    </row>
    <row r="656" spans="1:7" x14ac:dyDescent="0.3">
      <c r="A656" t="s">
        <v>914</v>
      </c>
      <c r="B656" s="2">
        <v>1198.8</v>
      </c>
      <c r="C656" s="2">
        <v>1203.55</v>
      </c>
      <c r="D656" s="2">
        <v>1209.9000000000001</v>
      </c>
      <c r="E656" s="2">
        <v>1194.75</v>
      </c>
      <c r="F656" t="s">
        <v>1806</v>
      </c>
      <c r="G656" s="1">
        <v>-4.4000000000000003E-3</v>
      </c>
    </row>
    <row r="657" spans="1:7" x14ac:dyDescent="0.3">
      <c r="A657" t="s">
        <v>912</v>
      </c>
      <c r="B657" s="2">
        <v>1204.0999999999999</v>
      </c>
      <c r="C657" s="2">
        <v>1205</v>
      </c>
      <c r="D657" s="2">
        <v>1214.8</v>
      </c>
      <c r="E657" s="2">
        <v>1199</v>
      </c>
      <c r="F657" t="s">
        <v>222</v>
      </c>
      <c r="G657" s="1">
        <v>2.2000000000000001E-3</v>
      </c>
    </row>
    <row r="658" spans="1:7" x14ac:dyDescent="0.3">
      <c r="A658" t="s">
        <v>910</v>
      </c>
      <c r="B658" s="2">
        <v>1201.4000000000001</v>
      </c>
      <c r="C658" s="2">
        <v>1189</v>
      </c>
      <c r="D658" s="2">
        <v>1205</v>
      </c>
      <c r="E658" s="2">
        <v>1186.25</v>
      </c>
      <c r="F658" t="s">
        <v>2213</v>
      </c>
      <c r="G658" s="1">
        <v>1.1299999999999999E-2</v>
      </c>
    </row>
    <row r="659" spans="1:7" x14ac:dyDescent="0.3">
      <c r="A659" t="s">
        <v>908</v>
      </c>
      <c r="B659" s="2">
        <v>1188</v>
      </c>
      <c r="C659" s="2">
        <v>1196</v>
      </c>
      <c r="D659" s="2">
        <v>1198.25</v>
      </c>
      <c r="E659" s="2">
        <v>1185.25</v>
      </c>
      <c r="F659" t="s">
        <v>212</v>
      </c>
      <c r="G659" s="1">
        <v>-5.4999999999999997E-3</v>
      </c>
    </row>
    <row r="660" spans="1:7" x14ac:dyDescent="0.3">
      <c r="A660" t="s">
        <v>906</v>
      </c>
      <c r="B660" s="2">
        <v>1194.5999999999999</v>
      </c>
      <c r="C660" s="2">
        <v>1189.8</v>
      </c>
      <c r="D660" s="2">
        <v>1198.4000000000001</v>
      </c>
      <c r="E660" s="2">
        <v>1187.95</v>
      </c>
      <c r="F660" t="s">
        <v>2212</v>
      </c>
      <c r="G660" s="1">
        <v>4.1999999999999997E-3</v>
      </c>
    </row>
    <row r="661" spans="1:7" x14ac:dyDescent="0.3">
      <c r="A661" t="s">
        <v>904</v>
      </c>
      <c r="B661" s="2">
        <v>1189.55</v>
      </c>
      <c r="C661" s="2">
        <v>1182</v>
      </c>
      <c r="D661" s="2">
        <v>1194.9000000000001</v>
      </c>
      <c r="E661" s="2">
        <v>1179.5999999999999</v>
      </c>
      <c r="F661" t="s">
        <v>1978</v>
      </c>
      <c r="G661" s="1">
        <v>7.3000000000000001E-3</v>
      </c>
    </row>
    <row r="662" spans="1:7" x14ac:dyDescent="0.3">
      <c r="A662" t="s">
        <v>902</v>
      </c>
      <c r="B662" s="2">
        <v>1180.9000000000001</v>
      </c>
      <c r="C662" s="2">
        <v>1179.5</v>
      </c>
      <c r="D662" s="2">
        <v>1184.4000000000001</v>
      </c>
      <c r="E662" s="2">
        <v>1171</v>
      </c>
      <c r="F662" t="s">
        <v>1964</v>
      </c>
      <c r="G662" s="1">
        <v>2.5999999999999999E-3</v>
      </c>
    </row>
    <row r="663" spans="1:7" x14ac:dyDescent="0.3">
      <c r="A663" t="s">
        <v>900</v>
      </c>
      <c r="B663" s="2">
        <v>1177.8</v>
      </c>
      <c r="C663" s="2">
        <v>1180.0999999999999</v>
      </c>
      <c r="D663" s="2">
        <v>1187.55</v>
      </c>
      <c r="E663" s="2">
        <v>1173.75</v>
      </c>
      <c r="F663" t="s">
        <v>2211</v>
      </c>
      <c r="G663" s="1">
        <v>-2.0000000000000001E-4</v>
      </c>
    </row>
    <row r="664" spans="1:7" x14ac:dyDescent="0.3">
      <c r="A664" s="3">
        <v>45271</v>
      </c>
      <c r="B664" s="2">
        <v>1178</v>
      </c>
      <c r="C664" s="2">
        <v>1181.5</v>
      </c>
      <c r="D664" s="2">
        <v>1186.95</v>
      </c>
      <c r="E664" s="2">
        <v>1178</v>
      </c>
      <c r="F664" t="s">
        <v>2210</v>
      </c>
      <c r="G664" s="1">
        <v>-1.1000000000000001E-3</v>
      </c>
    </row>
    <row r="665" spans="1:7" x14ac:dyDescent="0.3">
      <c r="A665" s="3">
        <v>45210</v>
      </c>
      <c r="B665" s="2">
        <v>1179.3499999999999</v>
      </c>
      <c r="C665" s="2">
        <v>1174.05</v>
      </c>
      <c r="D665" s="2">
        <v>1181.5</v>
      </c>
      <c r="E665" s="2">
        <v>1170.0999999999999</v>
      </c>
      <c r="F665" t="s">
        <v>2209</v>
      </c>
      <c r="G665" s="1">
        <v>2.7000000000000001E-3</v>
      </c>
    </row>
    <row r="666" spans="1:7" x14ac:dyDescent="0.3">
      <c r="A666" s="3">
        <v>45180</v>
      </c>
      <c r="B666" s="2">
        <v>1176.2</v>
      </c>
      <c r="C666" s="2">
        <v>1181</v>
      </c>
      <c r="D666" s="2">
        <v>1183.25</v>
      </c>
      <c r="E666" s="2">
        <v>1166.8499999999999</v>
      </c>
      <c r="F666" t="s">
        <v>2166</v>
      </c>
      <c r="G666" s="1">
        <v>-4.0000000000000002E-4</v>
      </c>
    </row>
    <row r="667" spans="1:7" x14ac:dyDescent="0.3">
      <c r="A667" s="3">
        <v>45149</v>
      </c>
      <c r="B667" s="2">
        <v>1176.7</v>
      </c>
      <c r="C667" s="2">
        <v>1175</v>
      </c>
      <c r="D667" s="2">
        <v>1182.9000000000001</v>
      </c>
      <c r="E667" s="2">
        <v>1171</v>
      </c>
      <c r="F667" t="s">
        <v>2108</v>
      </c>
      <c r="G667" s="1">
        <v>4.8999999999999998E-3</v>
      </c>
    </row>
    <row r="668" spans="1:7" x14ac:dyDescent="0.3">
      <c r="A668" s="3">
        <v>45118</v>
      </c>
      <c r="B668" s="2">
        <v>1170.95</v>
      </c>
      <c r="C668" s="2">
        <v>1149</v>
      </c>
      <c r="D668" s="2">
        <v>1173.55</v>
      </c>
      <c r="E668" s="2">
        <v>1146.55</v>
      </c>
      <c r="F668" t="s">
        <v>2158</v>
      </c>
      <c r="G668" s="1">
        <v>1.8200000000000001E-2</v>
      </c>
    </row>
    <row r="669" spans="1:7" x14ac:dyDescent="0.3">
      <c r="A669" s="3">
        <v>45088</v>
      </c>
      <c r="B669" s="2">
        <v>1150</v>
      </c>
      <c r="C669" s="2">
        <v>1140.0999999999999</v>
      </c>
      <c r="D669" s="2">
        <v>1151</v>
      </c>
      <c r="E669" s="2">
        <v>1140</v>
      </c>
      <c r="F669" t="s">
        <v>47</v>
      </c>
      <c r="G669" s="1">
        <v>7.7999999999999996E-3</v>
      </c>
    </row>
    <row r="670" spans="1:7" x14ac:dyDescent="0.3">
      <c r="A670" s="3">
        <v>44996</v>
      </c>
      <c r="B670" s="2">
        <v>1141.0999999999999</v>
      </c>
      <c r="C670" s="2">
        <v>1138.5</v>
      </c>
      <c r="D670" s="2">
        <v>1145.7</v>
      </c>
      <c r="E670" s="2">
        <v>1131.5</v>
      </c>
      <c r="F670" t="s">
        <v>1965</v>
      </c>
      <c r="G670" s="1">
        <v>7.3000000000000001E-3</v>
      </c>
    </row>
    <row r="671" spans="1:7" x14ac:dyDescent="0.3">
      <c r="A671" s="3">
        <v>44968</v>
      </c>
      <c r="B671" s="2">
        <v>1132.8499999999999</v>
      </c>
      <c r="C671" s="2">
        <v>1127.8499999999999</v>
      </c>
      <c r="D671" s="2">
        <v>1137.55</v>
      </c>
      <c r="E671" s="2">
        <v>1110.5999999999999</v>
      </c>
      <c r="F671" t="s">
        <v>2136</v>
      </c>
      <c r="G671" s="1">
        <v>1.49E-2</v>
      </c>
    </row>
    <row r="672" spans="1:7" x14ac:dyDescent="0.3">
      <c r="A672" s="3">
        <v>44937</v>
      </c>
      <c r="B672" s="2">
        <v>1116.2</v>
      </c>
      <c r="C672" s="2">
        <v>1092</v>
      </c>
      <c r="D672" s="2">
        <v>1132.55</v>
      </c>
      <c r="E672" s="2">
        <v>1082.5999999999999</v>
      </c>
      <c r="F672" t="s">
        <v>2208</v>
      </c>
      <c r="G672" s="1">
        <v>2.5399999999999999E-2</v>
      </c>
    </row>
    <row r="673" spans="1:7" x14ac:dyDescent="0.3">
      <c r="A673" t="s">
        <v>890</v>
      </c>
      <c r="B673" s="2">
        <v>1088.5999999999999</v>
      </c>
      <c r="C673" s="2">
        <v>1119.45</v>
      </c>
      <c r="D673" s="2">
        <v>1119.5999999999999</v>
      </c>
      <c r="E673" s="2">
        <v>1068.3499999999999</v>
      </c>
      <c r="F673" t="s">
        <v>2207</v>
      </c>
      <c r="G673" s="1">
        <v>-2.3900000000000001E-2</v>
      </c>
    </row>
    <row r="674" spans="1:7" x14ac:dyDescent="0.3">
      <c r="A674" t="s">
        <v>888</v>
      </c>
      <c r="B674" s="2">
        <v>1115.2</v>
      </c>
      <c r="C674" s="2">
        <v>1115.7</v>
      </c>
      <c r="D674" s="2">
        <v>1119.95</v>
      </c>
      <c r="E674" s="2">
        <v>1103.8499999999999</v>
      </c>
      <c r="F674" t="s">
        <v>94</v>
      </c>
      <c r="G674" s="1">
        <v>3.5000000000000001E-3</v>
      </c>
    </row>
    <row r="675" spans="1:7" x14ac:dyDescent="0.3">
      <c r="A675" t="s">
        <v>886</v>
      </c>
      <c r="B675" s="2">
        <v>1111.3</v>
      </c>
      <c r="C675" s="2">
        <v>1112</v>
      </c>
      <c r="D675" s="2">
        <v>1119.8</v>
      </c>
      <c r="E675" s="2">
        <v>1107.6500000000001</v>
      </c>
      <c r="F675" t="s">
        <v>2162</v>
      </c>
      <c r="G675" s="1">
        <v>6.8999999999999999E-3</v>
      </c>
    </row>
    <row r="676" spans="1:7" x14ac:dyDescent="0.3">
      <c r="A676" t="s">
        <v>885</v>
      </c>
      <c r="B676" s="2">
        <v>1103.7</v>
      </c>
      <c r="C676" s="2">
        <v>1115.95</v>
      </c>
      <c r="D676" s="2">
        <v>1117.95</v>
      </c>
      <c r="E676" s="2">
        <v>1097.5</v>
      </c>
      <c r="F676" t="s">
        <v>2123</v>
      </c>
      <c r="G676" s="1">
        <v>-1.4800000000000001E-2</v>
      </c>
    </row>
    <row r="677" spans="1:7" x14ac:dyDescent="0.3">
      <c r="A677" t="s">
        <v>883</v>
      </c>
      <c r="B677" s="2">
        <v>1120.3</v>
      </c>
      <c r="C677" s="2">
        <v>1125</v>
      </c>
      <c r="D677" s="2">
        <v>1129.7</v>
      </c>
      <c r="E677" s="2">
        <v>1112.8</v>
      </c>
      <c r="F677" t="s">
        <v>2059</v>
      </c>
      <c r="G677" s="1">
        <v>-1.9E-3</v>
      </c>
    </row>
    <row r="678" spans="1:7" x14ac:dyDescent="0.3">
      <c r="A678" t="s">
        <v>881</v>
      </c>
      <c r="B678" s="2">
        <v>1122.45</v>
      </c>
      <c r="C678" s="2">
        <v>1135</v>
      </c>
      <c r="D678" s="2">
        <v>1149.2</v>
      </c>
      <c r="E678" s="2">
        <v>1118</v>
      </c>
      <c r="F678" t="s">
        <v>2206</v>
      </c>
      <c r="G678" s="1">
        <v>-1.7299999999999999E-2</v>
      </c>
    </row>
    <row r="679" spans="1:7" x14ac:dyDescent="0.3">
      <c r="A679" t="s">
        <v>879</v>
      </c>
      <c r="B679" s="2">
        <v>1142.2</v>
      </c>
      <c r="C679" s="2">
        <v>1138</v>
      </c>
      <c r="D679" s="2">
        <v>1145</v>
      </c>
      <c r="E679" s="2">
        <v>1133.0999999999999</v>
      </c>
      <c r="F679" t="s">
        <v>2205</v>
      </c>
      <c r="G679" s="1">
        <v>5.9999999999999995E-4</v>
      </c>
    </row>
    <row r="680" spans="1:7" x14ac:dyDescent="0.3">
      <c r="A680" t="s">
        <v>877</v>
      </c>
      <c r="B680" s="2">
        <v>1141.5</v>
      </c>
      <c r="C680" s="2">
        <v>1147.4000000000001</v>
      </c>
      <c r="D680" s="2">
        <v>1150</v>
      </c>
      <c r="E680" s="2">
        <v>1135</v>
      </c>
      <c r="F680" t="s">
        <v>2107</v>
      </c>
      <c r="G680" s="1">
        <v>-1.03E-2</v>
      </c>
    </row>
    <row r="681" spans="1:7" x14ac:dyDescent="0.3">
      <c r="A681" t="s">
        <v>875</v>
      </c>
      <c r="B681" s="2">
        <v>1153.4000000000001</v>
      </c>
      <c r="C681" s="2">
        <v>1137</v>
      </c>
      <c r="D681" s="2">
        <v>1161.8</v>
      </c>
      <c r="E681" s="2">
        <v>1134.05</v>
      </c>
      <c r="F681" t="s">
        <v>2176</v>
      </c>
      <c r="G681" s="1">
        <v>1.46E-2</v>
      </c>
    </row>
    <row r="682" spans="1:7" x14ac:dyDescent="0.3">
      <c r="A682" t="s">
        <v>873</v>
      </c>
      <c r="B682" s="2">
        <v>1136.8</v>
      </c>
      <c r="C682" s="2">
        <v>1138.6500000000001</v>
      </c>
      <c r="D682" s="2">
        <v>1144</v>
      </c>
      <c r="E682" s="2">
        <v>1134</v>
      </c>
      <c r="F682" t="s">
        <v>2204</v>
      </c>
      <c r="G682" s="1">
        <v>1.2999999999999999E-3</v>
      </c>
    </row>
    <row r="683" spans="1:7" x14ac:dyDescent="0.3">
      <c r="A683" t="s">
        <v>871</v>
      </c>
      <c r="B683" s="2">
        <v>1135.3</v>
      </c>
      <c r="C683" s="2">
        <v>1141.5</v>
      </c>
      <c r="D683" s="2">
        <v>1147.25</v>
      </c>
      <c r="E683" s="2">
        <v>1133.05</v>
      </c>
      <c r="F683" t="s">
        <v>2203</v>
      </c>
      <c r="G683" s="1">
        <v>-8.6999999999999994E-3</v>
      </c>
    </row>
    <row r="684" spans="1:7" x14ac:dyDescent="0.3">
      <c r="A684" t="s">
        <v>869</v>
      </c>
      <c r="B684" s="2">
        <v>1145.3</v>
      </c>
      <c r="C684" s="2">
        <v>1126.0999999999999</v>
      </c>
      <c r="D684" s="2">
        <v>1147.2</v>
      </c>
      <c r="E684" s="2">
        <v>1122</v>
      </c>
      <c r="F684" t="s">
        <v>498</v>
      </c>
      <c r="G684" s="1">
        <v>1.32E-2</v>
      </c>
    </row>
    <row r="685" spans="1:7" x14ac:dyDescent="0.3">
      <c r="A685" s="3">
        <v>45270</v>
      </c>
      <c r="B685" s="2">
        <v>1130.4000000000001</v>
      </c>
      <c r="C685" s="2">
        <v>1129</v>
      </c>
      <c r="D685" s="2">
        <v>1132.55</v>
      </c>
      <c r="E685" s="2">
        <v>1121.2</v>
      </c>
      <c r="F685" t="s">
        <v>112</v>
      </c>
      <c r="G685" s="1">
        <v>1.5E-3</v>
      </c>
    </row>
    <row r="686" spans="1:7" x14ac:dyDescent="0.3">
      <c r="A686" s="3">
        <v>45240</v>
      </c>
      <c r="B686" s="2">
        <v>1128.75</v>
      </c>
      <c r="C686" s="2">
        <v>1128</v>
      </c>
      <c r="D686" s="2">
        <v>1134.45</v>
      </c>
      <c r="E686" s="2">
        <v>1122.3499999999999</v>
      </c>
      <c r="F686" t="s">
        <v>2081</v>
      </c>
      <c r="G686" s="1">
        <v>2E-3</v>
      </c>
    </row>
    <row r="687" spans="1:7" x14ac:dyDescent="0.3">
      <c r="A687" s="3">
        <v>45209</v>
      </c>
      <c r="B687" s="2">
        <v>1126.5</v>
      </c>
      <c r="C687" s="2">
        <v>1122</v>
      </c>
      <c r="D687" s="2">
        <v>1130.4000000000001</v>
      </c>
      <c r="E687" s="2">
        <v>1119.8</v>
      </c>
      <c r="F687" t="s">
        <v>71</v>
      </c>
      <c r="G687" s="1">
        <v>3.0999999999999999E-3</v>
      </c>
    </row>
    <row r="688" spans="1:7" x14ac:dyDescent="0.3">
      <c r="A688" s="3">
        <v>45179</v>
      </c>
      <c r="B688" s="2">
        <v>1123.05</v>
      </c>
      <c r="C688" s="2">
        <v>1111</v>
      </c>
      <c r="D688" s="2">
        <v>1133.8</v>
      </c>
      <c r="E688" s="2">
        <v>1109</v>
      </c>
      <c r="F688" t="s">
        <v>94</v>
      </c>
      <c r="G688" s="1">
        <v>-3.8E-3</v>
      </c>
    </row>
    <row r="689" spans="1:7" x14ac:dyDescent="0.3">
      <c r="A689" s="3">
        <v>45087</v>
      </c>
      <c r="B689" s="2">
        <v>1127.3</v>
      </c>
      <c r="C689" s="2">
        <v>1128</v>
      </c>
      <c r="D689" s="2">
        <v>1132.1500000000001</v>
      </c>
      <c r="E689" s="2">
        <v>1123.0999999999999</v>
      </c>
      <c r="F689" t="s">
        <v>447</v>
      </c>
      <c r="G689" s="1">
        <v>7.3000000000000001E-3</v>
      </c>
    </row>
    <row r="690" spans="1:7" x14ac:dyDescent="0.3">
      <c r="A690" s="3">
        <v>45056</v>
      </c>
      <c r="B690" s="2">
        <v>1119.0999999999999</v>
      </c>
      <c r="C690" s="2">
        <v>1124.6500000000001</v>
      </c>
      <c r="D690" s="2">
        <v>1128.6500000000001</v>
      </c>
      <c r="E690" s="2">
        <v>1111.8</v>
      </c>
      <c r="F690" t="s">
        <v>2044</v>
      </c>
      <c r="G690" s="1">
        <v>-4.1999999999999997E-3</v>
      </c>
    </row>
    <row r="691" spans="1:7" x14ac:dyDescent="0.3">
      <c r="A691" s="3">
        <v>45026</v>
      </c>
      <c r="B691" s="2">
        <v>1123.8</v>
      </c>
      <c r="C691" s="2">
        <v>1138.0999999999999</v>
      </c>
      <c r="D691" s="2">
        <v>1139</v>
      </c>
      <c r="E691" s="2">
        <v>1113</v>
      </c>
      <c r="F691" t="s">
        <v>2059</v>
      </c>
      <c r="G691" s="1">
        <v>-1.55E-2</v>
      </c>
    </row>
    <row r="692" spans="1:7" x14ac:dyDescent="0.3">
      <c r="A692" s="3">
        <v>44995</v>
      </c>
      <c r="B692" s="2">
        <v>1141.45</v>
      </c>
      <c r="C692" s="2">
        <v>1159.55</v>
      </c>
      <c r="D692" s="2">
        <v>1161.95</v>
      </c>
      <c r="E692" s="2">
        <v>1139.25</v>
      </c>
      <c r="F692" t="s">
        <v>2151</v>
      </c>
      <c r="G692" s="1">
        <v>-1.4800000000000001E-2</v>
      </c>
    </row>
    <row r="693" spans="1:7" x14ac:dyDescent="0.3">
      <c r="A693" t="s">
        <v>859</v>
      </c>
      <c r="B693" s="2">
        <v>1158.6500000000001</v>
      </c>
      <c r="C693" s="2">
        <v>1134.3</v>
      </c>
      <c r="D693" s="2">
        <v>1167.4000000000001</v>
      </c>
      <c r="E693" s="2">
        <v>1134.3</v>
      </c>
      <c r="F693" t="s">
        <v>2052</v>
      </c>
      <c r="G693" s="1">
        <v>2.3300000000000001E-2</v>
      </c>
    </row>
    <row r="694" spans="1:7" x14ac:dyDescent="0.3">
      <c r="A694" t="s">
        <v>857</v>
      </c>
      <c r="B694" s="2">
        <v>1132.3</v>
      </c>
      <c r="C694" s="2">
        <v>1142.95</v>
      </c>
      <c r="D694" s="2">
        <v>1152</v>
      </c>
      <c r="E694" s="2">
        <v>1128.8499999999999</v>
      </c>
      <c r="F694" t="s">
        <v>2202</v>
      </c>
      <c r="G694" s="1">
        <v>-6.7000000000000002E-3</v>
      </c>
    </row>
    <row r="695" spans="1:7" x14ac:dyDescent="0.3">
      <c r="A695" t="s">
        <v>855</v>
      </c>
      <c r="B695" s="2">
        <v>1139.95</v>
      </c>
      <c r="C695" s="2">
        <v>1126.1500000000001</v>
      </c>
      <c r="D695" s="2">
        <v>1145.9000000000001</v>
      </c>
      <c r="E695" s="2">
        <v>1123.2</v>
      </c>
      <c r="F695" t="s">
        <v>2102</v>
      </c>
      <c r="G695" s="1">
        <v>1.2500000000000001E-2</v>
      </c>
    </row>
    <row r="696" spans="1:7" x14ac:dyDescent="0.3">
      <c r="A696" t="s">
        <v>853</v>
      </c>
      <c r="B696" s="2">
        <v>1125.8499999999999</v>
      </c>
      <c r="C696" s="2">
        <v>1125</v>
      </c>
      <c r="D696" s="2">
        <v>1130</v>
      </c>
      <c r="E696" s="2">
        <v>1118.5</v>
      </c>
      <c r="F696" t="s">
        <v>2201</v>
      </c>
      <c r="G696" s="1">
        <v>1.6000000000000001E-3</v>
      </c>
    </row>
    <row r="697" spans="1:7" x14ac:dyDescent="0.3">
      <c r="A697" t="s">
        <v>851</v>
      </c>
      <c r="B697" s="2">
        <v>1124.05</v>
      </c>
      <c r="C697" s="2">
        <v>1126.2</v>
      </c>
      <c r="D697" s="2">
        <v>1136.8</v>
      </c>
      <c r="E697" s="2">
        <v>1121.6500000000001</v>
      </c>
      <c r="F697" t="s">
        <v>118</v>
      </c>
      <c r="G697" s="1">
        <v>-7.3000000000000001E-3</v>
      </c>
    </row>
    <row r="698" spans="1:7" x14ac:dyDescent="0.3">
      <c r="A698" t="s">
        <v>849</v>
      </c>
      <c r="B698" s="2">
        <v>1132.3499999999999</v>
      </c>
      <c r="C698" s="2">
        <v>1142.5</v>
      </c>
      <c r="D698" s="2">
        <v>1148</v>
      </c>
      <c r="E698" s="2">
        <v>1128.3</v>
      </c>
      <c r="F698" t="s">
        <v>254</v>
      </c>
      <c r="G698" s="1">
        <v>-1.2E-2</v>
      </c>
    </row>
    <row r="699" spans="1:7" x14ac:dyDescent="0.3">
      <c r="A699" t="s">
        <v>847</v>
      </c>
      <c r="B699" s="2">
        <v>1146.1500000000001</v>
      </c>
      <c r="C699" s="2">
        <v>1149</v>
      </c>
      <c r="D699" s="2">
        <v>1156.95</v>
      </c>
      <c r="E699" s="2">
        <v>1141.1500000000001</v>
      </c>
      <c r="F699" t="s">
        <v>1995</v>
      </c>
      <c r="G699" s="1">
        <v>-6.1000000000000004E-3</v>
      </c>
    </row>
    <row r="700" spans="1:7" x14ac:dyDescent="0.3">
      <c r="A700" t="s">
        <v>845</v>
      </c>
      <c r="B700" s="2">
        <v>1153.1500000000001</v>
      </c>
      <c r="C700" s="2">
        <v>1148</v>
      </c>
      <c r="D700" s="2">
        <v>1156</v>
      </c>
      <c r="E700" s="2">
        <v>1139</v>
      </c>
      <c r="F700" t="s">
        <v>1992</v>
      </c>
      <c r="G700" s="1">
        <v>4.7999999999999996E-3</v>
      </c>
    </row>
    <row r="701" spans="1:7" x14ac:dyDescent="0.3">
      <c r="A701" t="s">
        <v>843</v>
      </c>
      <c r="B701" s="2">
        <v>1147.6500000000001</v>
      </c>
      <c r="C701" s="2">
        <v>1149</v>
      </c>
      <c r="D701" s="2">
        <v>1157</v>
      </c>
      <c r="E701" s="2">
        <v>1142.55</v>
      </c>
      <c r="F701" t="s">
        <v>2200</v>
      </c>
      <c r="G701" s="1">
        <v>-1.9E-3</v>
      </c>
    </row>
    <row r="702" spans="1:7" x14ac:dyDescent="0.3">
      <c r="A702" t="s">
        <v>841</v>
      </c>
      <c r="B702" s="2">
        <v>1149.8</v>
      </c>
      <c r="C702" s="2">
        <v>1144</v>
      </c>
      <c r="D702" s="2">
        <v>1153.8</v>
      </c>
      <c r="E702" s="2">
        <v>1144</v>
      </c>
      <c r="F702" t="s">
        <v>2010</v>
      </c>
      <c r="G702" s="1">
        <v>5.1999999999999998E-3</v>
      </c>
    </row>
    <row r="703" spans="1:7" x14ac:dyDescent="0.3">
      <c r="A703" t="s">
        <v>839</v>
      </c>
      <c r="B703" s="2">
        <v>1143.8</v>
      </c>
      <c r="C703" s="2">
        <v>1148.75</v>
      </c>
      <c r="D703" s="2">
        <v>1150.9000000000001</v>
      </c>
      <c r="E703" s="2">
        <v>1138.75</v>
      </c>
      <c r="F703" t="s">
        <v>1151</v>
      </c>
      <c r="G703" s="1">
        <v>-4.3E-3</v>
      </c>
    </row>
    <row r="704" spans="1:7" x14ac:dyDescent="0.3">
      <c r="A704" t="s">
        <v>837</v>
      </c>
      <c r="B704" s="2">
        <v>1148.75</v>
      </c>
      <c r="C704" s="2">
        <v>1149</v>
      </c>
      <c r="D704" s="2">
        <v>1156.7</v>
      </c>
      <c r="E704" s="2">
        <v>1142.3</v>
      </c>
      <c r="F704" t="s">
        <v>1979</v>
      </c>
      <c r="G704" s="1">
        <v>3.0999999999999999E-3</v>
      </c>
    </row>
    <row r="705" spans="1:7" x14ac:dyDescent="0.3">
      <c r="A705" s="3">
        <v>45269</v>
      </c>
      <c r="B705" s="2">
        <v>1145.25</v>
      </c>
      <c r="C705" s="2">
        <v>1142.05</v>
      </c>
      <c r="D705" s="2">
        <v>1153.8</v>
      </c>
      <c r="E705" s="2">
        <v>1137.0999999999999</v>
      </c>
      <c r="F705" t="s">
        <v>2199</v>
      </c>
      <c r="G705" s="1">
        <v>7.3000000000000001E-3</v>
      </c>
    </row>
    <row r="706" spans="1:7" x14ac:dyDescent="0.3">
      <c r="A706" s="3">
        <v>45239</v>
      </c>
      <c r="B706" s="2">
        <v>1136.9000000000001</v>
      </c>
      <c r="C706" s="2">
        <v>1130.45</v>
      </c>
      <c r="D706" s="2">
        <v>1140</v>
      </c>
      <c r="E706" s="2">
        <v>1125.7</v>
      </c>
      <c r="F706" t="s">
        <v>1994</v>
      </c>
      <c r="G706" s="1">
        <v>5.7000000000000002E-3</v>
      </c>
    </row>
    <row r="707" spans="1:7" x14ac:dyDescent="0.3">
      <c r="A707" s="3">
        <v>45147</v>
      </c>
      <c r="B707" s="2">
        <v>1130.45</v>
      </c>
      <c r="C707" s="2">
        <v>1133</v>
      </c>
      <c r="D707" s="2">
        <v>1138.05</v>
      </c>
      <c r="E707" s="2">
        <v>1128.5</v>
      </c>
      <c r="F707" t="s">
        <v>2140</v>
      </c>
      <c r="G707" s="1">
        <v>-2.3E-3</v>
      </c>
    </row>
    <row r="708" spans="1:7" x14ac:dyDescent="0.3">
      <c r="A708" s="3">
        <v>45116</v>
      </c>
      <c r="B708" s="2">
        <v>1133.05</v>
      </c>
      <c r="C708" s="2">
        <v>1140</v>
      </c>
      <c r="D708" s="2">
        <v>1141.45</v>
      </c>
      <c r="E708" s="2">
        <v>1128.5999999999999</v>
      </c>
      <c r="F708" t="s">
        <v>2011</v>
      </c>
      <c r="G708" s="1">
        <v>-8.0999999999999996E-3</v>
      </c>
    </row>
    <row r="709" spans="1:7" x14ac:dyDescent="0.3">
      <c r="A709" s="3">
        <v>45086</v>
      </c>
      <c r="B709" s="2">
        <v>1142.3499999999999</v>
      </c>
      <c r="C709" s="2">
        <v>1137</v>
      </c>
      <c r="D709" s="2">
        <v>1149</v>
      </c>
      <c r="E709" s="2">
        <v>1129.05</v>
      </c>
      <c r="F709" t="s">
        <v>2164</v>
      </c>
      <c r="G709" s="1">
        <v>9.1999999999999998E-3</v>
      </c>
    </row>
    <row r="710" spans="1:7" x14ac:dyDescent="0.3">
      <c r="A710" s="3">
        <v>45055</v>
      </c>
      <c r="B710" s="2">
        <v>1131.9000000000001</v>
      </c>
      <c r="C710" s="2">
        <v>1110</v>
      </c>
      <c r="D710" s="2">
        <v>1136</v>
      </c>
      <c r="E710" s="2">
        <v>1107.2</v>
      </c>
      <c r="F710" t="s">
        <v>2108</v>
      </c>
      <c r="G710" s="1">
        <v>2.07E-2</v>
      </c>
    </row>
    <row r="711" spans="1:7" x14ac:dyDescent="0.3">
      <c r="A711" s="3">
        <v>45025</v>
      </c>
      <c r="B711" s="2">
        <v>1108.9000000000001</v>
      </c>
      <c r="C711" s="2">
        <v>1114</v>
      </c>
      <c r="D711" s="2">
        <v>1114</v>
      </c>
      <c r="E711" s="2">
        <v>1102</v>
      </c>
      <c r="F711" t="s">
        <v>2198</v>
      </c>
      <c r="G711" s="1">
        <v>-1E-4</v>
      </c>
    </row>
    <row r="712" spans="1:7" x14ac:dyDescent="0.3">
      <c r="A712" s="3">
        <v>44935</v>
      </c>
      <c r="B712" s="2">
        <v>1109</v>
      </c>
      <c r="C712" s="2">
        <v>1112</v>
      </c>
      <c r="D712" s="2">
        <v>1117.5</v>
      </c>
      <c r="E712" s="2">
        <v>1105.75</v>
      </c>
      <c r="F712" t="s">
        <v>1941</v>
      </c>
      <c r="G712" s="1">
        <v>-2.3E-3</v>
      </c>
    </row>
    <row r="713" spans="1:7" x14ac:dyDescent="0.3">
      <c r="A713" t="s">
        <v>829</v>
      </c>
      <c r="B713" s="2">
        <v>1111.5999999999999</v>
      </c>
      <c r="C713" s="2">
        <v>1118.8499999999999</v>
      </c>
      <c r="D713" s="2">
        <v>1118.8499999999999</v>
      </c>
      <c r="E713" s="2">
        <v>1101.7</v>
      </c>
      <c r="F713" t="s">
        <v>2197</v>
      </c>
      <c r="G713" s="1">
        <v>-3.0000000000000001E-3</v>
      </c>
    </row>
    <row r="714" spans="1:7" x14ac:dyDescent="0.3">
      <c r="A714" t="s">
        <v>827</v>
      </c>
      <c r="B714" s="2">
        <v>1114.9000000000001</v>
      </c>
      <c r="C714" s="2">
        <v>1117.5</v>
      </c>
      <c r="D714" s="2">
        <v>1119.1500000000001</v>
      </c>
      <c r="E714" s="2">
        <v>1110.5</v>
      </c>
      <c r="F714" t="s">
        <v>251</v>
      </c>
      <c r="G714" s="1">
        <v>3.0000000000000001E-3</v>
      </c>
    </row>
    <row r="715" spans="1:7" x14ac:dyDescent="0.3">
      <c r="A715" t="s">
        <v>825</v>
      </c>
      <c r="B715" s="2">
        <v>1111.5999999999999</v>
      </c>
      <c r="C715" s="2">
        <v>1125.05</v>
      </c>
      <c r="D715" s="2">
        <v>1125.05</v>
      </c>
      <c r="E715" s="2">
        <v>1106.45</v>
      </c>
      <c r="F715" t="s">
        <v>2045</v>
      </c>
      <c r="G715" s="1">
        <v>-4.7999999999999996E-3</v>
      </c>
    </row>
    <row r="716" spans="1:7" x14ac:dyDescent="0.3">
      <c r="A716" t="s">
        <v>823</v>
      </c>
      <c r="B716" s="2">
        <v>1117</v>
      </c>
      <c r="C716" s="2">
        <v>1110.05</v>
      </c>
      <c r="D716" s="2">
        <v>1124.1500000000001</v>
      </c>
      <c r="E716" s="2">
        <v>1105.1500000000001</v>
      </c>
      <c r="F716" t="s">
        <v>2122</v>
      </c>
      <c r="G716" s="1">
        <v>9.7000000000000003E-3</v>
      </c>
    </row>
    <row r="717" spans="1:7" x14ac:dyDescent="0.3">
      <c r="A717" t="s">
        <v>821</v>
      </c>
      <c r="B717" s="2">
        <v>1106.3</v>
      </c>
      <c r="C717" s="2">
        <v>1118</v>
      </c>
      <c r="D717" s="2">
        <v>1123.3</v>
      </c>
      <c r="E717" s="2">
        <v>1100.25</v>
      </c>
      <c r="F717" t="s">
        <v>16</v>
      </c>
      <c r="G717" s="1">
        <v>-1.0699999999999999E-2</v>
      </c>
    </row>
    <row r="718" spans="1:7" x14ac:dyDescent="0.3">
      <c r="A718" t="s">
        <v>819</v>
      </c>
      <c r="B718" s="2">
        <v>1118.3</v>
      </c>
      <c r="C718" s="2">
        <v>1123.5999999999999</v>
      </c>
      <c r="D718" s="2">
        <v>1133.0999999999999</v>
      </c>
      <c r="E718" s="2">
        <v>1113.2</v>
      </c>
      <c r="F718" t="s">
        <v>828</v>
      </c>
      <c r="G718" s="1">
        <v>-4.7999999999999996E-3</v>
      </c>
    </row>
    <row r="719" spans="1:7" x14ac:dyDescent="0.3">
      <c r="A719" t="s">
        <v>817</v>
      </c>
      <c r="B719" s="2">
        <v>1123.7</v>
      </c>
      <c r="C719" s="2">
        <v>1128</v>
      </c>
      <c r="D719" s="2">
        <v>1130.45</v>
      </c>
      <c r="E719" s="2">
        <v>1110.5999999999999</v>
      </c>
      <c r="F719" t="s">
        <v>2171</v>
      </c>
      <c r="G719" s="1">
        <v>-1.2200000000000001E-2</v>
      </c>
    </row>
    <row r="720" spans="1:7" x14ac:dyDescent="0.3">
      <c r="A720" t="s">
        <v>815</v>
      </c>
      <c r="B720" s="2">
        <v>1137.55</v>
      </c>
      <c r="C720" s="2">
        <v>1135</v>
      </c>
      <c r="D720" s="2">
        <v>1147</v>
      </c>
      <c r="E720" s="2">
        <v>1130</v>
      </c>
      <c r="F720" t="s">
        <v>2161</v>
      </c>
      <c r="G720" s="1">
        <v>1E-4</v>
      </c>
    </row>
    <row r="721" spans="1:7" x14ac:dyDescent="0.3">
      <c r="A721" t="s">
        <v>813</v>
      </c>
      <c r="B721" s="2">
        <v>1137.4000000000001</v>
      </c>
      <c r="C721" s="2">
        <v>1129.95</v>
      </c>
      <c r="D721" s="2">
        <v>1143.9000000000001</v>
      </c>
      <c r="E721" s="2">
        <v>1127.1500000000001</v>
      </c>
      <c r="F721" t="s">
        <v>2196</v>
      </c>
      <c r="G721" s="1">
        <v>2.2000000000000001E-3</v>
      </c>
    </row>
    <row r="722" spans="1:7" x14ac:dyDescent="0.3">
      <c r="A722" t="s">
        <v>811</v>
      </c>
      <c r="B722" s="2">
        <v>1134.9000000000001</v>
      </c>
      <c r="C722" s="2">
        <v>1141</v>
      </c>
      <c r="D722" s="2">
        <v>1149.3</v>
      </c>
      <c r="E722" s="2">
        <v>1129</v>
      </c>
      <c r="F722" t="s">
        <v>1238</v>
      </c>
      <c r="G722" s="1">
        <v>-8.6E-3</v>
      </c>
    </row>
    <row r="723" spans="1:7" x14ac:dyDescent="0.3">
      <c r="A723" t="s">
        <v>809</v>
      </c>
      <c r="B723" s="2">
        <v>1144.8</v>
      </c>
      <c r="C723" s="2">
        <v>1143.6500000000001</v>
      </c>
      <c r="D723" s="2">
        <v>1148.95</v>
      </c>
      <c r="E723" s="2">
        <v>1137.5</v>
      </c>
      <c r="F723" t="s">
        <v>2122</v>
      </c>
      <c r="G723" s="1">
        <v>1E-3</v>
      </c>
    </row>
    <row r="724" spans="1:7" x14ac:dyDescent="0.3">
      <c r="A724" t="s">
        <v>807</v>
      </c>
      <c r="B724" s="2">
        <v>1143.6500000000001</v>
      </c>
      <c r="C724" s="2">
        <v>1134.95</v>
      </c>
      <c r="D724" s="2">
        <v>1145.5</v>
      </c>
      <c r="E724" s="2">
        <v>1121.8499999999999</v>
      </c>
      <c r="F724" t="s">
        <v>112</v>
      </c>
      <c r="G724" s="1">
        <v>8.3000000000000001E-3</v>
      </c>
    </row>
    <row r="725" spans="1:7" x14ac:dyDescent="0.3">
      <c r="A725" t="s">
        <v>805</v>
      </c>
      <c r="B725" s="2">
        <v>1134.25</v>
      </c>
      <c r="C725" s="2">
        <v>1131</v>
      </c>
      <c r="D725" s="2">
        <v>1142</v>
      </c>
      <c r="E725" s="2">
        <v>1120.5</v>
      </c>
      <c r="F725" t="s">
        <v>1980</v>
      </c>
      <c r="G725" s="1">
        <v>1.6999999999999999E-3</v>
      </c>
    </row>
    <row r="726" spans="1:7" x14ac:dyDescent="0.3">
      <c r="A726" s="3">
        <v>45238</v>
      </c>
      <c r="B726" s="2">
        <v>1132.3499999999999</v>
      </c>
      <c r="C726" s="2">
        <v>1150.05</v>
      </c>
      <c r="D726" s="2">
        <v>1151</v>
      </c>
      <c r="E726" s="2">
        <v>1130.5</v>
      </c>
      <c r="F726" t="s">
        <v>2137</v>
      </c>
      <c r="G726" s="1">
        <v>-1.5599999999999999E-2</v>
      </c>
    </row>
    <row r="727" spans="1:7" x14ac:dyDescent="0.3">
      <c r="A727" s="3">
        <v>45207</v>
      </c>
      <c r="B727" s="2">
        <v>1150.3</v>
      </c>
      <c r="C727" s="2">
        <v>1150.5999999999999</v>
      </c>
      <c r="D727" s="2">
        <v>1157.9000000000001</v>
      </c>
      <c r="E727" s="2">
        <v>1143.5999999999999</v>
      </c>
      <c r="F727" t="s">
        <v>2161</v>
      </c>
      <c r="G727" s="1">
        <v>-2.2000000000000001E-3</v>
      </c>
    </row>
    <row r="728" spans="1:7" x14ac:dyDescent="0.3">
      <c r="A728" s="3">
        <v>45177</v>
      </c>
      <c r="B728" s="2">
        <v>1152.8</v>
      </c>
      <c r="C728" s="2">
        <v>1151.1500000000001</v>
      </c>
      <c r="D728" s="2">
        <v>1159.3</v>
      </c>
      <c r="E728" s="2">
        <v>1140.3</v>
      </c>
      <c r="F728" t="s">
        <v>2149</v>
      </c>
      <c r="G728" s="1">
        <v>3.5999999999999999E-3</v>
      </c>
    </row>
    <row r="729" spans="1:7" x14ac:dyDescent="0.3">
      <c r="A729" s="3">
        <v>45146</v>
      </c>
      <c r="B729" s="2">
        <v>1148.6500000000001</v>
      </c>
      <c r="C729" s="2">
        <v>1162.2</v>
      </c>
      <c r="D729" s="2">
        <v>1164.5999999999999</v>
      </c>
      <c r="E729" s="2">
        <v>1139.95</v>
      </c>
      <c r="F729" t="s">
        <v>2068</v>
      </c>
      <c r="G729" s="1">
        <v>-1.0500000000000001E-2</v>
      </c>
    </row>
    <row r="730" spans="1:7" x14ac:dyDescent="0.3">
      <c r="A730" s="3">
        <v>45115</v>
      </c>
      <c r="B730" s="2">
        <v>1160.8</v>
      </c>
      <c r="C730" s="2">
        <v>1138.95</v>
      </c>
      <c r="D730" s="2">
        <v>1166.75</v>
      </c>
      <c r="E730" s="2">
        <v>1133.5</v>
      </c>
      <c r="F730" t="s">
        <v>2034</v>
      </c>
      <c r="G730" s="1">
        <v>1.9199999999999998E-2</v>
      </c>
    </row>
    <row r="731" spans="1:7" x14ac:dyDescent="0.3">
      <c r="A731" s="3">
        <v>45024</v>
      </c>
      <c r="B731" s="2">
        <v>1138.95</v>
      </c>
      <c r="C731" s="2">
        <v>1129</v>
      </c>
      <c r="D731" s="2">
        <v>1145</v>
      </c>
      <c r="E731" s="2">
        <v>1121.05</v>
      </c>
      <c r="F731" t="s">
        <v>2195</v>
      </c>
      <c r="G731" s="1">
        <v>-1.8E-3</v>
      </c>
    </row>
    <row r="732" spans="1:7" x14ac:dyDescent="0.3">
      <c r="A732" s="3">
        <v>44993</v>
      </c>
      <c r="B732" s="2">
        <v>1141</v>
      </c>
      <c r="C732" s="2">
        <v>1130.25</v>
      </c>
      <c r="D732" s="2">
        <v>1169.7</v>
      </c>
      <c r="E732" s="2">
        <v>1122.3499999999999</v>
      </c>
      <c r="F732" t="s">
        <v>2194</v>
      </c>
      <c r="G732" s="1">
        <v>5.1000000000000004E-3</v>
      </c>
    </row>
    <row r="733" spans="1:7" x14ac:dyDescent="0.3">
      <c r="A733" s="3">
        <v>44965</v>
      </c>
      <c r="B733" s="2">
        <v>1135.25</v>
      </c>
      <c r="C733" s="2">
        <v>1143.95</v>
      </c>
      <c r="D733" s="2">
        <v>1144.3</v>
      </c>
      <c r="E733" s="2">
        <v>1126.45</v>
      </c>
      <c r="F733" t="s">
        <v>2193</v>
      </c>
      <c r="G733" s="1">
        <v>-7.1999999999999998E-3</v>
      </c>
    </row>
    <row r="734" spans="1:7" x14ac:dyDescent="0.3">
      <c r="A734" s="3">
        <v>44934</v>
      </c>
      <c r="B734" s="2">
        <v>1143.45</v>
      </c>
      <c r="C734" s="2">
        <v>1143.4000000000001</v>
      </c>
      <c r="D734" s="2">
        <v>1152.6500000000001</v>
      </c>
      <c r="E734" s="2">
        <v>1136</v>
      </c>
      <c r="F734" t="s">
        <v>2080</v>
      </c>
      <c r="G734" s="1">
        <v>0</v>
      </c>
    </row>
    <row r="735" spans="1:7" x14ac:dyDescent="0.3">
      <c r="A735" t="s">
        <v>795</v>
      </c>
      <c r="B735" s="2">
        <v>1143.4000000000001</v>
      </c>
      <c r="C735" s="2">
        <v>1140</v>
      </c>
      <c r="D735" s="2">
        <v>1145</v>
      </c>
      <c r="E735" s="2">
        <v>1127</v>
      </c>
      <c r="F735" t="s">
        <v>2148</v>
      </c>
      <c r="G735" s="1">
        <v>4.3E-3</v>
      </c>
    </row>
    <row r="736" spans="1:7" x14ac:dyDescent="0.3">
      <c r="A736" t="s">
        <v>793</v>
      </c>
      <c r="B736" s="2">
        <v>1138.55</v>
      </c>
      <c r="C736" s="2">
        <v>1129.95</v>
      </c>
      <c r="D736" s="2">
        <v>1143.9000000000001</v>
      </c>
      <c r="E736" s="2">
        <v>1121.6500000000001</v>
      </c>
      <c r="F736" t="s">
        <v>1970</v>
      </c>
      <c r="G736" s="1">
        <v>3.2000000000000002E-3</v>
      </c>
    </row>
    <row r="737" spans="1:7" x14ac:dyDescent="0.3">
      <c r="A737" t="s">
        <v>791</v>
      </c>
      <c r="B737" s="2">
        <v>1134.95</v>
      </c>
      <c r="C737" s="2">
        <v>1128</v>
      </c>
      <c r="D737" s="2">
        <v>1155.3499999999999</v>
      </c>
      <c r="E737" s="2">
        <v>1116.3</v>
      </c>
      <c r="F737" t="s">
        <v>2192</v>
      </c>
      <c r="G737" s="1">
        <v>2.06E-2</v>
      </c>
    </row>
    <row r="738" spans="1:7" x14ac:dyDescent="0.3">
      <c r="A738" t="s">
        <v>789</v>
      </c>
      <c r="B738" s="2">
        <v>1112</v>
      </c>
      <c r="C738" s="2">
        <v>1097.05</v>
      </c>
      <c r="D738" s="2">
        <v>1114.4000000000001</v>
      </c>
      <c r="E738" s="2">
        <v>1094.0999999999999</v>
      </c>
      <c r="F738" t="s">
        <v>353</v>
      </c>
      <c r="G738" s="1">
        <v>1.55E-2</v>
      </c>
    </row>
    <row r="739" spans="1:7" x14ac:dyDescent="0.3">
      <c r="A739" t="s">
        <v>787</v>
      </c>
      <c r="B739" s="2">
        <v>1095.05</v>
      </c>
      <c r="C739" s="2">
        <v>1110</v>
      </c>
      <c r="D739" s="2">
        <v>1110</v>
      </c>
      <c r="E739" s="2">
        <v>1090.8</v>
      </c>
      <c r="F739" t="s">
        <v>2108</v>
      </c>
      <c r="G739" s="1">
        <v>-4.8999999999999998E-3</v>
      </c>
    </row>
    <row r="740" spans="1:7" x14ac:dyDescent="0.3">
      <c r="A740" t="s">
        <v>785</v>
      </c>
      <c r="B740" s="2">
        <v>1100.4000000000001</v>
      </c>
      <c r="C740" s="2">
        <v>1094</v>
      </c>
      <c r="D740" s="2">
        <v>1107.3499999999999</v>
      </c>
      <c r="E740" s="2">
        <v>1092.5</v>
      </c>
      <c r="F740" t="s">
        <v>1998</v>
      </c>
      <c r="G740" s="1">
        <v>3.0000000000000001E-3</v>
      </c>
    </row>
    <row r="741" spans="1:7" x14ac:dyDescent="0.3">
      <c r="A741" t="s">
        <v>783</v>
      </c>
      <c r="B741" s="2">
        <v>1097.1500000000001</v>
      </c>
      <c r="C741" s="2">
        <v>1103.4000000000001</v>
      </c>
      <c r="D741" s="2">
        <v>1104.2</v>
      </c>
      <c r="E741" s="2">
        <v>1090.3499999999999</v>
      </c>
      <c r="F741" t="s">
        <v>2079</v>
      </c>
      <c r="G741" s="1">
        <v>-5.0000000000000001E-4</v>
      </c>
    </row>
    <row r="742" spans="1:7" x14ac:dyDescent="0.3">
      <c r="A742" t="s">
        <v>781</v>
      </c>
      <c r="B742" s="2">
        <v>1097.6500000000001</v>
      </c>
      <c r="C742" s="2">
        <v>1086.05</v>
      </c>
      <c r="D742" s="2">
        <v>1104.5</v>
      </c>
      <c r="E742" s="2">
        <v>1082.3</v>
      </c>
      <c r="F742" t="s">
        <v>2191</v>
      </c>
      <c r="G742" s="1">
        <v>1.46E-2</v>
      </c>
    </row>
    <row r="743" spans="1:7" x14ac:dyDescent="0.3">
      <c r="A743" t="s">
        <v>779</v>
      </c>
      <c r="B743" s="2">
        <v>1081.8499999999999</v>
      </c>
      <c r="C743" s="2">
        <v>1067.1500000000001</v>
      </c>
      <c r="D743" s="2">
        <v>1086</v>
      </c>
      <c r="E743" s="2">
        <v>1063.8499999999999</v>
      </c>
      <c r="F743" t="s">
        <v>1959</v>
      </c>
      <c r="G743" s="1">
        <v>1.38E-2</v>
      </c>
    </row>
    <row r="744" spans="1:7" x14ac:dyDescent="0.3">
      <c r="A744" t="s">
        <v>777</v>
      </c>
      <c r="B744" s="2">
        <v>1067.1500000000001</v>
      </c>
      <c r="C744" s="2">
        <v>1078.45</v>
      </c>
      <c r="D744" s="2">
        <v>1078.9000000000001</v>
      </c>
      <c r="E744" s="2">
        <v>1064.3499999999999</v>
      </c>
      <c r="F744" t="s">
        <v>2190</v>
      </c>
      <c r="G744" s="1">
        <v>-9.7000000000000003E-3</v>
      </c>
    </row>
    <row r="745" spans="1:7" x14ac:dyDescent="0.3">
      <c r="A745" t="s">
        <v>775</v>
      </c>
      <c r="B745" s="2">
        <v>1077.5999999999999</v>
      </c>
      <c r="C745" s="2">
        <v>1073.7</v>
      </c>
      <c r="D745" s="2">
        <v>1081.05</v>
      </c>
      <c r="E745" s="2">
        <v>1070.5</v>
      </c>
      <c r="F745" t="s">
        <v>2162</v>
      </c>
      <c r="G745" s="1">
        <v>4.3E-3</v>
      </c>
    </row>
    <row r="746" spans="1:7" x14ac:dyDescent="0.3">
      <c r="A746" t="s">
        <v>773</v>
      </c>
      <c r="B746" s="2">
        <v>1072.95</v>
      </c>
      <c r="C746" s="2">
        <v>1079.95</v>
      </c>
      <c r="D746" s="2">
        <v>1080</v>
      </c>
      <c r="E746" s="2">
        <v>1065</v>
      </c>
      <c r="F746" t="s">
        <v>2189</v>
      </c>
      <c r="G746" s="1">
        <v>-2.5000000000000001E-3</v>
      </c>
    </row>
    <row r="747" spans="1:7" x14ac:dyDescent="0.3">
      <c r="A747" t="s">
        <v>771</v>
      </c>
      <c r="B747" s="2">
        <v>1075.6500000000001</v>
      </c>
      <c r="C747" s="2">
        <v>1081.9000000000001</v>
      </c>
      <c r="D747" s="2">
        <v>1081.9000000000001</v>
      </c>
      <c r="E747" s="2">
        <v>1071.7</v>
      </c>
      <c r="F747" t="s">
        <v>251</v>
      </c>
      <c r="G747" s="1">
        <v>-2.8999999999999998E-3</v>
      </c>
    </row>
    <row r="748" spans="1:7" x14ac:dyDescent="0.3">
      <c r="A748" s="3">
        <v>45267</v>
      </c>
      <c r="B748" s="2">
        <v>1078.75</v>
      </c>
      <c r="C748" s="2">
        <v>1075</v>
      </c>
      <c r="D748" s="2">
        <v>1083.75</v>
      </c>
      <c r="E748" s="2">
        <v>1070</v>
      </c>
      <c r="F748" t="s">
        <v>2188</v>
      </c>
      <c r="G748" s="1">
        <v>6.1000000000000004E-3</v>
      </c>
    </row>
    <row r="749" spans="1:7" x14ac:dyDescent="0.3">
      <c r="A749" s="3">
        <v>45237</v>
      </c>
      <c r="B749" s="2">
        <v>1072.25</v>
      </c>
      <c r="C749" s="2">
        <v>1052</v>
      </c>
      <c r="D749" s="2">
        <v>1074.75</v>
      </c>
      <c r="E749" s="2">
        <v>1049.05</v>
      </c>
      <c r="F749" t="s">
        <v>2187</v>
      </c>
      <c r="G749" s="1">
        <v>2.6100000000000002E-2</v>
      </c>
    </row>
    <row r="750" spans="1:7" x14ac:dyDescent="0.3">
      <c r="A750" s="3">
        <v>45206</v>
      </c>
      <c r="B750" s="2">
        <v>1045</v>
      </c>
      <c r="C750" s="2">
        <v>1036</v>
      </c>
      <c r="D750" s="2">
        <v>1051</v>
      </c>
      <c r="E750" s="2">
        <v>1031.0999999999999</v>
      </c>
      <c r="F750" t="s">
        <v>112</v>
      </c>
      <c r="G750" s="1">
        <v>8.9999999999999993E-3</v>
      </c>
    </row>
    <row r="751" spans="1:7" x14ac:dyDescent="0.3">
      <c r="A751" s="3">
        <v>45114</v>
      </c>
      <c r="B751" s="2">
        <v>1035.7</v>
      </c>
      <c r="C751" s="2">
        <v>1033.5</v>
      </c>
      <c r="D751" s="2">
        <v>1051.2</v>
      </c>
      <c r="E751" s="2">
        <v>1028.75</v>
      </c>
      <c r="F751" t="s">
        <v>2148</v>
      </c>
      <c r="G751" s="1">
        <v>-6.4999999999999997E-3</v>
      </c>
    </row>
    <row r="752" spans="1:7" x14ac:dyDescent="0.3">
      <c r="A752" s="3">
        <v>45084</v>
      </c>
      <c r="B752" s="2">
        <v>1042.5</v>
      </c>
      <c r="C752" s="2">
        <v>1040</v>
      </c>
      <c r="D752" s="2">
        <v>1056.5999999999999</v>
      </c>
      <c r="E752" s="2">
        <v>1040</v>
      </c>
      <c r="F752" t="s">
        <v>1974</v>
      </c>
      <c r="G752" s="1">
        <v>-2.0999999999999999E-3</v>
      </c>
    </row>
    <row r="753" spans="1:7" x14ac:dyDescent="0.3">
      <c r="A753" s="3">
        <v>45053</v>
      </c>
      <c r="B753" s="2">
        <v>1044.7</v>
      </c>
      <c r="C753" s="2">
        <v>1055</v>
      </c>
      <c r="D753" s="2">
        <v>1057.7</v>
      </c>
      <c r="E753" s="2">
        <v>1042.6500000000001</v>
      </c>
      <c r="F753" t="s">
        <v>2186</v>
      </c>
      <c r="G753" s="1">
        <v>-3.8999999999999998E-3</v>
      </c>
    </row>
    <row r="754" spans="1:7" x14ac:dyDescent="0.3">
      <c r="A754" s="3">
        <v>45023</v>
      </c>
      <c r="B754" s="2">
        <v>1048.8</v>
      </c>
      <c r="C754" s="2">
        <v>1040</v>
      </c>
      <c r="D754" s="2">
        <v>1053.9000000000001</v>
      </c>
      <c r="E754" s="2">
        <v>1029.9000000000001</v>
      </c>
      <c r="F754" t="s">
        <v>2077</v>
      </c>
      <c r="G754" s="1">
        <v>1.5599999999999999E-2</v>
      </c>
    </row>
    <row r="755" spans="1:7" x14ac:dyDescent="0.3">
      <c r="A755" s="3">
        <v>44992</v>
      </c>
      <c r="B755" s="2">
        <v>1032.7</v>
      </c>
      <c r="C755" s="2">
        <v>1053</v>
      </c>
      <c r="D755" s="2">
        <v>1053.6500000000001</v>
      </c>
      <c r="E755" s="2">
        <v>1030</v>
      </c>
      <c r="F755" t="s">
        <v>2185</v>
      </c>
      <c r="G755" s="1">
        <v>-1.7999999999999999E-2</v>
      </c>
    </row>
    <row r="756" spans="1:7" x14ac:dyDescent="0.3">
      <c r="A756" t="s">
        <v>761</v>
      </c>
      <c r="B756" s="2">
        <v>1051.5999999999999</v>
      </c>
      <c r="C756" s="2">
        <v>1021.75</v>
      </c>
      <c r="D756" s="2">
        <v>1055</v>
      </c>
      <c r="E756" s="2">
        <v>1020.05</v>
      </c>
      <c r="F756" t="s">
        <v>2055</v>
      </c>
      <c r="G756" s="1">
        <v>2.92E-2</v>
      </c>
    </row>
    <row r="757" spans="1:7" x14ac:dyDescent="0.3">
      <c r="A757" t="s">
        <v>759</v>
      </c>
      <c r="B757" s="2">
        <v>1021.8</v>
      </c>
      <c r="C757">
        <v>995</v>
      </c>
      <c r="D757" s="2">
        <v>1025.55</v>
      </c>
      <c r="E757">
        <v>995</v>
      </c>
      <c r="F757" t="s">
        <v>2046</v>
      </c>
      <c r="G757" s="1">
        <v>0.02</v>
      </c>
    </row>
    <row r="758" spans="1:7" x14ac:dyDescent="0.3">
      <c r="A758" t="s">
        <v>757</v>
      </c>
      <c r="B758" s="2">
        <v>1001.8</v>
      </c>
      <c r="C758">
        <v>999.95</v>
      </c>
      <c r="D758" s="2">
        <v>1003.35</v>
      </c>
      <c r="E758">
        <v>986</v>
      </c>
      <c r="F758" t="s">
        <v>2184</v>
      </c>
      <c r="G758" s="1">
        <v>6.8999999999999999E-3</v>
      </c>
    </row>
    <row r="759" spans="1:7" x14ac:dyDescent="0.3">
      <c r="A759" t="s">
        <v>755</v>
      </c>
      <c r="B759">
        <v>994.95</v>
      </c>
      <c r="C759">
        <v>994</v>
      </c>
      <c r="D759" s="2">
        <v>1003.8</v>
      </c>
      <c r="E759">
        <v>991.45</v>
      </c>
      <c r="F759" t="s">
        <v>1151</v>
      </c>
      <c r="G759" s="1">
        <v>3.5000000000000001E-3</v>
      </c>
    </row>
    <row r="760" spans="1:7" x14ac:dyDescent="0.3">
      <c r="A760" t="s">
        <v>753</v>
      </c>
      <c r="B760">
        <v>991.45</v>
      </c>
      <c r="C760">
        <v>994</v>
      </c>
      <c r="D760">
        <v>995.95</v>
      </c>
      <c r="E760">
        <v>977.3</v>
      </c>
      <c r="F760" t="s">
        <v>112</v>
      </c>
      <c r="G760" s="1">
        <v>1.1999999999999999E-3</v>
      </c>
    </row>
    <row r="761" spans="1:7" x14ac:dyDescent="0.3">
      <c r="A761" t="s">
        <v>751</v>
      </c>
      <c r="B761">
        <v>990.3</v>
      </c>
      <c r="C761">
        <v>987.1</v>
      </c>
      <c r="D761">
        <v>996.2</v>
      </c>
      <c r="E761">
        <v>987.1</v>
      </c>
      <c r="F761" t="s">
        <v>2183</v>
      </c>
      <c r="G761" s="1">
        <v>-1.6000000000000001E-3</v>
      </c>
    </row>
    <row r="762" spans="1:7" x14ac:dyDescent="0.3">
      <c r="A762" t="s">
        <v>749</v>
      </c>
      <c r="B762">
        <v>991.9</v>
      </c>
      <c r="C762">
        <v>991.95</v>
      </c>
      <c r="D762">
        <v>993.85</v>
      </c>
      <c r="E762">
        <v>983.6</v>
      </c>
      <c r="F762" t="s">
        <v>222</v>
      </c>
      <c r="G762" s="1">
        <v>-1E-4</v>
      </c>
    </row>
    <row r="763" spans="1:7" x14ac:dyDescent="0.3">
      <c r="A763" t="s">
        <v>747</v>
      </c>
      <c r="B763">
        <v>991.95</v>
      </c>
      <c r="C763" s="2">
        <v>1007.65</v>
      </c>
      <c r="D763" s="2">
        <v>1007.75</v>
      </c>
      <c r="E763">
        <v>989.6</v>
      </c>
      <c r="F763" t="s">
        <v>2080</v>
      </c>
      <c r="G763" s="1">
        <v>-9.7999999999999997E-3</v>
      </c>
    </row>
    <row r="764" spans="1:7" x14ac:dyDescent="0.3">
      <c r="A764" t="s">
        <v>745</v>
      </c>
      <c r="B764" s="2">
        <v>1001.8</v>
      </c>
      <c r="C764">
        <v>995.15</v>
      </c>
      <c r="D764" s="2">
        <v>1006.7</v>
      </c>
      <c r="E764">
        <v>993.75</v>
      </c>
      <c r="F764" t="s">
        <v>1179</v>
      </c>
      <c r="G764" s="1">
        <v>9.9000000000000008E-3</v>
      </c>
    </row>
    <row r="765" spans="1:7" x14ac:dyDescent="0.3">
      <c r="A765" t="s">
        <v>743</v>
      </c>
      <c r="B765">
        <v>992</v>
      </c>
      <c r="C765">
        <v>990</v>
      </c>
      <c r="D765">
        <v>994.65</v>
      </c>
      <c r="E765">
        <v>987.2</v>
      </c>
      <c r="F765" t="s">
        <v>2155</v>
      </c>
      <c r="G765" s="1">
        <v>3.5999999999999999E-3</v>
      </c>
    </row>
    <row r="766" spans="1:7" x14ac:dyDescent="0.3">
      <c r="A766" t="s">
        <v>741</v>
      </c>
      <c r="B766">
        <v>988.4</v>
      </c>
      <c r="C766">
        <v>988.5</v>
      </c>
      <c r="D766">
        <v>994.8</v>
      </c>
      <c r="E766">
        <v>985.7</v>
      </c>
      <c r="F766" t="s">
        <v>1963</v>
      </c>
      <c r="G766" s="1">
        <v>1.6999999999999999E-3</v>
      </c>
    </row>
    <row r="767" spans="1:7" x14ac:dyDescent="0.3">
      <c r="A767" t="s">
        <v>739</v>
      </c>
      <c r="B767">
        <v>986.7</v>
      </c>
      <c r="C767">
        <v>991.6</v>
      </c>
      <c r="D767">
        <v>995</v>
      </c>
      <c r="E767">
        <v>984.25</v>
      </c>
      <c r="F767" t="s">
        <v>2057</v>
      </c>
      <c r="G767" s="1">
        <v>-1.4E-3</v>
      </c>
    </row>
    <row r="768" spans="1:7" x14ac:dyDescent="0.3">
      <c r="A768" t="s">
        <v>737</v>
      </c>
      <c r="B768">
        <v>988.1</v>
      </c>
      <c r="C768">
        <v>990</v>
      </c>
      <c r="D768">
        <v>996</v>
      </c>
      <c r="E768">
        <v>985.55</v>
      </c>
      <c r="F768" t="s">
        <v>1990</v>
      </c>
      <c r="G768" s="1">
        <v>2.7000000000000001E-3</v>
      </c>
    </row>
    <row r="769" spans="1:7" x14ac:dyDescent="0.3">
      <c r="A769" s="3">
        <v>45266</v>
      </c>
      <c r="B769">
        <v>985.45</v>
      </c>
      <c r="C769">
        <v>987.9</v>
      </c>
      <c r="D769">
        <v>989.9</v>
      </c>
      <c r="E769">
        <v>981.05</v>
      </c>
      <c r="F769" t="s">
        <v>2182</v>
      </c>
      <c r="G769" s="1">
        <v>1.5E-3</v>
      </c>
    </row>
    <row r="770" spans="1:7" x14ac:dyDescent="0.3">
      <c r="A770" s="3">
        <v>45175</v>
      </c>
      <c r="B770">
        <v>983.95</v>
      </c>
      <c r="C770">
        <v>984</v>
      </c>
      <c r="D770">
        <v>990.7</v>
      </c>
      <c r="E770">
        <v>981</v>
      </c>
      <c r="F770" t="s">
        <v>1959</v>
      </c>
      <c r="G770" s="1">
        <v>-3.0999999999999999E-3</v>
      </c>
    </row>
    <row r="771" spans="1:7" x14ac:dyDescent="0.3">
      <c r="A771" s="3">
        <v>45144</v>
      </c>
      <c r="B771">
        <v>987</v>
      </c>
      <c r="C771" s="2">
        <v>1015</v>
      </c>
      <c r="D771" s="2">
        <v>1016</v>
      </c>
      <c r="E771">
        <v>983.25</v>
      </c>
      <c r="F771" t="s">
        <v>2181</v>
      </c>
      <c r="G771" s="1">
        <v>-2.7199999999999998E-2</v>
      </c>
    </row>
    <row r="772" spans="1:7" x14ac:dyDescent="0.3">
      <c r="A772" s="3">
        <v>45113</v>
      </c>
      <c r="B772" s="2">
        <v>1014.6</v>
      </c>
      <c r="C772" s="2">
        <v>1015</v>
      </c>
      <c r="D772" s="2">
        <v>1017.5</v>
      </c>
      <c r="E772" s="2">
        <v>1010</v>
      </c>
      <c r="F772" t="s">
        <v>726</v>
      </c>
      <c r="G772" s="1">
        <v>8.0000000000000004E-4</v>
      </c>
    </row>
    <row r="773" spans="1:7" x14ac:dyDescent="0.3">
      <c r="A773" s="3">
        <v>45083</v>
      </c>
      <c r="B773" s="2">
        <v>1013.8</v>
      </c>
      <c r="C773" s="2">
        <v>1008.9</v>
      </c>
      <c r="D773" s="2">
        <v>1015.95</v>
      </c>
      <c r="E773" s="2">
        <v>1004</v>
      </c>
      <c r="F773" t="s">
        <v>1999</v>
      </c>
      <c r="G773" s="1">
        <v>5.0000000000000001E-3</v>
      </c>
    </row>
    <row r="774" spans="1:7" x14ac:dyDescent="0.3">
      <c r="A774" s="3">
        <v>45052</v>
      </c>
      <c r="B774" s="2">
        <v>1008.75</v>
      </c>
      <c r="C774" s="2">
        <v>1005.35</v>
      </c>
      <c r="D774" s="2">
        <v>1017.7</v>
      </c>
      <c r="E774">
        <v>998.5</v>
      </c>
      <c r="F774" t="s">
        <v>2180</v>
      </c>
      <c r="G774" s="1">
        <v>9.1999999999999998E-3</v>
      </c>
    </row>
    <row r="775" spans="1:7" x14ac:dyDescent="0.3">
      <c r="A775" s="3">
        <v>44963</v>
      </c>
      <c r="B775">
        <v>999.6</v>
      </c>
      <c r="C775">
        <v>986.55</v>
      </c>
      <c r="D775" s="2">
        <v>1003.7</v>
      </c>
      <c r="E775">
        <v>981</v>
      </c>
      <c r="F775" t="s">
        <v>2035</v>
      </c>
      <c r="G775" s="1">
        <v>1.2E-2</v>
      </c>
    </row>
    <row r="776" spans="1:7" x14ac:dyDescent="0.3">
      <c r="A776" s="3">
        <v>44932</v>
      </c>
      <c r="B776">
        <v>987.7</v>
      </c>
      <c r="C776">
        <v>979.8</v>
      </c>
      <c r="D776">
        <v>990.45</v>
      </c>
      <c r="E776">
        <v>975</v>
      </c>
      <c r="F776" t="s">
        <v>2160</v>
      </c>
      <c r="G776" s="1">
        <v>1.2699999999999999E-2</v>
      </c>
    </row>
    <row r="777" spans="1:7" x14ac:dyDescent="0.3">
      <c r="A777" t="s">
        <v>727</v>
      </c>
      <c r="B777">
        <v>975.35</v>
      </c>
      <c r="C777">
        <v>965</v>
      </c>
      <c r="D777">
        <v>979.3</v>
      </c>
      <c r="E777">
        <v>960.75</v>
      </c>
      <c r="F777" t="s">
        <v>2027</v>
      </c>
      <c r="G777" s="1">
        <v>1.6400000000000001E-2</v>
      </c>
    </row>
    <row r="778" spans="1:7" x14ac:dyDescent="0.3">
      <c r="A778" t="s">
        <v>725</v>
      </c>
      <c r="B778">
        <v>959.6</v>
      </c>
      <c r="C778">
        <v>965</v>
      </c>
      <c r="D778">
        <v>967.45</v>
      </c>
      <c r="E778">
        <v>956.3</v>
      </c>
      <c r="F778" t="s">
        <v>129</v>
      </c>
      <c r="G778" s="1">
        <v>-9.1000000000000004E-3</v>
      </c>
    </row>
    <row r="779" spans="1:7" x14ac:dyDescent="0.3">
      <c r="A779" t="s">
        <v>723</v>
      </c>
      <c r="B779">
        <v>968.45</v>
      </c>
      <c r="C779">
        <v>969.95</v>
      </c>
      <c r="D779">
        <v>973.25</v>
      </c>
      <c r="E779">
        <v>946.4</v>
      </c>
      <c r="F779" t="s">
        <v>2179</v>
      </c>
      <c r="G779" s="1">
        <v>-1.5E-3</v>
      </c>
    </row>
    <row r="780" spans="1:7" x14ac:dyDescent="0.3">
      <c r="A780" t="s">
        <v>721</v>
      </c>
      <c r="B780">
        <v>969.9</v>
      </c>
      <c r="C780">
        <v>943.95</v>
      </c>
      <c r="D780">
        <v>976.7</v>
      </c>
      <c r="E780">
        <v>937</v>
      </c>
      <c r="F780" t="s">
        <v>2178</v>
      </c>
      <c r="G780" s="1">
        <v>2.63E-2</v>
      </c>
    </row>
    <row r="781" spans="1:7" x14ac:dyDescent="0.3">
      <c r="A781" t="s">
        <v>719</v>
      </c>
      <c r="B781">
        <v>945</v>
      </c>
      <c r="C781">
        <v>949.7</v>
      </c>
      <c r="D781">
        <v>951.7</v>
      </c>
      <c r="E781">
        <v>942.7</v>
      </c>
      <c r="F781" t="s">
        <v>2102</v>
      </c>
      <c r="G781" s="1">
        <v>-7.4999999999999997E-3</v>
      </c>
    </row>
    <row r="782" spans="1:7" x14ac:dyDescent="0.3">
      <c r="A782" t="s">
        <v>717</v>
      </c>
      <c r="B782">
        <v>952.15</v>
      </c>
      <c r="C782">
        <v>935.5</v>
      </c>
      <c r="D782">
        <v>954.8</v>
      </c>
      <c r="E782">
        <v>932.6</v>
      </c>
      <c r="F782" t="s">
        <v>2021</v>
      </c>
      <c r="G782" s="1">
        <v>2.2100000000000002E-2</v>
      </c>
    </row>
    <row r="783" spans="1:7" x14ac:dyDescent="0.3">
      <c r="A783" t="s">
        <v>715</v>
      </c>
      <c r="B783">
        <v>931.6</v>
      </c>
      <c r="C783">
        <v>937.5</v>
      </c>
      <c r="D783">
        <v>956.2</v>
      </c>
      <c r="E783">
        <v>929.1</v>
      </c>
      <c r="F783" t="s">
        <v>2152</v>
      </c>
      <c r="G783" s="1">
        <v>-6.1999999999999998E-3</v>
      </c>
    </row>
    <row r="784" spans="1:7" x14ac:dyDescent="0.3">
      <c r="A784" t="s">
        <v>713</v>
      </c>
      <c r="B784">
        <v>937.45</v>
      </c>
      <c r="C784">
        <v>925.85</v>
      </c>
      <c r="D784">
        <v>942.75</v>
      </c>
      <c r="E784">
        <v>922.85</v>
      </c>
      <c r="F784" t="s">
        <v>2117</v>
      </c>
      <c r="G784" s="1">
        <v>1.2500000000000001E-2</v>
      </c>
    </row>
    <row r="785" spans="1:7" x14ac:dyDescent="0.3">
      <c r="A785" t="s">
        <v>711</v>
      </c>
      <c r="B785">
        <v>925.85</v>
      </c>
      <c r="C785">
        <v>932</v>
      </c>
      <c r="D785">
        <v>934.4</v>
      </c>
      <c r="E785">
        <v>924.3</v>
      </c>
      <c r="F785" t="s">
        <v>2149</v>
      </c>
      <c r="G785" s="1">
        <v>-4.1000000000000003E-3</v>
      </c>
    </row>
    <row r="786" spans="1:7" x14ac:dyDescent="0.3">
      <c r="A786" t="s">
        <v>709</v>
      </c>
      <c r="B786">
        <v>929.65</v>
      </c>
      <c r="C786">
        <v>943</v>
      </c>
      <c r="D786">
        <v>943</v>
      </c>
      <c r="E786">
        <v>922.45</v>
      </c>
      <c r="F786" t="s">
        <v>2177</v>
      </c>
      <c r="G786" s="1">
        <v>-6.7000000000000002E-3</v>
      </c>
    </row>
    <row r="787" spans="1:7" x14ac:dyDescent="0.3">
      <c r="A787" t="s">
        <v>707</v>
      </c>
      <c r="B787">
        <v>935.95</v>
      </c>
      <c r="C787">
        <v>941.25</v>
      </c>
      <c r="D787">
        <v>945.3</v>
      </c>
      <c r="E787">
        <v>928.85</v>
      </c>
      <c r="F787" t="s">
        <v>2164</v>
      </c>
      <c r="G787" s="1">
        <v>-5.3E-3</v>
      </c>
    </row>
    <row r="788" spans="1:7" x14ac:dyDescent="0.3">
      <c r="A788" t="s">
        <v>705</v>
      </c>
      <c r="B788">
        <v>940.95</v>
      </c>
      <c r="C788">
        <v>953</v>
      </c>
      <c r="D788">
        <v>962.55</v>
      </c>
      <c r="E788">
        <v>938</v>
      </c>
      <c r="F788" t="s">
        <v>1993</v>
      </c>
      <c r="G788" s="1">
        <v>-1.26E-2</v>
      </c>
    </row>
    <row r="789" spans="1:7" x14ac:dyDescent="0.3">
      <c r="A789" t="s">
        <v>703</v>
      </c>
      <c r="B789">
        <v>953</v>
      </c>
      <c r="C789">
        <v>953</v>
      </c>
      <c r="D789">
        <v>955.75</v>
      </c>
      <c r="E789">
        <v>948.05</v>
      </c>
      <c r="F789" t="s">
        <v>2158</v>
      </c>
      <c r="G789" s="1">
        <v>-3.0999999999999999E-3</v>
      </c>
    </row>
    <row r="790" spans="1:7" x14ac:dyDescent="0.3">
      <c r="A790" s="3">
        <v>45265</v>
      </c>
      <c r="B790">
        <v>956</v>
      </c>
      <c r="C790">
        <v>961</v>
      </c>
      <c r="D790">
        <v>963.1</v>
      </c>
      <c r="E790">
        <v>952</v>
      </c>
      <c r="F790" t="s">
        <v>1975</v>
      </c>
      <c r="G790" s="1">
        <v>-5.3E-3</v>
      </c>
    </row>
    <row r="791" spans="1:7" x14ac:dyDescent="0.3">
      <c r="A791" s="3">
        <v>45235</v>
      </c>
      <c r="B791">
        <v>961.05</v>
      </c>
      <c r="C791">
        <v>953.8</v>
      </c>
      <c r="D791">
        <v>963.9</v>
      </c>
      <c r="E791">
        <v>952</v>
      </c>
      <c r="F791" t="s">
        <v>119</v>
      </c>
      <c r="G791" s="1">
        <v>7.6E-3</v>
      </c>
    </row>
    <row r="792" spans="1:7" x14ac:dyDescent="0.3">
      <c r="A792" s="3">
        <v>45204</v>
      </c>
      <c r="B792">
        <v>953.8</v>
      </c>
      <c r="C792">
        <v>957</v>
      </c>
      <c r="D792">
        <v>959.95</v>
      </c>
      <c r="E792">
        <v>951.6</v>
      </c>
      <c r="F792" t="s">
        <v>2176</v>
      </c>
      <c r="G792" s="1">
        <v>-3.8E-3</v>
      </c>
    </row>
    <row r="793" spans="1:7" x14ac:dyDescent="0.3">
      <c r="A793" s="3">
        <v>45174</v>
      </c>
      <c r="B793">
        <v>957.45</v>
      </c>
      <c r="C793">
        <v>961.9</v>
      </c>
      <c r="D793">
        <v>966.85</v>
      </c>
      <c r="E793">
        <v>949.5</v>
      </c>
      <c r="F793" t="s">
        <v>2175</v>
      </c>
      <c r="G793" s="1">
        <v>-4.5999999999999999E-3</v>
      </c>
    </row>
    <row r="794" spans="1:7" x14ac:dyDescent="0.3">
      <c r="A794" s="3">
        <v>45143</v>
      </c>
      <c r="B794">
        <v>961.85</v>
      </c>
      <c r="C794">
        <v>962</v>
      </c>
      <c r="D794">
        <v>969</v>
      </c>
      <c r="E794">
        <v>961</v>
      </c>
      <c r="F794" t="s">
        <v>1970</v>
      </c>
      <c r="G794" s="1">
        <v>-8.8999999999999999E-3</v>
      </c>
    </row>
    <row r="795" spans="1:7" x14ac:dyDescent="0.3">
      <c r="A795" s="3">
        <v>45051</v>
      </c>
      <c r="B795">
        <v>970.45</v>
      </c>
      <c r="C795">
        <v>974</v>
      </c>
      <c r="D795">
        <v>977.25</v>
      </c>
      <c r="E795">
        <v>967.85</v>
      </c>
      <c r="F795" t="s">
        <v>447</v>
      </c>
      <c r="G795" s="1">
        <v>-3.5999999999999999E-3</v>
      </c>
    </row>
    <row r="796" spans="1:7" x14ac:dyDescent="0.3">
      <c r="A796" s="3">
        <v>45021</v>
      </c>
      <c r="B796">
        <v>974</v>
      </c>
      <c r="C796">
        <v>967.65</v>
      </c>
      <c r="D796">
        <v>975.9</v>
      </c>
      <c r="E796">
        <v>965.15</v>
      </c>
      <c r="F796" t="s">
        <v>45</v>
      </c>
      <c r="G796" s="1">
        <v>1.0800000000000001E-2</v>
      </c>
    </row>
    <row r="797" spans="1:7" x14ac:dyDescent="0.3">
      <c r="A797" s="3">
        <v>44990</v>
      </c>
      <c r="B797">
        <v>963.6</v>
      </c>
      <c r="C797">
        <v>970.5</v>
      </c>
      <c r="D797">
        <v>972.4</v>
      </c>
      <c r="E797">
        <v>959.5</v>
      </c>
      <c r="F797" t="s">
        <v>2174</v>
      </c>
      <c r="G797" s="1">
        <v>-9.7000000000000003E-3</v>
      </c>
    </row>
    <row r="798" spans="1:7" x14ac:dyDescent="0.3">
      <c r="A798" s="3">
        <v>44962</v>
      </c>
      <c r="B798">
        <v>973.05</v>
      </c>
      <c r="C798">
        <v>987.65</v>
      </c>
      <c r="D798">
        <v>988.9</v>
      </c>
      <c r="E798">
        <v>970.3</v>
      </c>
      <c r="F798" t="s">
        <v>2082</v>
      </c>
      <c r="G798" s="1">
        <v>-1.4800000000000001E-2</v>
      </c>
    </row>
    <row r="799" spans="1:7" x14ac:dyDescent="0.3">
      <c r="A799" t="s">
        <v>692</v>
      </c>
      <c r="B799">
        <v>987.65</v>
      </c>
      <c r="C799">
        <v>984.95</v>
      </c>
      <c r="D799">
        <v>992.5</v>
      </c>
      <c r="E799">
        <v>979.15</v>
      </c>
      <c r="F799" t="s">
        <v>1975</v>
      </c>
      <c r="G799" s="1">
        <v>9.1000000000000004E-3</v>
      </c>
    </row>
    <row r="800" spans="1:7" x14ac:dyDescent="0.3">
      <c r="A800" t="s">
        <v>690</v>
      </c>
      <c r="B800">
        <v>978.7</v>
      </c>
      <c r="C800">
        <v>968</v>
      </c>
      <c r="D800">
        <v>981.6</v>
      </c>
      <c r="E800">
        <v>963.55</v>
      </c>
      <c r="F800" t="s">
        <v>2173</v>
      </c>
      <c r="G800" s="1">
        <v>7.7000000000000002E-3</v>
      </c>
    </row>
    <row r="801" spans="1:7" x14ac:dyDescent="0.3">
      <c r="A801" t="s">
        <v>688</v>
      </c>
      <c r="B801">
        <v>971.25</v>
      </c>
      <c r="C801">
        <v>975.8</v>
      </c>
      <c r="D801">
        <v>976.8</v>
      </c>
      <c r="E801">
        <v>963.2</v>
      </c>
      <c r="F801" t="s">
        <v>1987</v>
      </c>
      <c r="G801" s="1">
        <v>-1.2999999999999999E-3</v>
      </c>
    </row>
    <row r="802" spans="1:7" x14ac:dyDescent="0.3">
      <c r="A802" t="s">
        <v>686</v>
      </c>
      <c r="B802">
        <v>972.5</v>
      </c>
      <c r="C802">
        <v>980</v>
      </c>
      <c r="D802">
        <v>982.9</v>
      </c>
      <c r="E802">
        <v>967</v>
      </c>
      <c r="F802" t="s">
        <v>131</v>
      </c>
      <c r="G802" s="1">
        <v>-6.7999999999999996E-3</v>
      </c>
    </row>
    <row r="803" spans="1:7" x14ac:dyDescent="0.3">
      <c r="A803" t="s">
        <v>684</v>
      </c>
      <c r="B803">
        <v>979.15</v>
      </c>
      <c r="C803">
        <v>975</v>
      </c>
      <c r="D803">
        <v>982.5</v>
      </c>
      <c r="E803">
        <v>959.25</v>
      </c>
      <c r="F803" t="s">
        <v>2054</v>
      </c>
      <c r="G803" s="1">
        <v>-1.04E-2</v>
      </c>
    </row>
    <row r="804" spans="1:7" x14ac:dyDescent="0.3">
      <c r="A804" t="s">
        <v>682</v>
      </c>
      <c r="B804">
        <v>989.45</v>
      </c>
      <c r="C804">
        <v>994.3</v>
      </c>
      <c r="D804">
        <v>994.3</v>
      </c>
      <c r="E804">
        <v>984.95</v>
      </c>
      <c r="F804" t="s">
        <v>112</v>
      </c>
      <c r="G804" s="1">
        <v>1.6999999999999999E-3</v>
      </c>
    </row>
    <row r="805" spans="1:7" x14ac:dyDescent="0.3">
      <c r="A805" t="s">
        <v>680</v>
      </c>
      <c r="B805">
        <v>987.75</v>
      </c>
      <c r="C805">
        <v>999.1</v>
      </c>
      <c r="D805" s="2">
        <v>1002.1</v>
      </c>
      <c r="E805">
        <v>983.75</v>
      </c>
      <c r="F805" t="s">
        <v>2118</v>
      </c>
      <c r="G805" s="1">
        <v>-7.7999999999999996E-3</v>
      </c>
    </row>
    <row r="806" spans="1:7" x14ac:dyDescent="0.3">
      <c r="A806" t="s">
        <v>678</v>
      </c>
      <c r="B806">
        <v>995.5</v>
      </c>
      <c r="C806" s="2">
        <v>1003.5</v>
      </c>
      <c r="D806" s="2">
        <v>1009.4</v>
      </c>
      <c r="E806">
        <v>993</v>
      </c>
      <c r="F806" t="s">
        <v>2075</v>
      </c>
      <c r="G806" s="1">
        <v>-9.2999999999999992E-3</v>
      </c>
    </row>
    <row r="807" spans="1:7" x14ac:dyDescent="0.3">
      <c r="A807" t="s">
        <v>676</v>
      </c>
      <c r="B807" s="2">
        <v>1004.8</v>
      </c>
      <c r="C807">
        <v>999</v>
      </c>
      <c r="D807" s="2">
        <v>1006.25</v>
      </c>
      <c r="E807">
        <v>988.3</v>
      </c>
      <c r="F807" t="s">
        <v>112</v>
      </c>
      <c r="G807" s="1">
        <v>6.1000000000000004E-3</v>
      </c>
    </row>
    <row r="808" spans="1:7" x14ac:dyDescent="0.3">
      <c r="A808" t="s">
        <v>674</v>
      </c>
      <c r="B808">
        <v>998.7</v>
      </c>
      <c r="C808">
        <v>999.45</v>
      </c>
      <c r="D808" s="2">
        <v>1009.9</v>
      </c>
      <c r="E808">
        <v>995.05</v>
      </c>
      <c r="F808" t="s">
        <v>2107</v>
      </c>
      <c r="G808" s="1">
        <v>-4.7999999999999996E-3</v>
      </c>
    </row>
    <row r="809" spans="1:7" x14ac:dyDescent="0.3">
      <c r="A809" t="s">
        <v>672</v>
      </c>
      <c r="B809" s="2">
        <v>1003.5</v>
      </c>
      <c r="C809" s="2">
        <v>1022.3</v>
      </c>
      <c r="D809" s="2">
        <v>1023.85</v>
      </c>
      <c r="E809" s="2">
        <v>1002</v>
      </c>
      <c r="F809" t="s">
        <v>2080</v>
      </c>
      <c r="G809" s="1">
        <v>-1.2999999999999999E-2</v>
      </c>
    </row>
    <row r="810" spans="1:7" x14ac:dyDescent="0.3">
      <c r="A810" s="3">
        <v>45264</v>
      </c>
      <c r="B810" s="2">
        <v>1016.7</v>
      </c>
      <c r="C810" s="2">
        <v>1015.5</v>
      </c>
      <c r="D810" s="2">
        <v>1020.2</v>
      </c>
      <c r="E810" s="2">
        <v>1005.25</v>
      </c>
      <c r="F810" t="s">
        <v>2172</v>
      </c>
      <c r="G810" s="1">
        <v>7.4000000000000003E-3</v>
      </c>
    </row>
    <row r="811" spans="1:7" x14ac:dyDescent="0.3">
      <c r="A811" s="3">
        <v>45234</v>
      </c>
      <c r="B811" s="2">
        <v>1009.25</v>
      </c>
      <c r="C811" s="2">
        <v>1008.6</v>
      </c>
      <c r="D811" s="2">
        <v>1022.25</v>
      </c>
      <c r="E811" s="2">
        <v>1007.55</v>
      </c>
      <c r="F811" t="s">
        <v>2140</v>
      </c>
      <c r="G811" s="1">
        <v>5.9999999999999995E-4</v>
      </c>
    </row>
    <row r="812" spans="1:7" x14ac:dyDescent="0.3">
      <c r="A812" s="3">
        <v>45203</v>
      </c>
      <c r="B812" s="2">
        <v>1008.6</v>
      </c>
      <c r="C812" s="2">
        <v>1015</v>
      </c>
      <c r="D812" s="2">
        <v>1016.95</v>
      </c>
      <c r="E812" s="2">
        <v>1006.65</v>
      </c>
      <c r="F812" t="s">
        <v>53</v>
      </c>
      <c r="G812" s="1">
        <v>-3.5000000000000001E-3</v>
      </c>
    </row>
    <row r="813" spans="1:7" x14ac:dyDescent="0.3">
      <c r="A813" s="3">
        <v>45081</v>
      </c>
      <c r="B813" s="2">
        <v>1012.1</v>
      </c>
      <c r="C813">
        <v>997.15</v>
      </c>
      <c r="D813" s="2">
        <v>1014</v>
      </c>
      <c r="E813">
        <v>993.4</v>
      </c>
      <c r="F813" t="s">
        <v>1339</v>
      </c>
      <c r="G813" s="1">
        <v>1.4999999999999999E-2</v>
      </c>
    </row>
    <row r="814" spans="1:7" x14ac:dyDescent="0.3">
      <c r="A814" s="3">
        <v>45050</v>
      </c>
      <c r="B814">
        <v>997.15</v>
      </c>
      <c r="C814">
        <v>985</v>
      </c>
      <c r="D814">
        <v>999</v>
      </c>
      <c r="E814">
        <v>975.3</v>
      </c>
      <c r="F814" t="s">
        <v>251</v>
      </c>
      <c r="G814" s="1">
        <v>1.8499999999999999E-2</v>
      </c>
    </row>
    <row r="815" spans="1:7" x14ac:dyDescent="0.3">
      <c r="A815" s="3">
        <v>44989</v>
      </c>
      <c r="B815">
        <v>979.05</v>
      </c>
      <c r="C815">
        <v>981</v>
      </c>
      <c r="D815">
        <v>988</v>
      </c>
      <c r="E815">
        <v>976.2</v>
      </c>
      <c r="F815" t="s">
        <v>148</v>
      </c>
      <c r="G815" s="1">
        <v>-4.1000000000000003E-3</v>
      </c>
    </row>
    <row r="816" spans="1:7" x14ac:dyDescent="0.3">
      <c r="A816" t="s">
        <v>664</v>
      </c>
      <c r="B816">
        <v>983.1</v>
      </c>
      <c r="C816">
        <v>995.2</v>
      </c>
      <c r="D816">
        <v>995.2</v>
      </c>
      <c r="E816">
        <v>981.4</v>
      </c>
      <c r="F816" t="s">
        <v>1980</v>
      </c>
      <c r="G816" s="1">
        <v>-8.8999999999999999E-3</v>
      </c>
    </row>
    <row r="817" spans="1:7" x14ac:dyDescent="0.3">
      <c r="A817" t="s">
        <v>662</v>
      </c>
      <c r="B817">
        <v>991.9</v>
      </c>
      <c r="C817">
        <v>985.65</v>
      </c>
      <c r="D817">
        <v>996.5</v>
      </c>
      <c r="E817">
        <v>979</v>
      </c>
      <c r="F817" t="s">
        <v>2171</v>
      </c>
      <c r="G817" s="1">
        <v>7.7999999999999996E-3</v>
      </c>
    </row>
    <row r="818" spans="1:7" x14ac:dyDescent="0.3">
      <c r="A818" t="s">
        <v>660</v>
      </c>
      <c r="B818">
        <v>984.2</v>
      </c>
      <c r="C818">
        <v>987</v>
      </c>
      <c r="D818">
        <v>987.8</v>
      </c>
      <c r="E818">
        <v>976.3</v>
      </c>
      <c r="F818" t="s">
        <v>445</v>
      </c>
      <c r="G818" s="1">
        <v>8.0000000000000004E-4</v>
      </c>
    </row>
    <row r="819" spans="1:7" x14ac:dyDescent="0.3">
      <c r="A819" t="s">
        <v>658</v>
      </c>
      <c r="B819">
        <v>983.45</v>
      </c>
      <c r="C819">
        <v>980</v>
      </c>
      <c r="D819">
        <v>990.95</v>
      </c>
      <c r="E819">
        <v>963</v>
      </c>
      <c r="F819" t="s">
        <v>248</v>
      </c>
      <c r="G819" s="1">
        <v>1.09E-2</v>
      </c>
    </row>
    <row r="820" spans="1:7" x14ac:dyDescent="0.3">
      <c r="A820" t="s">
        <v>656</v>
      </c>
      <c r="B820">
        <v>972.85</v>
      </c>
      <c r="C820">
        <v>977.6</v>
      </c>
      <c r="D820">
        <v>979</v>
      </c>
      <c r="E820">
        <v>968</v>
      </c>
      <c r="F820" t="s">
        <v>2116</v>
      </c>
      <c r="G820" s="1">
        <v>-4.8999999999999998E-3</v>
      </c>
    </row>
    <row r="821" spans="1:7" x14ac:dyDescent="0.3">
      <c r="A821" t="s">
        <v>654</v>
      </c>
      <c r="B821">
        <v>977.65</v>
      </c>
      <c r="C821">
        <v>975</v>
      </c>
      <c r="D821">
        <v>982.95</v>
      </c>
      <c r="E821">
        <v>972</v>
      </c>
      <c r="F821" t="s">
        <v>2011</v>
      </c>
      <c r="G821" s="1">
        <v>5.7999999999999996E-3</v>
      </c>
    </row>
    <row r="822" spans="1:7" x14ac:dyDescent="0.3">
      <c r="A822" t="s">
        <v>652</v>
      </c>
      <c r="B822">
        <v>972.05</v>
      </c>
      <c r="C822">
        <v>957</v>
      </c>
      <c r="D822">
        <v>974.4</v>
      </c>
      <c r="E822">
        <v>956.6</v>
      </c>
      <c r="F822" t="s">
        <v>1999</v>
      </c>
      <c r="G822" s="1">
        <v>1.66E-2</v>
      </c>
    </row>
    <row r="823" spans="1:7" x14ac:dyDescent="0.3">
      <c r="A823" t="s">
        <v>650</v>
      </c>
      <c r="B823">
        <v>956.2</v>
      </c>
      <c r="C823">
        <v>965</v>
      </c>
      <c r="D823">
        <v>965</v>
      </c>
      <c r="E823">
        <v>953.25</v>
      </c>
      <c r="F823" t="s">
        <v>2156</v>
      </c>
      <c r="G823" s="1">
        <v>-5.1999999999999998E-3</v>
      </c>
    </row>
    <row r="824" spans="1:7" x14ac:dyDescent="0.3">
      <c r="A824" t="s">
        <v>648</v>
      </c>
      <c r="B824">
        <v>961.2</v>
      </c>
      <c r="C824">
        <v>950</v>
      </c>
      <c r="D824">
        <v>962.65</v>
      </c>
      <c r="E824">
        <v>947.35</v>
      </c>
      <c r="F824" t="s">
        <v>2122</v>
      </c>
      <c r="G824" s="1">
        <v>3.7000000000000002E-3</v>
      </c>
    </row>
    <row r="825" spans="1:7" x14ac:dyDescent="0.3">
      <c r="A825" t="s">
        <v>646</v>
      </c>
      <c r="B825">
        <v>957.7</v>
      </c>
      <c r="C825">
        <v>968.55</v>
      </c>
      <c r="D825">
        <v>968.7</v>
      </c>
      <c r="E825">
        <v>952.75</v>
      </c>
      <c r="F825" t="s">
        <v>2123</v>
      </c>
      <c r="G825" s="1">
        <v>-0.01</v>
      </c>
    </row>
    <row r="826" spans="1:7" x14ac:dyDescent="0.3">
      <c r="A826" t="s">
        <v>644</v>
      </c>
      <c r="B826">
        <v>967.4</v>
      </c>
      <c r="C826">
        <v>955.25</v>
      </c>
      <c r="D826">
        <v>970</v>
      </c>
      <c r="E826">
        <v>951.7</v>
      </c>
      <c r="F826" t="s">
        <v>2170</v>
      </c>
      <c r="G826" s="1">
        <v>1.6799999999999999E-2</v>
      </c>
    </row>
    <row r="827" spans="1:7" x14ac:dyDescent="0.3">
      <c r="A827" t="s">
        <v>642</v>
      </c>
      <c r="B827">
        <v>951.4</v>
      </c>
      <c r="C827">
        <v>952</v>
      </c>
      <c r="D827">
        <v>964.9</v>
      </c>
      <c r="E827">
        <v>949.35</v>
      </c>
      <c r="F827" t="s">
        <v>2100</v>
      </c>
      <c r="G827" s="1">
        <v>-6.1000000000000004E-3</v>
      </c>
    </row>
    <row r="828" spans="1:7" x14ac:dyDescent="0.3">
      <c r="A828" t="s">
        <v>640</v>
      </c>
      <c r="B828">
        <v>957.2</v>
      </c>
      <c r="C828">
        <v>953.5</v>
      </c>
      <c r="D828">
        <v>963.75</v>
      </c>
      <c r="E828">
        <v>950.3</v>
      </c>
      <c r="F828" t="s">
        <v>2079</v>
      </c>
      <c r="G828" s="1">
        <v>3.2000000000000002E-3</v>
      </c>
    </row>
    <row r="829" spans="1:7" x14ac:dyDescent="0.3">
      <c r="A829" t="s">
        <v>638</v>
      </c>
      <c r="B829">
        <v>954.1</v>
      </c>
      <c r="C829">
        <v>955.1</v>
      </c>
      <c r="D829">
        <v>959.9</v>
      </c>
      <c r="E829">
        <v>947.55</v>
      </c>
      <c r="F829" t="s">
        <v>2110</v>
      </c>
      <c r="G829" s="1">
        <v>-1.5E-3</v>
      </c>
    </row>
    <row r="830" spans="1:7" x14ac:dyDescent="0.3">
      <c r="A830" s="3">
        <v>45202</v>
      </c>
      <c r="B830">
        <v>955.55</v>
      </c>
      <c r="C830">
        <v>946.5</v>
      </c>
      <c r="D830">
        <v>957.5</v>
      </c>
      <c r="E830">
        <v>946.1</v>
      </c>
      <c r="F830" t="s">
        <v>1976</v>
      </c>
      <c r="G830" s="1">
        <v>3.0000000000000001E-3</v>
      </c>
    </row>
    <row r="831" spans="1:7" x14ac:dyDescent="0.3">
      <c r="A831" s="3">
        <v>45172</v>
      </c>
      <c r="B831">
        <v>952.7</v>
      </c>
      <c r="C831">
        <v>957.5</v>
      </c>
      <c r="D831">
        <v>959.4</v>
      </c>
      <c r="E831">
        <v>947.15</v>
      </c>
      <c r="F831" t="s">
        <v>1986</v>
      </c>
      <c r="G831" s="1">
        <v>-5.0000000000000001E-3</v>
      </c>
    </row>
    <row r="832" spans="1:7" x14ac:dyDescent="0.3">
      <c r="A832" s="3">
        <v>45141</v>
      </c>
      <c r="B832">
        <v>957.5</v>
      </c>
      <c r="C832">
        <v>960</v>
      </c>
      <c r="D832">
        <v>965</v>
      </c>
      <c r="E832">
        <v>947</v>
      </c>
      <c r="F832" t="s">
        <v>2169</v>
      </c>
      <c r="G832" s="1">
        <v>-8.0000000000000002E-3</v>
      </c>
    </row>
    <row r="833" spans="1:7" x14ac:dyDescent="0.3">
      <c r="A833" s="3">
        <v>45080</v>
      </c>
      <c r="B833">
        <v>965.25</v>
      </c>
      <c r="C833">
        <v>970</v>
      </c>
      <c r="D833">
        <v>979.5</v>
      </c>
      <c r="E833">
        <v>963.8</v>
      </c>
      <c r="F833" t="s">
        <v>2150</v>
      </c>
      <c r="G833" s="1">
        <v>-1.6999999999999999E-3</v>
      </c>
    </row>
    <row r="834" spans="1:7" x14ac:dyDescent="0.3">
      <c r="A834" s="3">
        <v>44988</v>
      </c>
      <c r="B834">
        <v>966.9</v>
      </c>
      <c r="C834">
        <v>967.05</v>
      </c>
      <c r="D834">
        <v>969.75</v>
      </c>
      <c r="E834">
        <v>958.15</v>
      </c>
      <c r="F834" t="s">
        <v>2123</v>
      </c>
      <c r="G834" s="1">
        <v>1.6999999999999999E-3</v>
      </c>
    </row>
    <row r="835" spans="1:7" x14ac:dyDescent="0.3">
      <c r="A835" s="3">
        <v>44960</v>
      </c>
      <c r="B835">
        <v>965.3</v>
      </c>
      <c r="C835">
        <v>960</v>
      </c>
      <c r="D835">
        <v>967</v>
      </c>
      <c r="E835">
        <v>951.1</v>
      </c>
      <c r="F835" t="s">
        <v>1915</v>
      </c>
      <c r="G835" s="1">
        <v>6.3E-3</v>
      </c>
    </row>
    <row r="836" spans="1:7" x14ac:dyDescent="0.3">
      <c r="A836" s="3">
        <v>44929</v>
      </c>
      <c r="B836">
        <v>959.3</v>
      </c>
      <c r="C836">
        <v>951</v>
      </c>
      <c r="D836">
        <v>966.05</v>
      </c>
      <c r="E836">
        <v>951</v>
      </c>
      <c r="F836" t="s">
        <v>2011</v>
      </c>
      <c r="G836" s="1">
        <v>2.8E-3</v>
      </c>
    </row>
    <row r="837" spans="1:7" x14ac:dyDescent="0.3">
      <c r="A837" t="s">
        <v>629</v>
      </c>
      <c r="B837">
        <v>956.6</v>
      </c>
      <c r="C837">
        <v>969</v>
      </c>
      <c r="D837">
        <v>976</v>
      </c>
      <c r="E837">
        <v>954</v>
      </c>
      <c r="F837" t="s">
        <v>2168</v>
      </c>
      <c r="G837" s="1">
        <v>-8.8000000000000005E-3</v>
      </c>
    </row>
    <row r="838" spans="1:7" x14ac:dyDescent="0.3">
      <c r="A838" t="s">
        <v>627</v>
      </c>
      <c r="B838">
        <v>965.05</v>
      </c>
      <c r="C838">
        <v>970.5</v>
      </c>
      <c r="D838">
        <v>972.55</v>
      </c>
      <c r="E838">
        <v>960.05</v>
      </c>
      <c r="F838" t="s">
        <v>2077</v>
      </c>
      <c r="G838" s="1">
        <v>-5.5999999999999999E-3</v>
      </c>
    </row>
    <row r="839" spans="1:7" x14ac:dyDescent="0.3">
      <c r="A839" t="s">
        <v>625</v>
      </c>
      <c r="B839">
        <v>970.5</v>
      </c>
      <c r="C839">
        <v>970.6</v>
      </c>
      <c r="D839">
        <v>983.35</v>
      </c>
      <c r="E839">
        <v>963.7</v>
      </c>
      <c r="F839" t="s">
        <v>1980</v>
      </c>
      <c r="G839" s="1">
        <v>-2.0999999999999999E-3</v>
      </c>
    </row>
    <row r="840" spans="1:7" x14ac:dyDescent="0.3">
      <c r="A840" t="s">
        <v>623</v>
      </c>
      <c r="B840">
        <v>972.5</v>
      </c>
      <c r="C840">
        <v>973</v>
      </c>
      <c r="D840">
        <v>977.25</v>
      </c>
      <c r="E840">
        <v>964.05</v>
      </c>
      <c r="F840" t="s">
        <v>249</v>
      </c>
      <c r="G840" s="1">
        <v>4.1000000000000003E-3</v>
      </c>
    </row>
    <row r="841" spans="1:7" x14ac:dyDescent="0.3">
      <c r="A841" t="s">
        <v>621</v>
      </c>
      <c r="B841">
        <v>968.55</v>
      </c>
      <c r="C841">
        <v>971.55</v>
      </c>
      <c r="D841">
        <v>978</v>
      </c>
      <c r="E841">
        <v>966</v>
      </c>
      <c r="F841" t="s">
        <v>2167</v>
      </c>
      <c r="G841" s="1">
        <v>-3.0999999999999999E-3</v>
      </c>
    </row>
    <row r="842" spans="1:7" x14ac:dyDescent="0.3">
      <c r="A842" t="s">
        <v>619</v>
      </c>
      <c r="B842">
        <v>971.6</v>
      </c>
      <c r="C842">
        <v>990</v>
      </c>
      <c r="D842">
        <v>990.8</v>
      </c>
      <c r="E842">
        <v>969.15</v>
      </c>
      <c r="F842" t="s">
        <v>2107</v>
      </c>
      <c r="G842" s="1">
        <v>-1.2999999999999999E-2</v>
      </c>
    </row>
    <row r="843" spans="1:7" x14ac:dyDescent="0.3">
      <c r="A843" t="s">
        <v>617</v>
      </c>
      <c r="B843">
        <v>984.4</v>
      </c>
      <c r="C843">
        <v>990.15</v>
      </c>
      <c r="D843">
        <v>991.65</v>
      </c>
      <c r="E843">
        <v>974.95</v>
      </c>
      <c r="F843" t="s">
        <v>208</v>
      </c>
      <c r="G843" s="1">
        <v>-1E-4</v>
      </c>
    </row>
    <row r="844" spans="1:7" x14ac:dyDescent="0.3">
      <c r="A844" t="s">
        <v>615</v>
      </c>
      <c r="B844">
        <v>984.5</v>
      </c>
      <c r="C844">
        <v>992.2</v>
      </c>
      <c r="D844">
        <v>996.5</v>
      </c>
      <c r="E844">
        <v>982</v>
      </c>
      <c r="F844" t="s">
        <v>2166</v>
      </c>
      <c r="G844" s="1">
        <v>-1.0699999999999999E-2</v>
      </c>
    </row>
    <row r="845" spans="1:7" x14ac:dyDescent="0.3">
      <c r="A845" t="s">
        <v>613</v>
      </c>
      <c r="B845">
        <v>995.15</v>
      </c>
      <c r="C845">
        <v>998.9</v>
      </c>
      <c r="D845" s="2">
        <v>1010</v>
      </c>
      <c r="E845">
        <v>991.2</v>
      </c>
      <c r="F845" t="s">
        <v>361</v>
      </c>
      <c r="G845" s="1">
        <v>-2.9999999999999997E-4</v>
      </c>
    </row>
    <row r="846" spans="1:7" x14ac:dyDescent="0.3">
      <c r="A846" t="s">
        <v>611</v>
      </c>
      <c r="B846">
        <v>995.4</v>
      </c>
      <c r="C846" s="2">
        <v>1002</v>
      </c>
      <c r="D846" s="2">
        <v>1006.4</v>
      </c>
      <c r="E846">
        <v>990.55</v>
      </c>
      <c r="F846" t="s">
        <v>1964</v>
      </c>
      <c r="G846" s="1">
        <v>-1.1299999999999999E-2</v>
      </c>
    </row>
    <row r="847" spans="1:7" x14ac:dyDescent="0.3">
      <c r="A847" t="s">
        <v>609</v>
      </c>
      <c r="B847" s="2">
        <v>1006.75</v>
      </c>
      <c r="C847" s="2">
        <v>1018</v>
      </c>
      <c r="D847" s="2">
        <v>1018.05</v>
      </c>
      <c r="E847" s="2">
        <v>1003.25</v>
      </c>
      <c r="F847" t="s">
        <v>250</v>
      </c>
      <c r="G847" s="1">
        <v>-8.3999999999999995E-3</v>
      </c>
    </row>
    <row r="848" spans="1:7" x14ac:dyDescent="0.3">
      <c r="A848" t="s">
        <v>607</v>
      </c>
      <c r="B848" s="2">
        <v>1015.25</v>
      </c>
      <c r="C848" s="2">
        <v>1008.25</v>
      </c>
      <c r="D848" s="2">
        <v>1017.35</v>
      </c>
      <c r="E848" s="2">
        <v>1002</v>
      </c>
      <c r="F848" t="s">
        <v>1913</v>
      </c>
      <c r="G848" s="1">
        <v>8.6E-3</v>
      </c>
    </row>
    <row r="849" spans="1:7" x14ac:dyDescent="0.3">
      <c r="A849" s="3">
        <v>45201</v>
      </c>
      <c r="B849" s="2">
        <v>1006.6</v>
      </c>
      <c r="C849" s="2">
        <v>1006.8</v>
      </c>
      <c r="D849" s="2">
        <v>1014.35</v>
      </c>
      <c r="E849">
        <v>996.7</v>
      </c>
      <c r="F849" t="s">
        <v>2116</v>
      </c>
      <c r="G849" s="1">
        <v>-2.0000000000000001E-4</v>
      </c>
    </row>
    <row r="850" spans="1:7" x14ac:dyDescent="0.3">
      <c r="A850" s="3">
        <v>45171</v>
      </c>
      <c r="B850" s="2">
        <v>1006.8</v>
      </c>
      <c r="C850" s="2">
        <v>1003</v>
      </c>
      <c r="D850" s="2">
        <v>1021.2</v>
      </c>
      <c r="E850" s="2">
        <v>1001.4</v>
      </c>
      <c r="F850" t="s">
        <v>1238</v>
      </c>
      <c r="G850" s="1">
        <v>-6.1000000000000004E-3</v>
      </c>
    </row>
    <row r="851" spans="1:7" x14ac:dyDescent="0.3">
      <c r="A851" s="3">
        <v>45140</v>
      </c>
      <c r="B851" s="2">
        <v>1013</v>
      </c>
      <c r="C851" s="2">
        <v>1004.8</v>
      </c>
      <c r="D851" s="2">
        <v>1016.9</v>
      </c>
      <c r="E851">
        <v>997.4</v>
      </c>
      <c r="F851" t="s">
        <v>1980</v>
      </c>
      <c r="G851" s="1">
        <v>6.6E-3</v>
      </c>
    </row>
    <row r="852" spans="1:7" x14ac:dyDescent="0.3">
      <c r="A852" s="3">
        <v>45109</v>
      </c>
      <c r="B852" s="2">
        <v>1006.4</v>
      </c>
      <c r="C852" s="2">
        <v>1026.25</v>
      </c>
      <c r="D852" s="2">
        <v>1028.5</v>
      </c>
      <c r="E852" s="2">
        <v>1002</v>
      </c>
      <c r="F852" t="s">
        <v>2105</v>
      </c>
      <c r="G852" s="1">
        <v>-1.66E-2</v>
      </c>
    </row>
    <row r="853" spans="1:7" x14ac:dyDescent="0.3">
      <c r="A853" s="3">
        <v>45079</v>
      </c>
      <c r="B853" s="2">
        <v>1023.35</v>
      </c>
      <c r="C853" s="2">
        <v>1020</v>
      </c>
      <c r="D853" s="2">
        <v>1025.95</v>
      </c>
      <c r="E853" s="2">
        <v>1012.75</v>
      </c>
      <c r="F853" t="s">
        <v>112</v>
      </c>
      <c r="G853" s="1">
        <v>-4.7000000000000002E-3</v>
      </c>
    </row>
    <row r="854" spans="1:7" x14ac:dyDescent="0.3">
      <c r="A854" s="3">
        <v>44987</v>
      </c>
      <c r="B854" s="2">
        <v>1028.1500000000001</v>
      </c>
      <c r="C854" s="2">
        <v>1007</v>
      </c>
      <c r="D854" s="2">
        <v>1032.45</v>
      </c>
      <c r="E854" s="2">
        <v>1001.65</v>
      </c>
      <c r="F854" t="s">
        <v>2102</v>
      </c>
      <c r="G854" s="1">
        <v>2.0400000000000001E-2</v>
      </c>
    </row>
    <row r="855" spans="1:7" x14ac:dyDescent="0.3">
      <c r="A855" s="3">
        <v>44959</v>
      </c>
      <c r="B855" s="2">
        <v>1007.6</v>
      </c>
      <c r="C855" s="2">
        <v>1009.95</v>
      </c>
      <c r="D855" s="2">
        <v>1015.7</v>
      </c>
      <c r="E855">
        <v>993</v>
      </c>
      <c r="F855" t="s">
        <v>1979</v>
      </c>
      <c r="G855" s="1">
        <v>-7.1999999999999998E-3</v>
      </c>
    </row>
    <row r="856" spans="1:7" x14ac:dyDescent="0.3">
      <c r="A856" s="3">
        <v>44928</v>
      </c>
      <c r="B856" s="2">
        <v>1014.9</v>
      </c>
      <c r="C856" s="2">
        <v>1036.45</v>
      </c>
      <c r="D856" s="2">
        <v>1043.95</v>
      </c>
      <c r="E856" s="2">
        <v>1005.1</v>
      </c>
      <c r="F856" t="s">
        <v>1944</v>
      </c>
      <c r="G856" s="1">
        <v>-1.89E-2</v>
      </c>
    </row>
    <row r="857" spans="1:7" x14ac:dyDescent="0.3">
      <c r="A857" t="s">
        <v>597</v>
      </c>
      <c r="B857" s="2">
        <v>1034.5</v>
      </c>
      <c r="C857" s="2">
        <v>1055</v>
      </c>
      <c r="D857" s="2">
        <v>1060.3</v>
      </c>
      <c r="E857" s="2">
        <v>1026.05</v>
      </c>
      <c r="F857" t="s">
        <v>2165</v>
      </c>
      <c r="G857" s="1">
        <v>-1.6400000000000001E-2</v>
      </c>
    </row>
    <row r="858" spans="1:7" x14ac:dyDescent="0.3">
      <c r="A858" t="s">
        <v>595</v>
      </c>
      <c r="B858" s="2">
        <v>1051.7</v>
      </c>
      <c r="C858" s="2">
        <v>1041.95</v>
      </c>
      <c r="D858" s="2">
        <v>1072.1500000000001</v>
      </c>
      <c r="E858" s="2">
        <v>1040.2</v>
      </c>
      <c r="F858" t="s">
        <v>2115</v>
      </c>
      <c r="G858" s="1">
        <v>8.0000000000000002E-3</v>
      </c>
    </row>
    <row r="859" spans="1:7" x14ac:dyDescent="0.3">
      <c r="A859" t="s">
        <v>594</v>
      </c>
      <c r="B859" s="2">
        <v>1043.4000000000001</v>
      </c>
      <c r="C859" s="2">
        <v>1044.95</v>
      </c>
      <c r="D859" s="2">
        <v>1051</v>
      </c>
      <c r="E859" s="2">
        <v>1034</v>
      </c>
      <c r="F859" t="s">
        <v>2136</v>
      </c>
      <c r="G859" s="1">
        <v>3.2000000000000002E-3</v>
      </c>
    </row>
    <row r="860" spans="1:7" x14ac:dyDescent="0.3">
      <c r="A860" t="s">
        <v>592</v>
      </c>
      <c r="B860" s="2">
        <v>1040.05</v>
      </c>
      <c r="C860" s="2">
        <v>1030.3</v>
      </c>
      <c r="D860" s="2">
        <v>1045.6500000000001</v>
      </c>
      <c r="E860" s="2">
        <v>1030.3</v>
      </c>
      <c r="F860" t="s">
        <v>2045</v>
      </c>
      <c r="G860" s="1">
        <v>-5.9999999999999995E-4</v>
      </c>
    </row>
    <row r="861" spans="1:7" x14ac:dyDescent="0.3">
      <c r="A861" t="s">
        <v>591</v>
      </c>
      <c r="B861" s="2">
        <v>1040.7</v>
      </c>
      <c r="C861" s="2">
        <v>1050</v>
      </c>
      <c r="D861" s="2">
        <v>1050.95</v>
      </c>
      <c r="E861" s="2">
        <v>1034.55</v>
      </c>
      <c r="F861" t="s">
        <v>1995</v>
      </c>
      <c r="G861" s="1">
        <v>-8.2000000000000007E-3</v>
      </c>
    </row>
    <row r="862" spans="1:7" x14ac:dyDescent="0.3">
      <c r="A862" t="s">
        <v>590</v>
      </c>
      <c r="B862" s="2">
        <v>1049.3</v>
      </c>
      <c r="C862" s="2">
        <v>1035</v>
      </c>
      <c r="D862" s="2">
        <v>1054.9000000000001</v>
      </c>
      <c r="E862" s="2">
        <v>1022.5</v>
      </c>
      <c r="F862" t="s">
        <v>1150</v>
      </c>
      <c r="G862" s="1">
        <v>1.84E-2</v>
      </c>
    </row>
    <row r="863" spans="1:7" x14ac:dyDescent="0.3">
      <c r="A863" t="s">
        <v>588</v>
      </c>
      <c r="B863" s="2">
        <v>1030.3499999999999</v>
      </c>
      <c r="C863" s="2">
        <v>1044.05</v>
      </c>
      <c r="D863" s="2">
        <v>1047.5</v>
      </c>
      <c r="E863" s="2">
        <v>1016.85</v>
      </c>
      <c r="F863" t="s">
        <v>2164</v>
      </c>
      <c r="G863" s="1">
        <v>-9.7999999999999997E-3</v>
      </c>
    </row>
    <row r="864" spans="1:7" x14ac:dyDescent="0.3">
      <c r="A864" t="s">
        <v>586</v>
      </c>
      <c r="B864" s="2">
        <v>1040.55</v>
      </c>
      <c r="C864" s="2">
        <v>1038.0999999999999</v>
      </c>
      <c r="D864" s="2">
        <v>1044</v>
      </c>
      <c r="E864" s="2">
        <v>1036</v>
      </c>
      <c r="F864" t="s">
        <v>2163</v>
      </c>
      <c r="G864" s="1">
        <v>4.0000000000000002E-4</v>
      </c>
    </row>
    <row r="865" spans="1:7" x14ac:dyDescent="0.3">
      <c r="A865" t="s">
        <v>584</v>
      </c>
      <c r="B865" s="2">
        <v>1040.0999999999999</v>
      </c>
      <c r="C865" s="2">
        <v>1032.7</v>
      </c>
      <c r="D865" s="2">
        <v>1041.5</v>
      </c>
      <c r="E865" s="2">
        <v>1030.1500000000001</v>
      </c>
      <c r="F865" t="s">
        <v>934</v>
      </c>
      <c r="G865" s="1">
        <v>7.1999999999999998E-3</v>
      </c>
    </row>
    <row r="866" spans="1:7" x14ac:dyDescent="0.3">
      <c r="A866" t="s">
        <v>582</v>
      </c>
      <c r="B866" s="2">
        <v>1032.7</v>
      </c>
      <c r="C866" s="2">
        <v>1035.45</v>
      </c>
      <c r="D866" s="2">
        <v>1036</v>
      </c>
      <c r="E866" s="2">
        <v>1026.8</v>
      </c>
      <c r="F866" t="s">
        <v>2162</v>
      </c>
      <c r="G866" s="1">
        <v>-2.7000000000000001E-3</v>
      </c>
    </row>
    <row r="867" spans="1:7" x14ac:dyDescent="0.3">
      <c r="A867" t="s">
        <v>580</v>
      </c>
      <c r="B867" s="2">
        <v>1035.45</v>
      </c>
      <c r="C867" s="2">
        <v>1031.5999999999999</v>
      </c>
      <c r="D867" s="2">
        <v>1039.5</v>
      </c>
      <c r="E867" s="2">
        <v>1026.0999999999999</v>
      </c>
      <c r="F867" t="s">
        <v>2161</v>
      </c>
      <c r="G867" s="1">
        <v>3.7000000000000002E-3</v>
      </c>
    </row>
    <row r="868" spans="1:7" x14ac:dyDescent="0.3">
      <c r="A868" t="s">
        <v>578</v>
      </c>
      <c r="B868" s="2">
        <v>1031.5999999999999</v>
      </c>
      <c r="C868" s="2">
        <v>1031.1500000000001</v>
      </c>
      <c r="D868" s="2">
        <v>1035</v>
      </c>
      <c r="E868" s="2">
        <v>1020.15</v>
      </c>
      <c r="F868" t="s">
        <v>2147</v>
      </c>
      <c r="G868" s="1">
        <v>-1.1999999999999999E-3</v>
      </c>
    </row>
    <row r="869" spans="1:7" x14ac:dyDescent="0.3">
      <c r="A869" s="3">
        <v>45261</v>
      </c>
      <c r="B869" s="2">
        <v>1032.8499999999999</v>
      </c>
      <c r="C869" s="2">
        <v>1031.95</v>
      </c>
      <c r="D869" s="2">
        <v>1035.45</v>
      </c>
      <c r="E869" s="2">
        <v>1021.15</v>
      </c>
      <c r="F869" t="s">
        <v>2118</v>
      </c>
      <c r="G869" s="1">
        <v>4.7000000000000002E-3</v>
      </c>
    </row>
    <row r="870" spans="1:7" x14ac:dyDescent="0.3">
      <c r="A870" s="3">
        <v>45231</v>
      </c>
      <c r="B870" s="2">
        <v>1028</v>
      </c>
      <c r="C870" s="2">
        <v>1012</v>
      </c>
      <c r="D870" s="2">
        <v>1033.05</v>
      </c>
      <c r="E870" s="2">
        <v>1008.35</v>
      </c>
      <c r="F870" t="s">
        <v>2160</v>
      </c>
      <c r="G870" s="1">
        <v>1.6E-2</v>
      </c>
    </row>
    <row r="871" spans="1:7" x14ac:dyDescent="0.3">
      <c r="A871" s="3">
        <v>45200</v>
      </c>
      <c r="B871" s="2">
        <v>1011.85</v>
      </c>
      <c r="C871" s="2">
        <v>1016</v>
      </c>
      <c r="D871" s="2">
        <v>1024</v>
      </c>
      <c r="E871" s="2">
        <v>1010.05</v>
      </c>
      <c r="F871" t="s">
        <v>726</v>
      </c>
      <c r="G871" s="1">
        <v>-4.8999999999999998E-3</v>
      </c>
    </row>
    <row r="872" spans="1:7" x14ac:dyDescent="0.3">
      <c r="A872" s="3">
        <v>45170</v>
      </c>
      <c r="B872" s="2">
        <v>1016.85</v>
      </c>
      <c r="C872" s="2">
        <v>1015</v>
      </c>
      <c r="D872" s="2">
        <v>1023.35</v>
      </c>
      <c r="E872" s="2">
        <v>1010.5</v>
      </c>
      <c r="F872" t="s">
        <v>2076</v>
      </c>
      <c r="G872" s="1">
        <v>8.0999999999999996E-3</v>
      </c>
    </row>
    <row r="873" spans="1:7" x14ac:dyDescent="0.3">
      <c r="A873" s="3">
        <v>45078</v>
      </c>
      <c r="B873" s="2">
        <v>1008.7</v>
      </c>
      <c r="C873" s="2">
        <v>1015</v>
      </c>
      <c r="D873" s="2">
        <v>1021.8</v>
      </c>
      <c r="E873" s="2">
        <v>1004.1</v>
      </c>
      <c r="F873" t="s">
        <v>2107</v>
      </c>
      <c r="G873" s="1">
        <v>-7.4000000000000003E-3</v>
      </c>
    </row>
    <row r="874" spans="1:7" x14ac:dyDescent="0.3">
      <c r="A874" s="3">
        <v>45047</v>
      </c>
      <c r="B874" s="2">
        <v>1016.2</v>
      </c>
      <c r="C874" s="2">
        <v>1009.1</v>
      </c>
      <c r="D874" s="2">
        <v>1021.9</v>
      </c>
      <c r="E874" s="2">
        <v>1008.25</v>
      </c>
      <c r="F874" t="s">
        <v>1964</v>
      </c>
      <c r="G874" s="1">
        <v>1.21E-2</v>
      </c>
    </row>
    <row r="875" spans="1:7" x14ac:dyDescent="0.3">
      <c r="A875" s="3">
        <v>45017</v>
      </c>
      <c r="B875" s="2">
        <v>1004.1</v>
      </c>
      <c r="C875" s="2">
        <v>1012</v>
      </c>
      <c r="D875" s="2">
        <v>1025.9000000000001</v>
      </c>
      <c r="E875" s="2">
        <v>1000.75</v>
      </c>
      <c r="F875" t="s">
        <v>2159</v>
      </c>
      <c r="G875" s="1">
        <v>-5.0000000000000001E-3</v>
      </c>
    </row>
    <row r="876" spans="1:7" x14ac:dyDescent="0.3">
      <c r="A876" s="3">
        <v>44986</v>
      </c>
      <c r="B876" s="2">
        <v>1009.1</v>
      </c>
      <c r="C876">
        <v>993</v>
      </c>
      <c r="D876" s="2">
        <v>1012.8</v>
      </c>
      <c r="E876">
        <v>988</v>
      </c>
      <c r="F876" t="s">
        <v>2158</v>
      </c>
      <c r="G876" s="1">
        <v>1.21E-2</v>
      </c>
    </row>
    <row r="877" spans="1:7" x14ac:dyDescent="0.3">
      <c r="A877" s="3">
        <v>44958</v>
      </c>
      <c r="B877">
        <v>997</v>
      </c>
      <c r="C877" s="2">
        <v>1001.4</v>
      </c>
      <c r="D877" s="2">
        <v>1001.4</v>
      </c>
      <c r="E877">
        <v>987.2</v>
      </c>
      <c r="F877" t="s">
        <v>2157</v>
      </c>
      <c r="G877" s="1">
        <v>-4.4000000000000003E-3</v>
      </c>
    </row>
    <row r="878" spans="1:7" x14ac:dyDescent="0.3">
      <c r="A878" t="s">
        <v>568</v>
      </c>
      <c r="B878" s="2">
        <v>1001.4</v>
      </c>
      <c r="C878" s="2">
        <v>1004</v>
      </c>
      <c r="D878" s="2">
        <v>1006.8</v>
      </c>
      <c r="E878">
        <v>993.75</v>
      </c>
      <c r="F878" t="s">
        <v>1999</v>
      </c>
      <c r="G878" s="1">
        <v>8.0000000000000004E-4</v>
      </c>
    </row>
    <row r="879" spans="1:7" x14ac:dyDescent="0.3">
      <c r="A879" t="s">
        <v>566</v>
      </c>
      <c r="B879" s="2">
        <v>1000.55</v>
      </c>
      <c r="C879">
        <v>998.55</v>
      </c>
      <c r="D879" s="2">
        <v>1004.7</v>
      </c>
      <c r="E879">
        <v>989.1</v>
      </c>
      <c r="F879" t="s">
        <v>208</v>
      </c>
      <c r="G879" s="1">
        <v>5.5999999999999999E-3</v>
      </c>
    </row>
    <row r="880" spans="1:7" x14ac:dyDescent="0.3">
      <c r="A880" t="s">
        <v>564</v>
      </c>
      <c r="B880">
        <v>995</v>
      </c>
      <c r="C880">
        <v>998.9</v>
      </c>
      <c r="D880" s="2">
        <v>1010.6</v>
      </c>
      <c r="E880">
        <v>993</v>
      </c>
      <c r="F880" t="s">
        <v>2156</v>
      </c>
      <c r="G880" s="1">
        <v>-5.1000000000000004E-3</v>
      </c>
    </row>
    <row r="881" spans="1:7" x14ac:dyDescent="0.3">
      <c r="A881" t="s">
        <v>562</v>
      </c>
      <c r="B881" s="2">
        <v>1000.15</v>
      </c>
      <c r="C881" s="2">
        <v>1000.25</v>
      </c>
      <c r="D881" s="2">
        <v>1015.75</v>
      </c>
      <c r="E881">
        <v>993</v>
      </c>
      <c r="F881" t="s">
        <v>496</v>
      </c>
      <c r="G881" s="1">
        <v>1E-4</v>
      </c>
    </row>
    <row r="882" spans="1:7" x14ac:dyDescent="0.3">
      <c r="A882" t="s">
        <v>560</v>
      </c>
      <c r="B882" s="2">
        <v>1000.05</v>
      </c>
      <c r="C882" s="2">
        <v>1010</v>
      </c>
      <c r="D882" s="2">
        <v>1011.8</v>
      </c>
      <c r="E882">
        <v>988.7</v>
      </c>
      <c r="F882" t="s">
        <v>1959</v>
      </c>
      <c r="G882" s="1">
        <v>-1.5E-3</v>
      </c>
    </row>
    <row r="883" spans="1:7" x14ac:dyDescent="0.3">
      <c r="A883" t="s">
        <v>558</v>
      </c>
      <c r="B883" s="2">
        <v>1001.55</v>
      </c>
      <c r="C883" s="2">
        <v>1012</v>
      </c>
      <c r="D883" s="2">
        <v>1027.8499999999999</v>
      </c>
      <c r="E883">
        <v>998.45</v>
      </c>
      <c r="F883" t="s">
        <v>2155</v>
      </c>
      <c r="G883" s="1">
        <v>-8.9999999999999993E-3</v>
      </c>
    </row>
    <row r="884" spans="1:7" x14ac:dyDescent="0.3">
      <c r="A884" t="s">
        <v>556</v>
      </c>
      <c r="B884" s="2">
        <v>1010.65</v>
      </c>
      <c r="C884" s="2">
        <v>1019.95</v>
      </c>
      <c r="D884" s="2">
        <v>1034.05</v>
      </c>
      <c r="E884" s="2">
        <v>1007.05</v>
      </c>
      <c r="F884" t="s">
        <v>2056</v>
      </c>
      <c r="G884" s="1">
        <v>5.0000000000000001E-3</v>
      </c>
    </row>
    <row r="885" spans="1:7" x14ac:dyDescent="0.3">
      <c r="A885" t="s">
        <v>554</v>
      </c>
      <c r="B885" s="2">
        <v>1005.6</v>
      </c>
      <c r="C885">
        <v>992</v>
      </c>
      <c r="D885" s="2">
        <v>1009.5</v>
      </c>
      <c r="E885">
        <v>988.4</v>
      </c>
      <c r="F885" t="s">
        <v>1178</v>
      </c>
      <c r="G885" s="1">
        <v>1.7500000000000002E-2</v>
      </c>
    </row>
    <row r="886" spans="1:7" x14ac:dyDescent="0.3">
      <c r="A886" t="s">
        <v>552</v>
      </c>
      <c r="B886">
        <v>988.35</v>
      </c>
      <c r="C886">
        <v>987.95</v>
      </c>
      <c r="D886">
        <v>990.65</v>
      </c>
      <c r="E886">
        <v>979.4</v>
      </c>
      <c r="F886" t="s">
        <v>81</v>
      </c>
      <c r="G886" s="1">
        <v>4.0000000000000002E-4</v>
      </c>
    </row>
    <row r="887" spans="1:7" x14ac:dyDescent="0.3">
      <c r="A887" t="s">
        <v>550</v>
      </c>
      <c r="B887">
        <v>987.95</v>
      </c>
      <c r="C887">
        <v>987.6</v>
      </c>
      <c r="D887">
        <v>993.15</v>
      </c>
      <c r="E887">
        <v>973.7</v>
      </c>
      <c r="F887" t="s">
        <v>2077</v>
      </c>
      <c r="G887" s="1">
        <v>-5.7000000000000002E-3</v>
      </c>
    </row>
    <row r="888" spans="1:7" x14ac:dyDescent="0.3">
      <c r="A888" t="s">
        <v>548</v>
      </c>
      <c r="B888">
        <v>993.65</v>
      </c>
      <c r="C888">
        <v>998.15</v>
      </c>
      <c r="D888" s="2">
        <v>1005.1</v>
      </c>
      <c r="E888">
        <v>987.6</v>
      </c>
      <c r="F888" t="s">
        <v>129</v>
      </c>
      <c r="G888" s="1">
        <v>-8.5000000000000006E-3</v>
      </c>
    </row>
    <row r="889" spans="1:7" x14ac:dyDescent="0.3">
      <c r="A889" t="s">
        <v>546</v>
      </c>
      <c r="B889" s="2">
        <v>1002.2</v>
      </c>
      <c r="C889" s="2">
        <v>1001</v>
      </c>
      <c r="D889" s="2">
        <v>1007</v>
      </c>
      <c r="E889">
        <v>998.1</v>
      </c>
      <c r="F889" t="s">
        <v>119</v>
      </c>
      <c r="G889" s="1">
        <v>1.9E-3</v>
      </c>
    </row>
    <row r="890" spans="1:7" x14ac:dyDescent="0.3">
      <c r="A890" t="s">
        <v>544</v>
      </c>
      <c r="B890" s="2">
        <v>1000.25</v>
      </c>
      <c r="C890">
        <v>999</v>
      </c>
      <c r="D890" s="2">
        <v>1003</v>
      </c>
      <c r="E890">
        <v>994.55</v>
      </c>
      <c r="F890" t="s">
        <v>2076</v>
      </c>
      <c r="G890" s="1">
        <v>5.5999999999999999E-3</v>
      </c>
    </row>
    <row r="891" spans="1:7" x14ac:dyDescent="0.3">
      <c r="A891" t="s">
        <v>542</v>
      </c>
      <c r="B891">
        <v>994.65</v>
      </c>
      <c r="C891">
        <v>980</v>
      </c>
      <c r="D891">
        <v>996.35</v>
      </c>
      <c r="E891">
        <v>979.8</v>
      </c>
      <c r="F891" t="s">
        <v>2011</v>
      </c>
      <c r="G891" s="1">
        <v>7.3000000000000001E-3</v>
      </c>
    </row>
    <row r="892" spans="1:7" x14ac:dyDescent="0.3">
      <c r="A892" s="3">
        <v>44907</v>
      </c>
      <c r="B892">
        <v>987.4</v>
      </c>
      <c r="C892">
        <v>994.9</v>
      </c>
      <c r="D892">
        <v>995</v>
      </c>
      <c r="E892">
        <v>980.15</v>
      </c>
      <c r="F892" t="s">
        <v>2079</v>
      </c>
      <c r="G892" s="1">
        <v>-5.4999999999999997E-3</v>
      </c>
    </row>
    <row r="893" spans="1:7" x14ac:dyDescent="0.3">
      <c r="A893" s="3">
        <v>44816</v>
      </c>
      <c r="B893">
        <v>992.85</v>
      </c>
      <c r="C893">
        <v>980.8</v>
      </c>
      <c r="D893">
        <v>997</v>
      </c>
      <c r="E893">
        <v>980</v>
      </c>
      <c r="F893" t="s">
        <v>2154</v>
      </c>
      <c r="G893" s="1">
        <v>1.23E-2</v>
      </c>
    </row>
    <row r="894" spans="1:7" x14ac:dyDescent="0.3">
      <c r="A894" s="3">
        <v>44785</v>
      </c>
      <c r="B894">
        <v>980.8</v>
      </c>
      <c r="C894" s="2">
        <v>1015</v>
      </c>
      <c r="D894" s="2">
        <v>1018</v>
      </c>
      <c r="E894">
        <v>975</v>
      </c>
      <c r="F894" t="s">
        <v>2153</v>
      </c>
      <c r="G894" s="1">
        <v>-3.6299999999999999E-2</v>
      </c>
    </row>
    <row r="895" spans="1:7" x14ac:dyDescent="0.3">
      <c r="A895" s="3">
        <v>44754</v>
      </c>
      <c r="B895" s="2">
        <v>1017.75</v>
      </c>
      <c r="C895" s="2">
        <v>1036.55</v>
      </c>
      <c r="D895" s="2">
        <v>1037.1500000000001</v>
      </c>
      <c r="E895" s="2">
        <v>1015.35</v>
      </c>
      <c r="F895" t="s">
        <v>2021</v>
      </c>
      <c r="G895" s="1">
        <v>-1.5299999999999999E-2</v>
      </c>
    </row>
    <row r="896" spans="1:7" x14ac:dyDescent="0.3">
      <c r="A896" s="3">
        <v>44724</v>
      </c>
      <c r="B896" s="2">
        <v>1033.55</v>
      </c>
      <c r="C896" s="2">
        <v>1039.4000000000001</v>
      </c>
      <c r="D896" s="2">
        <v>1040</v>
      </c>
      <c r="E896" s="2">
        <v>1023.25</v>
      </c>
      <c r="F896" t="s">
        <v>353</v>
      </c>
      <c r="G896" s="1">
        <v>-5.5999999999999999E-3</v>
      </c>
    </row>
    <row r="897" spans="1:7" x14ac:dyDescent="0.3">
      <c r="A897" s="3">
        <v>44693</v>
      </c>
      <c r="B897" s="2">
        <v>1039.4000000000001</v>
      </c>
      <c r="C897" s="2">
        <v>1042.1500000000001</v>
      </c>
      <c r="D897" s="2">
        <v>1045.95</v>
      </c>
      <c r="E897" s="2">
        <v>1030.75</v>
      </c>
      <c r="F897" t="s">
        <v>2052</v>
      </c>
      <c r="G897" s="1">
        <v>-5.9999999999999995E-4</v>
      </c>
    </row>
    <row r="898" spans="1:7" x14ac:dyDescent="0.3">
      <c r="A898" s="3">
        <v>44604</v>
      </c>
      <c r="B898" s="2">
        <v>1040</v>
      </c>
      <c r="C898" s="2">
        <v>1048.3</v>
      </c>
      <c r="D898" s="2">
        <v>1049.8499999999999</v>
      </c>
      <c r="E898" s="2">
        <v>1034.8</v>
      </c>
      <c r="F898" t="s">
        <v>2058</v>
      </c>
      <c r="G898" s="1">
        <v>-6.1999999999999998E-3</v>
      </c>
    </row>
    <row r="899" spans="1:7" x14ac:dyDescent="0.3">
      <c r="A899" s="3">
        <v>44573</v>
      </c>
      <c r="B899" s="2">
        <v>1046.45</v>
      </c>
      <c r="C899" s="2">
        <v>1055</v>
      </c>
      <c r="D899" s="2">
        <v>1057.8499999999999</v>
      </c>
      <c r="E899" s="2">
        <v>1039.5999999999999</v>
      </c>
      <c r="F899" t="s">
        <v>2079</v>
      </c>
      <c r="G899" s="1">
        <v>4.0000000000000002E-4</v>
      </c>
    </row>
    <row r="900" spans="1:7" x14ac:dyDescent="0.3">
      <c r="A900" t="s">
        <v>532</v>
      </c>
      <c r="B900" s="2">
        <v>1046.05</v>
      </c>
      <c r="C900" s="2">
        <v>1053</v>
      </c>
      <c r="D900" s="2">
        <v>1058.3</v>
      </c>
      <c r="E900" s="2">
        <v>1039.3499999999999</v>
      </c>
      <c r="F900" t="s">
        <v>2152</v>
      </c>
      <c r="G900" s="1">
        <v>-3.5999999999999999E-3</v>
      </c>
    </row>
    <row r="901" spans="1:7" x14ac:dyDescent="0.3">
      <c r="A901" t="s">
        <v>531</v>
      </c>
      <c r="B901" s="2">
        <v>1049.8499999999999</v>
      </c>
      <c r="C901" s="2">
        <v>1035</v>
      </c>
      <c r="D901" s="2">
        <v>1051.2</v>
      </c>
      <c r="E901" s="2">
        <v>1034</v>
      </c>
      <c r="F901" t="s">
        <v>1806</v>
      </c>
      <c r="G901" s="1">
        <v>1.46E-2</v>
      </c>
    </row>
    <row r="902" spans="1:7" x14ac:dyDescent="0.3">
      <c r="A902" t="s">
        <v>529</v>
      </c>
      <c r="B902" s="2">
        <v>1034.75</v>
      </c>
      <c r="C902" s="2">
        <v>1033</v>
      </c>
      <c r="D902" s="2">
        <v>1041.5</v>
      </c>
      <c r="E902" s="2">
        <v>1027.95</v>
      </c>
      <c r="F902" t="s">
        <v>47</v>
      </c>
      <c r="G902" s="1">
        <v>8.9999999999999998E-4</v>
      </c>
    </row>
    <row r="903" spans="1:7" x14ac:dyDescent="0.3">
      <c r="A903" t="s">
        <v>527</v>
      </c>
      <c r="B903" s="2">
        <v>1033.8499999999999</v>
      </c>
      <c r="C903" s="2">
        <v>1037.95</v>
      </c>
      <c r="D903" s="2">
        <v>1037.95</v>
      </c>
      <c r="E903" s="2">
        <v>1026.95</v>
      </c>
      <c r="F903" t="s">
        <v>2151</v>
      </c>
      <c r="G903" s="1">
        <v>-1.1999999999999999E-3</v>
      </c>
    </row>
    <row r="904" spans="1:7" x14ac:dyDescent="0.3">
      <c r="A904" t="s">
        <v>525</v>
      </c>
      <c r="B904" s="2">
        <v>1035.0999999999999</v>
      </c>
      <c r="C904" s="2">
        <v>1020.65</v>
      </c>
      <c r="D904" s="2">
        <v>1037.4000000000001</v>
      </c>
      <c r="E904" s="2">
        <v>1013.8</v>
      </c>
      <c r="F904" t="s">
        <v>2150</v>
      </c>
      <c r="G904" s="1">
        <v>1.7100000000000001E-2</v>
      </c>
    </row>
    <row r="905" spans="1:7" x14ac:dyDescent="0.3">
      <c r="A905" t="s">
        <v>523</v>
      </c>
      <c r="B905" s="2">
        <v>1017.65</v>
      </c>
      <c r="C905" s="2">
        <v>1015.2</v>
      </c>
      <c r="D905" s="2">
        <v>1019.1</v>
      </c>
      <c r="E905" s="2">
        <v>1009.45</v>
      </c>
      <c r="F905" t="s">
        <v>2149</v>
      </c>
      <c r="G905" s="1">
        <v>7.4999999999999997E-3</v>
      </c>
    </row>
    <row r="906" spans="1:7" x14ac:dyDescent="0.3">
      <c r="A906" t="s">
        <v>521</v>
      </c>
      <c r="B906" s="2">
        <v>1010.1</v>
      </c>
      <c r="C906" s="2">
        <v>1006.15</v>
      </c>
      <c r="D906" s="2">
        <v>1012.4</v>
      </c>
      <c r="E906">
        <v>996.25</v>
      </c>
      <c r="F906" t="s">
        <v>2148</v>
      </c>
      <c r="G906" s="1">
        <v>6.8999999999999999E-3</v>
      </c>
    </row>
    <row r="907" spans="1:7" x14ac:dyDescent="0.3">
      <c r="A907" t="s">
        <v>519</v>
      </c>
      <c r="B907" s="2">
        <v>1003.15</v>
      </c>
      <c r="C907" s="2">
        <v>1003</v>
      </c>
      <c r="D907" s="2">
        <v>1012.8</v>
      </c>
      <c r="E907">
        <v>993.5</v>
      </c>
      <c r="F907" t="s">
        <v>53</v>
      </c>
      <c r="G907" s="1">
        <v>-6.4000000000000003E-3</v>
      </c>
    </row>
    <row r="908" spans="1:7" x14ac:dyDescent="0.3">
      <c r="A908" t="s">
        <v>517</v>
      </c>
      <c r="B908" s="2">
        <v>1009.6</v>
      </c>
      <c r="C908" s="2">
        <v>1015.25</v>
      </c>
      <c r="D908" s="2">
        <v>1017.85</v>
      </c>
      <c r="E908" s="2">
        <v>1006</v>
      </c>
      <c r="F908" t="s">
        <v>258</v>
      </c>
      <c r="G908" s="1">
        <v>-3.7000000000000002E-3</v>
      </c>
    </row>
    <row r="909" spans="1:7" x14ac:dyDescent="0.3">
      <c r="A909" t="s">
        <v>515</v>
      </c>
      <c r="B909" s="2">
        <v>1013.35</v>
      </c>
      <c r="C909" s="2">
        <v>1023.3</v>
      </c>
      <c r="D909" s="2">
        <v>1030.5</v>
      </c>
      <c r="E909" s="2">
        <v>1010.45</v>
      </c>
      <c r="F909" t="s">
        <v>2137</v>
      </c>
      <c r="G909" s="1">
        <v>-5.1999999999999998E-3</v>
      </c>
    </row>
    <row r="910" spans="1:7" x14ac:dyDescent="0.3">
      <c r="A910" t="s">
        <v>513</v>
      </c>
      <c r="B910" s="2">
        <v>1018.65</v>
      </c>
      <c r="C910" s="2">
        <v>1007.1</v>
      </c>
      <c r="D910" s="2">
        <v>1022.8</v>
      </c>
      <c r="E910" s="2">
        <v>1007.1</v>
      </c>
      <c r="F910" t="s">
        <v>2147</v>
      </c>
      <c r="G910" s="1">
        <v>2.5999999999999999E-3</v>
      </c>
    </row>
    <row r="911" spans="1:7" x14ac:dyDescent="0.3">
      <c r="A911" t="s">
        <v>511</v>
      </c>
      <c r="B911" s="2">
        <v>1016.05</v>
      </c>
      <c r="C911" s="2">
        <v>1022</v>
      </c>
      <c r="D911" s="2">
        <v>1022</v>
      </c>
      <c r="E911" s="2">
        <v>1004.45</v>
      </c>
      <c r="F911" t="s">
        <v>2108</v>
      </c>
      <c r="G911" s="1">
        <v>-8.0000000000000004E-4</v>
      </c>
    </row>
    <row r="912" spans="1:7" x14ac:dyDescent="0.3">
      <c r="A912" t="s">
        <v>509</v>
      </c>
      <c r="B912" s="2">
        <v>1016.9</v>
      </c>
      <c r="C912" s="2">
        <v>1018.65</v>
      </c>
      <c r="D912" s="2">
        <v>1021.4</v>
      </c>
      <c r="E912" s="2">
        <v>1002</v>
      </c>
      <c r="F912" t="s">
        <v>2137</v>
      </c>
      <c r="G912" s="1">
        <v>3.3E-3</v>
      </c>
    </row>
    <row r="913" spans="1:7" x14ac:dyDescent="0.3">
      <c r="A913" s="3">
        <v>44876</v>
      </c>
      <c r="B913" s="2">
        <v>1013.55</v>
      </c>
      <c r="C913" s="2">
        <v>1015.75</v>
      </c>
      <c r="D913" s="2">
        <v>1031.45</v>
      </c>
      <c r="E913" s="2">
        <v>1009.85</v>
      </c>
      <c r="F913" t="s">
        <v>2145</v>
      </c>
      <c r="G913" s="1">
        <v>2.8999999999999998E-3</v>
      </c>
    </row>
    <row r="914" spans="1:7" x14ac:dyDescent="0.3">
      <c r="A914" s="3">
        <v>44845</v>
      </c>
      <c r="B914" s="2">
        <v>1010.65</v>
      </c>
      <c r="C914" s="2">
        <v>1010</v>
      </c>
      <c r="D914" s="2">
        <v>1022.3</v>
      </c>
      <c r="E914" s="2">
        <v>1006.75</v>
      </c>
      <c r="F914" t="s">
        <v>2038</v>
      </c>
      <c r="G914" s="1">
        <v>-2.8999999999999998E-3</v>
      </c>
    </row>
    <row r="915" spans="1:7" x14ac:dyDescent="0.3">
      <c r="A915" s="3">
        <v>44815</v>
      </c>
      <c r="B915" s="2">
        <v>1013.55</v>
      </c>
      <c r="C915" s="2">
        <v>1020.05</v>
      </c>
      <c r="D915" s="2">
        <v>1036.6500000000001</v>
      </c>
      <c r="E915" s="2">
        <v>1010</v>
      </c>
      <c r="F915" t="s">
        <v>1209</v>
      </c>
      <c r="G915" s="1">
        <v>-1.44E-2</v>
      </c>
    </row>
    <row r="916" spans="1:7" x14ac:dyDescent="0.3">
      <c r="A916" s="3">
        <v>44753</v>
      </c>
      <c r="B916" s="2">
        <v>1028.3499999999999</v>
      </c>
      <c r="C916" s="2">
        <v>1045</v>
      </c>
      <c r="D916" s="2">
        <v>1049.95</v>
      </c>
      <c r="E916" s="2">
        <v>1021</v>
      </c>
      <c r="F916" t="s">
        <v>2146</v>
      </c>
      <c r="G916" s="1">
        <v>-1.11E-2</v>
      </c>
    </row>
    <row r="917" spans="1:7" x14ac:dyDescent="0.3">
      <c r="A917" s="3">
        <v>44662</v>
      </c>
      <c r="B917" s="2">
        <v>1039.9000000000001</v>
      </c>
      <c r="C917" s="2">
        <v>1045.3</v>
      </c>
      <c r="D917" s="2">
        <v>1046.4000000000001</v>
      </c>
      <c r="E917" s="2">
        <v>1031.45</v>
      </c>
      <c r="F917" t="s">
        <v>828</v>
      </c>
      <c r="G917" s="1">
        <v>-4.1000000000000003E-3</v>
      </c>
    </row>
    <row r="918" spans="1:7" x14ac:dyDescent="0.3">
      <c r="A918" s="3">
        <v>44631</v>
      </c>
      <c r="B918" s="2">
        <v>1044.2</v>
      </c>
      <c r="C918" s="2">
        <v>1045</v>
      </c>
      <c r="D918" s="2">
        <v>1055.5999999999999</v>
      </c>
      <c r="E918" s="2">
        <v>1039.55</v>
      </c>
      <c r="F918" t="s">
        <v>2145</v>
      </c>
      <c r="G918" s="1">
        <v>-7.4000000000000003E-3</v>
      </c>
    </row>
    <row r="919" spans="1:7" x14ac:dyDescent="0.3">
      <c r="A919" s="3">
        <v>44603</v>
      </c>
      <c r="B919" s="2">
        <v>1051.95</v>
      </c>
      <c r="C919" s="2">
        <v>1038.8</v>
      </c>
      <c r="D919" s="2">
        <v>1070.95</v>
      </c>
      <c r="E919" s="2">
        <v>1032.6500000000001</v>
      </c>
      <c r="F919" t="s">
        <v>2144</v>
      </c>
      <c r="G919" s="1">
        <v>1.4800000000000001E-2</v>
      </c>
    </row>
    <row r="920" spans="1:7" x14ac:dyDescent="0.3">
      <c r="A920" s="3">
        <v>44572</v>
      </c>
      <c r="B920" s="2">
        <v>1036.5999999999999</v>
      </c>
      <c r="C920" s="2">
        <v>1021.95</v>
      </c>
      <c r="D920" s="2">
        <v>1049</v>
      </c>
      <c r="E920" s="2">
        <v>1019.15</v>
      </c>
      <c r="F920" t="s">
        <v>2143</v>
      </c>
      <c r="G920" s="1">
        <v>1.9400000000000001E-2</v>
      </c>
    </row>
    <row r="921" spans="1:7" x14ac:dyDescent="0.3">
      <c r="A921" t="s">
        <v>499</v>
      </c>
      <c r="B921" s="2">
        <v>1016.9</v>
      </c>
      <c r="C921">
        <v>994.95</v>
      </c>
      <c r="D921" s="2">
        <v>1027.3</v>
      </c>
      <c r="E921">
        <v>991.2</v>
      </c>
      <c r="F921" t="s">
        <v>2098</v>
      </c>
      <c r="G921" s="1">
        <v>2.7199999999999998E-2</v>
      </c>
    </row>
    <row r="922" spans="1:7" x14ac:dyDescent="0.3">
      <c r="A922" t="s">
        <v>497</v>
      </c>
      <c r="B922">
        <v>990</v>
      </c>
      <c r="C922" s="2">
        <v>1002</v>
      </c>
      <c r="D922" s="2">
        <v>1003.5</v>
      </c>
      <c r="E922">
        <v>987.55</v>
      </c>
      <c r="F922" t="s">
        <v>2084</v>
      </c>
      <c r="G922" s="1">
        <v>-2.1399999999999999E-2</v>
      </c>
    </row>
    <row r="923" spans="1:7" x14ac:dyDescent="0.3">
      <c r="A923" t="s">
        <v>495</v>
      </c>
      <c r="B923" s="2">
        <v>1011.65</v>
      </c>
      <c r="C923">
        <v>999</v>
      </c>
      <c r="D923" s="2">
        <v>1013.4</v>
      </c>
      <c r="E923">
        <v>992.5</v>
      </c>
      <c r="F923" t="s">
        <v>2142</v>
      </c>
      <c r="G923" s="1">
        <v>2.0299999999999999E-2</v>
      </c>
    </row>
    <row r="924" spans="1:7" x14ac:dyDescent="0.3">
      <c r="A924" t="s">
        <v>493</v>
      </c>
      <c r="B924">
        <v>991.55</v>
      </c>
      <c r="C924">
        <v>991.95</v>
      </c>
      <c r="D924">
        <v>997.35</v>
      </c>
      <c r="E924">
        <v>985.5</v>
      </c>
      <c r="F924" t="s">
        <v>1979</v>
      </c>
      <c r="G924" s="1">
        <v>4.5999999999999999E-3</v>
      </c>
    </row>
    <row r="925" spans="1:7" x14ac:dyDescent="0.3">
      <c r="A925" t="s">
        <v>491</v>
      </c>
      <c r="B925">
        <v>987</v>
      </c>
      <c r="C925">
        <v>986</v>
      </c>
      <c r="D925">
        <v>989.95</v>
      </c>
      <c r="E925">
        <v>982.1</v>
      </c>
      <c r="F925" t="s">
        <v>2141</v>
      </c>
      <c r="G925" s="1">
        <v>9.4999999999999998E-3</v>
      </c>
    </row>
    <row r="926" spans="1:7" x14ac:dyDescent="0.3">
      <c r="A926" t="s">
        <v>489</v>
      </c>
      <c r="B926">
        <v>977.7</v>
      </c>
      <c r="C926">
        <v>981</v>
      </c>
      <c r="D926">
        <v>991.9</v>
      </c>
      <c r="E926">
        <v>975.75</v>
      </c>
      <c r="F926" t="s">
        <v>2140</v>
      </c>
      <c r="G926" s="1">
        <v>-2.7000000000000001E-3</v>
      </c>
    </row>
    <row r="927" spans="1:7" x14ac:dyDescent="0.3">
      <c r="A927" t="s">
        <v>487</v>
      </c>
      <c r="B927">
        <v>980.35</v>
      </c>
      <c r="C927">
        <v>970</v>
      </c>
      <c r="D927">
        <v>982.85</v>
      </c>
      <c r="E927">
        <v>966.55</v>
      </c>
      <c r="F927" t="s">
        <v>148</v>
      </c>
      <c r="G927" s="1">
        <v>3.5000000000000001E-3</v>
      </c>
    </row>
    <row r="928" spans="1:7" x14ac:dyDescent="0.3">
      <c r="A928" t="s">
        <v>485</v>
      </c>
      <c r="B928">
        <v>976.9</v>
      </c>
      <c r="C928">
        <v>975.6</v>
      </c>
      <c r="D928">
        <v>980.7</v>
      </c>
      <c r="E928">
        <v>965.05</v>
      </c>
      <c r="F928" t="s">
        <v>2038</v>
      </c>
      <c r="G928" s="1">
        <v>-1.5E-3</v>
      </c>
    </row>
    <row r="929" spans="1:7" x14ac:dyDescent="0.3">
      <c r="A929" t="s">
        <v>483</v>
      </c>
      <c r="B929">
        <v>978.35</v>
      </c>
      <c r="C929">
        <v>983.75</v>
      </c>
      <c r="D929">
        <v>985</v>
      </c>
      <c r="E929">
        <v>972.75</v>
      </c>
      <c r="F929" t="s">
        <v>1151</v>
      </c>
      <c r="G929" s="1">
        <v>-1.6999999999999999E-3</v>
      </c>
    </row>
    <row r="930" spans="1:7" x14ac:dyDescent="0.3">
      <c r="A930" t="s">
        <v>481</v>
      </c>
      <c r="B930">
        <v>980</v>
      </c>
      <c r="C930">
        <v>976.3</v>
      </c>
      <c r="D930">
        <v>985</v>
      </c>
      <c r="E930">
        <v>973.3</v>
      </c>
      <c r="F930" t="s">
        <v>79</v>
      </c>
      <c r="G930" s="1">
        <v>3.8E-3</v>
      </c>
    </row>
    <row r="931" spans="1:7" x14ac:dyDescent="0.3">
      <c r="A931" t="s">
        <v>479</v>
      </c>
      <c r="B931">
        <v>976.3</v>
      </c>
      <c r="C931">
        <v>976</v>
      </c>
      <c r="D931">
        <v>979.9</v>
      </c>
      <c r="E931">
        <v>964</v>
      </c>
      <c r="F931" t="s">
        <v>2139</v>
      </c>
      <c r="G931" s="1">
        <v>8.2000000000000007E-3</v>
      </c>
    </row>
    <row r="932" spans="1:7" x14ac:dyDescent="0.3">
      <c r="A932" t="s">
        <v>477</v>
      </c>
      <c r="B932">
        <v>968.4</v>
      </c>
      <c r="C932">
        <v>956.85</v>
      </c>
      <c r="D932">
        <v>973.75</v>
      </c>
      <c r="E932">
        <v>951.5</v>
      </c>
      <c r="F932" t="s">
        <v>2138</v>
      </c>
      <c r="G932" s="1">
        <v>1.34E-2</v>
      </c>
    </row>
    <row r="933" spans="1:7" x14ac:dyDescent="0.3">
      <c r="A933" s="3">
        <v>44905</v>
      </c>
      <c r="B933">
        <v>955.55</v>
      </c>
      <c r="C933">
        <v>946</v>
      </c>
      <c r="D933">
        <v>960</v>
      </c>
      <c r="E933">
        <v>941.05</v>
      </c>
      <c r="F933" t="s">
        <v>2092</v>
      </c>
      <c r="G933" s="1">
        <v>1.14E-2</v>
      </c>
    </row>
    <row r="934" spans="1:7" x14ac:dyDescent="0.3">
      <c r="A934" s="3">
        <v>44875</v>
      </c>
      <c r="B934">
        <v>944.75</v>
      </c>
      <c r="C934">
        <v>950.8</v>
      </c>
      <c r="D934">
        <v>951.9</v>
      </c>
      <c r="E934">
        <v>940</v>
      </c>
      <c r="F934" t="s">
        <v>1966</v>
      </c>
      <c r="G934" s="1">
        <v>-1.4E-3</v>
      </c>
    </row>
    <row r="935" spans="1:7" x14ac:dyDescent="0.3">
      <c r="A935" s="3">
        <v>44844</v>
      </c>
      <c r="B935">
        <v>946.05</v>
      </c>
      <c r="C935">
        <v>945.95</v>
      </c>
      <c r="D935">
        <v>954.25</v>
      </c>
      <c r="E935">
        <v>935.25</v>
      </c>
      <c r="F935" t="s">
        <v>361</v>
      </c>
      <c r="G935" s="1">
        <v>-9.4999999999999998E-3</v>
      </c>
    </row>
    <row r="936" spans="1:7" x14ac:dyDescent="0.3">
      <c r="A936" s="3">
        <v>44752</v>
      </c>
      <c r="B936">
        <v>955.15</v>
      </c>
      <c r="C936">
        <v>953</v>
      </c>
      <c r="D936">
        <v>961.55</v>
      </c>
      <c r="E936">
        <v>946.2</v>
      </c>
      <c r="F936" t="s">
        <v>2137</v>
      </c>
      <c r="G936" s="1">
        <v>1.2999999999999999E-3</v>
      </c>
    </row>
    <row r="937" spans="1:7" x14ac:dyDescent="0.3">
      <c r="A937" s="3">
        <v>44722</v>
      </c>
      <c r="B937">
        <v>953.9</v>
      </c>
      <c r="C937">
        <v>954.7</v>
      </c>
      <c r="D937">
        <v>962</v>
      </c>
      <c r="E937">
        <v>947.55</v>
      </c>
      <c r="F937" t="s">
        <v>2136</v>
      </c>
      <c r="G937" s="1">
        <v>9.9000000000000008E-3</v>
      </c>
    </row>
    <row r="938" spans="1:7" x14ac:dyDescent="0.3">
      <c r="A938" s="3">
        <v>44661</v>
      </c>
      <c r="B938">
        <v>944.55</v>
      </c>
      <c r="C938">
        <v>955.7</v>
      </c>
      <c r="D938">
        <v>956.3</v>
      </c>
      <c r="E938">
        <v>943.05</v>
      </c>
      <c r="F938" t="s">
        <v>2011</v>
      </c>
      <c r="G938" s="1">
        <v>1E-4</v>
      </c>
    </row>
    <row r="939" spans="1:7" x14ac:dyDescent="0.3">
      <c r="A939" s="3">
        <v>44630</v>
      </c>
      <c r="B939">
        <v>944.5</v>
      </c>
      <c r="C939">
        <v>952.95</v>
      </c>
      <c r="D939">
        <v>967.85</v>
      </c>
      <c r="E939">
        <v>942.75</v>
      </c>
      <c r="F939" t="s">
        <v>2135</v>
      </c>
      <c r="G939" s="1">
        <v>-4.4000000000000003E-3</v>
      </c>
    </row>
    <row r="940" spans="1:7" x14ac:dyDescent="0.3">
      <c r="A940" t="s">
        <v>468</v>
      </c>
      <c r="B940">
        <v>948.65</v>
      </c>
      <c r="C940">
        <v>933.95</v>
      </c>
      <c r="D940">
        <v>950.95</v>
      </c>
      <c r="E940">
        <v>930</v>
      </c>
      <c r="F940" t="s">
        <v>2134</v>
      </c>
      <c r="G940" s="1">
        <v>1.9300000000000001E-2</v>
      </c>
    </row>
    <row r="941" spans="1:7" x14ac:dyDescent="0.3">
      <c r="A941" t="s">
        <v>466</v>
      </c>
      <c r="B941">
        <v>930.7</v>
      </c>
      <c r="C941">
        <v>925.1</v>
      </c>
      <c r="D941">
        <v>955.5</v>
      </c>
      <c r="E941">
        <v>925.1</v>
      </c>
      <c r="F941" t="s">
        <v>2133</v>
      </c>
      <c r="G941" s="1">
        <v>1.4E-2</v>
      </c>
    </row>
    <row r="942" spans="1:7" x14ac:dyDescent="0.3">
      <c r="A942" t="s">
        <v>464</v>
      </c>
      <c r="B942">
        <v>917.85</v>
      </c>
      <c r="C942">
        <v>894</v>
      </c>
      <c r="D942">
        <v>926</v>
      </c>
      <c r="E942">
        <v>892.05</v>
      </c>
      <c r="F942" t="s">
        <v>2132</v>
      </c>
      <c r="G942" s="1">
        <v>2.3099999999999999E-2</v>
      </c>
    </row>
    <row r="943" spans="1:7" x14ac:dyDescent="0.3">
      <c r="A943" t="s">
        <v>462</v>
      </c>
      <c r="B943">
        <v>897.15</v>
      </c>
      <c r="C943">
        <v>905.25</v>
      </c>
      <c r="D943">
        <v>909.85</v>
      </c>
      <c r="E943">
        <v>894.4</v>
      </c>
      <c r="F943" t="s">
        <v>2131</v>
      </c>
      <c r="G943" s="1">
        <v>-3.8999999999999998E-3</v>
      </c>
    </row>
    <row r="944" spans="1:7" x14ac:dyDescent="0.3">
      <c r="A944" t="s">
        <v>460</v>
      </c>
      <c r="B944">
        <v>900.7</v>
      </c>
      <c r="C944">
        <v>917.95</v>
      </c>
      <c r="D944">
        <v>926.35</v>
      </c>
      <c r="E944">
        <v>899.05</v>
      </c>
      <c r="F944" t="s">
        <v>2130</v>
      </c>
      <c r="G944" s="1">
        <v>-2.2100000000000002E-2</v>
      </c>
    </row>
    <row r="945" spans="1:7" x14ac:dyDescent="0.3">
      <c r="A945" t="s">
        <v>458</v>
      </c>
      <c r="B945">
        <v>921.1</v>
      </c>
      <c r="C945">
        <v>902.6</v>
      </c>
      <c r="D945">
        <v>926.7</v>
      </c>
      <c r="E945">
        <v>902.6</v>
      </c>
      <c r="F945" t="s">
        <v>2129</v>
      </c>
      <c r="G945" s="1">
        <v>1.44E-2</v>
      </c>
    </row>
    <row r="946" spans="1:7" x14ac:dyDescent="0.3">
      <c r="A946" t="s">
        <v>456</v>
      </c>
      <c r="B946">
        <v>908</v>
      </c>
      <c r="C946">
        <v>899.9</v>
      </c>
      <c r="D946">
        <v>911.25</v>
      </c>
      <c r="E946">
        <v>895.3</v>
      </c>
      <c r="F946" t="s">
        <v>2091</v>
      </c>
      <c r="G946" s="1">
        <v>3.0000000000000001E-3</v>
      </c>
    </row>
    <row r="947" spans="1:7" x14ac:dyDescent="0.3">
      <c r="A947" t="s">
        <v>454</v>
      </c>
      <c r="B947">
        <v>905.3</v>
      </c>
      <c r="C947">
        <v>918.55</v>
      </c>
      <c r="D947">
        <v>922.5</v>
      </c>
      <c r="E947">
        <v>902.65</v>
      </c>
      <c r="F947" t="s">
        <v>2128</v>
      </c>
      <c r="G947" s="1">
        <v>-7.3000000000000001E-3</v>
      </c>
    </row>
    <row r="948" spans="1:7" x14ac:dyDescent="0.3">
      <c r="A948" t="s">
        <v>452</v>
      </c>
      <c r="B948">
        <v>911.95</v>
      </c>
      <c r="C948">
        <v>877.55</v>
      </c>
      <c r="D948">
        <v>914.75</v>
      </c>
      <c r="E948">
        <v>876.8</v>
      </c>
      <c r="F948" t="s">
        <v>2127</v>
      </c>
      <c r="G948" s="1">
        <v>4.24E-2</v>
      </c>
    </row>
    <row r="949" spans="1:7" x14ac:dyDescent="0.3">
      <c r="A949" t="s">
        <v>450</v>
      </c>
      <c r="B949">
        <v>874.85</v>
      </c>
      <c r="C949">
        <v>872.4</v>
      </c>
      <c r="D949">
        <v>876.95</v>
      </c>
      <c r="E949">
        <v>856.8</v>
      </c>
      <c r="F949" t="s">
        <v>2126</v>
      </c>
      <c r="G949" s="1">
        <v>7.7999999999999996E-3</v>
      </c>
    </row>
    <row r="950" spans="1:7" x14ac:dyDescent="0.3">
      <c r="A950" t="s">
        <v>448</v>
      </c>
      <c r="B950">
        <v>868.05</v>
      </c>
      <c r="C950">
        <v>878.7</v>
      </c>
      <c r="D950">
        <v>890.5</v>
      </c>
      <c r="E950">
        <v>865.8</v>
      </c>
      <c r="F950" t="s">
        <v>2125</v>
      </c>
      <c r="G950" s="1">
        <v>-7.1000000000000004E-3</v>
      </c>
    </row>
    <row r="951" spans="1:7" x14ac:dyDescent="0.3">
      <c r="A951" t="s">
        <v>446</v>
      </c>
      <c r="B951">
        <v>874.3</v>
      </c>
      <c r="C951">
        <v>883</v>
      </c>
      <c r="D951">
        <v>888.15</v>
      </c>
      <c r="E951">
        <v>871.1</v>
      </c>
      <c r="F951" t="s">
        <v>246</v>
      </c>
      <c r="G951" s="1">
        <v>-1.0699999999999999E-2</v>
      </c>
    </row>
    <row r="952" spans="1:7" x14ac:dyDescent="0.3">
      <c r="A952" t="s">
        <v>444</v>
      </c>
      <c r="B952">
        <v>883.75</v>
      </c>
      <c r="C952">
        <v>884.6</v>
      </c>
      <c r="D952">
        <v>897.7</v>
      </c>
      <c r="E952">
        <v>880.05</v>
      </c>
      <c r="F952" t="s">
        <v>2124</v>
      </c>
      <c r="G952" s="1">
        <v>-7.1999999999999998E-3</v>
      </c>
    </row>
    <row r="953" spans="1:7" x14ac:dyDescent="0.3">
      <c r="A953" t="s">
        <v>442</v>
      </c>
      <c r="B953">
        <v>890.15</v>
      </c>
      <c r="C953">
        <v>889.85</v>
      </c>
      <c r="D953">
        <v>893.3</v>
      </c>
      <c r="E953">
        <v>883.5</v>
      </c>
      <c r="F953" t="s">
        <v>2123</v>
      </c>
      <c r="G953" s="1">
        <v>2.8E-3</v>
      </c>
    </row>
    <row r="954" spans="1:7" x14ac:dyDescent="0.3">
      <c r="A954" s="3">
        <v>44904</v>
      </c>
      <c r="B954">
        <v>887.7</v>
      </c>
      <c r="C954">
        <v>891.2</v>
      </c>
      <c r="D954">
        <v>895.15</v>
      </c>
      <c r="E954">
        <v>885.1</v>
      </c>
      <c r="F954" t="s">
        <v>2076</v>
      </c>
      <c r="G954" s="1">
        <v>-2.5999999999999999E-3</v>
      </c>
    </row>
    <row r="955" spans="1:7" x14ac:dyDescent="0.3">
      <c r="A955" s="3">
        <v>44813</v>
      </c>
      <c r="B955">
        <v>890</v>
      </c>
      <c r="C955">
        <v>894.5</v>
      </c>
      <c r="D955">
        <v>901.9</v>
      </c>
      <c r="E955">
        <v>886.7</v>
      </c>
      <c r="F955" t="s">
        <v>2110</v>
      </c>
      <c r="G955" s="1">
        <v>-4.7999999999999996E-3</v>
      </c>
    </row>
    <row r="956" spans="1:7" x14ac:dyDescent="0.3">
      <c r="A956" s="3">
        <v>44782</v>
      </c>
      <c r="B956">
        <v>894.3</v>
      </c>
      <c r="C956">
        <v>898.25</v>
      </c>
      <c r="D956">
        <v>900.75</v>
      </c>
      <c r="E956">
        <v>887</v>
      </c>
      <c r="F956" t="s">
        <v>2107</v>
      </c>
      <c r="G956" s="1">
        <v>5.9999999999999995E-4</v>
      </c>
    </row>
    <row r="957" spans="1:7" x14ac:dyDescent="0.3">
      <c r="A957" s="3">
        <v>44751</v>
      </c>
      <c r="B957">
        <v>893.75</v>
      </c>
      <c r="C957">
        <v>879.5</v>
      </c>
      <c r="D957">
        <v>896.4</v>
      </c>
      <c r="E957">
        <v>879.5</v>
      </c>
      <c r="F957" t="s">
        <v>2108</v>
      </c>
      <c r="G957" s="1">
        <v>6.7999999999999996E-3</v>
      </c>
    </row>
    <row r="958" spans="1:7" x14ac:dyDescent="0.3">
      <c r="A958" s="3">
        <v>44721</v>
      </c>
      <c r="B958">
        <v>887.75</v>
      </c>
      <c r="C958">
        <v>887</v>
      </c>
      <c r="D958">
        <v>890.7</v>
      </c>
      <c r="E958">
        <v>882.55</v>
      </c>
      <c r="F958" t="s">
        <v>1964</v>
      </c>
      <c r="G958" s="1">
        <v>3.5999999999999999E-3</v>
      </c>
    </row>
    <row r="959" spans="1:7" x14ac:dyDescent="0.3">
      <c r="A959" s="3">
        <v>44690</v>
      </c>
      <c r="B959">
        <v>884.6</v>
      </c>
      <c r="C959">
        <v>869</v>
      </c>
      <c r="D959">
        <v>886.15</v>
      </c>
      <c r="E959">
        <v>864.45</v>
      </c>
      <c r="F959" t="s">
        <v>1969</v>
      </c>
      <c r="G959" s="1">
        <v>1.7299999999999999E-2</v>
      </c>
    </row>
    <row r="960" spans="1:7" x14ac:dyDescent="0.3">
      <c r="A960" s="3">
        <v>44601</v>
      </c>
      <c r="B960">
        <v>869.55</v>
      </c>
      <c r="C960">
        <v>872.9</v>
      </c>
      <c r="D960">
        <v>878</v>
      </c>
      <c r="E960">
        <v>866</v>
      </c>
      <c r="F960" t="s">
        <v>2122</v>
      </c>
      <c r="G960" s="1">
        <v>-2.5999999999999999E-3</v>
      </c>
    </row>
    <row r="961" spans="1:7" x14ac:dyDescent="0.3">
      <c r="A961" s="3">
        <v>44570</v>
      </c>
      <c r="B961">
        <v>871.85</v>
      </c>
      <c r="C961">
        <v>893</v>
      </c>
      <c r="D961">
        <v>901.9</v>
      </c>
      <c r="E961">
        <v>870.4</v>
      </c>
      <c r="F961" t="s">
        <v>2121</v>
      </c>
      <c r="G961" s="1">
        <v>-2.3699999999999999E-2</v>
      </c>
    </row>
    <row r="962" spans="1:7" x14ac:dyDescent="0.3">
      <c r="A962" t="s">
        <v>432</v>
      </c>
      <c r="B962">
        <v>893.05</v>
      </c>
      <c r="C962">
        <v>883</v>
      </c>
      <c r="D962">
        <v>895.5</v>
      </c>
      <c r="E962">
        <v>882</v>
      </c>
      <c r="F962" t="s">
        <v>2120</v>
      </c>
      <c r="G962" s="1">
        <v>1.5699999999999999E-2</v>
      </c>
    </row>
    <row r="963" spans="1:7" x14ac:dyDescent="0.3">
      <c r="A963" t="s">
        <v>431</v>
      </c>
      <c r="B963">
        <v>879.25</v>
      </c>
      <c r="C963">
        <v>872</v>
      </c>
      <c r="D963">
        <v>881</v>
      </c>
      <c r="E963">
        <v>865</v>
      </c>
      <c r="F963" t="s">
        <v>1151</v>
      </c>
      <c r="G963" s="1">
        <v>-1E-3</v>
      </c>
    </row>
    <row r="964" spans="1:7" x14ac:dyDescent="0.3">
      <c r="A964" t="s">
        <v>429</v>
      </c>
      <c r="B964">
        <v>880.15</v>
      </c>
      <c r="C964">
        <v>882.3</v>
      </c>
      <c r="D964">
        <v>890.5</v>
      </c>
      <c r="E964">
        <v>878.1</v>
      </c>
      <c r="F964" t="s">
        <v>251</v>
      </c>
      <c r="G964" s="1">
        <v>3.2000000000000002E-3</v>
      </c>
    </row>
    <row r="965" spans="1:7" x14ac:dyDescent="0.3">
      <c r="A965" t="s">
        <v>427</v>
      </c>
      <c r="B965">
        <v>877.3</v>
      </c>
      <c r="C965">
        <v>888</v>
      </c>
      <c r="D965">
        <v>890.65</v>
      </c>
      <c r="E965">
        <v>875</v>
      </c>
      <c r="F965" t="s">
        <v>2119</v>
      </c>
      <c r="G965" s="1">
        <v>-4.1999999999999997E-3</v>
      </c>
    </row>
    <row r="966" spans="1:7" x14ac:dyDescent="0.3">
      <c r="A966" t="s">
        <v>425</v>
      </c>
      <c r="B966">
        <v>881</v>
      </c>
      <c r="C966">
        <v>892</v>
      </c>
      <c r="D966">
        <v>899.95</v>
      </c>
      <c r="E966">
        <v>878.05</v>
      </c>
      <c r="F966" t="s">
        <v>2022</v>
      </c>
      <c r="G966" s="1">
        <v>-8.3000000000000001E-3</v>
      </c>
    </row>
    <row r="967" spans="1:7" x14ac:dyDescent="0.3">
      <c r="A967" t="s">
        <v>423</v>
      </c>
      <c r="B967">
        <v>888.4</v>
      </c>
      <c r="C967">
        <v>874.15</v>
      </c>
      <c r="D967">
        <v>892</v>
      </c>
      <c r="E967">
        <v>872.6</v>
      </c>
      <c r="F967" t="s">
        <v>1959</v>
      </c>
      <c r="G967" s="1">
        <v>8.8999999999999999E-3</v>
      </c>
    </row>
    <row r="968" spans="1:7" x14ac:dyDescent="0.3">
      <c r="A968" t="s">
        <v>421</v>
      </c>
      <c r="B968">
        <v>880.55</v>
      </c>
      <c r="C968">
        <v>900.5</v>
      </c>
      <c r="D968">
        <v>903.45</v>
      </c>
      <c r="E968">
        <v>878.15</v>
      </c>
      <c r="F968" t="s">
        <v>1971</v>
      </c>
      <c r="G968" s="1">
        <v>-2.3099999999999999E-2</v>
      </c>
    </row>
    <row r="969" spans="1:7" x14ac:dyDescent="0.3">
      <c r="A969" t="s">
        <v>419</v>
      </c>
      <c r="B969">
        <v>901.35</v>
      </c>
      <c r="C969">
        <v>916</v>
      </c>
      <c r="D969">
        <v>920.8</v>
      </c>
      <c r="E969">
        <v>898</v>
      </c>
      <c r="F969" t="s">
        <v>1997</v>
      </c>
      <c r="G969" s="1">
        <v>-1.6799999999999999E-2</v>
      </c>
    </row>
    <row r="970" spans="1:7" x14ac:dyDescent="0.3">
      <c r="A970" t="s">
        <v>417</v>
      </c>
      <c r="B970">
        <v>916.75</v>
      </c>
      <c r="C970">
        <v>910</v>
      </c>
      <c r="D970">
        <v>919</v>
      </c>
      <c r="E970">
        <v>895.2</v>
      </c>
      <c r="F970" t="s">
        <v>1986</v>
      </c>
      <c r="G970" s="1">
        <v>-4.4000000000000003E-3</v>
      </c>
    </row>
    <row r="971" spans="1:7" x14ac:dyDescent="0.3">
      <c r="A971" t="s">
        <v>415</v>
      </c>
      <c r="B971">
        <v>920.8</v>
      </c>
      <c r="C971">
        <v>919</v>
      </c>
      <c r="D971">
        <v>926</v>
      </c>
      <c r="E971">
        <v>915</v>
      </c>
      <c r="F971" t="s">
        <v>250</v>
      </c>
      <c r="G971" s="1">
        <v>6.7999999999999996E-3</v>
      </c>
    </row>
    <row r="972" spans="1:7" x14ac:dyDescent="0.3">
      <c r="A972" t="s">
        <v>413</v>
      </c>
      <c r="B972">
        <v>914.6</v>
      </c>
      <c r="C972">
        <v>907</v>
      </c>
      <c r="D972">
        <v>919.45</v>
      </c>
      <c r="E972">
        <v>906.3</v>
      </c>
      <c r="F972" t="s">
        <v>2118</v>
      </c>
      <c r="G972" s="1">
        <v>1.2999999999999999E-3</v>
      </c>
    </row>
    <row r="973" spans="1:7" x14ac:dyDescent="0.3">
      <c r="A973" s="3">
        <v>44903</v>
      </c>
      <c r="B973">
        <v>913.45</v>
      </c>
      <c r="C973">
        <v>921.05</v>
      </c>
      <c r="D973">
        <v>922.8</v>
      </c>
      <c r="E973">
        <v>907.15</v>
      </c>
      <c r="F973" t="s">
        <v>2117</v>
      </c>
      <c r="G973" s="1">
        <v>-8.3000000000000001E-3</v>
      </c>
    </row>
    <row r="974" spans="1:7" x14ac:dyDescent="0.3">
      <c r="A974" s="3">
        <v>44873</v>
      </c>
      <c r="B974">
        <v>921.05</v>
      </c>
      <c r="C974">
        <v>923</v>
      </c>
      <c r="D974">
        <v>926.9</v>
      </c>
      <c r="E974">
        <v>917.45</v>
      </c>
      <c r="F974" t="s">
        <v>2116</v>
      </c>
      <c r="G974" s="1">
        <v>1.5E-3</v>
      </c>
    </row>
    <row r="975" spans="1:7" x14ac:dyDescent="0.3">
      <c r="A975" s="3">
        <v>44842</v>
      </c>
      <c r="B975">
        <v>919.7</v>
      </c>
      <c r="C975">
        <v>913.2</v>
      </c>
      <c r="D975">
        <v>927</v>
      </c>
      <c r="E975">
        <v>913.2</v>
      </c>
      <c r="F975" t="s">
        <v>2029</v>
      </c>
      <c r="G975" s="1">
        <v>1.0200000000000001E-2</v>
      </c>
    </row>
    <row r="976" spans="1:7" x14ac:dyDescent="0.3">
      <c r="A976" s="3">
        <v>44781</v>
      </c>
      <c r="B976">
        <v>910.4</v>
      </c>
      <c r="C976">
        <v>919.8</v>
      </c>
      <c r="D976">
        <v>919.8</v>
      </c>
      <c r="E976">
        <v>908.4</v>
      </c>
      <c r="F976" t="s">
        <v>1970</v>
      </c>
      <c r="G976" s="1">
        <v>-6.1000000000000004E-3</v>
      </c>
    </row>
    <row r="977" spans="1:7" x14ac:dyDescent="0.3">
      <c r="A977" s="3">
        <v>44689</v>
      </c>
      <c r="B977">
        <v>915.95</v>
      </c>
      <c r="C977">
        <v>919.5</v>
      </c>
      <c r="D977">
        <v>929</v>
      </c>
      <c r="E977">
        <v>911.9</v>
      </c>
      <c r="F977" t="s">
        <v>2115</v>
      </c>
      <c r="G977" s="1">
        <v>-2.8E-3</v>
      </c>
    </row>
    <row r="978" spans="1:7" x14ac:dyDescent="0.3">
      <c r="A978" s="3">
        <v>44659</v>
      </c>
      <c r="B978">
        <v>918.5</v>
      </c>
      <c r="C978">
        <v>901</v>
      </c>
      <c r="D978">
        <v>920</v>
      </c>
      <c r="E978">
        <v>895.6</v>
      </c>
      <c r="F978" t="s">
        <v>2082</v>
      </c>
      <c r="G978" s="1">
        <v>2.4E-2</v>
      </c>
    </row>
    <row r="979" spans="1:7" x14ac:dyDescent="0.3">
      <c r="A979" s="3">
        <v>44628</v>
      </c>
      <c r="B979">
        <v>897</v>
      </c>
      <c r="C979">
        <v>915</v>
      </c>
      <c r="D979">
        <v>917.8</v>
      </c>
      <c r="E979">
        <v>893.55</v>
      </c>
      <c r="F979" t="s">
        <v>1971</v>
      </c>
      <c r="G979" s="1">
        <v>-2.2100000000000002E-2</v>
      </c>
    </row>
    <row r="980" spans="1:7" x14ac:dyDescent="0.3">
      <c r="A980" s="3">
        <v>44600</v>
      </c>
      <c r="B980">
        <v>917.25</v>
      </c>
      <c r="C980">
        <v>918.7</v>
      </c>
      <c r="D980">
        <v>926.6</v>
      </c>
      <c r="E980">
        <v>912.05</v>
      </c>
      <c r="F980" t="s">
        <v>1178</v>
      </c>
      <c r="G980" s="1">
        <v>-1.6000000000000001E-3</v>
      </c>
    </row>
    <row r="981" spans="1:7" x14ac:dyDescent="0.3">
      <c r="A981" s="3">
        <v>44569</v>
      </c>
      <c r="B981">
        <v>918.7</v>
      </c>
      <c r="C981">
        <v>939.95</v>
      </c>
      <c r="D981">
        <v>939.95</v>
      </c>
      <c r="E981">
        <v>910</v>
      </c>
      <c r="F981" t="s">
        <v>2053</v>
      </c>
      <c r="G981" s="1">
        <v>-2.5999999999999999E-2</v>
      </c>
    </row>
    <row r="982" spans="1:7" x14ac:dyDescent="0.3">
      <c r="A982" t="s">
        <v>403</v>
      </c>
      <c r="B982">
        <v>943.2</v>
      </c>
      <c r="C982">
        <v>897</v>
      </c>
      <c r="D982">
        <v>951.95</v>
      </c>
      <c r="E982">
        <v>879</v>
      </c>
      <c r="F982" t="s">
        <v>2114</v>
      </c>
      <c r="G982" s="1">
        <v>5.3999999999999999E-2</v>
      </c>
    </row>
    <row r="983" spans="1:7" x14ac:dyDescent="0.3">
      <c r="A983" t="s">
        <v>401</v>
      </c>
      <c r="B983">
        <v>894.85</v>
      </c>
      <c r="C983">
        <v>896</v>
      </c>
      <c r="D983">
        <v>896.85</v>
      </c>
      <c r="E983">
        <v>878.75</v>
      </c>
      <c r="F983" t="s">
        <v>2007</v>
      </c>
      <c r="G983" s="1">
        <v>1E-3</v>
      </c>
    </row>
    <row r="984" spans="1:7" x14ac:dyDescent="0.3">
      <c r="A984" t="s">
        <v>399</v>
      </c>
      <c r="B984">
        <v>894</v>
      </c>
      <c r="C984">
        <v>867.5</v>
      </c>
      <c r="D984">
        <v>897</v>
      </c>
      <c r="E984">
        <v>866.05</v>
      </c>
      <c r="F984" t="s">
        <v>2113</v>
      </c>
      <c r="G984" s="1">
        <v>3.04E-2</v>
      </c>
    </row>
    <row r="985" spans="1:7" x14ac:dyDescent="0.3">
      <c r="A985" t="s">
        <v>398</v>
      </c>
      <c r="B985">
        <v>867.65</v>
      </c>
      <c r="C985">
        <v>869.2</v>
      </c>
      <c r="D985">
        <v>877.4</v>
      </c>
      <c r="E985">
        <v>862</v>
      </c>
      <c r="F985" t="s">
        <v>2112</v>
      </c>
      <c r="G985" s="1">
        <v>-8.0000000000000004E-4</v>
      </c>
    </row>
    <row r="986" spans="1:7" x14ac:dyDescent="0.3">
      <c r="A986" t="s">
        <v>396</v>
      </c>
      <c r="B986">
        <v>868.35</v>
      </c>
      <c r="C986">
        <v>870</v>
      </c>
      <c r="D986">
        <v>878</v>
      </c>
      <c r="E986">
        <v>856.4</v>
      </c>
      <c r="F986" t="s">
        <v>2038</v>
      </c>
      <c r="G986" s="1">
        <v>-7.0000000000000001E-3</v>
      </c>
    </row>
    <row r="987" spans="1:7" x14ac:dyDescent="0.3">
      <c r="A987" t="s">
        <v>394</v>
      </c>
      <c r="B987">
        <v>874.5</v>
      </c>
      <c r="C987">
        <v>871</v>
      </c>
      <c r="D987">
        <v>876.15</v>
      </c>
      <c r="E987">
        <v>866.5</v>
      </c>
      <c r="F987" t="s">
        <v>1940</v>
      </c>
      <c r="G987" s="1">
        <v>5.5999999999999999E-3</v>
      </c>
    </row>
    <row r="988" spans="1:7" x14ac:dyDescent="0.3">
      <c r="A988" t="s">
        <v>392</v>
      </c>
      <c r="B988">
        <v>869.65</v>
      </c>
      <c r="C988">
        <v>872</v>
      </c>
      <c r="D988">
        <v>877.9</v>
      </c>
      <c r="E988">
        <v>863.7</v>
      </c>
      <c r="F988" t="s">
        <v>2091</v>
      </c>
      <c r="G988" s="1">
        <v>2.5000000000000001E-3</v>
      </c>
    </row>
    <row r="989" spans="1:7" x14ac:dyDescent="0.3">
      <c r="A989" t="s">
        <v>390</v>
      </c>
      <c r="B989">
        <v>867.5</v>
      </c>
      <c r="C989">
        <v>884.7</v>
      </c>
      <c r="D989">
        <v>884.7</v>
      </c>
      <c r="E989">
        <v>862.05</v>
      </c>
      <c r="F989" t="s">
        <v>2008</v>
      </c>
      <c r="G989" s="1">
        <v>-8.8999999999999999E-3</v>
      </c>
    </row>
    <row r="990" spans="1:7" x14ac:dyDescent="0.3">
      <c r="A990" t="s">
        <v>388</v>
      </c>
      <c r="B990">
        <v>875.3</v>
      </c>
      <c r="C990">
        <v>880</v>
      </c>
      <c r="D990">
        <v>891.3</v>
      </c>
      <c r="E990">
        <v>873.5</v>
      </c>
      <c r="F990" t="s">
        <v>2111</v>
      </c>
      <c r="G990" s="1">
        <v>-8.5000000000000006E-3</v>
      </c>
    </row>
    <row r="991" spans="1:7" x14ac:dyDescent="0.3">
      <c r="A991" t="s">
        <v>386</v>
      </c>
      <c r="B991">
        <v>882.8</v>
      </c>
      <c r="C991">
        <v>888.6</v>
      </c>
      <c r="D991">
        <v>895.6</v>
      </c>
      <c r="E991">
        <v>878.55</v>
      </c>
      <c r="F991" t="s">
        <v>1954</v>
      </c>
      <c r="G991" s="1">
        <v>5.0000000000000001E-3</v>
      </c>
    </row>
    <row r="992" spans="1:7" x14ac:dyDescent="0.3">
      <c r="A992" t="s">
        <v>384</v>
      </c>
      <c r="B992">
        <v>878.4</v>
      </c>
      <c r="C992">
        <v>884.9</v>
      </c>
      <c r="D992">
        <v>884.95</v>
      </c>
      <c r="E992">
        <v>872.85</v>
      </c>
      <c r="F992" t="s">
        <v>2110</v>
      </c>
      <c r="G992" s="1">
        <v>-1.6999999999999999E-3</v>
      </c>
    </row>
    <row r="993" spans="1:7" x14ac:dyDescent="0.3">
      <c r="A993" t="s">
        <v>382</v>
      </c>
      <c r="B993">
        <v>879.9</v>
      </c>
      <c r="C993">
        <v>867.4</v>
      </c>
      <c r="D993">
        <v>882.95</v>
      </c>
      <c r="E993">
        <v>864.2</v>
      </c>
      <c r="F993" t="s">
        <v>2109</v>
      </c>
      <c r="G993" s="1">
        <v>2.3E-2</v>
      </c>
    </row>
    <row r="994" spans="1:7" x14ac:dyDescent="0.3">
      <c r="A994" t="s">
        <v>380</v>
      </c>
      <c r="B994">
        <v>860.15</v>
      </c>
      <c r="C994">
        <v>854.6</v>
      </c>
      <c r="D994">
        <v>863.25</v>
      </c>
      <c r="E994">
        <v>849.35</v>
      </c>
      <c r="F994" t="s">
        <v>2066</v>
      </c>
      <c r="G994" s="1">
        <v>0.01</v>
      </c>
    </row>
    <row r="995" spans="1:7" x14ac:dyDescent="0.3">
      <c r="A995" s="3">
        <v>44902</v>
      </c>
      <c r="B995">
        <v>851.6</v>
      </c>
      <c r="C995">
        <v>853</v>
      </c>
      <c r="D995">
        <v>860</v>
      </c>
      <c r="E995">
        <v>849</v>
      </c>
      <c r="F995" t="s">
        <v>2108</v>
      </c>
      <c r="G995" s="1">
        <v>-6.6E-3</v>
      </c>
    </row>
    <row r="996" spans="1:7" x14ac:dyDescent="0.3">
      <c r="A996" s="3">
        <v>44872</v>
      </c>
      <c r="B996">
        <v>857.25</v>
      </c>
      <c r="C996">
        <v>856.8</v>
      </c>
      <c r="D996">
        <v>863</v>
      </c>
      <c r="E996">
        <v>851.1</v>
      </c>
      <c r="F996" t="s">
        <v>2107</v>
      </c>
      <c r="G996" s="1">
        <v>-5.0000000000000001E-4</v>
      </c>
    </row>
    <row r="997" spans="1:7" x14ac:dyDescent="0.3">
      <c r="A997" s="3">
        <v>44780</v>
      </c>
      <c r="B997">
        <v>857.7</v>
      </c>
      <c r="C997">
        <v>853.5</v>
      </c>
      <c r="D997">
        <v>859.5</v>
      </c>
      <c r="E997">
        <v>849.75</v>
      </c>
      <c r="F997" t="s">
        <v>2106</v>
      </c>
      <c r="G997" s="1">
        <v>9.7000000000000003E-3</v>
      </c>
    </row>
    <row r="998" spans="1:7" x14ac:dyDescent="0.3">
      <c r="A998" s="3">
        <v>44749</v>
      </c>
      <c r="B998">
        <v>849.45</v>
      </c>
      <c r="C998">
        <v>843.05</v>
      </c>
      <c r="D998">
        <v>852.9</v>
      </c>
      <c r="E998">
        <v>842.15</v>
      </c>
      <c r="F998" t="s">
        <v>2102</v>
      </c>
      <c r="G998" s="1">
        <v>1.4E-2</v>
      </c>
    </row>
    <row r="999" spans="1:7" x14ac:dyDescent="0.3">
      <c r="A999" s="3">
        <v>44719</v>
      </c>
      <c r="B999">
        <v>837.7</v>
      </c>
      <c r="C999">
        <v>840</v>
      </c>
      <c r="D999">
        <v>842.65</v>
      </c>
      <c r="E999">
        <v>831.25</v>
      </c>
      <c r="F999" t="s">
        <v>2105</v>
      </c>
      <c r="G999" s="1">
        <v>2.3E-3</v>
      </c>
    </row>
    <row r="1000" spans="1:7" x14ac:dyDescent="0.3">
      <c r="A1000" s="3">
        <v>44688</v>
      </c>
      <c r="B1000">
        <v>835.8</v>
      </c>
      <c r="C1000">
        <v>829.4</v>
      </c>
      <c r="D1000">
        <v>846.8</v>
      </c>
      <c r="E1000">
        <v>826.65</v>
      </c>
      <c r="F1000" t="s">
        <v>1970</v>
      </c>
      <c r="G1000" s="1">
        <v>7.7000000000000002E-3</v>
      </c>
    </row>
    <row r="1001" spans="1:7" x14ac:dyDescent="0.3">
      <c r="A1001" s="3">
        <v>44658</v>
      </c>
      <c r="B1001">
        <v>829.4</v>
      </c>
      <c r="C1001">
        <v>825.3</v>
      </c>
      <c r="D1001">
        <v>839.65</v>
      </c>
      <c r="E1001">
        <v>821.9</v>
      </c>
      <c r="F1001" t="s">
        <v>2063</v>
      </c>
      <c r="G1001" s="1">
        <v>2.0000000000000001E-4</v>
      </c>
    </row>
    <row r="1002" spans="1:7" x14ac:dyDescent="0.3">
      <c r="A1002" s="3">
        <v>44568</v>
      </c>
      <c r="B1002">
        <v>829.25</v>
      </c>
      <c r="C1002">
        <v>829.9</v>
      </c>
      <c r="D1002">
        <v>836.95</v>
      </c>
      <c r="E1002">
        <v>825</v>
      </c>
      <c r="F1002" t="s">
        <v>2091</v>
      </c>
      <c r="G1002" s="1">
        <v>-1.6000000000000001E-3</v>
      </c>
    </row>
    <row r="1003" spans="1:7" x14ac:dyDescent="0.3">
      <c r="A1003" t="s">
        <v>370</v>
      </c>
      <c r="B1003">
        <v>830.6</v>
      </c>
      <c r="C1003">
        <v>836</v>
      </c>
      <c r="D1003">
        <v>848.15</v>
      </c>
      <c r="E1003">
        <v>823.65</v>
      </c>
      <c r="F1003" t="s">
        <v>2065</v>
      </c>
      <c r="G1003" s="1">
        <v>-9.7000000000000003E-3</v>
      </c>
    </row>
    <row r="1004" spans="1:7" x14ac:dyDescent="0.3">
      <c r="A1004" t="s">
        <v>369</v>
      </c>
      <c r="B1004">
        <v>838.7</v>
      </c>
      <c r="C1004">
        <v>824</v>
      </c>
      <c r="D1004">
        <v>843.7</v>
      </c>
      <c r="E1004">
        <v>823.85</v>
      </c>
      <c r="F1004" t="s">
        <v>2104</v>
      </c>
      <c r="G1004" s="1">
        <v>1.2200000000000001E-2</v>
      </c>
    </row>
    <row r="1005" spans="1:7" x14ac:dyDescent="0.3">
      <c r="A1005" t="s">
        <v>367</v>
      </c>
      <c r="B1005">
        <v>828.6</v>
      </c>
      <c r="C1005">
        <v>837</v>
      </c>
      <c r="D1005">
        <v>837.5</v>
      </c>
      <c r="E1005">
        <v>825.05</v>
      </c>
      <c r="F1005" t="s">
        <v>1957</v>
      </c>
      <c r="G1005" s="1">
        <v>-8.3999999999999995E-3</v>
      </c>
    </row>
    <row r="1006" spans="1:7" x14ac:dyDescent="0.3">
      <c r="A1006" t="s">
        <v>365</v>
      </c>
      <c r="B1006">
        <v>835.65</v>
      </c>
      <c r="C1006">
        <v>828</v>
      </c>
      <c r="D1006">
        <v>848</v>
      </c>
      <c r="E1006">
        <v>828</v>
      </c>
      <c r="F1006" t="s">
        <v>2104</v>
      </c>
      <c r="G1006" s="1">
        <v>1.34E-2</v>
      </c>
    </row>
    <row r="1007" spans="1:7" x14ac:dyDescent="0.3">
      <c r="A1007" t="s">
        <v>363</v>
      </c>
      <c r="B1007">
        <v>824.6</v>
      </c>
      <c r="C1007">
        <v>827.9</v>
      </c>
      <c r="D1007">
        <v>833.8</v>
      </c>
      <c r="E1007">
        <v>821.5</v>
      </c>
      <c r="F1007" t="s">
        <v>222</v>
      </c>
      <c r="G1007" s="1">
        <v>-4.0000000000000002E-4</v>
      </c>
    </row>
    <row r="1008" spans="1:7" x14ac:dyDescent="0.3">
      <c r="A1008" t="s">
        <v>362</v>
      </c>
      <c r="B1008">
        <v>824.9</v>
      </c>
      <c r="C1008">
        <v>809.5</v>
      </c>
      <c r="D1008">
        <v>826.5</v>
      </c>
      <c r="E1008">
        <v>808.5</v>
      </c>
      <c r="F1008" t="s">
        <v>246</v>
      </c>
      <c r="G1008" s="1">
        <v>1.9300000000000001E-2</v>
      </c>
    </row>
    <row r="1009" spans="1:7" x14ac:dyDescent="0.3">
      <c r="A1009" t="s">
        <v>360</v>
      </c>
      <c r="B1009">
        <v>809.3</v>
      </c>
      <c r="C1009">
        <v>814</v>
      </c>
      <c r="D1009">
        <v>821</v>
      </c>
      <c r="E1009">
        <v>803.25</v>
      </c>
      <c r="F1009" t="s">
        <v>1994</v>
      </c>
      <c r="G1009" s="1">
        <v>-0.01</v>
      </c>
    </row>
    <row r="1010" spans="1:7" x14ac:dyDescent="0.3">
      <c r="A1010" t="s">
        <v>358</v>
      </c>
      <c r="B1010">
        <v>817.45</v>
      </c>
      <c r="C1010">
        <v>806.6</v>
      </c>
      <c r="D1010">
        <v>820.3</v>
      </c>
      <c r="E1010">
        <v>805.35</v>
      </c>
      <c r="F1010" t="s">
        <v>133</v>
      </c>
      <c r="G1010" s="1">
        <v>1.5100000000000001E-2</v>
      </c>
    </row>
    <row r="1011" spans="1:7" x14ac:dyDescent="0.3">
      <c r="A1011" t="s">
        <v>356</v>
      </c>
      <c r="B1011">
        <v>805.3</v>
      </c>
      <c r="C1011">
        <v>801</v>
      </c>
      <c r="D1011">
        <v>813.5</v>
      </c>
      <c r="E1011">
        <v>794.5</v>
      </c>
      <c r="F1011" t="s">
        <v>1989</v>
      </c>
      <c r="G1011" s="1">
        <v>1.4999999999999999E-2</v>
      </c>
    </row>
    <row r="1012" spans="1:7" x14ac:dyDescent="0.3">
      <c r="A1012" t="s">
        <v>355</v>
      </c>
      <c r="B1012">
        <v>793.4</v>
      </c>
      <c r="C1012">
        <v>805.2</v>
      </c>
      <c r="D1012">
        <v>810.3</v>
      </c>
      <c r="E1012">
        <v>789.9</v>
      </c>
      <c r="F1012" t="s">
        <v>2103</v>
      </c>
      <c r="G1012" s="1">
        <v>-2.5999999999999999E-2</v>
      </c>
    </row>
    <row r="1013" spans="1:7" x14ac:dyDescent="0.3">
      <c r="A1013" t="s">
        <v>354</v>
      </c>
      <c r="B1013">
        <v>814.6</v>
      </c>
      <c r="C1013">
        <v>822.6</v>
      </c>
      <c r="D1013">
        <v>826</v>
      </c>
      <c r="E1013">
        <v>806.55</v>
      </c>
      <c r="F1013" t="s">
        <v>2102</v>
      </c>
      <c r="G1013" s="1">
        <v>-9.4000000000000004E-3</v>
      </c>
    </row>
    <row r="1014" spans="1:7" x14ac:dyDescent="0.3">
      <c r="A1014" t="s">
        <v>352</v>
      </c>
      <c r="B1014">
        <v>822.3</v>
      </c>
      <c r="C1014">
        <v>825.25</v>
      </c>
      <c r="D1014">
        <v>830.05</v>
      </c>
      <c r="E1014">
        <v>819.15</v>
      </c>
      <c r="F1014" t="s">
        <v>1975</v>
      </c>
      <c r="G1014" s="1">
        <v>-3.3E-3</v>
      </c>
    </row>
    <row r="1015" spans="1:7" x14ac:dyDescent="0.3">
      <c r="A1015" t="s">
        <v>350</v>
      </c>
      <c r="B1015">
        <v>825.05</v>
      </c>
      <c r="C1015">
        <v>826</v>
      </c>
      <c r="D1015">
        <v>835.65</v>
      </c>
      <c r="E1015">
        <v>821.85</v>
      </c>
      <c r="F1015" t="s">
        <v>2101</v>
      </c>
      <c r="G1015" s="1">
        <v>-5.4000000000000003E-3</v>
      </c>
    </row>
    <row r="1016" spans="1:7" x14ac:dyDescent="0.3">
      <c r="A1016" t="s">
        <v>348</v>
      </c>
      <c r="B1016">
        <v>829.5</v>
      </c>
      <c r="C1016">
        <v>840</v>
      </c>
      <c r="D1016">
        <v>851</v>
      </c>
      <c r="E1016">
        <v>819.75</v>
      </c>
      <c r="F1016" t="s">
        <v>2100</v>
      </c>
      <c r="G1016" s="1">
        <v>-1.9199999999999998E-2</v>
      </c>
    </row>
    <row r="1017" spans="1:7" x14ac:dyDescent="0.3">
      <c r="A1017" s="3">
        <v>44840</v>
      </c>
      <c r="B1017">
        <v>845.7</v>
      </c>
      <c r="C1017">
        <v>850</v>
      </c>
      <c r="D1017">
        <v>853.95</v>
      </c>
      <c r="E1017">
        <v>842</v>
      </c>
      <c r="F1017" t="s">
        <v>1979</v>
      </c>
      <c r="G1017" s="1">
        <v>-1.5299999999999999E-2</v>
      </c>
    </row>
    <row r="1018" spans="1:7" x14ac:dyDescent="0.3">
      <c r="A1018" s="3">
        <v>44810</v>
      </c>
      <c r="B1018">
        <v>858.85</v>
      </c>
      <c r="C1018">
        <v>846</v>
      </c>
      <c r="D1018">
        <v>862.1</v>
      </c>
      <c r="E1018">
        <v>835.45</v>
      </c>
      <c r="F1018" t="s">
        <v>1992</v>
      </c>
      <c r="G1018" s="1">
        <v>1.37E-2</v>
      </c>
    </row>
    <row r="1019" spans="1:7" x14ac:dyDescent="0.3">
      <c r="A1019" s="3">
        <v>44779</v>
      </c>
      <c r="B1019">
        <v>847.25</v>
      </c>
      <c r="C1019">
        <v>845.1</v>
      </c>
      <c r="D1019">
        <v>854</v>
      </c>
      <c r="E1019">
        <v>837.6</v>
      </c>
      <c r="F1019" t="s">
        <v>2099</v>
      </c>
      <c r="G1019" s="1">
        <v>-1.1999999999999999E-3</v>
      </c>
    </row>
    <row r="1020" spans="1:7" x14ac:dyDescent="0.3">
      <c r="A1020" s="3">
        <v>44748</v>
      </c>
      <c r="B1020">
        <v>848.25</v>
      </c>
      <c r="C1020">
        <v>855</v>
      </c>
      <c r="D1020">
        <v>857.4</v>
      </c>
      <c r="E1020">
        <v>838.6</v>
      </c>
      <c r="F1020" t="s">
        <v>2036</v>
      </c>
      <c r="G1020" s="1">
        <v>-1.34E-2</v>
      </c>
    </row>
    <row r="1021" spans="1:7" x14ac:dyDescent="0.3">
      <c r="A1021" s="3">
        <v>44718</v>
      </c>
      <c r="B1021">
        <v>859.8</v>
      </c>
      <c r="C1021">
        <v>865</v>
      </c>
      <c r="D1021">
        <v>873.95</v>
      </c>
      <c r="E1021">
        <v>858</v>
      </c>
      <c r="F1021" t="s">
        <v>2063</v>
      </c>
      <c r="G1021" s="1">
        <v>-6.1000000000000004E-3</v>
      </c>
    </row>
    <row r="1022" spans="1:7" x14ac:dyDescent="0.3">
      <c r="A1022" s="3">
        <v>44626</v>
      </c>
      <c r="B1022">
        <v>865.1</v>
      </c>
      <c r="C1022">
        <v>862.15</v>
      </c>
      <c r="D1022">
        <v>875</v>
      </c>
      <c r="E1022">
        <v>854.85</v>
      </c>
      <c r="F1022" t="s">
        <v>129</v>
      </c>
      <c r="G1022" s="1">
        <v>6.4999999999999997E-3</v>
      </c>
    </row>
    <row r="1023" spans="1:7" x14ac:dyDescent="0.3">
      <c r="A1023" s="3">
        <v>44598</v>
      </c>
      <c r="B1023">
        <v>859.55</v>
      </c>
      <c r="C1023">
        <v>836.75</v>
      </c>
      <c r="D1023">
        <v>862.9</v>
      </c>
      <c r="E1023">
        <v>832.8</v>
      </c>
      <c r="F1023" t="s">
        <v>2098</v>
      </c>
      <c r="G1023" s="1">
        <v>2.4199999999999999E-2</v>
      </c>
    </row>
    <row r="1024" spans="1:7" x14ac:dyDescent="0.3">
      <c r="A1024" s="3">
        <v>44567</v>
      </c>
      <c r="B1024">
        <v>839.25</v>
      </c>
      <c r="C1024">
        <v>875</v>
      </c>
      <c r="D1024">
        <v>875</v>
      </c>
      <c r="E1024">
        <v>832.6</v>
      </c>
      <c r="F1024" t="s">
        <v>2097</v>
      </c>
      <c r="G1024" s="1">
        <v>-2.4799999999999999E-2</v>
      </c>
    </row>
    <row r="1025" spans="1:7" x14ac:dyDescent="0.3">
      <c r="A1025" t="s">
        <v>338</v>
      </c>
      <c r="B1025">
        <v>860.6</v>
      </c>
      <c r="C1025">
        <v>867.25</v>
      </c>
      <c r="D1025">
        <v>882.8</v>
      </c>
      <c r="E1025">
        <v>851.2</v>
      </c>
      <c r="F1025" t="s">
        <v>2096</v>
      </c>
      <c r="G1025" s="1">
        <v>-3.1199999999999999E-2</v>
      </c>
    </row>
    <row r="1026" spans="1:7" x14ac:dyDescent="0.3">
      <c r="A1026" t="s">
        <v>336</v>
      </c>
      <c r="B1026">
        <v>888.3</v>
      </c>
      <c r="C1026">
        <v>905</v>
      </c>
      <c r="D1026">
        <v>915.5</v>
      </c>
      <c r="E1026">
        <v>886.5</v>
      </c>
      <c r="F1026" t="s">
        <v>2095</v>
      </c>
      <c r="G1026" s="1">
        <v>-1.7299999999999999E-2</v>
      </c>
    </row>
    <row r="1027" spans="1:7" x14ac:dyDescent="0.3">
      <c r="A1027" t="s">
        <v>334</v>
      </c>
      <c r="B1027">
        <v>903.9</v>
      </c>
      <c r="C1027">
        <v>901.95</v>
      </c>
      <c r="D1027">
        <v>912.8</v>
      </c>
      <c r="E1027">
        <v>896</v>
      </c>
      <c r="F1027" t="s">
        <v>2094</v>
      </c>
      <c r="G1027" s="1">
        <v>4.4000000000000003E-3</v>
      </c>
    </row>
    <row r="1028" spans="1:7" x14ac:dyDescent="0.3">
      <c r="A1028" t="s">
        <v>332</v>
      </c>
      <c r="B1028">
        <v>899.95</v>
      </c>
      <c r="C1028">
        <v>918.8</v>
      </c>
      <c r="D1028">
        <v>922.45</v>
      </c>
      <c r="E1028">
        <v>893.5</v>
      </c>
      <c r="F1028" t="s">
        <v>1991</v>
      </c>
      <c r="G1028" s="1">
        <v>-1.23E-2</v>
      </c>
    </row>
    <row r="1029" spans="1:7" x14ac:dyDescent="0.3">
      <c r="A1029" t="s">
        <v>330</v>
      </c>
      <c r="B1029">
        <v>911.2</v>
      </c>
      <c r="C1029">
        <v>915</v>
      </c>
      <c r="D1029">
        <v>922.65</v>
      </c>
      <c r="E1029">
        <v>907.25</v>
      </c>
      <c r="F1029" t="s">
        <v>1990</v>
      </c>
      <c r="G1029" s="1">
        <v>1.4E-3</v>
      </c>
    </row>
    <row r="1030" spans="1:7" x14ac:dyDescent="0.3">
      <c r="A1030" t="s">
        <v>328</v>
      </c>
      <c r="B1030">
        <v>909.9</v>
      </c>
      <c r="C1030">
        <v>928</v>
      </c>
      <c r="D1030">
        <v>930.85</v>
      </c>
      <c r="E1030">
        <v>907</v>
      </c>
      <c r="F1030" t="s">
        <v>1987</v>
      </c>
      <c r="G1030" s="1">
        <v>-1.32E-2</v>
      </c>
    </row>
    <row r="1031" spans="1:7" x14ac:dyDescent="0.3">
      <c r="A1031" t="s">
        <v>326</v>
      </c>
      <c r="B1031">
        <v>922.05</v>
      </c>
      <c r="C1031">
        <v>920</v>
      </c>
      <c r="D1031">
        <v>931.3</v>
      </c>
      <c r="E1031">
        <v>916.6</v>
      </c>
      <c r="F1031" t="s">
        <v>2093</v>
      </c>
      <c r="G1031" s="1">
        <v>7.0000000000000001E-3</v>
      </c>
    </row>
    <row r="1032" spans="1:7" x14ac:dyDescent="0.3">
      <c r="A1032" t="s">
        <v>325</v>
      </c>
      <c r="B1032">
        <v>915.65</v>
      </c>
      <c r="C1032">
        <v>893</v>
      </c>
      <c r="D1032">
        <v>917.7</v>
      </c>
      <c r="E1032">
        <v>889.05</v>
      </c>
      <c r="F1032" t="s">
        <v>2092</v>
      </c>
      <c r="G1032" s="1">
        <v>3.5099999999999999E-2</v>
      </c>
    </row>
    <row r="1033" spans="1:7" x14ac:dyDescent="0.3">
      <c r="A1033" t="s">
        <v>323</v>
      </c>
      <c r="B1033">
        <v>884.6</v>
      </c>
      <c r="C1033">
        <v>885</v>
      </c>
      <c r="D1033">
        <v>900</v>
      </c>
      <c r="E1033">
        <v>878.35</v>
      </c>
      <c r="F1033" t="s">
        <v>1941</v>
      </c>
      <c r="G1033" s="1">
        <v>-1.6199999999999999E-2</v>
      </c>
    </row>
    <row r="1034" spans="1:7" x14ac:dyDescent="0.3">
      <c r="A1034" t="s">
        <v>321</v>
      </c>
      <c r="B1034">
        <v>899.15</v>
      </c>
      <c r="C1034">
        <v>891</v>
      </c>
      <c r="D1034">
        <v>909</v>
      </c>
      <c r="E1034">
        <v>888</v>
      </c>
      <c r="F1034" t="s">
        <v>2092</v>
      </c>
      <c r="G1034" s="1">
        <v>8.3000000000000001E-3</v>
      </c>
    </row>
    <row r="1035" spans="1:7" x14ac:dyDescent="0.3">
      <c r="A1035" t="s">
        <v>319</v>
      </c>
      <c r="B1035">
        <v>891.75</v>
      </c>
      <c r="C1035">
        <v>880.15</v>
      </c>
      <c r="D1035">
        <v>895.6</v>
      </c>
      <c r="E1035">
        <v>878.7</v>
      </c>
      <c r="F1035" t="s">
        <v>2091</v>
      </c>
      <c r="G1035" s="1">
        <v>6.8999999999999999E-3</v>
      </c>
    </row>
    <row r="1036" spans="1:7" x14ac:dyDescent="0.3">
      <c r="A1036" t="s">
        <v>317</v>
      </c>
      <c r="B1036">
        <v>885.6</v>
      </c>
      <c r="C1036">
        <v>881.95</v>
      </c>
      <c r="D1036">
        <v>894.75</v>
      </c>
      <c r="E1036">
        <v>875.05</v>
      </c>
      <c r="F1036" t="s">
        <v>2009</v>
      </c>
      <c r="G1036" s="1">
        <v>3.5000000000000001E-3</v>
      </c>
    </row>
    <row r="1037" spans="1:7" x14ac:dyDescent="0.3">
      <c r="A1037" t="s">
        <v>315</v>
      </c>
      <c r="B1037">
        <v>882.5</v>
      </c>
      <c r="C1037">
        <v>862.95</v>
      </c>
      <c r="D1037">
        <v>889</v>
      </c>
      <c r="E1037">
        <v>860.15</v>
      </c>
      <c r="F1037" t="s">
        <v>2090</v>
      </c>
      <c r="G1037" s="1">
        <v>3.8199999999999998E-2</v>
      </c>
    </row>
    <row r="1038" spans="1:7" x14ac:dyDescent="0.3">
      <c r="A1038" s="3">
        <v>44900</v>
      </c>
      <c r="B1038">
        <v>850</v>
      </c>
      <c r="C1038">
        <v>852.9</v>
      </c>
      <c r="D1038">
        <v>855.85</v>
      </c>
      <c r="E1038">
        <v>835.2</v>
      </c>
      <c r="F1038" t="s">
        <v>2089</v>
      </c>
      <c r="G1038" s="1">
        <v>-5.5999999999999999E-3</v>
      </c>
    </row>
    <row r="1039" spans="1:7" x14ac:dyDescent="0.3">
      <c r="A1039" s="3">
        <v>44870</v>
      </c>
      <c r="B1039">
        <v>854.8</v>
      </c>
      <c r="C1039">
        <v>853</v>
      </c>
      <c r="D1039">
        <v>867</v>
      </c>
      <c r="E1039">
        <v>851</v>
      </c>
      <c r="F1039" t="s">
        <v>2088</v>
      </c>
      <c r="G1039" s="1">
        <v>-8.2000000000000007E-3</v>
      </c>
    </row>
    <row r="1040" spans="1:7" x14ac:dyDescent="0.3">
      <c r="A1040" s="3">
        <v>44839</v>
      </c>
      <c r="B1040">
        <v>861.85</v>
      </c>
      <c r="C1040">
        <v>885</v>
      </c>
      <c r="D1040">
        <v>890.85</v>
      </c>
      <c r="E1040">
        <v>846.5</v>
      </c>
      <c r="F1040" t="s">
        <v>2087</v>
      </c>
      <c r="G1040" s="1">
        <v>-2.6599999999999999E-2</v>
      </c>
    </row>
    <row r="1041" spans="1:7" x14ac:dyDescent="0.3">
      <c r="A1041" s="3">
        <v>44809</v>
      </c>
      <c r="B1041">
        <v>885.4</v>
      </c>
      <c r="C1041">
        <v>868.05</v>
      </c>
      <c r="D1041">
        <v>891.4</v>
      </c>
      <c r="E1041">
        <v>868.05</v>
      </c>
      <c r="F1041" t="s">
        <v>2086</v>
      </c>
      <c r="G1041" s="1">
        <v>2.3999999999999998E-3</v>
      </c>
    </row>
    <row r="1042" spans="1:7" x14ac:dyDescent="0.3">
      <c r="A1042" s="3">
        <v>44717</v>
      </c>
      <c r="B1042">
        <v>883.3</v>
      </c>
      <c r="C1042">
        <v>862</v>
      </c>
      <c r="D1042">
        <v>885.7</v>
      </c>
      <c r="E1042">
        <v>861.5</v>
      </c>
      <c r="F1042" t="s">
        <v>2044</v>
      </c>
      <c r="G1042" s="1">
        <v>5.8999999999999999E-3</v>
      </c>
    </row>
    <row r="1043" spans="1:7" x14ac:dyDescent="0.3">
      <c r="A1043" s="3">
        <v>44686</v>
      </c>
      <c r="B1043">
        <v>878.15</v>
      </c>
      <c r="C1043">
        <v>905</v>
      </c>
      <c r="D1043">
        <v>919.2</v>
      </c>
      <c r="E1043">
        <v>872.6</v>
      </c>
      <c r="F1043" t="s">
        <v>2085</v>
      </c>
      <c r="G1043" s="1">
        <v>-2.53E-2</v>
      </c>
    </row>
    <row r="1044" spans="1:7" x14ac:dyDescent="0.3">
      <c r="A1044" s="3">
        <v>44656</v>
      </c>
      <c r="B1044">
        <v>900.9</v>
      </c>
      <c r="C1044">
        <v>920.1</v>
      </c>
      <c r="D1044">
        <v>920.9</v>
      </c>
      <c r="E1044">
        <v>895</v>
      </c>
      <c r="F1044" t="s">
        <v>2084</v>
      </c>
      <c r="G1044" s="1">
        <v>-2.4400000000000002E-2</v>
      </c>
    </row>
    <row r="1045" spans="1:7" x14ac:dyDescent="0.3">
      <c r="A1045" s="3">
        <v>44597</v>
      </c>
      <c r="B1045">
        <v>923.4</v>
      </c>
      <c r="C1045">
        <v>922.45</v>
      </c>
      <c r="D1045">
        <v>925</v>
      </c>
      <c r="E1045">
        <v>902.55</v>
      </c>
      <c r="F1045" t="s">
        <v>1979</v>
      </c>
      <c r="G1045" s="1">
        <v>-5.7000000000000002E-3</v>
      </c>
    </row>
    <row r="1046" spans="1:7" x14ac:dyDescent="0.3">
      <c r="A1046" t="s">
        <v>305</v>
      </c>
      <c r="B1046">
        <v>928.65</v>
      </c>
      <c r="C1046">
        <v>924</v>
      </c>
      <c r="D1046">
        <v>967.05</v>
      </c>
      <c r="E1046">
        <v>919.55</v>
      </c>
      <c r="F1046" t="s">
        <v>2083</v>
      </c>
      <c r="G1046" s="1">
        <v>8.3000000000000001E-3</v>
      </c>
    </row>
    <row r="1047" spans="1:7" x14ac:dyDescent="0.3">
      <c r="A1047" t="s">
        <v>303</v>
      </c>
      <c r="B1047">
        <v>921</v>
      </c>
      <c r="C1047">
        <v>920</v>
      </c>
      <c r="D1047">
        <v>927.35</v>
      </c>
      <c r="E1047">
        <v>909.3</v>
      </c>
      <c r="F1047" t="s">
        <v>2082</v>
      </c>
      <c r="G1047" s="1">
        <v>1.6400000000000001E-2</v>
      </c>
    </row>
    <row r="1048" spans="1:7" x14ac:dyDescent="0.3">
      <c r="A1048" t="s">
        <v>301</v>
      </c>
      <c r="B1048">
        <v>906.1</v>
      </c>
      <c r="C1048">
        <v>910.05</v>
      </c>
      <c r="D1048">
        <v>921.7</v>
      </c>
      <c r="E1048">
        <v>903.6</v>
      </c>
      <c r="F1048" t="s">
        <v>254</v>
      </c>
      <c r="G1048" s="1">
        <v>-1.2999999999999999E-2</v>
      </c>
    </row>
    <row r="1049" spans="1:7" x14ac:dyDescent="0.3">
      <c r="A1049" t="s">
        <v>299</v>
      </c>
      <c r="B1049">
        <v>918.05</v>
      </c>
      <c r="C1049">
        <v>905</v>
      </c>
      <c r="D1049">
        <v>924.75</v>
      </c>
      <c r="E1049">
        <v>904.05</v>
      </c>
      <c r="F1049" t="s">
        <v>2017</v>
      </c>
      <c r="G1049" s="1">
        <v>2.01E-2</v>
      </c>
    </row>
    <row r="1050" spans="1:7" x14ac:dyDescent="0.3">
      <c r="A1050" t="s">
        <v>297</v>
      </c>
      <c r="B1050">
        <v>900</v>
      </c>
      <c r="C1050">
        <v>915.55</v>
      </c>
      <c r="D1050">
        <v>922.35</v>
      </c>
      <c r="E1050">
        <v>896.6</v>
      </c>
      <c r="F1050" t="s">
        <v>142</v>
      </c>
      <c r="G1050" s="1">
        <v>-2.6800000000000001E-2</v>
      </c>
    </row>
    <row r="1051" spans="1:7" x14ac:dyDescent="0.3">
      <c r="A1051" t="s">
        <v>295</v>
      </c>
      <c r="B1051">
        <v>924.8</v>
      </c>
      <c r="C1051">
        <v>941</v>
      </c>
      <c r="D1051">
        <v>942.25</v>
      </c>
      <c r="E1051">
        <v>918.35</v>
      </c>
      <c r="F1051" t="s">
        <v>2045</v>
      </c>
      <c r="G1051" s="1">
        <v>-2.0400000000000001E-2</v>
      </c>
    </row>
    <row r="1052" spans="1:7" x14ac:dyDescent="0.3">
      <c r="A1052" t="s">
        <v>293</v>
      </c>
      <c r="B1052">
        <v>944.1</v>
      </c>
      <c r="C1052">
        <v>931</v>
      </c>
      <c r="D1052">
        <v>946</v>
      </c>
      <c r="E1052">
        <v>920.6</v>
      </c>
      <c r="F1052" t="s">
        <v>1990</v>
      </c>
      <c r="G1052" s="1">
        <v>2.23E-2</v>
      </c>
    </row>
    <row r="1053" spans="1:7" x14ac:dyDescent="0.3">
      <c r="A1053" t="s">
        <v>291</v>
      </c>
      <c r="B1053">
        <v>923.5</v>
      </c>
      <c r="C1053">
        <v>918</v>
      </c>
      <c r="D1053">
        <v>931</v>
      </c>
      <c r="E1053">
        <v>916.05</v>
      </c>
      <c r="F1053" t="s">
        <v>2081</v>
      </c>
      <c r="G1053" s="1">
        <v>1.6000000000000001E-3</v>
      </c>
    </row>
    <row r="1054" spans="1:7" x14ac:dyDescent="0.3">
      <c r="A1054" t="s">
        <v>289</v>
      </c>
      <c r="B1054">
        <v>922</v>
      </c>
      <c r="C1054">
        <v>930.95</v>
      </c>
      <c r="D1054">
        <v>937.75</v>
      </c>
      <c r="E1054">
        <v>915.05</v>
      </c>
      <c r="F1054" t="s">
        <v>1976</v>
      </c>
      <c r="G1054" s="1">
        <v>-5.8999999999999999E-3</v>
      </c>
    </row>
    <row r="1055" spans="1:7" x14ac:dyDescent="0.3">
      <c r="A1055" t="s">
        <v>287</v>
      </c>
      <c r="B1055">
        <v>927.5</v>
      </c>
      <c r="C1055">
        <v>927.6</v>
      </c>
      <c r="D1055">
        <v>941.05</v>
      </c>
      <c r="E1055">
        <v>919.25</v>
      </c>
      <c r="F1055" t="s">
        <v>146</v>
      </c>
      <c r="G1055" s="1">
        <v>-9.9000000000000008E-3</v>
      </c>
    </row>
    <row r="1056" spans="1:7" x14ac:dyDescent="0.3">
      <c r="A1056" t="s">
        <v>285</v>
      </c>
      <c r="B1056">
        <v>936.75</v>
      </c>
      <c r="C1056">
        <v>921.3</v>
      </c>
      <c r="D1056">
        <v>943</v>
      </c>
      <c r="E1056">
        <v>921.3</v>
      </c>
      <c r="F1056" t="s">
        <v>250</v>
      </c>
      <c r="G1056" s="1">
        <v>1.6799999999999999E-2</v>
      </c>
    </row>
    <row r="1057" spans="1:7" x14ac:dyDescent="0.3">
      <c r="A1057" s="3">
        <v>44899</v>
      </c>
      <c r="B1057">
        <v>921.3</v>
      </c>
      <c r="C1057">
        <v>920</v>
      </c>
      <c r="D1057">
        <v>928.15</v>
      </c>
      <c r="E1057">
        <v>911.4</v>
      </c>
      <c r="F1057" t="s">
        <v>1339</v>
      </c>
      <c r="G1057" s="1">
        <v>-4.4000000000000003E-3</v>
      </c>
    </row>
    <row r="1058" spans="1:7" x14ac:dyDescent="0.3">
      <c r="A1058" s="3">
        <v>44869</v>
      </c>
      <c r="B1058">
        <v>925.4</v>
      </c>
      <c r="C1058">
        <v>920</v>
      </c>
      <c r="D1058">
        <v>933.55</v>
      </c>
      <c r="E1058">
        <v>918.6</v>
      </c>
      <c r="F1058" t="s">
        <v>1376</v>
      </c>
      <c r="G1058" s="1">
        <v>8.9999999999999998E-4</v>
      </c>
    </row>
    <row r="1059" spans="1:7" x14ac:dyDescent="0.3">
      <c r="A1059" s="3">
        <v>44777</v>
      </c>
      <c r="B1059">
        <v>924.6</v>
      </c>
      <c r="C1059">
        <v>937</v>
      </c>
      <c r="D1059">
        <v>937.3</v>
      </c>
      <c r="E1059">
        <v>919.3</v>
      </c>
      <c r="F1059" t="s">
        <v>2080</v>
      </c>
      <c r="G1059" s="1">
        <v>-6.7999999999999996E-3</v>
      </c>
    </row>
    <row r="1060" spans="1:7" x14ac:dyDescent="0.3">
      <c r="A1060" s="3">
        <v>44746</v>
      </c>
      <c r="B1060">
        <v>930.95</v>
      </c>
      <c r="C1060">
        <v>928.1</v>
      </c>
      <c r="D1060">
        <v>948</v>
      </c>
      <c r="E1060">
        <v>926.85</v>
      </c>
      <c r="F1060" t="s">
        <v>1963</v>
      </c>
      <c r="G1060" s="1">
        <v>3.0999999999999999E-3</v>
      </c>
    </row>
    <row r="1061" spans="1:7" x14ac:dyDescent="0.3">
      <c r="A1061" s="3">
        <v>44716</v>
      </c>
      <c r="B1061">
        <v>928.1</v>
      </c>
      <c r="C1061">
        <v>927.8</v>
      </c>
      <c r="D1061">
        <v>938.8</v>
      </c>
      <c r="E1061">
        <v>925</v>
      </c>
      <c r="F1061" t="s">
        <v>2079</v>
      </c>
      <c r="G1061" s="1">
        <v>-1.1000000000000001E-3</v>
      </c>
    </row>
    <row r="1062" spans="1:7" x14ac:dyDescent="0.3">
      <c r="A1062" s="3">
        <v>44685</v>
      </c>
      <c r="B1062">
        <v>929.1</v>
      </c>
      <c r="C1062">
        <v>928</v>
      </c>
      <c r="D1062">
        <v>940.7</v>
      </c>
      <c r="E1062">
        <v>924.15</v>
      </c>
      <c r="F1062" t="s">
        <v>1987</v>
      </c>
      <c r="G1062" s="1">
        <v>3.3E-3</v>
      </c>
    </row>
    <row r="1063" spans="1:7" x14ac:dyDescent="0.3">
      <c r="A1063" s="3">
        <v>44655</v>
      </c>
      <c r="B1063">
        <v>926.05</v>
      </c>
      <c r="C1063">
        <v>908</v>
      </c>
      <c r="D1063">
        <v>928.8</v>
      </c>
      <c r="E1063">
        <v>902.6</v>
      </c>
      <c r="F1063" t="s">
        <v>2079</v>
      </c>
      <c r="G1063" s="1">
        <v>1.9099999999999999E-2</v>
      </c>
    </row>
    <row r="1064" spans="1:7" x14ac:dyDescent="0.3">
      <c r="A1064" s="3">
        <v>44565</v>
      </c>
      <c r="B1064">
        <v>908.7</v>
      </c>
      <c r="C1064">
        <v>914</v>
      </c>
      <c r="D1064">
        <v>919</v>
      </c>
      <c r="E1064">
        <v>904.1</v>
      </c>
      <c r="F1064" t="s">
        <v>1806</v>
      </c>
      <c r="G1064" s="1">
        <v>-6.6E-3</v>
      </c>
    </row>
    <row r="1065" spans="1:7" x14ac:dyDescent="0.3">
      <c r="A1065" t="s">
        <v>275</v>
      </c>
      <c r="B1065">
        <v>914.75</v>
      </c>
      <c r="C1065">
        <v>920.6</v>
      </c>
      <c r="D1065">
        <v>927</v>
      </c>
      <c r="E1065">
        <v>910.8</v>
      </c>
      <c r="F1065" t="s">
        <v>2078</v>
      </c>
      <c r="G1065" s="1">
        <v>-6.4000000000000003E-3</v>
      </c>
    </row>
    <row r="1066" spans="1:7" x14ac:dyDescent="0.3">
      <c r="A1066" t="s">
        <v>273</v>
      </c>
      <c r="B1066">
        <v>920.6</v>
      </c>
      <c r="C1066">
        <v>922</v>
      </c>
      <c r="D1066">
        <v>922</v>
      </c>
      <c r="E1066">
        <v>908.4</v>
      </c>
      <c r="F1066" t="s">
        <v>2005</v>
      </c>
      <c r="G1066" s="1">
        <v>1.4E-3</v>
      </c>
    </row>
    <row r="1067" spans="1:7" x14ac:dyDescent="0.3">
      <c r="A1067" t="s">
        <v>271</v>
      </c>
      <c r="B1067">
        <v>919.35</v>
      </c>
      <c r="C1067">
        <v>908.05</v>
      </c>
      <c r="D1067">
        <v>922</v>
      </c>
      <c r="E1067">
        <v>901.1</v>
      </c>
      <c r="F1067" t="s">
        <v>2007</v>
      </c>
      <c r="G1067" s="1">
        <v>1.4800000000000001E-2</v>
      </c>
    </row>
    <row r="1068" spans="1:7" x14ac:dyDescent="0.3">
      <c r="A1068" t="s">
        <v>269</v>
      </c>
      <c r="B1068">
        <v>905.9</v>
      </c>
      <c r="C1068">
        <v>908.9</v>
      </c>
      <c r="D1068">
        <v>910.9</v>
      </c>
      <c r="E1068">
        <v>899.3</v>
      </c>
      <c r="F1068" t="s">
        <v>2077</v>
      </c>
      <c r="G1068" s="1">
        <v>3.8999999999999998E-3</v>
      </c>
    </row>
    <row r="1069" spans="1:7" x14ac:dyDescent="0.3">
      <c r="A1069" t="s">
        <v>267</v>
      </c>
      <c r="B1069">
        <v>902.35</v>
      </c>
      <c r="C1069">
        <v>911.85</v>
      </c>
      <c r="D1069">
        <v>914.95</v>
      </c>
      <c r="E1069">
        <v>896.3</v>
      </c>
      <c r="F1069" t="s">
        <v>2076</v>
      </c>
      <c r="G1069" s="1">
        <v>-7.1999999999999998E-3</v>
      </c>
    </row>
    <row r="1070" spans="1:7" x14ac:dyDescent="0.3">
      <c r="A1070" t="s">
        <v>265</v>
      </c>
      <c r="B1070">
        <v>908.85</v>
      </c>
      <c r="C1070">
        <v>886</v>
      </c>
      <c r="D1070">
        <v>914.7</v>
      </c>
      <c r="E1070">
        <v>885.5</v>
      </c>
      <c r="F1070" t="s">
        <v>2017</v>
      </c>
      <c r="G1070" s="1">
        <v>8.8999999999999999E-3</v>
      </c>
    </row>
    <row r="1071" spans="1:7" x14ac:dyDescent="0.3">
      <c r="A1071" t="s">
        <v>263</v>
      </c>
      <c r="B1071">
        <v>900.8</v>
      </c>
      <c r="C1071">
        <v>918</v>
      </c>
      <c r="D1071">
        <v>926</v>
      </c>
      <c r="E1071">
        <v>895.8</v>
      </c>
      <c r="F1071" t="s">
        <v>2018</v>
      </c>
      <c r="G1071" s="1">
        <v>-1.4500000000000001E-2</v>
      </c>
    </row>
    <row r="1072" spans="1:7" x14ac:dyDescent="0.3">
      <c r="A1072" t="s">
        <v>261</v>
      </c>
      <c r="B1072">
        <v>914.1</v>
      </c>
      <c r="C1072">
        <v>913.8</v>
      </c>
      <c r="D1072">
        <v>922</v>
      </c>
      <c r="E1072">
        <v>902.5</v>
      </c>
      <c r="F1072" t="s">
        <v>2075</v>
      </c>
      <c r="G1072" s="1">
        <v>2.9999999999999997E-4</v>
      </c>
    </row>
    <row r="1073" spans="1:7" x14ac:dyDescent="0.3">
      <c r="A1073" t="s">
        <v>260</v>
      </c>
      <c r="B1073">
        <v>913.8</v>
      </c>
      <c r="C1073">
        <v>912.5</v>
      </c>
      <c r="D1073">
        <v>931</v>
      </c>
      <c r="E1073">
        <v>911.3</v>
      </c>
      <c r="F1073" t="s">
        <v>2074</v>
      </c>
      <c r="G1073" s="1">
        <v>2.3999999999999998E-3</v>
      </c>
    </row>
    <row r="1074" spans="1:7" x14ac:dyDescent="0.3">
      <c r="A1074" t="s">
        <v>259</v>
      </c>
      <c r="B1074">
        <v>911.6</v>
      </c>
      <c r="C1074">
        <v>892.2</v>
      </c>
      <c r="D1074">
        <v>915</v>
      </c>
      <c r="E1074">
        <v>892.2</v>
      </c>
      <c r="F1074" t="s">
        <v>2031</v>
      </c>
      <c r="G1074" s="1">
        <v>2.52E-2</v>
      </c>
    </row>
    <row r="1075" spans="1:7" x14ac:dyDescent="0.3">
      <c r="A1075" t="s">
        <v>257</v>
      </c>
      <c r="B1075">
        <v>889.2</v>
      </c>
      <c r="C1075">
        <v>900</v>
      </c>
      <c r="D1075">
        <v>900</v>
      </c>
      <c r="E1075">
        <v>880.45</v>
      </c>
      <c r="F1075" t="s">
        <v>2073</v>
      </c>
      <c r="G1075" s="1">
        <v>-2.7000000000000001E-3</v>
      </c>
    </row>
    <row r="1076" spans="1:7" x14ac:dyDescent="0.3">
      <c r="A1076" t="s">
        <v>255</v>
      </c>
      <c r="B1076">
        <v>891.65</v>
      </c>
      <c r="C1076">
        <v>893.7</v>
      </c>
      <c r="D1076">
        <v>908</v>
      </c>
      <c r="E1076">
        <v>881.35</v>
      </c>
      <c r="F1076" t="s">
        <v>1961</v>
      </c>
      <c r="G1076" s="1">
        <v>-6.9999999999999999E-4</v>
      </c>
    </row>
    <row r="1077" spans="1:7" x14ac:dyDescent="0.3">
      <c r="A1077" t="s">
        <v>253</v>
      </c>
      <c r="B1077">
        <v>892.25</v>
      </c>
      <c r="C1077">
        <v>901.95</v>
      </c>
      <c r="D1077">
        <v>911.8</v>
      </c>
      <c r="E1077">
        <v>889.95</v>
      </c>
      <c r="F1077" t="s">
        <v>2072</v>
      </c>
      <c r="G1077" s="1">
        <v>-1.0800000000000001E-2</v>
      </c>
    </row>
    <row r="1078" spans="1:7" x14ac:dyDescent="0.3">
      <c r="A1078" s="3">
        <v>44868</v>
      </c>
      <c r="B1078">
        <v>902</v>
      </c>
      <c r="C1078">
        <v>872</v>
      </c>
      <c r="D1078">
        <v>907</v>
      </c>
      <c r="E1078">
        <v>869.05</v>
      </c>
      <c r="F1078" t="s">
        <v>2071</v>
      </c>
      <c r="G1078" s="1">
        <v>3.73E-2</v>
      </c>
    </row>
    <row r="1079" spans="1:7" x14ac:dyDescent="0.3">
      <c r="A1079" s="3">
        <v>44837</v>
      </c>
      <c r="B1079">
        <v>869.55</v>
      </c>
      <c r="C1079">
        <v>869.9</v>
      </c>
      <c r="D1079">
        <v>881.9</v>
      </c>
      <c r="E1079">
        <v>866.6</v>
      </c>
      <c r="F1079" t="s">
        <v>210</v>
      </c>
      <c r="G1079" s="1">
        <v>1.5E-3</v>
      </c>
    </row>
    <row r="1080" spans="1:7" x14ac:dyDescent="0.3">
      <c r="A1080" s="3">
        <v>44807</v>
      </c>
      <c r="B1080">
        <v>868.25</v>
      </c>
      <c r="C1080">
        <v>863.4</v>
      </c>
      <c r="D1080">
        <v>885.8</v>
      </c>
      <c r="E1080">
        <v>860</v>
      </c>
      <c r="F1080" t="s">
        <v>2070</v>
      </c>
      <c r="G1080" s="1">
        <v>1.55E-2</v>
      </c>
    </row>
    <row r="1081" spans="1:7" x14ac:dyDescent="0.3">
      <c r="A1081" s="3">
        <v>44776</v>
      </c>
      <c r="B1081">
        <v>855</v>
      </c>
      <c r="C1081">
        <v>826.2</v>
      </c>
      <c r="D1081">
        <v>861.7</v>
      </c>
      <c r="E1081">
        <v>826.2</v>
      </c>
      <c r="F1081" t="s">
        <v>2069</v>
      </c>
      <c r="G1081" s="1">
        <v>3.9300000000000002E-2</v>
      </c>
    </row>
    <row r="1082" spans="1:7" x14ac:dyDescent="0.3">
      <c r="A1082" s="3">
        <v>44745</v>
      </c>
      <c r="B1082">
        <v>822.65</v>
      </c>
      <c r="C1082">
        <v>818</v>
      </c>
      <c r="D1082">
        <v>829</v>
      </c>
      <c r="E1082">
        <v>809.1</v>
      </c>
      <c r="F1082" t="s">
        <v>2068</v>
      </c>
      <c r="G1082" s="1">
        <v>-8.3999999999999995E-3</v>
      </c>
    </row>
    <row r="1083" spans="1:7" x14ac:dyDescent="0.3">
      <c r="A1083" s="3">
        <v>44654</v>
      </c>
      <c r="B1083">
        <v>829.65</v>
      </c>
      <c r="C1083">
        <v>816.3</v>
      </c>
      <c r="D1083">
        <v>839.6</v>
      </c>
      <c r="E1083">
        <v>809.35</v>
      </c>
      <c r="F1083" t="s">
        <v>2067</v>
      </c>
      <c r="G1083" s="1">
        <v>1.0699999999999999E-2</v>
      </c>
    </row>
    <row r="1084" spans="1:7" x14ac:dyDescent="0.3">
      <c r="A1084" s="3">
        <v>44623</v>
      </c>
      <c r="B1084">
        <v>820.9</v>
      </c>
      <c r="C1084">
        <v>832.8</v>
      </c>
      <c r="D1084">
        <v>832.8</v>
      </c>
      <c r="E1084">
        <v>817</v>
      </c>
      <c r="F1084" t="s">
        <v>2066</v>
      </c>
      <c r="G1084" s="1">
        <v>0</v>
      </c>
    </row>
    <row r="1085" spans="1:7" x14ac:dyDescent="0.3">
      <c r="A1085" s="3">
        <v>44595</v>
      </c>
      <c r="B1085">
        <v>820.9</v>
      </c>
      <c r="C1085">
        <v>844.35</v>
      </c>
      <c r="D1085">
        <v>844.95</v>
      </c>
      <c r="E1085">
        <v>815.7</v>
      </c>
      <c r="F1085" t="s">
        <v>2065</v>
      </c>
      <c r="G1085" s="1">
        <v>-2.7300000000000001E-2</v>
      </c>
    </row>
    <row r="1086" spans="1:7" x14ac:dyDescent="0.3">
      <c r="A1086" t="s">
        <v>245</v>
      </c>
      <c r="B1086">
        <v>843.9</v>
      </c>
      <c r="C1086">
        <v>821</v>
      </c>
      <c r="D1086">
        <v>847</v>
      </c>
      <c r="E1086">
        <v>821</v>
      </c>
      <c r="F1086" t="s">
        <v>2064</v>
      </c>
      <c r="G1086" s="1">
        <v>1.49E-2</v>
      </c>
    </row>
    <row r="1087" spans="1:7" x14ac:dyDescent="0.3">
      <c r="A1087" t="s">
        <v>243</v>
      </c>
      <c r="B1087">
        <v>831.55</v>
      </c>
      <c r="C1087">
        <v>820.5</v>
      </c>
      <c r="D1087">
        <v>835</v>
      </c>
      <c r="E1087">
        <v>817.05</v>
      </c>
      <c r="F1087" t="s">
        <v>2063</v>
      </c>
      <c r="G1087" s="1">
        <v>1.6299999999999999E-2</v>
      </c>
    </row>
    <row r="1088" spans="1:7" x14ac:dyDescent="0.3">
      <c r="A1088" t="s">
        <v>242</v>
      </c>
      <c r="B1088">
        <v>818.25</v>
      </c>
      <c r="C1088">
        <v>830.6</v>
      </c>
      <c r="D1088">
        <v>836.95</v>
      </c>
      <c r="E1088">
        <v>815</v>
      </c>
      <c r="F1088" t="s">
        <v>2062</v>
      </c>
      <c r="G1088" s="1">
        <v>-2.6200000000000001E-2</v>
      </c>
    </row>
    <row r="1089" spans="1:7" x14ac:dyDescent="0.3">
      <c r="A1089" t="s">
        <v>240</v>
      </c>
      <c r="B1089">
        <v>840.25</v>
      </c>
      <c r="C1089">
        <v>849.85</v>
      </c>
      <c r="D1089">
        <v>853</v>
      </c>
      <c r="E1089">
        <v>838.05</v>
      </c>
      <c r="F1089" t="s">
        <v>2061</v>
      </c>
      <c r="G1089" s="1">
        <v>-6.6E-3</v>
      </c>
    </row>
    <row r="1090" spans="1:7" x14ac:dyDescent="0.3">
      <c r="A1090" t="s">
        <v>238</v>
      </c>
      <c r="B1090">
        <v>845.8</v>
      </c>
      <c r="C1090">
        <v>836</v>
      </c>
      <c r="D1090">
        <v>849</v>
      </c>
      <c r="E1090">
        <v>824.6</v>
      </c>
      <c r="F1090" t="s">
        <v>2060</v>
      </c>
      <c r="G1090" s="1">
        <v>2.3E-3</v>
      </c>
    </row>
    <row r="1091" spans="1:7" x14ac:dyDescent="0.3">
      <c r="A1091" t="s">
        <v>236</v>
      </c>
      <c r="B1091">
        <v>843.85</v>
      </c>
      <c r="C1091">
        <v>855.5</v>
      </c>
      <c r="D1091">
        <v>864</v>
      </c>
      <c r="E1091">
        <v>839.5</v>
      </c>
      <c r="F1091" t="s">
        <v>1959</v>
      </c>
      <c r="G1091" s="1">
        <v>-2.2100000000000002E-2</v>
      </c>
    </row>
    <row r="1092" spans="1:7" x14ac:dyDescent="0.3">
      <c r="A1092" t="s">
        <v>234</v>
      </c>
      <c r="B1092">
        <v>862.9</v>
      </c>
      <c r="C1092">
        <v>862.55</v>
      </c>
      <c r="D1092">
        <v>867.9</v>
      </c>
      <c r="E1092">
        <v>856.4</v>
      </c>
      <c r="F1092" t="s">
        <v>2059</v>
      </c>
      <c r="G1092" s="1">
        <v>4.0000000000000002E-4</v>
      </c>
    </row>
    <row r="1093" spans="1:7" x14ac:dyDescent="0.3">
      <c r="A1093" t="s">
        <v>232</v>
      </c>
      <c r="B1093">
        <v>862.55</v>
      </c>
      <c r="C1093">
        <v>872.35</v>
      </c>
      <c r="D1093">
        <v>872.35</v>
      </c>
      <c r="E1093">
        <v>861.3</v>
      </c>
      <c r="F1093" t="s">
        <v>2058</v>
      </c>
      <c r="G1093" s="1">
        <v>-7.3000000000000001E-3</v>
      </c>
    </row>
    <row r="1094" spans="1:7" x14ac:dyDescent="0.3">
      <c r="A1094" t="s">
        <v>230</v>
      </c>
      <c r="B1094">
        <v>868.85</v>
      </c>
      <c r="C1094">
        <v>876</v>
      </c>
      <c r="D1094">
        <v>881.15</v>
      </c>
      <c r="E1094">
        <v>867.1</v>
      </c>
      <c r="F1094" t="s">
        <v>2057</v>
      </c>
      <c r="G1094" s="1">
        <v>-9.1000000000000004E-3</v>
      </c>
    </row>
    <row r="1095" spans="1:7" x14ac:dyDescent="0.3">
      <c r="A1095" t="s">
        <v>228</v>
      </c>
      <c r="B1095">
        <v>876.8</v>
      </c>
      <c r="C1095">
        <v>862.5</v>
      </c>
      <c r="D1095">
        <v>880</v>
      </c>
      <c r="E1095">
        <v>859.05</v>
      </c>
      <c r="F1095" t="s">
        <v>2022</v>
      </c>
      <c r="G1095" s="1">
        <v>1.38E-2</v>
      </c>
    </row>
    <row r="1096" spans="1:7" x14ac:dyDescent="0.3">
      <c r="A1096" t="s">
        <v>226</v>
      </c>
      <c r="B1096">
        <v>864.85</v>
      </c>
      <c r="C1096">
        <v>870</v>
      </c>
      <c r="D1096">
        <v>886.65</v>
      </c>
      <c r="E1096">
        <v>862.2</v>
      </c>
      <c r="F1096" t="s">
        <v>2056</v>
      </c>
      <c r="G1096" s="1">
        <v>-1.7299999999999999E-2</v>
      </c>
    </row>
    <row r="1097" spans="1:7" x14ac:dyDescent="0.3">
      <c r="A1097" s="3">
        <v>44867</v>
      </c>
      <c r="B1097">
        <v>880.1</v>
      </c>
      <c r="C1097">
        <v>894.6</v>
      </c>
      <c r="D1097">
        <v>895.8</v>
      </c>
      <c r="E1097">
        <v>874.65</v>
      </c>
      <c r="F1097" t="s">
        <v>1970</v>
      </c>
      <c r="G1097" s="1">
        <v>-1.5900000000000001E-2</v>
      </c>
    </row>
    <row r="1098" spans="1:7" x14ac:dyDescent="0.3">
      <c r="A1098" s="3">
        <v>44836</v>
      </c>
      <c r="B1098">
        <v>894.3</v>
      </c>
      <c r="C1098">
        <v>891.4</v>
      </c>
      <c r="D1098">
        <v>896.25</v>
      </c>
      <c r="E1098">
        <v>880</v>
      </c>
      <c r="F1098" t="s">
        <v>1996</v>
      </c>
      <c r="G1098" s="1">
        <v>8.8999999999999999E-3</v>
      </c>
    </row>
    <row r="1099" spans="1:7" x14ac:dyDescent="0.3">
      <c r="A1099" s="3">
        <v>44806</v>
      </c>
      <c r="B1099">
        <v>886.45</v>
      </c>
      <c r="C1099">
        <v>893.9</v>
      </c>
      <c r="D1099">
        <v>894.55</v>
      </c>
      <c r="E1099">
        <v>885.35</v>
      </c>
      <c r="F1099" t="s">
        <v>1954</v>
      </c>
      <c r="G1099" s="1">
        <v>-8.6E-3</v>
      </c>
    </row>
    <row r="1100" spans="1:7" x14ac:dyDescent="0.3">
      <c r="A1100" s="3">
        <v>44775</v>
      </c>
      <c r="B1100">
        <v>894.1</v>
      </c>
      <c r="C1100">
        <v>886</v>
      </c>
      <c r="D1100">
        <v>895.95</v>
      </c>
      <c r="E1100">
        <v>882</v>
      </c>
      <c r="F1100" t="s">
        <v>2055</v>
      </c>
      <c r="G1100" s="1">
        <v>7.9000000000000008E-3</v>
      </c>
    </row>
    <row r="1101" spans="1:7" x14ac:dyDescent="0.3">
      <c r="A1101" s="3">
        <v>44744</v>
      </c>
      <c r="B1101">
        <v>887.05</v>
      </c>
      <c r="C1101">
        <v>901.45</v>
      </c>
      <c r="D1101">
        <v>901.45</v>
      </c>
      <c r="E1101">
        <v>879.7</v>
      </c>
      <c r="F1101" t="s">
        <v>2054</v>
      </c>
      <c r="G1101" s="1">
        <v>-7.7000000000000002E-3</v>
      </c>
    </row>
    <row r="1102" spans="1:7" x14ac:dyDescent="0.3">
      <c r="A1102" s="3">
        <v>44653</v>
      </c>
      <c r="B1102">
        <v>893.95</v>
      </c>
      <c r="C1102">
        <v>882.9</v>
      </c>
      <c r="D1102">
        <v>902.85</v>
      </c>
      <c r="E1102">
        <v>881.35</v>
      </c>
      <c r="F1102" t="s">
        <v>2053</v>
      </c>
      <c r="G1102" s="1">
        <v>1.18E-2</v>
      </c>
    </row>
    <row r="1103" spans="1:7" x14ac:dyDescent="0.3">
      <c r="A1103" s="3">
        <v>44622</v>
      </c>
      <c r="B1103">
        <v>883.55</v>
      </c>
      <c r="C1103">
        <v>889.35</v>
      </c>
      <c r="D1103">
        <v>891.2</v>
      </c>
      <c r="E1103">
        <v>880.45</v>
      </c>
      <c r="F1103" t="s">
        <v>2052</v>
      </c>
      <c r="G1103" s="1">
        <v>-8.0000000000000002E-3</v>
      </c>
    </row>
    <row r="1104" spans="1:7" x14ac:dyDescent="0.3">
      <c r="A1104" s="3">
        <v>44594</v>
      </c>
      <c r="B1104">
        <v>890.65</v>
      </c>
      <c r="C1104">
        <v>890</v>
      </c>
      <c r="D1104">
        <v>898.45</v>
      </c>
      <c r="E1104">
        <v>882</v>
      </c>
      <c r="F1104" t="s">
        <v>1947</v>
      </c>
      <c r="G1104" s="1">
        <v>-1.1999999999999999E-3</v>
      </c>
    </row>
    <row r="1105" spans="1:7" x14ac:dyDescent="0.3">
      <c r="A1105" s="3">
        <v>44563</v>
      </c>
      <c r="B1105">
        <v>891.75</v>
      </c>
      <c r="C1105">
        <v>847.4</v>
      </c>
      <c r="D1105">
        <v>895</v>
      </c>
      <c r="E1105">
        <v>839.85</v>
      </c>
      <c r="F1105" t="s">
        <v>2051</v>
      </c>
      <c r="G1105" s="1">
        <v>6.8599999999999994E-2</v>
      </c>
    </row>
    <row r="1106" spans="1:7" x14ac:dyDescent="0.3">
      <c r="A1106" t="s">
        <v>215</v>
      </c>
      <c r="B1106">
        <v>834.5</v>
      </c>
      <c r="C1106">
        <v>830.1</v>
      </c>
      <c r="D1106">
        <v>849.75</v>
      </c>
      <c r="E1106">
        <v>820.05</v>
      </c>
      <c r="F1106" t="s">
        <v>2050</v>
      </c>
      <c r="G1106" s="1">
        <v>8.6E-3</v>
      </c>
    </row>
    <row r="1107" spans="1:7" x14ac:dyDescent="0.3">
      <c r="A1107" t="s">
        <v>213</v>
      </c>
      <c r="B1107">
        <v>827.35</v>
      </c>
      <c r="C1107">
        <v>816</v>
      </c>
      <c r="D1107">
        <v>842.9</v>
      </c>
      <c r="E1107">
        <v>812.1</v>
      </c>
      <c r="F1107" t="s">
        <v>2049</v>
      </c>
      <c r="G1107" s="1">
        <v>1.8800000000000001E-2</v>
      </c>
    </row>
    <row r="1108" spans="1:7" x14ac:dyDescent="0.3">
      <c r="A1108" t="s">
        <v>211</v>
      </c>
      <c r="B1108">
        <v>812.1</v>
      </c>
      <c r="C1108">
        <v>802</v>
      </c>
      <c r="D1108">
        <v>817.4</v>
      </c>
      <c r="E1108">
        <v>791.3</v>
      </c>
      <c r="F1108" t="s">
        <v>2048</v>
      </c>
      <c r="G1108" s="1">
        <v>5.0000000000000001E-3</v>
      </c>
    </row>
    <row r="1109" spans="1:7" x14ac:dyDescent="0.3">
      <c r="A1109" t="s">
        <v>209</v>
      </c>
      <c r="B1109">
        <v>808.05</v>
      </c>
      <c r="C1109">
        <v>791</v>
      </c>
      <c r="D1109">
        <v>811.7</v>
      </c>
      <c r="E1109">
        <v>784.8</v>
      </c>
      <c r="F1109" t="s">
        <v>2047</v>
      </c>
      <c r="G1109" s="1">
        <v>8.9999999999999993E-3</v>
      </c>
    </row>
    <row r="1110" spans="1:7" x14ac:dyDescent="0.3">
      <c r="A1110" t="s">
        <v>207</v>
      </c>
      <c r="B1110">
        <v>800.85</v>
      </c>
      <c r="C1110">
        <v>804</v>
      </c>
      <c r="D1110">
        <v>825</v>
      </c>
      <c r="E1110">
        <v>791.6</v>
      </c>
      <c r="F1110" t="s">
        <v>2046</v>
      </c>
      <c r="G1110" s="1">
        <v>-9.7999999999999997E-3</v>
      </c>
    </row>
    <row r="1111" spans="1:7" x14ac:dyDescent="0.3">
      <c r="A1111" t="s">
        <v>206</v>
      </c>
      <c r="B1111">
        <v>808.75</v>
      </c>
      <c r="C1111">
        <v>816.5</v>
      </c>
      <c r="D1111">
        <v>819.7</v>
      </c>
      <c r="E1111">
        <v>801.1</v>
      </c>
      <c r="F1111" t="s">
        <v>2022</v>
      </c>
      <c r="G1111" s="1">
        <v>-1.37E-2</v>
      </c>
    </row>
    <row r="1112" spans="1:7" x14ac:dyDescent="0.3">
      <c r="A1112" t="s">
        <v>204</v>
      </c>
      <c r="B1112">
        <v>820</v>
      </c>
      <c r="C1112">
        <v>839.3</v>
      </c>
      <c r="D1112">
        <v>842.75</v>
      </c>
      <c r="E1112">
        <v>815.65</v>
      </c>
      <c r="F1112" t="s">
        <v>2008</v>
      </c>
      <c r="G1112" s="1">
        <v>-2.2100000000000002E-2</v>
      </c>
    </row>
    <row r="1113" spans="1:7" x14ac:dyDescent="0.3">
      <c r="A1113" t="s">
        <v>202</v>
      </c>
      <c r="B1113">
        <v>838.5</v>
      </c>
      <c r="C1113">
        <v>848</v>
      </c>
      <c r="D1113">
        <v>848</v>
      </c>
      <c r="E1113">
        <v>834</v>
      </c>
      <c r="F1113" t="s">
        <v>361</v>
      </c>
      <c r="G1113" s="1">
        <v>-9.7000000000000003E-3</v>
      </c>
    </row>
    <row r="1114" spans="1:7" x14ac:dyDescent="0.3">
      <c r="A1114" t="s">
        <v>200</v>
      </c>
      <c r="B1114">
        <v>846.7</v>
      </c>
      <c r="C1114">
        <v>855</v>
      </c>
      <c r="D1114">
        <v>867.2</v>
      </c>
      <c r="E1114">
        <v>845</v>
      </c>
      <c r="F1114" t="s">
        <v>2034</v>
      </c>
      <c r="G1114" s="1">
        <v>-7.6E-3</v>
      </c>
    </row>
    <row r="1115" spans="1:7" x14ac:dyDescent="0.3">
      <c r="A1115" t="s">
        <v>198</v>
      </c>
      <c r="B1115">
        <v>853.2</v>
      </c>
      <c r="C1115">
        <v>859.75</v>
      </c>
      <c r="D1115">
        <v>863.4</v>
      </c>
      <c r="E1115">
        <v>850.5</v>
      </c>
      <c r="F1115" t="s">
        <v>2045</v>
      </c>
      <c r="G1115" s="1">
        <v>-7.6E-3</v>
      </c>
    </row>
    <row r="1116" spans="1:7" x14ac:dyDescent="0.3">
      <c r="A1116" t="s">
        <v>196</v>
      </c>
      <c r="B1116">
        <v>859.75</v>
      </c>
      <c r="C1116">
        <v>865.5</v>
      </c>
      <c r="D1116">
        <v>868.9</v>
      </c>
      <c r="E1116">
        <v>856.8</v>
      </c>
      <c r="F1116" t="s">
        <v>2044</v>
      </c>
      <c r="G1116" s="1">
        <v>-6.6E-3</v>
      </c>
    </row>
    <row r="1117" spans="1:7" x14ac:dyDescent="0.3">
      <c r="A1117" t="s">
        <v>194</v>
      </c>
      <c r="B1117">
        <v>865.5</v>
      </c>
      <c r="C1117">
        <v>836.2</v>
      </c>
      <c r="D1117">
        <v>871</v>
      </c>
      <c r="E1117">
        <v>834.25</v>
      </c>
      <c r="F1117" t="s">
        <v>2043</v>
      </c>
      <c r="G1117" s="1">
        <v>3.5000000000000003E-2</v>
      </c>
    </row>
    <row r="1118" spans="1:7" x14ac:dyDescent="0.3">
      <c r="A1118" s="3">
        <v>44896</v>
      </c>
      <c r="B1118">
        <v>836.2</v>
      </c>
      <c r="C1118">
        <v>845</v>
      </c>
      <c r="D1118">
        <v>845</v>
      </c>
      <c r="E1118">
        <v>827.5</v>
      </c>
      <c r="F1118" t="s">
        <v>2042</v>
      </c>
      <c r="G1118" s="1">
        <v>4.5999999999999999E-3</v>
      </c>
    </row>
    <row r="1119" spans="1:7" x14ac:dyDescent="0.3">
      <c r="A1119" s="3">
        <v>44866</v>
      </c>
      <c r="B1119">
        <v>832.4</v>
      </c>
      <c r="C1119">
        <v>830.9</v>
      </c>
      <c r="D1119">
        <v>841.5</v>
      </c>
      <c r="E1119">
        <v>828.3</v>
      </c>
      <c r="F1119" t="s">
        <v>2041</v>
      </c>
      <c r="G1119" s="1">
        <v>6.8999999999999999E-3</v>
      </c>
    </row>
    <row r="1120" spans="1:7" x14ac:dyDescent="0.3">
      <c r="A1120" s="3">
        <v>44835</v>
      </c>
      <c r="B1120">
        <v>826.7</v>
      </c>
      <c r="C1120">
        <v>832.1</v>
      </c>
      <c r="D1120">
        <v>835</v>
      </c>
      <c r="E1120">
        <v>817.55</v>
      </c>
      <c r="F1120" t="s">
        <v>2040</v>
      </c>
      <c r="G1120" s="1">
        <v>-2.7000000000000001E-3</v>
      </c>
    </row>
    <row r="1121" spans="1:7" x14ac:dyDescent="0.3">
      <c r="A1121" s="3">
        <v>44743</v>
      </c>
      <c r="B1121">
        <v>828.95</v>
      </c>
      <c r="C1121">
        <v>829.6</v>
      </c>
      <c r="D1121">
        <v>836</v>
      </c>
      <c r="E1121">
        <v>825.2</v>
      </c>
      <c r="F1121" t="s">
        <v>2039</v>
      </c>
      <c r="G1121" s="1">
        <v>-8.0000000000000004E-4</v>
      </c>
    </row>
    <row r="1122" spans="1:7" x14ac:dyDescent="0.3">
      <c r="A1122" s="3">
        <v>44713</v>
      </c>
      <c r="B1122">
        <v>829.6</v>
      </c>
      <c r="C1122">
        <v>837.8</v>
      </c>
      <c r="D1122">
        <v>844.9</v>
      </c>
      <c r="E1122">
        <v>822</v>
      </c>
      <c r="F1122" t="s">
        <v>2038</v>
      </c>
      <c r="G1122" s="1">
        <v>-6.6E-3</v>
      </c>
    </row>
    <row r="1123" spans="1:7" x14ac:dyDescent="0.3">
      <c r="A1123" s="3">
        <v>44682</v>
      </c>
      <c r="B1123">
        <v>835.1</v>
      </c>
      <c r="C1123">
        <v>840</v>
      </c>
      <c r="D1123">
        <v>844.55</v>
      </c>
      <c r="E1123">
        <v>830.65</v>
      </c>
      <c r="F1123" t="s">
        <v>2037</v>
      </c>
      <c r="G1123" s="1">
        <v>-3.0999999999999999E-3</v>
      </c>
    </row>
    <row r="1124" spans="1:7" x14ac:dyDescent="0.3">
      <c r="A1124" s="3">
        <v>44652</v>
      </c>
      <c r="B1124">
        <v>837.7</v>
      </c>
      <c r="C1124">
        <v>852.5</v>
      </c>
      <c r="D1124">
        <v>854</v>
      </c>
      <c r="E1124">
        <v>832.4</v>
      </c>
      <c r="F1124" t="s">
        <v>2036</v>
      </c>
      <c r="G1124" s="1">
        <v>-1.3299999999999999E-2</v>
      </c>
    </row>
    <row r="1125" spans="1:7" x14ac:dyDescent="0.3">
      <c r="A1125" s="3">
        <v>44621</v>
      </c>
      <c r="B1125">
        <v>848.95</v>
      </c>
      <c r="C1125">
        <v>845</v>
      </c>
      <c r="D1125">
        <v>860.05</v>
      </c>
      <c r="E1125">
        <v>840.9</v>
      </c>
      <c r="F1125" t="s">
        <v>2035</v>
      </c>
      <c r="G1125" s="1">
        <v>3.8E-3</v>
      </c>
    </row>
    <row r="1126" spans="1:7" x14ac:dyDescent="0.3">
      <c r="A1126" t="s">
        <v>184</v>
      </c>
      <c r="B1126">
        <v>845.7</v>
      </c>
      <c r="C1126">
        <v>834.45</v>
      </c>
      <c r="D1126">
        <v>850.95</v>
      </c>
      <c r="E1126">
        <v>834</v>
      </c>
      <c r="F1126" t="s">
        <v>2034</v>
      </c>
      <c r="G1126" s="1">
        <v>1.35E-2</v>
      </c>
    </row>
    <row r="1127" spans="1:7" x14ac:dyDescent="0.3">
      <c r="A1127" t="s">
        <v>182</v>
      </c>
      <c r="B1127">
        <v>834.45</v>
      </c>
      <c r="C1127">
        <v>836.65</v>
      </c>
      <c r="D1127">
        <v>841.95</v>
      </c>
      <c r="E1127">
        <v>827.35</v>
      </c>
      <c r="F1127" t="s">
        <v>2033</v>
      </c>
      <c r="G1127" s="1">
        <v>-5.1999999999999998E-3</v>
      </c>
    </row>
    <row r="1128" spans="1:7" x14ac:dyDescent="0.3">
      <c r="A1128" t="s">
        <v>180</v>
      </c>
      <c r="B1128">
        <v>838.8</v>
      </c>
      <c r="C1128">
        <v>822.5</v>
      </c>
      <c r="D1128">
        <v>843.65</v>
      </c>
      <c r="E1128">
        <v>816.5</v>
      </c>
      <c r="F1128" t="s">
        <v>2032</v>
      </c>
      <c r="G1128" s="1">
        <v>2.9100000000000001E-2</v>
      </c>
    </row>
    <row r="1129" spans="1:7" x14ac:dyDescent="0.3">
      <c r="A1129" t="s">
        <v>178</v>
      </c>
      <c r="B1129">
        <v>815.1</v>
      </c>
      <c r="C1129">
        <v>796</v>
      </c>
      <c r="D1129">
        <v>819.9</v>
      </c>
      <c r="E1129">
        <v>794.2</v>
      </c>
      <c r="F1129" t="s">
        <v>2031</v>
      </c>
      <c r="G1129" s="1">
        <v>2.64E-2</v>
      </c>
    </row>
    <row r="1130" spans="1:7" x14ac:dyDescent="0.3">
      <c r="A1130" t="s">
        <v>176</v>
      </c>
      <c r="B1130">
        <v>794.1</v>
      </c>
      <c r="C1130">
        <v>784</v>
      </c>
      <c r="D1130">
        <v>796.6</v>
      </c>
      <c r="E1130">
        <v>781.15</v>
      </c>
      <c r="F1130" t="s">
        <v>2030</v>
      </c>
      <c r="G1130" s="1">
        <v>1.11E-2</v>
      </c>
    </row>
    <row r="1131" spans="1:7" x14ac:dyDescent="0.3">
      <c r="A1131" t="s">
        <v>174</v>
      </c>
      <c r="B1131">
        <v>785.4</v>
      </c>
      <c r="C1131">
        <v>793.4</v>
      </c>
      <c r="D1131">
        <v>794.8</v>
      </c>
      <c r="E1131">
        <v>777.6</v>
      </c>
      <c r="F1131" t="s">
        <v>2029</v>
      </c>
      <c r="G1131" s="1">
        <v>-8.8999999999999999E-3</v>
      </c>
    </row>
    <row r="1132" spans="1:7" x14ac:dyDescent="0.3">
      <c r="A1132" t="s">
        <v>172</v>
      </c>
      <c r="B1132">
        <v>792.45</v>
      </c>
      <c r="C1132">
        <v>801.85</v>
      </c>
      <c r="D1132">
        <v>803.95</v>
      </c>
      <c r="E1132">
        <v>790</v>
      </c>
      <c r="F1132" t="s">
        <v>1956</v>
      </c>
      <c r="G1132" s="1">
        <v>-6.3E-3</v>
      </c>
    </row>
    <row r="1133" spans="1:7" x14ac:dyDescent="0.3">
      <c r="A1133" t="s">
        <v>170</v>
      </c>
      <c r="B1133">
        <v>797.5</v>
      </c>
      <c r="C1133">
        <v>785</v>
      </c>
      <c r="D1133">
        <v>801</v>
      </c>
      <c r="E1133">
        <v>777.5</v>
      </c>
      <c r="F1133" t="s">
        <v>2028</v>
      </c>
      <c r="G1133" s="1">
        <v>2.4299999999999999E-2</v>
      </c>
    </row>
    <row r="1134" spans="1:7" x14ac:dyDescent="0.3">
      <c r="A1134" t="s">
        <v>168</v>
      </c>
      <c r="B1134">
        <v>778.55</v>
      </c>
      <c r="C1134">
        <v>764.05</v>
      </c>
      <c r="D1134">
        <v>783.95</v>
      </c>
      <c r="E1134">
        <v>764.05</v>
      </c>
      <c r="F1134" t="s">
        <v>2027</v>
      </c>
      <c r="G1134" s="1">
        <v>1.9099999999999999E-2</v>
      </c>
    </row>
    <row r="1135" spans="1:7" x14ac:dyDescent="0.3">
      <c r="A1135" t="s">
        <v>166</v>
      </c>
      <c r="B1135">
        <v>763.95</v>
      </c>
      <c r="C1135">
        <v>768</v>
      </c>
      <c r="D1135">
        <v>774.7</v>
      </c>
      <c r="E1135">
        <v>753.05</v>
      </c>
      <c r="F1135" t="s">
        <v>2026</v>
      </c>
      <c r="G1135" s="1">
        <v>-6.4999999999999997E-3</v>
      </c>
    </row>
    <row r="1136" spans="1:7" x14ac:dyDescent="0.3">
      <c r="A1136" t="s">
        <v>164</v>
      </c>
      <c r="B1136">
        <v>768.95</v>
      </c>
      <c r="C1136">
        <v>762</v>
      </c>
      <c r="D1136">
        <v>772.35</v>
      </c>
      <c r="E1136">
        <v>753.5</v>
      </c>
      <c r="F1136" t="s">
        <v>2025</v>
      </c>
      <c r="G1136" s="1">
        <v>5.8999999999999999E-3</v>
      </c>
    </row>
    <row r="1137" spans="1:7" x14ac:dyDescent="0.3">
      <c r="A1137" t="s">
        <v>163</v>
      </c>
      <c r="B1137">
        <v>764.45</v>
      </c>
      <c r="C1137">
        <v>786.5</v>
      </c>
      <c r="D1137">
        <v>786.5</v>
      </c>
      <c r="E1137">
        <v>760</v>
      </c>
      <c r="F1137" t="s">
        <v>2024</v>
      </c>
      <c r="G1137" s="1">
        <v>-1.37E-2</v>
      </c>
    </row>
    <row r="1138" spans="1:7" x14ac:dyDescent="0.3">
      <c r="A1138" t="s">
        <v>161</v>
      </c>
      <c r="B1138">
        <v>775.1</v>
      </c>
      <c r="C1138">
        <v>752.5</v>
      </c>
      <c r="D1138">
        <v>778.85</v>
      </c>
      <c r="E1138">
        <v>745.3</v>
      </c>
      <c r="F1138" t="s">
        <v>2023</v>
      </c>
      <c r="G1138" s="1">
        <v>2.52E-2</v>
      </c>
    </row>
    <row r="1139" spans="1:7" x14ac:dyDescent="0.3">
      <c r="A1139" t="s">
        <v>159</v>
      </c>
      <c r="B1139">
        <v>756.05</v>
      </c>
      <c r="C1139">
        <v>757.25</v>
      </c>
      <c r="D1139">
        <v>768.75</v>
      </c>
      <c r="E1139">
        <v>753.6</v>
      </c>
      <c r="F1139" t="s">
        <v>2022</v>
      </c>
      <c r="G1139" s="1">
        <v>-8.6E-3</v>
      </c>
    </row>
    <row r="1140" spans="1:7" x14ac:dyDescent="0.3">
      <c r="A1140" t="s">
        <v>157</v>
      </c>
      <c r="B1140">
        <v>762.6</v>
      </c>
      <c r="C1140">
        <v>763.85</v>
      </c>
      <c r="D1140">
        <v>773.35</v>
      </c>
      <c r="E1140">
        <v>759</v>
      </c>
      <c r="F1140" t="s">
        <v>337</v>
      </c>
      <c r="G1140" s="1">
        <v>1.6000000000000001E-3</v>
      </c>
    </row>
    <row r="1141" spans="1:7" x14ac:dyDescent="0.3">
      <c r="A1141" s="3">
        <v>44481</v>
      </c>
      <c r="B1141">
        <v>761.35</v>
      </c>
      <c r="C1141">
        <v>754.2</v>
      </c>
      <c r="D1141">
        <v>775</v>
      </c>
      <c r="E1141">
        <v>754.2</v>
      </c>
      <c r="F1141" t="s">
        <v>2021</v>
      </c>
      <c r="G1141" s="1">
        <v>2.0999999999999999E-3</v>
      </c>
    </row>
    <row r="1142" spans="1:7" x14ac:dyDescent="0.3">
      <c r="A1142" s="3">
        <v>44451</v>
      </c>
      <c r="B1142">
        <v>759.75</v>
      </c>
      <c r="C1142">
        <v>758.2</v>
      </c>
      <c r="D1142">
        <v>766.8</v>
      </c>
      <c r="E1142">
        <v>756.15</v>
      </c>
      <c r="F1142" t="s">
        <v>2020</v>
      </c>
      <c r="G1142" s="1">
        <v>2.8999999999999998E-3</v>
      </c>
    </row>
    <row r="1143" spans="1:7" x14ac:dyDescent="0.3">
      <c r="A1143" s="3">
        <v>44420</v>
      </c>
      <c r="B1143">
        <v>757.55</v>
      </c>
      <c r="C1143">
        <v>750.2</v>
      </c>
      <c r="D1143">
        <v>763.5</v>
      </c>
      <c r="E1143">
        <v>747.35</v>
      </c>
      <c r="F1143" t="s">
        <v>2019</v>
      </c>
      <c r="G1143" s="1">
        <v>1.8599999999999998E-2</v>
      </c>
    </row>
    <row r="1144" spans="1:7" x14ac:dyDescent="0.3">
      <c r="A1144" s="3">
        <v>44389</v>
      </c>
      <c r="B1144">
        <v>743.7</v>
      </c>
      <c r="C1144">
        <v>741.1</v>
      </c>
      <c r="D1144">
        <v>751</v>
      </c>
      <c r="E1144">
        <v>735</v>
      </c>
      <c r="F1144" t="s">
        <v>2018</v>
      </c>
      <c r="G1144" s="1">
        <v>8.8999999999999999E-3</v>
      </c>
    </row>
    <row r="1145" spans="1:7" x14ac:dyDescent="0.3">
      <c r="A1145" s="3">
        <v>44359</v>
      </c>
      <c r="B1145">
        <v>737.15</v>
      </c>
      <c r="C1145">
        <v>751.2</v>
      </c>
      <c r="D1145">
        <v>752.55</v>
      </c>
      <c r="E1145">
        <v>733.7</v>
      </c>
      <c r="F1145" t="s">
        <v>2018</v>
      </c>
      <c r="G1145" s="1">
        <v>-1.95E-2</v>
      </c>
    </row>
    <row r="1146" spans="1:7" x14ac:dyDescent="0.3">
      <c r="A1146" s="3">
        <v>44267</v>
      </c>
      <c r="B1146">
        <v>751.8</v>
      </c>
      <c r="C1146">
        <v>771.9</v>
      </c>
      <c r="D1146">
        <v>771.9</v>
      </c>
      <c r="E1146">
        <v>748.9</v>
      </c>
      <c r="F1146" t="s">
        <v>2017</v>
      </c>
      <c r="G1146" s="1">
        <v>-1.89E-2</v>
      </c>
    </row>
    <row r="1147" spans="1:7" x14ac:dyDescent="0.3">
      <c r="A1147" s="3">
        <v>44239</v>
      </c>
      <c r="B1147">
        <v>766.25</v>
      </c>
      <c r="C1147">
        <v>753</v>
      </c>
      <c r="D1147">
        <v>770.75</v>
      </c>
      <c r="E1147">
        <v>746.1</v>
      </c>
      <c r="F1147" t="s">
        <v>2016</v>
      </c>
      <c r="G1147" s="1">
        <v>2.8000000000000001E-2</v>
      </c>
    </row>
    <row r="1148" spans="1:7" x14ac:dyDescent="0.3">
      <c r="A1148" s="3">
        <v>44208</v>
      </c>
      <c r="B1148">
        <v>745.35</v>
      </c>
      <c r="C1148">
        <v>756.75</v>
      </c>
      <c r="D1148">
        <v>763.25</v>
      </c>
      <c r="E1148">
        <v>740.35</v>
      </c>
      <c r="F1148" t="s">
        <v>2015</v>
      </c>
      <c r="G1148" s="1">
        <v>-1.09E-2</v>
      </c>
    </row>
    <row r="1149" spans="1:7" x14ac:dyDescent="0.3">
      <c r="A1149" t="s">
        <v>147</v>
      </c>
      <c r="B1149">
        <v>753.6</v>
      </c>
      <c r="C1149">
        <v>751</v>
      </c>
      <c r="D1149">
        <v>761.65</v>
      </c>
      <c r="E1149">
        <v>746.05</v>
      </c>
      <c r="F1149" t="s">
        <v>2014</v>
      </c>
      <c r="G1149" s="1">
        <v>3.3999999999999998E-3</v>
      </c>
    </row>
    <row r="1150" spans="1:7" x14ac:dyDescent="0.3">
      <c r="A1150" t="s">
        <v>145</v>
      </c>
      <c r="B1150">
        <v>751.05</v>
      </c>
      <c r="C1150">
        <v>773</v>
      </c>
      <c r="D1150">
        <v>775</v>
      </c>
      <c r="E1150">
        <v>749.05</v>
      </c>
      <c r="F1150" t="s">
        <v>2013</v>
      </c>
      <c r="G1150" s="1">
        <v>-2.12E-2</v>
      </c>
    </row>
    <row r="1151" spans="1:7" x14ac:dyDescent="0.3">
      <c r="A1151" t="s">
        <v>143</v>
      </c>
      <c r="B1151">
        <v>767.3</v>
      </c>
      <c r="C1151">
        <v>775</v>
      </c>
      <c r="D1151">
        <v>798.9</v>
      </c>
      <c r="E1151">
        <v>762</v>
      </c>
      <c r="F1151" t="s">
        <v>2012</v>
      </c>
      <c r="G1151" s="1">
        <v>-1.9900000000000001E-2</v>
      </c>
    </row>
    <row r="1152" spans="1:7" x14ac:dyDescent="0.3">
      <c r="A1152" t="s">
        <v>141</v>
      </c>
      <c r="B1152">
        <v>782.9</v>
      </c>
      <c r="C1152">
        <v>775.6</v>
      </c>
      <c r="D1152">
        <v>787.25</v>
      </c>
      <c r="E1152">
        <v>774.35</v>
      </c>
      <c r="F1152" t="s">
        <v>2011</v>
      </c>
      <c r="G1152" s="1">
        <v>5.1000000000000004E-3</v>
      </c>
    </row>
    <row r="1153" spans="1:7" x14ac:dyDescent="0.3">
      <c r="A1153" t="s">
        <v>140</v>
      </c>
      <c r="B1153">
        <v>778.95</v>
      </c>
      <c r="C1153">
        <v>783.5</v>
      </c>
      <c r="D1153">
        <v>796.95</v>
      </c>
      <c r="E1153">
        <v>775.55</v>
      </c>
      <c r="F1153" t="s">
        <v>2010</v>
      </c>
      <c r="G1153" s="1">
        <v>-8.0000000000000002E-3</v>
      </c>
    </row>
    <row r="1154" spans="1:7" x14ac:dyDescent="0.3">
      <c r="A1154" t="s">
        <v>138</v>
      </c>
      <c r="B1154">
        <v>785.2</v>
      </c>
      <c r="C1154">
        <v>770</v>
      </c>
      <c r="D1154">
        <v>791.75</v>
      </c>
      <c r="E1154">
        <v>761.55</v>
      </c>
      <c r="F1154" t="s">
        <v>2009</v>
      </c>
      <c r="G1154" s="1">
        <v>1.8700000000000001E-2</v>
      </c>
    </row>
    <row r="1155" spans="1:7" x14ac:dyDescent="0.3">
      <c r="A1155" t="s">
        <v>136</v>
      </c>
      <c r="B1155">
        <v>770.75</v>
      </c>
      <c r="C1155">
        <v>791.85</v>
      </c>
      <c r="D1155">
        <v>794</v>
      </c>
      <c r="E1155">
        <v>765.05</v>
      </c>
      <c r="F1155" t="s">
        <v>2008</v>
      </c>
      <c r="G1155" s="1">
        <v>-2.52E-2</v>
      </c>
    </row>
    <row r="1156" spans="1:7" x14ac:dyDescent="0.3">
      <c r="A1156" t="s">
        <v>134</v>
      </c>
      <c r="B1156">
        <v>790.65</v>
      </c>
      <c r="C1156">
        <v>790</v>
      </c>
      <c r="D1156">
        <v>794.35</v>
      </c>
      <c r="E1156">
        <v>780.1</v>
      </c>
      <c r="F1156" t="s">
        <v>2007</v>
      </c>
      <c r="G1156" s="1">
        <v>-8.9999999999999998E-4</v>
      </c>
    </row>
    <row r="1157" spans="1:7" x14ac:dyDescent="0.3">
      <c r="A1157" t="s">
        <v>132</v>
      </c>
      <c r="B1157">
        <v>791.35</v>
      </c>
      <c r="C1157">
        <v>800</v>
      </c>
      <c r="D1157">
        <v>805</v>
      </c>
      <c r="E1157">
        <v>787.4</v>
      </c>
      <c r="F1157" t="s">
        <v>2006</v>
      </c>
      <c r="G1157" s="1">
        <v>-8.8999999999999999E-3</v>
      </c>
    </row>
    <row r="1158" spans="1:7" x14ac:dyDescent="0.3">
      <c r="A1158" t="s">
        <v>130</v>
      </c>
      <c r="B1158">
        <v>798.45</v>
      </c>
      <c r="C1158">
        <v>812.3</v>
      </c>
      <c r="D1158">
        <v>817.45</v>
      </c>
      <c r="E1158">
        <v>795.65</v>
      </c>
      <c r="F1158" t="s">
        <v>1915</v>
      </c>
      <c r="G1158" s="1">
        <v>-1.5100000000000001E-2</v>
      </c>
    </row>
    <row r="1159" spans="1:7" x14ac:dyDescent="0.3">
      <c r="A1159" t="s">
        <v>128</v>
      </c>
      <c r="B1159">
        <v>810.7</v>
      </c>
      <c r="C1159">
        <v>808.3</v>
      </c>
      <c r="D1159">
        <v>819.65</v>
      </c>
      <c r="E1159">
        <v>806.65</v>
      </c>
      <c r="F1159" t="s">
        <v>1150</v>
      </c>
      <c r="G1159" s="1">
        <v>5.1999999999999998E-3</v>
      </c>
    </row>
    <row r="1160" spans="1:7" x14ac:dyDescent="0.3">
      <c r="A1160" s="3">
        <v>44541</v>
      </c>
      <c r="B1160">
        <v>806.5</v>
      </c>
      <c r="C1160">
        <v>803.95</v>
      </c>
      <c r="D1160">
        <v>808.55</v>
      </c>
      <c r="E1160">
        <v>796.1</v>
      </c>
      <c r="F1160" t="s">
        <v>2005</v>
      </c>
      <c r="G1160" s="1">
        <v>1.47E-2</v>
      </c>
    </row>
    <row r="1161" spans="1:7" x14ac:dyDescent="0.3">
      <c r="A1161" s="3">
        <v>44511</v>
      </c>
      <c r="B1161">
        <v>794.85</v>
      </c>
      <c r="C1161">
        <v>808.95</v>
      </c>
      <c r="D1161">
        <v>810.45</v>
      </c>
      <c r="E1161">
        <v>792.1</v>
      </c>
      <c r="F1161" t="s">
        <v>1150</v>
      </c>
      <c r="G1161" s="1">
        <v>-0.02</v>
      </c>
    </row>
    <row r="1162" spans="1:7" x14ac:dyDescent="0.3">
      <c r="A1162" s="3">
        <v>44480</v>
      </c>
      <c r="B1162">
        <v>811.1</v>
      </c>
      <c r="C1162">
        <v>799.75</v>
      </c>
      <c r="D1162">
        <v>815</v>
      </c>
      <c r="E1162">
        <v>797</v>
      </c>
      <c r="F1162" t="s">
        <v>210</v>
      </c>
      <c r="G1162" s="1">
        <v>1.2200000000000001E-2</v>
      </c>
    </row>
    <row r="1163" spans="1:7" x14ac:dyDescent="0.3">
      <c r="A1163" s="3">
        <v>44450</v>
      </c>
      <c r="B1163">
        <v>801.35</v>
      </c>
      <c r="C1163">
        <v>800</v>
      </c>
      <c r="D1163">
        <v>812</v>
      </c>
      <c r="E1163">
        <v>797</v>
      </c>
      <c r="F1163" t="s">
        <v>2004</v>
      </c>
      <c r="G1163" s="1">
        <v>1.6999999999999999E-3</v>
      </c>
    </row>
    <row r="1164" spans="1:7" x14ac:dyDescent="0.3">
      <c r="A1164" s="3">
        <v>44419</v>
      </c>
      <c r="B1164">
        <v>800</v>
      </c>
      <c r="C1164">
        <v>798</v>
      </c>
      <c r="D1164">
        <v>803</v>
      </c>
      <c r="E1164">
        <v>783</v>
      </c>
      <c r="F1164" t="s">
        <v>1956</v>
      </c>
      <c r="G1164" s="1">
        <v>5.7000000000000002E-3</v>
      </c>
    </row>
    <row r="1165" spans="1:7" x14ac:dyDescent="0.3">
      <c r="A1165" s="3">
        <v>44297</v>
      </c>
      <c r="B1165">
        <v>795.45</v>
      </c>
      <c r="C1165">
        <v>797</v>
      </c>
      <c r="D1165">
        <v>797</v>
      </c>
      <c r="E1165">
        <v>788.5</v>
      </c>
      <c r="F1165" t="s">
        <v>2003</v>
      </c>
      <c r="G1165" s="1">
        <v>9.4999999999999998E-3</v>
      </c>
    </row>
    <row r="1166" spans="1:7" x14ac:dyDescent="0.3">
      <c r="A1166" s="3">
        <v>44266</v>
      </c>
      <c r="B1166">
        <v>787.95</v>
      </c>
      <c r="C1166">
        <v>820</v>
      </c>
      <c r="D1166">
        <v>822</v>
      </c>
      <c r="E1166">
        <v>781.35</v>
      </c>
      <c r="F1166" t="s">
        <v>2002</v>
      </c>
      <c r="G1166" s="1">
        <v>-3.3700000000000001E-2</v>
      </c>
    </row>
    <row r="1167" spans="1:7" x14ac:dyDescent="0.3">
      <c r="A1167" s="3">
        <v>44238</v>
      </c>
      <c r="B1167">
        <v>815.4</v>
      </c>
      <c r="C1167">
        <v>814.65</v>
      </c>
      <c r="D1167">
        <v>836</v>
      </c>
      <c r="E1167">
        <v>782.75</v>
      </c>
      <c r="F1167" t="s">
        <v>2001</v>
      </c>
      <c r="G1167" s="1">
        <v>4.4000000000000003E-3</v>
      </c>
    </row>
    <row r="1168" spans="1:7" x14ac:dyDescent="0.3">
      <c r="A1168" s="3">
        <v>44207</v>
      </c>
      <c r="B1168">
        <v>811.8</v>
      </c>
      <c r="C1168">
        <v>798.95</v>
      </c>
      <c r="D1168">
        <v>813.85</v>
      </c>
      <c r="E1168">
        <v>787</v>
      </c>
      <c r="F1168" t="s">
        <v>1940</v>
      </c>
      <c r="G1168" s="1">
        <v>2.1100000000000001E-2</v>
      </c>
    </row>
    <row r="1169" spans="1:7" x14ac:dyDescent="0.3">
      <c r="A1169" t="s">
        <v>117</v>
      </c>
      <c r="B1169">
        <v>795</v>
      </c>
      <c r="C1169">
        <v>800</v>
      </c>
      <c r="D1169">
        <v>816.55</v>
      </c>
      <c r="E1169">
        <v>779.35</v>
      </c>
      <c r="F1169" t="s">
        <v>1958</v>
      </c>
      <c r="G1169" s="1">
        <v>-1.5599999999999999E-2</v>
      </c>
    </row>
    <row r="1170" spans="1:7" x14ac:dyDescent="0.3">
      <c r="A1170" t="s">
        <v>115</v>
      </c>
      <c r="B1170">
        <v>807.6</v>
      </c>
      <c r="C1170">
        <v>823.95</v>
      </c>
      <c r="D1170">
        <v>829.15</v>
      </c>
      <c r="E1170">
        <v>803.05</v>
      </c>
      <c r="F1170" t="s">
        <v>77</v>
      </c>
      <c r="G1170" s="1">
        <v>-2.12E-2</v>
      </c>
    </row>
    <row r="1171" spans="1:7" x14ac:dyDescent="0.3">
      <c r="A1171" t="s">
        <v>113</v>
      </c>
      <c r="B1171">
        <v>825.1</v>
      </c>
      <c r="C1171">
        <v>815.8</v>
      </c>
      <c r="D1171">
        <v>838.45</v>
      </c>
      <c r="E1171">
        <v>815.8</v>
      </c>
      <c r="F1171" t="s">
        <v>2000</v>
      </c>
      <c r="G1171" s="1">
        <v>1.43E-2</v>
      </c>
    </row>
    <row r="1172" spans="1:7" x14ac:dyDescent="0.3">
      <c r="A1172" t="s">
        <v>111</v>
      </c>
      <c r="B1172">
        <v>813.5</v>
      </c>
      <c r="C1172">
        <v>817</v>
      </c>
      <c r="D1172">
        <v>823.9</v>
      </c>
      <c r="E1172">
        <v>806.3</v>
      </c>
      <c r="F1172" t="s">
        <v>1999</v>
      </c>
      <c r="G1172" s="1">
        <v>4.0000000000000002E-4</v>
      </c>
    </row>
    <row r="1173" spans="1:7" x14ac:dyDescent="0.3">
      <c r="A1173" t="s">
        <v>109</v>
      </c>
      <c r="B1173">
        <v>813.2</v>
      </c>
      <c r="C1173">
        <v>810</v>
      </c>
      <c r="D1173">
        <v>821.25</v>
      </c>
      <c r="E1173">
        <v>795.55</v>
      </c>
      <c r="F1173" t="s">
        <v>1998</v>
      </c>
      <c r="G1173" s="1">
        <v>8.0000000000000004E-4</v>
      </c>
    </row>
    <row r="1174" spans="1:7" x14ac:dyDescent="0.3">
      <c r="A1174" t="s">
        <v>107</v>
      </c>
      <c r="B1174">
        <v>812.55</v>
      </c>
      <c r="C1174">
        <v>825.1</v>
      </c>
      <c r="D1174">
        <v>826.85</v>
      </c>
      <c r="E1174">
        <v>800.15</v>
      </c>
      <c r="F1174" t="s">
        <v>1997</v>
      </c>
      <c r="G1174" s="1">
        <v>-7.1000000000000004E-3</v>
      </c>
    </row>
    <row r="1175" spans="1:7" x14ac:dyDescent="0.3">
      <c r="A1175" t="s">
        <v>105</v>
      </c>
      <c r="B1175">
        <v>818.4</v>
      </c>
      <c r="C1175">
        <v>823.05</v>
      </c>
      <c r="D1175">
        <v>829</v>
      </c>
      <c r="E1175">
        <v>810.05</v>
      </c>
      <c r="F1175" t="s">
        <v>1996</v>
      </c>
      <c r="G1175" s="1">
        <v>4.3E-3</v>
      </c>
    </row>
    <row r="1176" spans="1:7" x14ac:dyDescent="0.3">
      <c r="A1176" t="s">
        <v>103</v>
      </c>
      <c r="B1176">
        <v>814.9</v>
      </c>
      <c r="C1176">
        <v>825.05</v>
      </c>
      <c r="D1176">
        <v>834.8</v>
      </c>
      <c r="E1176">
        <v>807.5</v>
      </c>
      <c r="F1176" t="s">
        <v>1995</v>
      </c>
      <c r="G1176" s="1">
        <v>-1.4999999999999999E-2</v>
      </c>
    </row>
    <row r="1177" spans="1:7" x14ac:dyDescent="0.3">
      <c r="A1177" t="s">
        <v>101</v>
      </c>
      <c r="B1177">
        <v>827.35</v>
      </c>
      <c r="C1177">
        <v>837</v>
      </c>
      <c r="D1177">
        <v>842.2</v>
      </c>
      <c r="E1177">
        <v>825.65</v>
      </c>
      <c r="F1177" t="s">
        <v>1994</v>
      </c>
      <c r="G1177" s="1">
        <v>-1.0200000000000001E-2</v>
      </c>
    </row>
    <row r="1178" spans="1:7" x14ac:dyDescent="0.3">
      <c r="A1178" t="s">
        <v>99</v>
      </c>
      <c r="B1178">
        <v>835.9</v>
      </c>
      <c r="C1178">
        <v>850</v>
      </c>
      <c r="D1178">
        <v>851</v>
      </c>
      <c r="E1178">
        <v>832.15</v>
      </c>
      <c r="F1178" t="s">
        <v>1993</v>
      </c>
      <c r="G1178" s="1">
        <v>-6.4000000000000003E-3</v>
      </c>
    </row>
    <row r="1179" spans="1:7" x14ac:dyDescent="0.3">
      <c r="A1179" t="s">
        <v>97</v>
      </c>
      <c r="B1179">
        <v>841.3</v>
      </c>
      <c r="C1179">
        <v>843.9</v>
      </c>
      <c r="D1179">
        <v>850</v>
      </c>
      <c r="E1179">
        <v>838.25</v>
      </c>
      <c r="F1179" t="s">
        <v>1992</v>
      </c>
      <c r="G1179" s="1">
        <v>-1.5E-3</v>
      </c>
    </row>
    <row r="1180" spans="1:7" x14ac:dyDescent="0.3">
      <c r="A1180" t="s">
        <v>95</v>
      </c>
      <c r="B1180">
        <v>842.55</v>
      </c>
      <c r="C1180">
        <v>827.95</v>
      </c>
      <c r="D1180">
        <v>846.8</v>
      </c>
      <c r="E1180">
        <v>827.25</v>
      </c>
      <c r="F1180" t="s">
        <v>1991</v>
      </c>
      <c r="G1180" s="1">
        <v>1.55E-2</v>
      </c>
    </row>
    <row r="1181" spans="1:7" x14ac:dyDescent="0.3">
      <c r="A1181" s="3">
        <v>44540</v>
      </c>
      <c r="B1181">
        <v>829.7</v>
      </c>
      <c r="C1181">
        <v>833.5</v>
      </c>
      <c r="D1181">
        <v>842.75</v>
      </c>
      <c r="E1181">
        <v>823.7</v>
      </c>
      <c r="F1181" t="s">
        <v>1990</v>
      </c>
      <c r="G1181" s="1">
        <v>-3.3999999999999998E-3</v>
      </c>
    </row>
    <row r="1182" spans="1:7" x14ac:dyDescent="0.3">
      <c r="A1182" s="3">
        <v>44510</v>
      </c>
      <c r="B1182">
        <v>832.55</v>
      </c>
      <c r="C1182">
        <v>826</v>
      </c>
      <c r="D1182">
        <v>836.2</v>
      </c>
      <c r="E1182">
        <v>817.8</v>
      </c>
      <c r="F1182" t="s">
        <v>1986</v>
      </c>
      <c r="G1182" s="1">
        <v>1.3599999999999999E-2</v>
      </c>
    </row>
    <row r="1183" spans="1:7" x14ac:dyDescent="0.3">
      <c r="A1183" s="3">
        <v>44418</v>
      </c>
      <c r="B1183">
        <v>821.4</v>
      </c>
      <c r="C1183">
        <v>825.1</v>
      </c>
      <c r="D1183">
        <v>833.8</v>
      </c>
      <c r="E1183">
        <v>818.6</v>
      </c>
      <c r="F1183" t="s">
        <v>1989</v>
      </c>
      <c r="G1183" s="1">
        <v>-2.2000000000000001E-3</v>
      </c>
    </row>
    <row r="1184" spans="1:7" x14ac:dyDescent="0.3">
      <c r="A1184" s="3">
        <v>44387</v>
      </c>
      <c r="B1184">
        <v>823.25</v>
      </c>
      <c r="C1184">
        <v>808.05</v>
      </c>
      <c r="D1184">
        <v>826.35</v>
      </c>
      <c r="E1184">
        <v>804.1</v>
      </c>
      <c r="F1184" t="s">
        <v>1988</v>
      </c>
      <c r="G1184" s="1">
        <v>2.8299999999999999E-2</v>
      </c>
    </row>
    <row r="1185" spans="1:7" x14ac:dyDescent="0.3">
      <c r="A1185" s="3">
        <v>44357</v>
      </c>
      <c r="B1185">
        <v>800.6</v>
      </c>
      <c r="C1185">
        <v>820.45</v>
      </c>
      <c r="D1185">
        <v>824</v>
      </c>
      <c r="E1185">
        <v>797.3</v>
      </c>
      <c r="F1185" t="s">
        <v>1987</v>
      </c>
      <c r="G1185" s="1">
        <v>-2.4299999999999999E-2</v>
      </c>
    </row>
    <row r="1186" spans="1:7" x14ac:dyDescent="0.3">
      <c r="A1186" s="3">
        <v>44326</v>
      </c>
      <c r="B1186">
        <v>820.5</v>
      </c>
      <c r="C1186">
        <v>828</v>
      </c>
      <c r="D1186">
        <v>834.4</v>
      </c>
      <c r="E1186">
        <v>814.95</v>
      </c>
      <c r="F1186" t="s">
        <v>1986</v>
      </c>
      <c r="G1186" s="1">
        <v>-1.38E-2</v>
      </c>
    </row>
    <row r="1187" spans="1:7" x14ac:dyDescent="0.3">
      <c r="A1187" s="3">
        <v>44296</v>
      </c>
      <c r="B1187">
        <v>832</v>
      </c>
      <c r="C1187">
        <v>830</v>
      </c>
      <c r="D1187">
        <v>838.9</v>
      </c>
      <c r="E1187">
        <v>826.45</v>
      </c>
      <c r="F1187" t="s">
        <v>1985</v>
      </c>
      <c r="G1187" s="1">
        <v>6.4999999999999997E-3</v>
      </c>
    </row>
    <row r="1188" spans="1:7" x14ac:dyDescent="0.3">
      <c r="A1188" s="3">
        <v>44206</v>
      </c>
      <c r="B1188">
        <v>826.6</v>
      </c>
      <c r="C1188">
        <v>812</v>
      </c>
      <c r="D1188">
        <v>830.7</v>
      </c>
      <c r="E1188">
        <v>805.3</v>
      </c>
      <c r="F1188" t="s">
        <v>1984</v>
      </c>
      <c r="G1188" s="1">
        <v>1.0200000000000001E-2</v>
      </c>
    </row>
    <row r="1189" spans="1:7" x14ac:dyDescent="0.3">
      <c r="A1189" t="s">
        <v>86</v>
      </c>
      <c r="B1189">
        <v>818.25</v>
      </c>
      <c r="C1189">
        <v>814.8</v>
      </c>
      <c r="D1189">
        <v>832.95</v>
      </c>
      <c r="E1189">
        <v>806.6</v>
      </c>
      <c r="F1189" t="s">
        <v>1983</v>
      </c>
      <c r="G1189" s="1">
        <v>8.6E-3</v>
      </c>
    </row>
    <row r="1190" spans="1:7" x14ac:dyDescent="0.3">
      <c r="A1190" t="s">
        <v>84</v>
      </c>
      <c r="B1190">
        <v>811.3</v>
      </c>
      <c r="C1190">
        <v>784</v>
      </c>
      <c r="D1190">
        <v>819.75</v>
      </c>
      <c r="E1190">
        <v>771.35</v>
      </c>
      <c r="F1190" t="s">
        <v>1982</v>
      </c>
      <c r="G1190" s="1">
        <v>4.6699999999999998E-2</v>
      </c>
    </row>
    <row r="1191" spans="1:7" x14ac:dyDescent="0.3">
      <c r="A1191" t="s">
        <v>82</v>
      </c>
      <c r="B1191">
        <v>775.1</v>
      </c>
      <c r="C1191">
        <v>766.7</v>
      </c>
      <c r="D1191">
        <v>791</v>
      </c>
      <c r="E1191">
        <v>754.95</v>
      </c>
      <c r="F1191" t="s">
        <v>1981</v>
      </c>
      <c r="G1191" s="1">
        <v>1.5800000000000002E-2</v>
      </c>
    </row>
    <row r="1192" spans="1:7" x14ac:dyDescent="0.3">
      <c r="A1192" t="s">
        <v>80</v>
      </c>
      <c r="B1192">
        <v>763.05</v>
      </c>
      <c r="C1192">
        <v>771.45</v>
      </c>
      <c r="D1192">
        <v>774.5</v>
      </c>
      <c r="E1192">
        <v>760.1</v>
      </c>
      <c r="F1192" t="s">
        <v>1971</v>
      </c>
      <c r="G1192" s="1">
        <v>-9.5999999999999992E-3</v>
      </c>
    </row>
    <row r="1193" spans="1:7" x14ac:dyDescent="0.3">
      <c r="A1193" t="s">
        <v>78</v>
      </c>
      <c r="B1193">
        <v>770.45</v>
      </c>
      <c r="C1193">
        <v>769</v>
      </c>
      <c r="D1193">
        <v>776.65</v>
      </c>
      <c r="E1193">
        <v>762</v>
      </c>
      <c r="F1193" t="s">
        <v>246</v>
      </c>
      <c r="G1193" s="1">
        <v>8.0000000000000004E-4</v>
      </c>
    </row>
    <row r="1194" spans="1:7" x14ac:dyDescent="0.3">
      <c r="A1194" t="s">
        <v>76</v>
      </c>
      <c r="B1194">
        <v>769.85</v>
      </c>
      <c r="C1194">
        <v>771.1</v>
      </c>
      <c r="D1194">
        <v>777.2</v>
      </c>
      <c r="E1194">
        <v>766.1</v>
      </c>
      <c r="F1194" t="s">
        <v>1150</v>
      </c>
      <c r="G1194" s="1">
        <v>-2.9999999999999997E-4</v>
      </c>
    </row>
    <row r="1195" spans="1:7" x14ac:dyDescent="0.3">
      <c r="A1195" t="s">
        <v>74</v>
      </c>
      <c r="B1195">
        <v>770.1</v>
      </c>
      <c r="C1195">
        <v>765</v>
      </c>
      <c r="D1195">
        <v>774</v>
      </c>
      <c r="E1195">
        <v>764.5</v>
      </c>
      <c r="F1195" t="s">
        <v>1980</v>
      </c>
      <c r="G1195" s="1">
        <v>7.3000000000000001E-3</v>
      </c>
    </row>
    <row r="1196" spans="1:7" x14ac:dyDescent="0.3">
      <c r="A1196" t="s">
        <v>72</v>
      </c>
      <c r="B1196">
        <v>764.5</v>
      </c>
      <c r="C1196">
        <v>756.5</v>
      </c>
      <c r="D1196">
        <v>766.35</v>
      </c>
      <c r="E1196">
        <v>751.05</v>
      </c>
      <c r="F1196" t="s">
        <v>1979</v>
      </c>
      <c r="G1196" s="1">
        <v>1.06E-2</v>
      </c>
    </row>
    <row r="1197" spans="1:7" x14ac:dyDescent="0.3">
      <c r="A1197" t="s">
        <v>70</v>
      </c>
      <c r="B1197">
        <v>756.5</v>
      </c>
      <c r="C1197">
        <v>766.7</v>
      </c>
      <c r="D1197">
        <v>774.75</v>
      </c>
      <c r="E1197">
        <v>751.6</v>
      </c>
      <c r="F1197" t="s">
        <v>1978</v>
      </c>
      <c r="G1197" s="1">
        <v>-1.7399999999999999E-2</v>
      </c>
    </row>
    <row r="1198" spans="1:7" x14ac:dyDescent="0.3">
      <c r="A1198" t="s">
        <v>68</v>
      </c>
      <c r="B1198">
        <v>769.9</v>
      </c>
      <c r="C1198">
        <v>785</v>
      </c>
      <c r="D1198">
        <v>787.9</v>
      </c>
      <c r="E1198">
        <v>766.65</v>
      </c>
      <c r="F1198" t="s">
        <v>1977</v>
      </c>
      <c r="G1198" s="1">
        <v>-1.43E-2</v>
      </c>
    </row>
    <row r="1199" spans="1:7" x14ac:dyDescent="0.3">
      <c r="A1199" t="s">
        <v>66</v>
      </c>
      <c r="B1199">
        <v>781.05</v>
      </c>
      <c r="C1199">
        <v>780</v>
      </c>
      <c r="D1199">
        <v>784.55</v>
      </c>
      <c r="E1199">
        <v>778.3</v>
      </c>
      <c r="F1199" t="s">
        <v>81</v>
      </c>
      <c r="G1199" s="1">
        <v>5.0000000000000001E-4</v>
      </c>
    </row>
    <row r="1200" spans="1:7" x14ac:dyDescent="0.3">
      <c r="A1200" t="s">
        <v>64</v>
      </c>
      <c r="B1200">
        <v>780.65</v>
      </c>
      <c r="C1200">
        <v>784.7</v>
      </c>
      <c r="D1200">
        <v>785.75</v>
      </c>
      <c r="E1200">
        <v>778.8</v>
      </c>
      <c r="F1200" t="s">
        <v>445</v>
      </c>
      <c r="G1200" s="1">
        <v>-1E-3</v>
      </c>
    </row>
    <row r="1201" spans="1:7" x14ac:dyDescent="0.3">
      <c r="A1201" t="s">
        <v>62</v>
      </c>
      <c r="B1201">
        <v>781.4</v>
      </c>
      <c r="C1201">
        <v>784.7</v>
      </c>
      <c r="D1201">
        <v>788</v>
      </c>
      <c r="E1201">
        <v>777.3</v>
      </c>
      <c r="F1201" t="s">
        <v>1976</v>
      </c>
      <c r="G1201" s="1">
        <v>1.4E-3</v>
      </c>
    </row>
    <row r="1202" spans="1:7" x14ac:dyDescent="0.3">
      <c r="A1202" t="s">
        <v>60</v>
      </c>
      <c r="B1202">
        <v>780.3</v>
      </c>
      <c r="C1202">
        <v>776.3</v>
      </c>
      <c r="D1202">
        <v>783</v>
      </c>
      <c r="E1202">
        <v>771.65</v>
      </c>
      <c r="F1202" t="s">
        <v>1940</v>
      </c>
      <c r="G1202" s="1">
        <v>5.1999999999999998E-3</v>
      </c>
    </row>
    <row r="1203" spans="1:7" x14ac:dyDescent="0.3">
      <c r="A1203" s="3">
        <v>44448</v>
      </c>
      <c r="B1203">
        <v>776.3</v>
      </c>
      <c r="C1203">
        <v>772.2</v>
      </c>
      <c r="D1203">
        <v>782.25</v>
      </c>
      <c r="E1203">
        <v>771.45</v>
      </c>
      <c r="F1203" t="s">
        <v>1975</v>
      </c>
      <c r="G1203" s="1">
        <v>-1.5E-3</v>
      </c>
    </row>
    <row r="1204" spans="1:7" x14ac:dyDescent="0.3">
      <c r="A1204" s="3">
        <v>44417</v>
      </c>
      <c r="B1204">
        <v>777.45</v>
      </c>
      <c r="C1204">
        <v>767.3</v>
      </c>
      <c r="D1204">
        <v>778.95</v>
      </c>
      <c r="E1204">
        <v>763.55</v>
      </c>
      <c r="F1204" t="s">
        <v>1974</v>
      </c>
      <c r="G1204" s="1">
        <v>9.7999999999999997E-3</v>
      </c>
    </row>
    <row r="1205" spans="1:7" x14ac:dyDescent="0.3">
      <c r="A1205" s="3">
        <v>44386</v>
      </c>
      <c r="B1205">
        <v>769.9</v>
      </c>
      <c r="C1205">
        <v>782</v>
      </c>
      <c r="D1205">
        <v>783</v>
      </c>
      <c r="E1205">
        <v>766.6</v>
      </c>
      <c r="F1205" t="s">
        <v>1973</v>
      </c>
      <c r="G1205" s="1">
        <v>-1.83E-2</v>
      </c>
    </row>
    <row r="1206" spans="1:7" x14ac:dyDescent="0.3">
      <c r="A1206" s="3">
        <v>44356</v>
      </c>
      <c r="B1206">
        <v>784.25</v>
      </c>
      <c r="C1206">
        <v>789.4</v>
      </c>
      <c r="D1206">
        <v>793.1</v>
      </c>
      <c r="E1206">
        <v>779.75</v>
      </c>
      <c r="F1206" t="s">
        <v>1972</v>
      </c>
      <c r="G1206" s="1">
        <v>-6.4999999999999997E-3</v>
      </c>
    </row>
    <row r="1207" spans="1:7" x14ac:dyDescent="0.3">
      <c r="A1207" s="3">
        <v>44264</v>
      </c>
      <c r="B1207">
        <v>789.4</v>
      </c>
      <c r="C1207">
        <v>793</v>
      </c>
      <c r="D1207">
        <v>797.2</v>
      </c>
      <c r="E1207">
        <v>784</v>
      </c>
      <c r="F1207" t="s">
        <v>1971</v>
      </c>
      <c r="G1207" s="1">
        <v>-6.9999999999999999E-4</v>
      </c>
    </row>
    <row r="1208" spans="1:7" x14ac:dyDescent="0.3">
      <c r="A1208" s="3">
        <v>44236</v>
      </c>
      <c r="B1208">
        <v>789.95</v>
      </c>
      <c r="C1208">
        <v>790.3</v>
      </c>
      <c r="D1208">
        <v>795.65</v>
      </c>
      <c r="E1208">
        <v>788.3</v>
      </c>
      <c r="F1208" t="s">
        <v>1970</v>
      </c>
      <c r="G1208" s="1">
        <v>1.8E-3</v>
      </c>
    </row>
    <row r="1209" spans="1:7" x14ac:dyDescent="0.3">
      <c r="A1209" s="3">
        <v>44205</v>
      </c>
      <c r="B1209">
        <v>788.5</v>
      </c>
      <c r="C1209">
        <v>795.05</v>
      </c>
      <c r="D1209">
        <v>803.9</v>
      </c>
      <c r="E1209">
        <v>787</v>
      </c>
      <c r="F1209" t="s">
        <v>1969</v>
      </c>
      <c r="G1209" s="1">
        <v>-7.0000000000000001E-3</v>
      </c>
    </row>
    <row r="1210" spans="1:7" x14ac:dyDescent="0.3">
      <c r="A1210" t="s">
        <v>52</v>
      </c>
      <c r="B1210">
        <v>794.05</v>
      </c>
      <c r="C1210">
        <v>787.45</v>
      </c>
      <c r="D1210">
        <v>801</v>
      </c>
      <c r="E1210">
        <v>783.7</v>
      </c>
      <c r="F1210" t="s">
        <v>1968</v>
      </c>
      <c r="G1210" s="1">
        <v>8.6999999999999994E-3</v>
      </c>
    </row>
    <row r="1211" spans="1:7" x14ac:dyDescent="0.3">
      <c r="A1211" t="s">
        <v>50</v>
      </c>
      <c r="B1211">
        <v>787.2</v>
      </c>
      <c r="C1211">
        <v>769</v>
      </c>
      <c r="D1211">
        <v>794.95</v>
      </c>
      <c r="E1211">
        <v>768.15</v>
      </c>
      <c r="F1211" t="s">
        <v>1967</v>
      </c>
      <c r="G1211" s="1">
        <v>0.02</v>
      </c>
    </row>
    <row r="1212" spans="1:7" x14ac:dyDescent="0.3">
      <c r="A1212" t="s">
        <v>48</v>
      </c>
      <c r="B1212">
        <v>771.8</v>
      </c>
      <c r="C1212">
        <v>760.75</v>
      </c>
      <c r="D1212">
        <v>777</v>
      </c>
      <c r="E1212">
        <v>758.1</v>
      </c>
      <c r="F1212" t="s">
        <v>1966</v>
      </c>
      <c r="G1212" s="1">
        <v>1.4800000000000001E-2</v>
      </c>
    </row>
    <row r="1213" spans="1:7" x14ac:dyDescent="0.3">
      <c r="A1213" t="s">
        <v>46</v>
      </c>
      <c r="B1213">
        <v>760.55</v>
      </c>
      <c r="C1213">
        <v>765.15</v>
      </c>
      <c r="D1213">
        <v>771.1</v>
      </c>
      <c r="E1213">
        <v>759.25</v>
      </c>
      <c r="F1213" t="s">
        <v>1965</v>
      </c>
      <c r="G1213" s="1">
        <v>-1.11E-2</v>
      </c>
    </row>
    <row r="1214" spans="1:7" x14ac:dyDescent="0.3">
      <c r="A1214" t="s">
        <v>44</v>
      </c>
      <c r="B1214">
        <v>769.05</v>
      </c>
      <c r="C1214">
        <v>770</v>
      </c>
      <c r="D1214">
        <v>776</v>
      </c>
      <c r="E1214">
        <v>759.6</v>
      </c>
      <c r="F1214" t="s">
        <v>1964</v>
      </c>
      <c r="G1214" s="1">
        <v>-3.0000000000000001E-3</v>
      </c>
    </row>
    <row r="1215" spans="1:7" x14ac:dyDescent="0.3">
      <c r="A1215" t="s">
        <v>42</v>
      </c>
      <c r="B1215">
        <v>771.35</v>
      </c>
      <c r="C1215">
        <v>759.8</v>
      </c>
      <c r="D1215">
        <v>777.95</v>
      </c>
      <c r="E1215">
        <v>754.25</v>
      </c>
      <c r="F1215" t="s">
        <v>1963</v>
      </c>
      <c r="G1215" s="1">
        <v>1.5800000000000002E-2</v>
      </c>
    </row>
    <row r="1216" spans="1:7" x14ac:dyDescent="0.3">
      <c r="A1216" t="s">
        <v>40</v>
      </c>
      <c r="B1216">
        <v>759.35</v>
      </c>
      <c r="C1216">
        <v>765</v>
      </c>
      <c r="D1216">
        <v>770</v>
      </c>
      <c r="E1216">
        <v>750.8</v>
      </c>
      <c r="F1216" t="s">
        <v>131</v>
      </c>
      <c r="G1216" s="1">
        <v>-2.3999999999999998E-3</v>
      </c>
    </row>
    <row r="1217" spans="1:7" x14ac:dyDescent="0.3">
      <c r="A1217" t="s">
        <v>38</v>
      </c>
      <c r="B1217">
        <v>761.15</v>
      </c>
      <c r="C1217">
        <v>775</v>
      </c>
      <c r="D1217">
        <v>784.45</v>
      </c>
      <c r="E1217">
        <v>743.35</v>
      </c>
      <c r="F1217" t="s">
        <v>1962</v>
      </c>
      <c r="G1217" s="1">
        <v>-2.7799999999999998E-2</v>
      </c>
    </row>
    <row r="1218" spans="1:7" x14ac:dyDescent="0.3">
      <c r="A1218" t="s">
        <v>36</v>
      </c>
      <c r="B1218">
        <v>782.9</v>
      </c>
      <c r="C1218">
        <v>788</v>
      </c>
      <c r="D1218">
        <v>791.4</v>
      </c>
      <c r="E1218">
        <v>779.3</v>
      </c>
      <c r="F1218" t="s">
        <v>1961</v>
      </c>
      <c r="G1218" s="1">
        <v>-1.6000000000000001E-3</v>
      </c>
    </row>
    <row r="1219" spans="1:7" x14ac:dyDescent="0.3">
      <c r="A1219" t="s">
        <v>34</v>
      </c>
      <c r="B1219">
        <v>784.15</v>
      </c>
      <c r="C1219">
        <v>783</v>
      </c>
      <c r="D1219">
        <v>793.2</v>
      </c>
      <c r="E1219">
        <v>778.2</v>
      </c>
      <c r="F1219" t="s">
        <v>1960</v>
      </c>
      <c r="G1219" s="1">
        <v>4.3E-3</v>
      </c>
    </row>
    <row r="1220" spans="1:7" x14ac:dyDescent="0.3">
      <c r="A1220" t="s">
        <v>32</v>
      </c>
      <c r="B1220">
        <v>780.8</v>
      </c>
      <c r="C1220">
        <v>775.2</v>
      </c>
      <c r="D1220">
        <v>783</v>
      </c>
      <c r="E1220">
        <v>771.05</v>
      </c>
      <c r="F1220" t="s">
        <v>1959</v>
      </c>
      <c r="G1220" s="1">
        <v>3.2000000000000002E-3</v>
      </c>
    </row>
    <row r="1221" spans="1:7" x14ac:dyDescent="0.3">
      <c r="A1221" t="s">
        <v>30</v>
      </c>
      <c r="B1221">
        <v>778.3</v>
      </c>
      <c r="C1221">
        <v>769</v>
      </c>
      <c r="D1221">
        <v>788.5</v>
      </c>
      <c r="E1221">
        <v>767.65</v>
      </c>
      <c r="F1221" t="s">
        <v>1958</v>
      </c>
      <c r="G1221" s="1">
        <v>-4.0000000000000002E-4</v>
      </c>
    </row>
    <row r="1222" spans="1:7" x14ac:dyDescent="0.3">
      <c r="A1222" s="3">
        <v>44538</v>
      </c>
      <c r="B1222">
        <v>778.65</v>
      </c>
      <c r="C1222">
        <v>780</v>
      </c>
      <c r="D1222">
        <v>781.25</v>
      </c>
      <c r="E1222">
        <v>773.15</v>
      </c>
      <c r="F1222" t="s">
        <v>1957</v>
      </c>
      <c r="G1222" s="1">
        <v>-1.1999999999999999E-3</v>
      </c>
    </row>
    <row r="1223" spans="1:7" x14ac:dyDescent="0.3">
      <c r="A1223" s="3">
        <v>44508</v>
      </c>
      <c r="B1223">
        <v>779.55</v>
      </c>
      <c r="C1223">
        <v>794</v>
      </c>
      <c r="D1223">
        <v>795</v>
      </c>
      <c r="E1223">
        <v>773.3</v>
      </c>
      <c r="F1223" t="s">
        <v>1956</v>
      </c>
      <c r="G1223" s="1">
        <v>-1.7399999999999999E-2</v>
      </c>
    </row>
    <row r="1224" spans="1:7" x14ac:dyDescent="0.3">
      <c r="A1224" s="3">
        <v>44477</v>
      </c>
      <c r="B1224">
        <v>793.35</v>
      </c>
      <c r="C1224">
        <v>789.95</v>
      </c>
      <c r="D1224">
        <v>798.8</v>
      </c>
      <c r="E1224">
        <v>782.2</v>
      </c>
      <c r="F1224" t="s">
        <v>1955</v>
      </c>
      <c r="G1224" s="1">
        <v>5.7999999999999996E-3</v>
      </c>
    </row>
    <row r="1225" spans="1:7" x14ac:dyDescent="0.3">
      <c r="A1225" s="3">
        <v>44447</v>
      </c>
      <c r="B1225">
        <v>788.8</v>
      </c>
      <c r="C1225">
        <v>789.15</v>
      </c>
      <c r="D1225">
        <v>793</v>
      </c>
      <c r="E1225">
        <v>782</v>
      </c>
      <c r="F1225" t="s">
        <v>1954</v>
      </c>
      <c r="G1225" s="1">
        <v>4.5999999999999999E-3</v>
      </c>
    </row>
    <row r="1226" spans="1:7" x14ac:dyDescent="0.3">
      <c r="A1226" s="3">
        <v>44355</v>
      </c>
      <c r="B1226">
        <v>785.2</v>
      </c>
      <c r="C1226">
        <v>786.5</v>
      </c>
      <c r="D1226">
        <v>796.45</v>
      </c>
      <c r="E1226">
        <v>781.55</v>
      </c>
      <c r="F1226" t="s">
        <v>1953</v>
      </c>
      <c r="G1226" s="1">
        <v>-1.1999999999999999E-3</v>
      </c>
    </row>
    <row r="1227" spans="1:7" x14ac:dyDescent="0.3">
      <c r="A1227" s="3">
        <v>44324</v>
      </c>
      <c r="B1227">
        <v>786.15</v>
      </c>
      <c r="C1227">
        <v>785.5</v>
      </c>
      <c r="D1227">
        <v>794.4</v>
      </c>
      <c r="E1227">
        <v>783.3</v>
      </c>
      <c r="F1227" t="s">
        <v>1952</v>
      </c>
      <c r="G1227" s="1">
        <v>5.0000000000000001E-4</v>
      </c>
    </row>
    <row r="1228" spans="1:7" x14ac:dyDescent="0.3">
      <c r="A1228" s="3">
        <v>44294</v>
      </c>
      <c r="B1228">
        <v>785.75</v>
      </c>
      <c r="C1228">
        <v>791</v>
      </c>
      <c r="D1228">
        <v>797.9</v>
      </c>
      <c r="E1228">
        <v>779.7</v>
      </c>
      <c r="F1228" t="s">
        <v>1951</v>
      </c>
      <c r="G1228" s="1">
        <v>-1.14E-2</v>
      </c>
    </row>
    <row r="1229" spans="1:7" x14ac:dyDescent="0.3">
      <c r="A1229" s="3">
        <v>44263</v>
      </c>
      <c r="B1229">
        <v>794.8</v>
      </c>
      <c r="C1229">
        <v>773.95</v>
      </c>
      <c r="D1229">
        <v>804.35</v>
      </c>
      <c r="E1229">
        <v>765.25</v>
      </c>
      <c r="F1229" t="s">
        <v>1950</v>
      </c>
      <c r="G1229" s="1">
        <v>2.5499999999999998E-2</v>
      </c>
    </row>
    <row r="1230" spans="1:7" x14ac:dyDescent="0.3">
      <c r="A1230" s="3">
        <v>44235</v>
      </c>
      <c r="B1230">
        <v>775</v>
      </c>
      <c r="C1230">
        <v>785</v>
      </c>
      <c r="D1230">
        <v>801.9</v>
      </c>
      <c r="E1230">
        <v>764.1</v>
      </c>
      <c r="F1230" t="s">
        <v>1949</v>
      </c>
      <c r="G1230" s="1">
        <v>1.4E-3</v>
      </c>
    </row>
    <row r="1231" spans="1:7" x14ac:dyDescent="0.3">
      <c r="A1231" t="s">
        <v>19</v>
      </c>
      <c r="B1231">
        <v>773.95</v>
      </c>
      <c r="C1231">
        <v>702.95</v>
      </c>
      <c r="D1231">
        <v>783.75</v>
      </c>
      <c r="E1231">
        <v>696.15</v>
      </c>
      <c r="F1231" t="s">
        <v>1948</v>
      </c>
      <c r="G1231" s="1">
        <v>0.1009</v>
      </c>
    </row>
    <row r="1232" spans="1:7" x14ac:dyDescent="0.3">
      <c r="A1232" t="s">
        <v>17</v>
      </c>
      <c r="B1232">
        <v>703</v>
      </c>
      <c r="C1232">
        <v>687.8</v>
      </c>
      <c r="D1232">
        <v>705.95</v>
      </c>
      <c r="E1232">
        <v>680.7</v>
      </c>
      <c r="F1232" t="s">
        <v>1947</v>
      </c>
      <c r="G1232" s="1">
        <v>2.2100000000000002E-2</v>
      </c>
    </row>
    <row r="1233" spans="1:7" x14ac:dyDescent="0.3">
      <c r="A1233" t="s">
        <v>15</v>
      </c>
      <c r="B1233">
        <v>687.8</v>
      </c>
      <c r="C1233">
        <v>688.3</v>
      </c>
      <c r="D1233">
        <v>691.95</v>
      </c>
      <c r="E1233">
        <v>672.55</v>
      </c>
      <c r="F1233" t="s">
        <v>1946</v>
      </c>
      <c r="G1233" s="1">
        <v>-6.9999999999999999E-4</v>
      </c>
    </row>
    <row r="1234" spans="1:7" x14ac:dyDescent="0.3">
      <c r="A1234" t="s">
        <v>13</v>
      </c>
      <c r="B1234">
        <v>688.3</v>
      </c>
      <c r="C1234">
        <v>705</v>
      </c>
      <c r="D1234">
        <v>705.7</v>
      </c>
      <c r="E1234">
        <v>673.85</v>
      </c>
      <c r="F1234" t="s">
        <v>1945</v>
      </c>
      <c r="G1234" s="1">
        <v>-2.1499999999999998E-2</v>
      </c>
    </row>
    <row r="1235" spans="1:7" x14ac:dyDescent="0.3">
      <c r="A1235" t="s">
        <v>11</v>
      </c>
      <c r="B1235">
        <v>703.4</v>
      </c>
      <c r="C1235">
        <v>695.2</v>
      </c>
      <c r="D1235">
        <v>705</v>
      </c>
      <c r="E1235">
        <v>695.2</v>
      </c>
      <c r="F1235" t="s">
        <v>1944</v>
      </c>
      <c r="G1235" s="1">
        <v>1.35E-2</v>
      </c>
    </row>
    <row r="1236" spans="1:7" x14ac:dyDescent="0.3">
      <c r="A1236" t="s">
        <v>9</v>
      </c>
      <c r="B1236">
        <v>694</v>
      </c>
      <c r="C1236">
        <v>686.2</v>
      </c>
      <c r="D1236">
        <v>698.95</v>
      </c>
      <c r="E1236">
        <v>681.6</v>
      </c>
      <c r="F1236" t="s">
        <v>1943</v>
      </c>
      <c r="G1236" s="1">
        <v>9.7000000000000003E-3</v>
      </c>
    </row>
    <row r="1237" spans="1:7" x14ac:dyDescent="0.3">
      <c r="A1237" t="s">
        <v>7</v>
      </c>
      <c r="B1237">
        <v>687.3</v>
      </c>
      <c r="C1237">
        <v>680</v>
      </c>
      <c r="D1237">
        <v>688.2</v>
      </c>
      <c r="E1237">
        <v>675.55</v>
      </c>
      <c r="F1237" t="s">
        <v>1942</v>
      </c>
      <c r="G1237" s="1">
        <v>1.6E-2</v>
      </c>
    </row>
    <row r="1238" spans="1:7" x14ac:dyDescent="0.3">
      <c r="A1238" t="s">
        <v>5</v>
      </c>
      <c r="B1238">
        <v>676.45</v>
      </c>
      <c r="C1238">
        <v>689</v>
      </c>
      <c r="D1238">
        <v>691.6</v>
      </c>
      <c r="E1238">
        <v>673.9</v>
      </c>
      <c r="F1238" t="s">
        <v>1941</v>
      </c>
      <c r="G1238" s="1">
        <v>-1.8599999999999998E-2</v>
      </c>
    </row>
    <row r="1239" spans="1:7" x14ac:dyDescent="0.3">
      <c r="A1239" t="s">
        <v>3</v>
      </c>
      <c r="B1239">
        <v>689.25</v>
      </c>
      <c r="C1239">
        <v>678.05</v>
      </c>
      <c r="D1239">
        <v>691.5</v>
      </c>
      <c r="E1239">
        <v>678.05</v>
      </c>
      <c r="F1239" t="s">
        <v>1940</v>
      </c>
      <c r="G1239" s="1">
        <v>8.9999999999999998E-4</v>
      </c>
    </row>
    <row r="1240" spans="1:7" x14ac:dyDescent="0.3">
      <c r="A1240" t="s">
        <v>1</v>
      </c>
      <c r="B1240">
        <v>688.6</v>
      </c>
      <c r="C1240">
        <v>684.9</v>
      </c>
      <c r="D1240">
        <v>695.65</v>
      </c>
      <c r="E1240">
        <v>682.65</v>
      </c>
      <c r="F1240" t="s">
        <v>1939</v>
      </c>
      <c r="G1240" s="1">
        <v>8.2000000000000007E-3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8638-E94F-4BF6-9FE4-4F8CDDE56334}">
  <sheetPr>
    <tabColor rgb="FFFF0000"/>
  </sheetPr>
  <dimension ref="A1:G1240"/>
  <sheetViews>
    <sheetView topLeftCell="A1213" workbookViewId="0">
      <selection activeCell="G2" sqref="G2:G1240"/>
    </sheetView>
  </sheetViews>
  <sheetFormatPr defaultRowHeight="14.4" x14ac:dyDescent="0.3"/>
  <cols>
    <col min="1" max="1" width="10.5546875" bestFit="1" customWidth="1"/>
    <col min="2" max="5" width="8" bestFit="1" customWidth="1"/>
    <col min="6" max="6" width="7.5546875" bestFit="1" customWidth="1"/>
    <col min="7" max="7" width="11.109375" customWidth="1"/>
  </cols>
  <sheetData>
    <row r="1" spans="1:7" x14ac:dyDescent="0.3">
      <c r="A1" t="s">
        <v>1938</v>
      </c>
      <c r="B1" t="s">
        <v>1937</v>
      </c>
      <c r="C1" t="s">
        <v>1936</v>
      </c>
      <c r="D1" t="s">
        <v>1935</v>
      </c>
      <c r="E1" t="s">
        <v>1934</v>
      </c>
      <c r="F1" t="s">
        <v>1933</v>
      </c>
      <c r="G1" t="s">
        <v>1932</v>
      </c>
    </row>
    <row r="2" spans="1:7" x14ac:dyDescent="0.3">
      <c r="A2" t="s">
        <v>1931</v>
      </c>
      <c r="B2" s="2">
        <v>2098.4</v>
      </c>
      <c r="C2" s="2">
        <v>2104.9</v>
      </c>
      <c r="D2" s="2">
        <v>2123</v>
      </c>
      <c r="E2" s="2">
        <v>2096</v>
      </c>
      <c r="F2" t="s">
        <v>2057</v>
      </c>
      <c r="G2" s="1">
        <v>-2E-3</v>
      </c>
    </row>
    <row r="3" spans="1:7" x14ac:dyDescent="0.3">
      <c r="A3" t="s">
        <v>1929</v>
      </c>
      <c r="B3" s="2">
        <v>2102.6</v>
      </c>
      <c r="C3" s="2">
        <v>2121</v>
      </c>
      <c r="D3" s="2">
        <v>2128.5</v>
      </c>
      <c r="E3" s="2">
        <v>2091</v>
      </c>
      <c r="F3" t="s">
        <v>1994</v>
      </c>
      <c r="G3" s="1">
        <v>-8.3000000000000001E-3</v>
      </c>
    </row>
    <row r="4" spans="1:7" x14ac:dyDescent="0.3">
      <c r="A4" t="s">
        <v>1927</v>
      </c>
      <c r="B4" s="2">
        <v>2120.1999999999998</v>
      </c>
      <c r="C4" s="2">
        <v>2125</v>
      </c>
      <c r="D4" s="2">
        <v>2145</v>
      </c>
      <c r="E4" s="2">
        <v>2116.1</v>
      </c>
      <c r="F4" t="s">
        <v>1970</v>
      </c>
      <c r="G4" s="1">
        <v>-4.8999999999999998E-3</v>
      </c>
    </row>
    <row r="5" spans="1:7" x14ac:dyDescent="0.3">
      <c r="A5" t="s">
        <v>1925</v>
      </c>
      <c r="B5" s="2">
        <v>2130.6</v>
      </c>
      <c r="C5" s="2">
        <v>2143</v>
      </c>
      <c r="D5" s="2">
        <v>2143</v>
      </c>
      <c r="E5" s="2">
        <v>2120</v>
      </c>
      <c r="F5" t="s">
        <v>250</v>
      </c>
      <c r="G5" s="1">
        <v>-9.2999999999999992E-3</v>
      </c>
    </row>
    <row r="6" spans="1:7" x14ac:dyDescent="0.3">
      <c r="A6" s="3">
        <v>46302</v>
      </c>
      <c r="B6" s="2">
        <v>2150.6</v>
      </c>
      <c r="C6" s="2">
        <v>2151.5</v>
      </c>
      <c r="D6" s="2">
        <v>2178</v>
      </c>
      <c r="E6" s="2">
        <v>2145</v>
      </c>
      <c r="F6" t="s">
        <v>148</v>
      </c>
      <c r="G6" s="1">
        <v>2.8E-3</v>
      </c>
    </row>
    <row r="7" spans="1:7" x14ac:dyDescent="0.3">
      <c r="A7" s="3">
        <v>46272</v>
      </c>
      <c r="B7" s="2">
        <v>2144.5</v>
      </c>
      <c r="C7" s="2">
        <v>2139</v>
      </c>
      <c r="D7" s="2">
        <v>2166.8000000000002</v>
      </c>
      <c r="E7" s="2">
        <v>2137.1</v>
      </c>
      <c r="F7" t="s">
        <v>2093</v>
      </c>
      <c r="G7" s="1">
        <v>4.1000000000000003E-3</v>
      </c>
    </row>
    <row r="8" spans="1:7" x14ac:dyDescent="0.3">
      <c r="A8" s="3">
        <v>46241</v>
      </c>
      <c r="B8" s="2">
        <v>2135.8000000000002</v>
      </c>
      <c r="C8" s="2">
        <v>2199</v>
      </c>
      <c r="D8" s="2">
        <v>2199</v>
      </c>
      <c r="E8" s="2">
        <v>2130</v>
      </c>
      <c r="F8" t="s">
        <v>1179</v>
      </c>
      <c r="G8" s="1">
        <v>-3.3000000000000002E-2</v>
      </c>
    </row>
    <row r="9" spans="1:7" x14ac:dyDescent="0.3">
      <c r="A9" s="3">
        <v>46210</v>
      </c>
      <c r="B9" s="2">
        <v>2208.8000000000002</v>
      </c>
      <c r="C9" s="2">
        <v>2200</v>
      </c>
      <c r="D9" s="2">
        <v>2219.4</v>
      </c>
      <c r="E9" s="2">
        <v>2193.6999999999998</v>
      </c>
      <c r="F9" t="s">
        <v>1974</v>
      </c>
      <c r="G9" s="1">
        <v>3.0999999999999999E-3</v>
      </c>
    </row>
    <row r="10" spans="1:7" x14ac:dyDescent="0.3">
      <c r="A10" s="3">
        <v>46180</v>
      </c>
      <c r="B10" s="2">
        <v>2202</v>
      </c>
      <c r="C10" s="2">
        <v>2202.1</v>
      </c>
      <c r="D10" s="2">
        <v>2221.4</v>
      </c>
      <c r="E10" s="2">
        <v>2190.3000000000002</v>
      </c>
      <c r="F10" t="s">
        <v>1998</v>
      </c>
      <c r="G10" s="1">
        <v>4.0000000000000002E-4</v>
      </c>
    </row>
    <row r="11" spans="1:7" x14ac:dyDescent="0.3">
      <c r="A11" s="3">
        <v>46088</v>
      </c>
      <c r="B11" s="2">
        <v>2201.1999999999998</v>
      </c>
      <c r="C11" s="2">
        <v>2224.9</v>
      </c>
      <c r="D11" s="2">
        <v>2239.3000000000002</v>
      </c>
      <c r="E11" s="2">
        <v>2190</v>
      </c>
      <c r="F11" t="s">
        <v>251</v>
      </c>
      <c r="G11" s="1">
        <v>-4.3E-3</v>
      </c>
    </row>
    <row r="12" spans="1:7" x14ac:dyDescent="0.3">
      <c r="A12" s="3">
        <v>46060</v>
      </c>
      <c r="B12" s="2">
        <v>2210.6</v>
      </c>
      <c r="C12" s="2">
        <v>2186</v>
      </c>
      <c r="D12" s="2">
        <v>2216</v>
      </c>
      <c r="E12" s="2">
        <v>2179.1999999999998</v>
      </c>
      <c r="F12" t="s">
        <v>2280</v>
      </c>
      <c r="G12" s="1">
        <v>1.3100000000000001E-2</v>
      </c>
    </row>
    <row r="13" spans="1:7" x14ac:dyDescent="0.3">
      <c r="A13" s="3">
        <v>46029</v>
      </c>
      <c r="B13" s="2">
        <v>2182</v>
      </c>
      <c r="C13" s="2">
        <v>2133.5</v>
      </c>
      <c r="D13" s="2">
        <v>2190</v>
      </c>
      <c r="E13" s="2">
        <v>2120.1999999999998</v>
      </c>
      <c r="F13" t="s">
        <v>2292</v>
      </c>
      <c r="G13" s="1">
        <v>3.0099999999999998E-2</v>
      </c>
    </row>
    <row r="14" spans="1:7" x14ac:dyDescent="0.3">
      <c r="A14" t="s">
        <v>1916</v>
      </c>
      <c r="B14" s="2">
        <v>2118.1999999999998</v>
      </c>
      <c r="C14" s="2">
        <v>2151</v>
      </c>
      <c r="D14" s="2">
        <v>2151.3000000000002</v>
      </c>
      <c r="E14" s="2">
        <v>2114.1999999999998</v>
      </c>
      <c r="F14" t="s">
        <v>2105</v>
      </c>
      <c r="G14" s="1">
        <v>-1.54E-2</v>
      </c>
    </row>
    <row r="15" spans="1:7" x14ac:dyDescent="0.3">
      <c r="A15" t="s">
        <v>1914</v>
      </c>
      <c r="B15" s="2">
        <v>2151.3000000000002</v>
      </c>
      <c r="C15" s="2">
        <v>2172</v>
      </c>
      <c r="D15" s="2">
        <v>2189.9</v>
      </c>
      <c r="E15" s="2">
        <v>2143</v>
      </c>
      <c r="F15" t="s">
        <v>1339</v>
      </c>
      <c r="G15" s="1">
        <v>-1.0500000000000001E-2</v>
      </c>
    </row>
    <row r="16" spans="1:7" x14ac:dyDescent="0.3">
      <c r="A16" t="s">
        <v>1912</v>
      </c>
      <c r="B16" s="2">
        <v>2174.1999999999998</v>
      </c>
      <c r="C16" s="2">
        <v>2161</v>
      </c>
      <c r="D16" s="2">
        <v>2200.9</v>
      </c>
      <c r="E16" s="2">
        <v>2161</v>
      </c>
      <c r="F16" t="s">
        <v>2078</v>
      </c>
      <c r="G16" s="1">
        <v>7.6E-3</v>
      </c>
    </row>
    <row r="17" spans="1:7" x14ac:dyDescent="0.3">
      <c r="A17" t="s">
        <v>1910</v>
      </c>
      <c r="B17" s="2">
        <v>2157.8000000000002</v>
      </c>
      <c r="C17" s="2">
        <v>2160</v>
      </c>
      <c r="D17" s="2">
        <v>2166</v>
      </c>
      <c r="E17" s="2">
        <v>2140</v>
      </c>
      <c r="F17" t="s">
        <v>2558</v>
      </c>
      <c r="G17" s="1">
        <v>-1.1000000000000001E-3</v>
      </c>
    </row>
    <row r="18" spans="1:7" x14ac:dyDescent="0.3">
      <c r="A18" t="s">
        <v>1908</v>
      </c>
      <c r="B18" s="2">
        <v>2160.1</v>
      </c>
      <c r="C18" s="2">
        <v>2160.1</v>
      </c>
      <c r="D18" s="2">
        <v>2179.6999999999998</v>
      </c>
      <c r="E18" s="2">
        <v>2156</v>
      </c>
      <c r="F18" t="s">
        <v>2557</v>
      </c>
      <c r="G18" s="1">
        <v>-1.14E-2</v>
      </c>
    </row>
    <row r="19" spans="1:7" x14ac:dyDescent="0.3">
      <c r="A19" t="s">
        <v>1906</v>
      </c>
      <c r="B19" s="2">
        <v>2184.9</v>
      </c>
      <c r="C19" s="2">
        <v>2203.6999999999998</v>
      </c>
      <c r="D19" s="2">
        <v>2208.1999999999998</v>
      </c>
      <c r="E19" s="2">
        <v>2182.5</v>
      </c>
      <c r="F19" t="s">
        <v>2556</v>
      </c>
      <c r="G19" s="1">
        <v>-4.4000000000000003E-3</v>
      </c>
    </row>
    <row r="20" spans="1:7" x14ac:dyDescent="0.3">
      <c r="A20" t="s">
        <v>1904</v>
      </c>
      <c r="B20" s="2">
        <v>2194.6</v>
      </c>
      <c r="C20" s="2">
        <v>2209.6</v>
      </c>
      <c r="D20" s="2">
        <v>2210.6</v>
      </c>
      <c r="E20" s="2">
        <v>2179.9</v>
      </c>
      <c r="F20" t="s">
        <v>1915</v>
      </c>
      <c r="G20" s="1">
        <v>-1.0800000000000001E-2</v>
      </c>
    </row>
    <row r="21" spans="1:7" x14ac:dyDescent="0.3">
      <c r="A21" t="s">
        <v>1902</v>
      </c>
      <c r="B21" s="2">
        <v>2218.5</v>
      </c>
      <c r="C21" s="2">
        <v>2208.6999999999998</v>
      </c>
      <c r="D21" s="2">
        <v>2221.6</v>
      </c>
      <c r="E21" s="2">
        <v>2196.8000000000002</v>
      </c>
      <c r="F21" t="s">
        <v>469</v>
      </c>
      <c r="G21" s="1">
        <v>9.4999999999999998E-3</v>
      </c>
    </row>
    <row r="22" spans="1:7" x14ac:dyDescent="0.3">
      <c r="A22" t="s">
        <v>1900</v>
      </c>
      <c r="B22" s="2">
        <v>2197.6</v>
      </c>
      <c r="C22" s="2">
        <v>2201.1</v>
      </c>
      <c r="D22" s="2">
        <v>2224.6</v>
      </c>
      <c r="E22" s="2">
        <v>2183</v>
      </c>
      <c r="F22" t="s">
        <v>1915</v>
      </c>
      <c r="G22" s="1">
        <v>-1E-3</v>
      </c>
    </row>
    <row r="23" spans="1:7" x14ac:dyDescent="0.3">
      <c r="A23" t="s">
        <v>1898</v>
      </c>
      <c r="B23" s="2">
        <v>2199.9</v>
      </c>
      <c r="C23" s="2">
        <v>2161</v>
      </c>
      <c r="D23" s="2">
        <v>2209</v>
      </c>
      <c r="E23" s="2">
        <v>2160.1</v>
      </c>
      <c r="F23" t="s">
        <v>133</v>
      </c>
      <c r="G23" s="1">
        <v>2.0299999999999999E-2</v>
      </c>
    </row>
    <row r="24" spans="1:7" x14ac:dyDescent="0.3">
      <c r="A24" t="s">
        <v>1896</v>
      </c>
      <c r="B24" s="2">
        <v>2156.1</v>
      </c>
      <c r="C24" s="2">
        <v>2200</v>
      </c>
      <c r="D24" s="2">
        <v>2211</v>
      </c>
      <c r="E24" s="2">
        <v>2150</v>
      </c>
      <c r="F24" t="s">
        <v>2161</v>
      </c>
      <c r="G24" s="1">
        <v>-5.8999999999999999E-3</v>
      </c>
    </row>
    <row r="25" spans="1:7" x14ac:dyDescent="0.3">
      <c r="A25" s="3">
        <v>46362</v>
      </c>
      <c r="B25" s="2">
        <v>2168.8000000000002</v>
      </c>
      <c r="C25" s="2">
        <v>2151.1999999999998</v>
      </c>
      <c r="D25" s="2">
        <v>2179.4</v>
      </c>
      <c r="E25" s="2">
        <v>2145</v>
      </c>
      <c r="F25" t="s">
        <v>304</v>
      </c>
      <c r="G25" s="1">
        <v>1.3599999999999999E-2</v>
      </c>
    </row>
    <row r="26" spans="1:7" x14ac:dyDescent="0.3">
      <c r="A26" s="3">
        <v>46332</v>
      </c>
      <c r="B26" s="2">
        <v>2139.8000000000002</v>
      </c>
      <c r="C26" s="2">
        <v>2164</v>
      </c>
      <c r="D26" s="2">
        <v>2165</v>
      </c>
      <c r="E26" s="2">
        <v>2135.3000000000002</v>
      </c>
      <c r="F26" t="s">
        <v>1806</v>
      </c>
      <c r="G26" s="1">
        <v>-1.37E-2</v>
      </c>
    </row>
    <row r="27" spans="1:7" x14ac:dyDescent="0.3">
      <c r="A27" s="3">
        <v>46301</v>
      </c>
      <c r="B27" s="2">
        <v>2169.5</v>
      </c>
      <c r="C27" s="2">
        <v>2134.9</v>
      </c>
      <c r="D27" s="2">
        <v>2204.9</v>
      </c>
      <c r="E27" s="2">
        <v>2133.5</v>
      </c>
      <c r="F27" t="s">
        <v>2102</v>
      </c>
      <c r="G27" s="1">
        <v>1.72E-2</v>
      </c>
    </row>
    <row r="28" spans="1:7" x14ac:dyDescent="0.3">
      <c r="A28" s="3">
        <v>46271</v>
      </c>
      <c r="B28" s="2">
        <v>2132.8000000000002</v>
      </c>
      <c r="C28" s="2">
        <v>2119.6999999999998</v>
      </c>
      <c r="D28" s="2">
        <v>2138.6</v>
      </c>
      <c r="E28" s="2">
        <v>2110.1</v>
      </c>
      <c r="F28" t="s">
        <v>2081</v>
      </c>
      <c r="G28" s="1">
        <v>1.0800000000000001E-2</v>
      </c>
    </row>
    <row r="29" spans="1:7" x14ac:dyDescent="0.3">
      <c r="A29" s="3">
        <v>46240</v>
      </c>
      <c r="B29" s="2">
        <v>2110.1</v>
      </c>
      <c r="C29" s="2">
        <v>2105.3000000000002</v>
      </c>
      <c r="D29" s="2">
        <v>2125</v>
      </c>
      <c r="E29" s="2">
        <v>2091.5</v>
      </c>
      <c r="F29" t="s">
        <v>2111</v>
      </c>
      <c r="G29" s="1">
        <v>-5.4000000000000003E-3</v>
      </c>
    </row>
    <row r="30" spans="1:7" x14ac:dyDescent="0.3">
      <c r="A30" s="3">
        <v>46148</v>
      </c>
      <c r="B30" s="2">
        <v>2121.5</v>
      </c>
      <c r="C30" s="2">
        <v>2086.6999999999998</v>
      </c>
      <c r="D30" s="2">
        <v>2127.5</v>
      </c>
      <c r="E30" s="2">
        <v>2077.1999999999998</v>
      </c>
      <c r="F30" t="s">
        <v>1980</v>
      </c>
      <c r="G30" s="1">
        <v>2.0199999999999999E-2</v>
      </c>
    </row>
    <row r="31" spans="1:7" x14ac:dyDescent="0.3">
      <c r="A31" s="3">
        <v>46118</v>
      </c>
      <c r="B31" s="2">
        <v>2079.4</v>
      </c>
      <c r="C31" s="2">
        <v>2089</v>
      </c>
      <c r="D31" s="2">
        <v>2110.9</v>
      </c>
      <c r="E31" s="2">
        <v>2073.5</v>
      </c>
      <c r="F31" t="s">
        <v>2057</v>
      </c>
      <c r="G31" s="1">
        <v>-5.4000000000000003E-3</v>
      </c>
    </row>
    <row r="32" spans="1:7" x14ac:dyDescent="0.3">
      <c r="A32" s="3">
        <v>46087</v>
      </c>
      <c r="B32" s="2">
        <v>2090.6</v>
      </c>
      <c r="C32" s="2">
        <v>2092</v>
      </c>
      <c r="D32" s="2">
        <v>2099.6</v>
      </c>
      <c r="E32" s="2">
        <v>2072.1999999999998</v>
      </c>
      <c r="F32" t="s">
        <v>251</v>
      </c>
      <c r="G32" s="1">
        <v>-1.5E-3</v>
      </c>
    </row>
    <row r="33" spans="1:7" x14ac:dyDescent="0.3">
      <c r="A33" s="3">
        <v>46059</v>
      </c>
      <c r="B33" s="2">
        <v>2093.6999999999998</v>
      </c>
      <c r="C33" s="2">
        <v>2079</v>
      </c>
      <c r="D33" s="2">
        <v>2097</v>
      </c>
      <c r="E33" s="2">
        <v>2065.6999999999998</v>
      </c>
      <c r="F33" t="s">
        <v>1583</v>
      </c>
      <c r="G33" s="1">
        <v>4.4999999999999997E-3</v>
      </c>
    </row>
    <row r="34" spans="1:7" x14ac:dyDescent="0.3">
      <c r="A34" s="3">
        <v>46028</v>
      </c>
      <c r="B34" s="2">
        <v>2084.3000000000002</v>
      </c>
      <c r="C34" s="2">
        <v>2158.5</v>
      </c>
      <c r="D34" s="2">
        <v>2167.5</v>
      </c>
      <c r="E34" s="2">
        <v>2080.3000000000002</v>
      </c>
      <c r="F34" t="s">
        <v>1238</v>
      </c>
      <c r="G34" s="1">
        <v>-3.2099999999999997E-2</v>
      </c>
    </row>
    <row r="35" spans="1:7" x14ac:dyDescent="0.3">
      <c r="A35" t="s">
        <v>1884</v>
      </c>
      <c r="B35" s="2">
        <v>2153.5</v>
      </c>
      <c r="C35" s="2">
        <v>2133.5</v>
      </c>
      <c r="D35" s="2">
        <v>2207.8000000000002</v>
      </c>
      <c r="E35" s="2">
        <v>2118.1</v>
      </c>
      <c r="F35" t="s">
        <v>2555</v>
      </c>
      <c r="G35" s="1">
        <v>-2.0400000000000001E-2</v>
      </c>
    </row>
    <row r="36" spans="1:7" x14ac:dyDescent="0.3">
      <c r="A36" t="s">
        <v>1882</v>
      </c>
      <c r="B36" s="2">
        <v>2198.4</v>
      </c>
      <c r="C36" s="2">
        <v>2205.1</v>
      </c>
      <c r="D36" s="2">
        <v>2214.6</v>
      </c>
      <c r="E36" s="2">
        <v>2187</v>
      </c>
      <c r="F36" t="s">
        <v>2554</v>
      </c>
      <c r="G36" s="1">
        <v>-5.0000000000000001E-3</v>
      </c>
    </row>
    <row r="37" spans="1:7" x14ac:dyDescent="0.3">
      <c r="A37" t="s">
        <v>1880</v>
      </c>
      <c r="B37" s="2">
        <v>2209.4</v>
      </c>
      <c r="C37" s="2">
        <v>2199.6</v>
      </c>
      <c r="D37" s="2">
        <v>2220</v>
      </c>
      <c r="E37" s="2">
        <v>2190</v>
      </c>
      <c r="F37" t="s">
        <v>1992</v>
      </c>
      <c r="G37" s="1">
        <v>5.8999999999999999E-3</v>
      </c>
    </row>
    <row r="38" spans="1:7" x14ac:dyDescent="0.3">
      <c r="A38" t="s">
        <v>1878</v>
      </c>
      <c r="B38" s="2">
        <v>2196.5</v>
      </c>
      <c r="C38" s="2">
        <v>2215</v>
      </c>
      <c r="D38" s="2">
        <v>2238.1</v>
      </c>
      <c r="E38" s="2">
        <v>2192.9</v>
      </c>
      <c r="F38" t="s">
        <v>2553</v>
      </c>
      <c r="G38" s="1">
        <v>-3.2000000000000002E-3</v>
      </c>
    </row>
    <row r="39" spans="1:7" x14ac:dyDescent="0.3">
      <c r="A39" t="s">
        <v>1876</v>
      </c>
      <c r="B39" s="2">
        <v>2203.6</v>
      </c>
      <c r="C39" s="2">
        <v>2180</v>
      </c>
      <c r="D39" s="2">
        <v>2224.5</v>
      </c>
      <c r="E39" s="2">
        <v>2175.4</v>
      </c>
      <c r="F39" t="s">
        <v>2117</v>
      </c>
      <c r="G39" s="1">
        <v>1.1299999999999999E-2</v>
      </c>
    </row>
    <row r="40" spans="1:7" x14ac:dyDescent="0.3">
      <c r="A40" t="s">
        <v>1874</v>
      </c>
      <c r="B40" s="2">
        <v>2179</v>
      </c>
      <c r="C40" s="2">
        <v>2224</v>
      </c>
      <c r="D40" s="2">
        <v>2229</v>
      </c>
      <c r="E40" s="2">
        <v>2176</v>
      </c>
      <c r="F40" t="s">
        <v>828</v>
      </c>
      <c r="G40" s="1">
        <v>-1.37E-2</v>
      </c>
    </row>
    <row r="41" spans="1:7" x14ac:dyDescent="0.3">
      <c r="A41" t="s">
        <v>1872</v>
      </c>
      <c r="B41" s="2">
        <v>2209.3000000000002</v>
      </c>
      <c r="C41" s="2">
        <v>2224.9</v>
      </c>
      <c r="D41" s="2">
        <v>2226.9</v>
      </c>
      <c r="E41" s="2">
        <v>2201</v>
      </c>
      <c r="F41" t="s">
        <v>92</v>
      </c>
      <c r="G41" s="1">
        <v>-1.06E-2</v>
      </c>
    </row>
    <row r="42" spans="1:7" x14ac:dyDescent="0.3">
      <c r="A42" t="s">
        <v>1870</v>
      </c>
      <c r="B42" s="2">
        <v>2232.9</v>
      </c>
      <c r="C42" s="2">
        <v>2242</v>
      </c>
      <c r="D42" s="2">
        <v>2282</v>
      </c>
      <c r="E42" s="2">
        <v>2229.5</v>
      </c>
      <c r="F42" t="s">
        <v>142</v>
      </c>
      <c r="G42" s="1">
        <v>-9.4000000000000004E-3</v>
      </c>
    </row>
    <row r="43" spans="1:7" x14ac:dyDescent="0.3">
      <c r="A43" t="s">
        <v>1868</v>
      </c>
      <c r="B43" s="2">
        <v>2254.1999999999998</v>
      </c>
      <c r="C43" s="2">
        <v>2263.1</v>
      </c>
      <c r="D43" s="2">
        <v>2265</v>
      </c>
      <c r="E43" s="2">
        <v>2224.6999999999998</v>
      </c>
      <c r="F43" t="s">
        <v>469</v>
      </c>
      <c r="G43" s="1">
        <v>-7.9000000000000008E-3</v>
      </c>
    </row>
    <row r="44" spans="1:7" x14ac:dyDescent="0.3">
      <c r="A44" t="s">
        <v>1866</v>
      </c>
      <c r="B44" s="2">
        <v>2272.1999999999998</v>
      </c>
      <c r="C44" s="2">
        <v>2248.6999999999998</v>
      </c>
      <c r="D44" s="2">
        <v>2298.9</v>
      </c>
      <c r="E44" s="2">
        <v>2246.1999999999998</v>
      </c>
      <c r="F44" t="s">
        <v>205</v>
      </c>
      <c r="G44" s="1">
        <v>1.0500000000000001E-2</v>
      </c>
    </row>
    <row r="45" spans="1:7" x14ac:dyDescent="0.3">
      <c r="A45" t="s">
        <v>1864</v>
      </c>
      <c r="B45" s="2">
        <v>2248.6999999999998</v>
      </c>
      <c r="C45" s="2">
        <v>2268</v>
      </c>
      <c r="D45" s="2">
        <v>2285.9</v>
      </c>
      <c r="E45" s="2">
        <v>2245</v>
      </c>
      <c r="F45" t="s">
        <v>2117</v>
      </c>
      <c r="G45" s="1">
        <v>-8.2000000000000007E-3</v>
      </c>
    </row>
    <row r="46" spans="1:7" x14ac:dyDescent="0.3">
      <c r="A46" t="s">
        <v>1862</v>
      </c>
      <c r="B46" s="2">
        <v>2267.3000000000002</v>
      </c>
      <c r="C46" s="2">
        <v>2265</v>
      </c>
      <c r="D46" s="2">
        <v>2295.8000000000002</v>
      </c>
      <c r="E46" s="2">
        <v>2250</v>
      </c>
      <c r="F46" t="s">
        <v>2149</v>
      </c>
      <c r="G46" s="1">
        <v>2.3E-3</v>
      </c>
    </row>
    <row r="47" spans="1:7" x14ac:dyDescent="0.3">
      <c r="A47" s="3">
        <v>46361</v>
      </c>
      <c r="B47" s="2">
        <v>2262</v>
      </c>
      <c r="C47" s="2">
        <v>2285.3000000000002</v>
      </c>
      <c r="D47" s="2">
        <v>2307</v>
      </c>
      <c r="E47" s="2">
        <v>2256</v>
      </c>
      <c r="F47" t="s">
        <v>2552</v>
      </c>
      <c r="G47" s="1">
        <v>-1.9599999999999999E-2</v>
      </c>
    </row>
    <row r="48" spans="1:7" x14ac:dyDescent="0.3">
      <c r="A48" s="3">
        <v>46331</v>
      </c>
      <c r="B48" s="2">
        <v>2307.1999999999998</v>
      </c>
      <c r="C48" s="2">
        <v>2277.1</v>
      </c>
      <c r="D48" s="2">
        <v>2317.1</v>
      </c>
      <c r="E48" s="2">
        <v>2259.1999999999998</v>
      </c>
      <c r="F48" t="s">
        <v>2078</v>
      </c>
      <c r="G48" s="1">
        <v>8.5000000000000006E-3</v>
      </c>
    </row>
    <row r="49" spans="1:7" x14ac:dyDescent="0.3">
      <c r="A49" s="3">
        <v>46239</v>
      </c>
      <c r="B49" s="2">
        <v>2287.6999999999998</v>
      </c>
      <c r="C49" s="2">
        <v>2272.1999999999998</v>
      </c>
      <c r="D49" s="2">
        <v>2297.3000000000002</v>
      </c>
      <c r="E49" s="2">
        <v>2256</v>
      </c>
      <c r="F49" t="s">
        <v>1376</v>
      </c>
      <c r="G49" s="1">
        <v>6.7999999999999996E-3</v>
      </c>
    </row>
    <row r="50" spans="1:7" x14ac:dyDescent="0.3">
      <c r="A50" s="3">
        <v>46208</v>
      </c>
      <c r="B50" s="2">
        <v>2272.1999999999998</v>
      </c>
      <c r="C50" s="2">
        <v>2310</v>
      </c>
      <c r="D50" s="2">
        <v>2327.9</v>
      </c>
      <c r="E50" s="2">
        <v>2268.1</v>
      </c>
      <c r="F50" t="s">
        <v>2011</v>
      </c>
      <c r="G50" s="1">
        <v>-1.9400000000000001E-2</v>
      </c>
    </row>
    <row r="51" spans="1:7" x14ac:dyDescent="0.3">
      <c r="A51" s="3">
        <v>46178</v>
      </c>
      <c r="B51" s="2">
        <v>2317.1</v>
      </c>
      <c r="C51" s="2">
        <v>2330</v>
      </c>
      <c r="D51" s="2">
        <v>2339.4</v>
      </c>
      <c r="E51" s="2">
        <v>2288.3000000000002</v>
      </c>
      <c r="F51" t="s">
        <v>45</v>
      </c>
      <c r="G51" s="1">
        <v>-4.4000000000000003E-3</v>
      </c>
    </row>
    <row r="52" spans="1:7" x14ac:dyDescent="0.3">
      <c r="A52" s="3">
        <v>46147</v>
      </c>
      <c r="B52" s="2">
        <v>2327.4</v>
      </c>
      <c r="C52" s="2">
        <v>2301.5</v>
      </c>
      <c r="D52" s="2">
        <v>2335.4</v>
      </c>
      <c r="E52" s="2">
        <v>2288.1</v>
      </c>
      <c r="F52" t="s">
        <v>1965</v>
      </c>
      <c r="G52" s="1">
        <v>7.7999999999999996E-3</v>
      </c>
    </row>
    <row r="53" spans="1:7" x14ac:dyDescent="0.3">
      <c r="A53" s="3">
        <v>46117</v>
      </c>
      <c r="B53" s="2">
        <v>2309.3000000000002</v>
      </c>
      <c r="C53" s="2">
        <v>2268.8000000000002</v>
      </c>
      <c r="D53" s="2">
        <v>2365.8000000000002</v>
      </c>
      <c r="E53" s="2">
        <v>2268.8000000000002</v>
      </c>
      <c r="F53" t="s">
        <v>1974</v>
      </c>
      <c r="G53" s="1">
        <v>2.5899999999999999E-2</v>
      </c>
    </row>
    <row r="54" spans="1:7" x14ac:dyDescent="0.3">
      <c r="A54" t="s">
        <v>1853</v>
      </c>
      <c r="B54" s="2">
        <v>2250.9</v>
      </c>
      <c r="C54" s="2">
        <v>2312</v>
      </c>
      <c r="D54" s="2">
        <v>2368.8000000000002</v>
      </c>
      <c r="E54" s="2">
        <v>2211.6</v>
      </c>
      <c r="F54" t="s">
        <v>2239</v>
      </c>
      <c r="G54" s="1">
        <v>-2.7400000000000001E-2</v>
      </c>
    </row>
    <row r="55" spans="1:7" x14ac:dyDescent="0.3">
      <c r="A55" t="s">
        <v>1851</v>
      </c>
      <c r="B55" s="2">
        <v>2314.4</v>
      </c>
      <c r="C55" s="2">
        <v>2305</v>
      </c>
      <c r="D55" s="2">
        <v>2349.6999999999998</v>
      </c>
      <c r="E55" s="2">
        <v>2291</v>
      </c>
      <c r="F55" t="s">
        <v>246</v>
      </c>
      <c r="G55" s="1">
        <v>1.09E-2</v>
      </c>
    </row>
    <row r="56" spans="1:7" x14ac:dyDescent="0.3">
      <c r="A56" t="s">
        <v>1849</v>
      </c>
      <c r="B56" s="2">
        <v>2289.5</v>
      </c>
      <c r="C56" s="2">
        <v>2321</v>
      </c>
      <c r="D56" s="2">
        <v>2334.4</v>
      </c>
      <c r="E56" s="2">
        <v>2281.1</v>
      </c>
      <c r="F56" t="s">
        <v>1999</v>
      </c>
      <c r="G56" s="1">
        <v>-1.67E-2</v>
      </c>
    </row>
    <row r="57" spans="1:7" x14ac:dyDescent="0.3">
      <c r="A57" t="s">
        <v>1847</v>
      </c>
      <c r="B57" s="2">
        <v>2328.3000000000002</v>
      </c>
      <c r="C57" s="2">
        <v>2334.9</v>
      </c>
      <c r="D57" s="2">
        <v>2362.8000000000002</v>
      </c>
      <c r="E57" s="2">
        <v>2325</v>
      </c>
      <c r="F57" t="s">
        <v>1376</v>
      </c>
      <c r="G57" s="1">
        <v>4.0000000000000002E-4</v>
      </c>
    </row>
    <row r="58" spans="1:7" x14ac:dyDescent="0.3">
      <c r="A58" t="s">
        <v>1845</v>
      </c>
      <c r="B58" s="2">
        <v>2327.3000000000002</v>
      </c>
      <c r="C58" s="2">
        <v>2388.6</v>
      </c>
      <c r="D58" s="2">
        <v>2388.6</v>
      </c>
      <c r="E58" s="2">
        <v>2299</v>
      </c>
      <c r="F58" t="s">
        <v>361</v>
      </c>
      <c r="G58" s="1">
        <v>-1.6500000000000001E-2</v>
      </c>
    </row>
    <row r="59" spans="1:7" x14ac:dyDescent="0.3">
      <c r="A59" t="s">
        <v>1843</v>
      </c>
      <c r="B59" s="2">
        <v>2366.4</v>
      </c>
      <c r="C59" s="2">
        <v>2336</v>
      </c>
      <c r="D59" s="2">
        <v>2400</v>
      </c>
      <c r="E59" s="2">
        <v>2336</v>
      </c>
      <c r="F59" t="s">
        <v>2221</v>
      </c>
      <c r="G59" s="1">
        <v>-1E-3</v>
      </c>
    </row>
    <row r="60" spans="1:7" x14ac:dyDescent="0.3">
      <c r="A60" t="s">
        <v>1841</v>
      </c>
      <c r="B60" s="2">
        <v>2368.8000000000002</v>
      </c>
      <c r="C60" s="2">
        <v>2310.4</v>
      </c>
      <c r="D60" s="2">
        <v>2408</v>
      </c>
      <c r="E60" s="2">
        <v>2310.4</v>
      </c>
      <c r="F60" t="s">
        <v>2132</v>
      </c>
      <c r="G60" s="1">
        <v>2.5100000000000001E-2</v>
      </c>
    </row>
    <row r="61" spans="1:7" x14ac:dyDescent="0.3">
      <c r="A61" t="s">
        <v>1839</v>
      </c>
      <c r="B61" s="2">
        <v>2310.6999999999998</v>
      </c>
      <c r="C61" s="2">
        <v>2238.6999999999998</v>
      </c>
      <c r="D61" s="2">
        <v>2335.6999999999998</v>
      </c>
      <c r="E61" s="2">
        <v>2227.1999999999998</v>
      </c>
      <c r="F61" t="s">
        <v>2022</v>
      </c>
      <c r="G61" s="1">
        <v>3.5499999999999997E-2</v>
      </c>
    </row>
    <row r="62" spans="1:7" x14ac:dyDescent="0.3">
      <c r="A62" t="s">
        <v>1838</v>
      </c>
      <c r="B62" s="2">
        <v>2231.5</v>
      </c>
      <c r="C62" s="2">
        <v>2240.8000000000002</v>
      </c>
      <c r="D62" s="2">
        <v>2253.4</v>
      </c>
      <c r="E62" s="2">
        <v>2223.1999999999998</v>
      </c>
      <c r="F62" t="s">
        <v>2081</v>
      </c>
      <c r="G62" s="1">
        <v>-4.1999999999999997E-3</v>
      </c>
    </row>
    <row r="63" spans="1:7" x14ac:dyDescent="0.3">
      <c r="A63" t="s">
        <v>1836</v>
      </c>
      <c r="B63" s="2">
        <v>2240.8000000000002</v>
      </c>
      <c r="C63" s="2">
        <v>2142</v>
      </c>
      <c r="D63" s="2">
        <v>2245</v>
      </c>
      <c r="E63" s="2">
        <v>2133</v>
      </c>
      <c r="F63" t="s">
        <v>2362</v>
      </c>
      <c r="G63" s="1">
        <v>4.7500000000000001E-2</v>
      </c>
    </row>
    <row r="64" spans="1:7" x14ac:dyDescent="0.3">
      <c r="A64" t="s">
        <v>1834</v>
      </c>
      <c r="B64" s="2">
        <v>2139.1</v>
      </c>
      <c r="C64" s="2">
        <v>2158</v>
      </c>
      <c r="D64" s="2">
        <v>2163.6999999999998</v>
      </c>
      <c r="E64" s="2">
        <v>2129.1</v>
      </c>
      <c r="F64" t="s">
        <v>2166</v>
      </c>
      <c r="G64" s="1">
        <v>-8.6E-3</v>
      </c>
    </row>
    <row r="65" spans="1:7" x14ac:dyDescent="0.3">
      <c r="A65" t="s">
        <v>1832</v>
      </c>
      <c r="B65" s="2">
        <v>2157.6</v>
      </c>
      <c r="C65" s="2">
        <v>2140.9</v>
      </c>
      <c r="D65" s="2">
        <v>2168</v>
      </c>
      <c r="E65" s="2">
        <v>2140.9</v>
      </c>
      <c r="F65" t="s">
        <v>2077</v>
      </c>
      <c r="G65" s="1">
        <v>1.43E-2</v>
      </c>
    </row>
    <row r="66" spans="1:7" x14ac:dyDescent="0.3">
      <c r="A66" t="s">
        <v>1830</v>
      </c>
      <c r="B66" s="2">
        <v>2127.1999999999998</v>
      </c>
      <c r="C66" s="2">
        <v>2131</v>
      </c>
      <c r="D66" s="2">
        <v>2140.6999999999998</v>
      </c>
      <c r="E66" s="2">
        <v>2113.5</v>
      </c>
      <c r="F66" t="s">
        <v>2150</v>
      </c>
      <c r="G66" s="1">
        <v>-1.2999999999999999E-2</v>
      </c>
    </row>
    <row r="67" spans="1:7" x14ac:dyDescent="0.3">
      <c r="A67" s="3">
        <v>46299</v>
      </c>
      <c r="B67" s="2">
        <v>2155.3000000000002</v>
      </c>
      <c r="C67" s="2">
        <v>2133.1999999999998</v>
      </c>
      <c r="D67" s="2">
        <v>2170</v>
      </c>
      <c r="E67" s="2">
        <v>2121.4</v>
      </c>
      <c r="F67" t="s">
        <v>2057</v>
      </c>
      <c r="G67" s="1">
        <v>1.04E-2</v>
      </c>
    </row>
    <row r="68" spans="1:7" x14ac:dyDescent="0.3">
      <c r="A68" s="3">
        <v>46269</v>
      </c>
      <c r="B68" s="2">
        <v>2133.1999999999998</v>
      </c>
      <c r="C68" s="2">
        <v>2145.5</v>
      </c>
      <c r="D68" s="2">
        <v>2162.9</v>
      </c>
      <c r="E68" s="2">
        <v>2115</v>
      </c>
      <c r="F68" t="s">
        <v>247</v>
      </c>
      <c r="G68" s="1">
        <v>-5.7999999999999996E-3</v>
      </c>
    </row>
    <row r="69" spans="1:7" x14ac:dyDescent="0.3">
      <c r="A69" s="3">
        <v>46238</v>
      </c>
      <c r="B69" s="2">
        <v>2145.6</v>
      </c>
      <c r="C69" s="2">
        <v>2130</v>
      </c>
      <c r="D69" s="2">
        <v>2192.8000000000002</v>
      </c>
      <c r="E69" s="2">
        <v>2130</v>
      </c>
      <c r="F69" t="s">
        <v>2551</v>
      </c>
      <c r="G69" s="1">
        <v>1.66E-2</v>
      </c>
    </row>
    <row r="70" spans="1:7" x14ac:dyDescent="0.3">
      <c r="A70" s="3">
        <v>46207</v>
      </c>
      <c r="B70" s="2">
        <v>2110.6</v>
      </c>
      <c r="C70" s="2">
        <v>2064.6999999999998</v>
      </c>
      <c r="D70" s="2">
        <v>2119.5</v>
      </c>
      <c r="E70" s="2">
        <v>2050.8000000000002</v>
      </c>
      <c r="F70" t="s">
        <v>2289</v>
      </c>
      <c r="G70" s="1">
        <v>1.24E-2</v>
      </c>
    </row>
    <row r="71" spans="1:7" x14ac:dyDescent="0.3">
      <c r="A71" s="3">
        <v>46177</v>
      </c>
      <c r="B71" s="2">
        <v>2084.8000000000002</v>
      </c>
      <c r="C71" s="2">
        <v>2065.3000000000002</v>
      </c>
      <c r="D71" s="2">
        <v>2092.8000000000002</v>
      </c>
      <c r="E71" s="2">
        <v>2041.9</v>
      </c>
      <c r="F71" t="s">
        <v>2006</v>
      </c>
      <c r="G71" s="1">
        <v>9.4000000000000004E-3</v>
      </c>
    </row>
    <row r="72" spans="1:7" x14ac:dyDescent="0.3">
      <c r="A72" s="3">
        <v>46057</v>
      </c>
      <c r="B72" s="2">
        <v>2065.3000000000002</v>
      </c>
      <c r="C72" s="2">
        <v>2055</v>
      </c>
      <c r="D72" s="2">
        <v>2069.9</v>
      </c>
      <c r="E72" s="2">
        <v>2022.5</v>
      </c>
      <c r="F72" t="s">
        <v>47</v>
      </c>
      <c r="G72" s="1">
        <v>2.9999999999999997E-4</v>
      </c>
    </row>
    <row r="73" spans="1:7" x14ac:dyDescent="0.3">
      <c r="A73" s="3">
        <v>46026</v>
      </c>
      <c r="B73" s="2">
        <v>2064.6999999999998</v>
      </c>
      <c r="C73" s="2">
        <v>2119.9</v>
      </c>
      <c r="D73" s="2">
        <v>2119.9</v>
      </c>
      <c r="E73" s="2">
        <v>2052</v>
      </c>
      <c r="F73" t="s">
        <v>1994</v>
      </c>
      <c r="G73" s="1">
        <v>4.5999999999999999E-3</v>
      </c>
    </row>
    <row r="74" spans="1:7" x14ac:dyDescent="0.3">
      <c r="A74" t="s">
        <v>1823</v>
      </c>
      <c r="B74" s="2">
        <v>2055.1999999999998</v>
      </c>
      <c r="C74" s="2">
        <v>2064</v>
      </c>
      <c r="D74" s="2">
        <v>2082.4</v>
      </c>
      <c r="E74" s="2">
        <v>2046.2</v>
      </c>
      <c r="F74" t="s">
        <v>2253</v>
      </c>
      <c r="G74" s="1">
        <v>-9.2999999999999992E-3</v>
      </c>
    </row>
    <row r="75" spans="1:7" x14ac:dyDescent="0.3">
      <c r="A75" t="s">
        <v>1821</v>
      </c>
      <c r="B75" s="2">
        <v>2074.4</v>
      </c>
      <c r="C75" s="2">
        <v>2123.3000000000002</v>
      </c>
      <c r="D75" s="2">
        <v>2127</v>
      </c>
      <c r="E75" s="2">
        <v>2069.5</v>
      </c>
      <c r="F75" t="s">
        <v>2325</v>
      </c>
      <c r="G75" s="1">
        <v>-2.8299999999999999E-2</v>
      </c>
    </row>
    <row r="76" spans="1:7" x14ac:dyDescent="0.3">
      <c r="A76" t="s">
        <v>1819</v>
      </c>
      <c r="B76" s="2">
        <v>2134.8000000000002</v>
      </c>
      <c r="C76" s="2">
        <v>2098</v>
      </c>
      <c r="D76" s="2">
        <v>2154.6999999999998</v>
      </c>
      <c r="E76" s="2">
        <v>2086</v>
      </c>
      <c r="F76" t="s">
        <v>1151</v>
      </c>
      <c r="G76" s="1">
        <v>2.3900000000000001E-2</v>
      </c>
    </row>
    <row r="77" spans="1:7" x14ac:dyDescent="0.3">
      <c r="A77" t="s">
        <v>1817</v>
      </c>
      <c r="B77" s="2">
        <v>2085</v>
      </c>
      <c r="C77" s="2">
        <v>2070</v>
      </c>
      <c r="D77" s="2">
        <v>2115</v>
      </c>
      <c r="E77" s="2">
        <v>2066</v>
      </c>
      <c r="F77" t="s">
        <v>2108</v>
      </c>
      <c r="G77" s="1">
        <v>1.6E-2</v>
      </c>
    </row>
    <row r="78" spans="1:7" x14ac:dyDescent="0.3">
      <c r="A78" t="s">
        <v>1815</v>
      </c>
      <c r="B78" s="2">
        <v>2052.1999999999998</v>
      </c>
      <c r="C78" s="2">
        <v>2062.3000000000002</v>
      </c>
      <c r="D78" s="2">
        <v>2097</v>
      </c>
      <c r="E78" s="2">
        <v>2033.3</v>
      </c>
      <c r="F78" t="s">
        <v>2020</v>
      </c>
      <c r="G78" s="1">
        <v>-1.46E-2</v>
      </c>
    </row>
    <row r="79" spans="1:7" x14ac:dyDescent="0.3">
      <c r="A79" t="s">
        <v>1813</v>
      </c>
      <c r="B79" s="2">
        <v>2082.6999999999998</v>
      </c>
      <c r="C79" s="2">
        <v>2099.6999999999998</v>
      </c>
      <c r="D79" s="2">
        <v>2099.8000000000002</v>
      </c>
      <c r="E79" s="2">
        <v>2069</v>
      </c>
      <c r="F79" t="s">
        <v>1966</v>
      </c>
      <c r="G79" s="1">
        <v>2.5999999999999999E-3</v>
      </c>
    </row>
    <row r="80" spans="1:7" x14ac:dyDescent="0.3">
      <c r="A80" t="s">
        <v>1811</v>
      </c>
      <c r="B80" s="2">
        <v>2077.3000000000002</v>
      </c>
      <c r="C80" s="2">
        <v>2112</v>
      </c>
      <c r="D80" s="2">
        <v>2133.6</v>
      </c>
      <c r="E80" s="2">
        <v>2070.1</v>
      </c>
      <c r="F80" t="s">
        <v>2063</v>
      </c>
      <c r="G80" s="1">
        <v>-2.7199999999999998E-2</v>
      </c>
    </row>
    <row r="81" spans="1:7" x14ac:dyDescent="0.3">
      <c r="A81" t="s">
        <v>1809</v>
      </c>
      <c r="B81" s="2">
        <v>2135.3000000000002</v>
      </c>
      <c r="C81" s="2">
        <v>2165</v>
      </c>
      <c r="D81" s="2">
        <v>2175</v>
      </c>
      <c r="E81" s="2">
        <v>2129.6999999999998</v>
      </c>
      <c r="F81" t="s">
        <v>2037</v>
      </c>
      <c r="G81" s="1">
        <v>-1.06E-2</v>
      </c>
    </row>
    <row r="82" spans="1:7" x14ac:dyDescent="0.3">
      <c r="A82" t="s">
        <v>1807</v>
      </c>
      <c r="B82" s="2">
        <v>2158.1999999999998</v>
      </c>
      <c r="C82" s="2">
        <v>2172.8000000000002</v>
      </c>
      <c r="D82" s="2">
        <v>2184.8000000000002</v>
      </c>
      <c r="E82" s="2">
        <v>2145.5</v>
      </c>
      <c r="F82" t="s">
        <v>1997</v>
      </c>
      <c r="G82" s="1">
        <v>-8.0000000000000002E-3</v>
      </c>
    </row>
    <row r="83" spans="1:7" x14ac:dyDescent="0.3">
      <c r="A83" t="s">
        <v>1805</v>
      </c>
      <c r="B83" s="2">
        <v>2175.6999999999998</v>
      </c>
      <c r="C83" s="2">
        <v>2169.6</v>
      </c>
      <c r="D83" s="2">
        <v>2186.6999999999998</v>
      </c>
      <c r="E83" s="2">
        <v>2154</v>
      </c>
      <c r="F83" t="s">
        <v>2061</v>
      </c>
      <c r="G83" s="1">
        <v>7.3000000000000001E-3</v>
      </c>
    </row>
    <row r="84" spans="1:7" x14ac:dyDescent="0.3">
      <c r="A84" t="s">
        <v>1804</v>
      </c>
      <c r="B84" s="2">
        <v>2160</v>
      </c>
      <c r="C84" s="2">
        <v>2136</v>
      </c>
      <c r="D84" s="2">
        <v>2191.9</v>
      </c>
      <c r="E84" s="2">
        <v>2120.3000000000002</v>
      </c>
      <c r="F84" t="s">
        <v>1992</v>
      </c>
      <c r="G84" s="1">
        <v>1.0800000000000001E-2</v>
      </c>
    </row>
    <row r="85" spans="1:7" x14ac:dyDescent="0.3">
      <c r="A85" s="3">
        <v>46359</v>
      </c>
      <c r="B85" s="2">
        <v>2136.9</v>
      </c>
      <c r="C85" s="2">
        <v>2165.1</v>
      </c>
      <c r="D85" s="2">
        <v>2165.1</v>
      </c>
      <c r="E85" s="2">
        <v>2109.3000000000002</v>
      </c>
      <c r="F85" t="s">
        <v>2140</v>
      </c>
      <c r="G85" s="1">
        <v>-1.1299999999999999E-2</v>
      </c>
    </row>
    <row r="86" spans="1:7" x14ac:dyDescent="0.3">
      <c r="A86" s="3">
        <v>46329</v>
      </c>
      <c r="B86" s="2">
        <v>2161.4</v>
      </c>
      <c r="C86" s="2">
        <v>2190.1999999999998</v>
      </c>
      <c r="D86" s="2">
        <v>2195</v>
      </c>
      <c r="E86" s="2">
        <v>2156</v>
      </c>
      <c r="F86" t="s">
        <v>2149</v>
      </c>
      <c r="G86" s="1">
        <v>-1.3100000000000001E-2</v>
      </c>
    </row>
    <row r="87" spans="1:7" x14ac:dyDescent="0.3">
      <c r="A87" s="3">
        <v>46298</v>
      </c>
      <c r="B87" s="2">
        <v>2190.1999999999998</v>
      </c>
      <c r="C87" s="2">
        <v>2224</v>
      </c>
      <c r="D87" s="2">
        <v>2224</v>
      </c>
      <c r="E87" s="2">
        <v>2175</v>
      </c>
      <c r="F87" t="s">
        <v>94</v>
      </c>
      <c r="G87" s="1">
        <v>-2E-3</v>
      </c>
    </row>
    <row r="88" spans="1:7" x14ac:dyDescent="0.3">
      <c r="A88" s="3">
        <v>46268</v>
      </c>
      <c r="B88" s="2">
        <v>2194.6</v>
      </c>
      <c r="C88" s="2">
        <v>2199</v>
      </c>
      <c r="D88" s="2">
        <v>2200</v>
      </c>
      <c r="E88" s="2">
        <v>2170.4</v>
      </c>
      <c r="F88" t="s">
        <v>1915</v>
      </c>
      <c r="G88" s="1">
        <v>-1.4E-2</v>
      </c>
    </row>
    <row r="89" spans="1:7" x14ac:dyDescent="0.3">
      <c r="A89" s="3">
        <v>46176</v>
      </c>
      <c r="B89" s="2">
        <v>2225.6999999999998</v>
      </c>
      <c r="C89" s="2">
        <v>2245.1</v>
      </c>
      <c r="D89" s="2">
        <v>2250</v>
      </c>
      <c r="E89" s="2">
        <v>2219.5</v>
      </c>
      <c r="F89" t="s">
        <v>148</v>
      </c>
      <c r="G89" s="1">
        <v>-1.2999999999999999E-2</v>
      </c>
    </row>
    <row r="90" spans="1:7" x14ac:dyDescent="0.3">
      <c r="A90" s="3">
        <v>46145</v>
      </c>
      <c r="B90" s="2">
        <v>2255</v>
      </c>
      <c r="C90" s="2">
        <v>2275.5</v>
      </c>
      <c r="D90" s="2">
        <v>2277.8000000000002</v>
      </c>
      <c r="E90" s="2">
        <v>2228.4</v>
      </c>
      <c r="F90" t="s">
        <v>2045</v>
      </c>
      <c r="G90" s="1">
        <v>-2.8E-3</v>
      </c>
    </row>
    <row r="91" spans="1:7" x14ac:dyDescent="0.3">
      <c r="A91" s="3">
        <v>46115</v>
      </c>
      <c r="B91" s="2">
        <v>2261.3000000000002</v>
      </c>
      <c r="C91" s="2">
        <v>2292.9</v>
      </c>
      <c r="D91" s="2">
        <v>2311.6</v>
      </c>
      <c r="E91" s="2">
        <v>2252.1</v>
      </c>
      <c r="F91" t="s">
        <v>79</v>
      </c>
      <c r="G91" s="1">
        <v>-2.5600000000000001E-2</v>
      </c>
    </row>
    <row r="92" spans="1:7" x14ac:dyDescent="0.3">
      <c r="A92" s="3">
        <v>46056</v>
      </c>
      <c r="B92" s="2">
        <v>2320.6</v>
      </c>
      <c r="C92" s="2">
        <v>2303</v>
      </c>
      <c r="D92" s="2">
        <v>2354</v>
      </c>
      <c r="E92" s="2">
        <v>2290.1999999999998</v>
      </c>
      <c r="F92" t="s">
        <v>1209</v>
      </c>
      <c r="G92" s="1">
        <v>-7.4999999999999997E-3</v>
      </c>
    </row>
    <row r="93" spans="1:7" x14ac:dyDescent="0.3">
      <c r="A93" t="s">
        <v>1794</v>
      </c>
      <c r="B93" s="2">
        <v>2338.1</v>
      </c>
      <c r="C93" s="2">
        <v>2369.3000000000002</v>
      </c>
      <c r="D93" s="2">
        <v>2378.9</v>
      </c>
      <c r="E93" s="2">
        <v>2330.6</v>
      </c>
      <c r="F93" t="s">
        <v>2171</v>
      </c>
      <c r="G93" s="1">
        <v>-1.9E-2</v>
      </c>
    </row>
    <row r="94" spans="1:7" x14ac:dyDescent="0.3">
      <c r="A94" t="s">
        <v>1792</v>
      </c>
      <c r="B94" s="2">
        <v>2383.3000000000002</v>
      </c>
      <c r="C94" s="2">
        <v>2378</v>
      </c>
      <c r="D94" s="2">
        <v>2387.3000000000002</v>
      </c>
      <c r="E94" s="2">
        <v>2355.1999999999998</v>
      </c>
      <c r="F94" t="s">
        <v>1238</v>
      </c>
      <c r="G94" s="1">
        <v>3.5000000000000001E-3</v>
      </c>
    </row>
    <row r="95" spans="1:7" x14ac:dyDescent="0.3">
      <c r="A95" t="s">
        <v>1790</v>
      </c>
      <c r="B95" s="2">
        <v>2374.9</v>
      </c>
      <c r="C95" s="2">
        <v>2368.9</v>
      </c>
      <c r="D95" s="2">
        <v>2380</v>
      </c>
      <c r="E95" s="2">
        <v>2349</v>
      </c>
      <c r="F95" t="s">
        <v>304</v>
      </c>
      <c r="G95" s="1">
        <v>6.8999999999999999E-3</v>
      </c>
    </row>
    <row r="96" spans="1:7" x14ac:dyDescent="0.3">
      <c r="A96" t="s">
        <v>1788</v>
      </c>
      <c r="B96" s="2">
        <v>2358.6</v>
      </c>
      <c r="C96" s="2">
        <v>2331.1</v>
      </c>
      <c r="D96" s="2">
        <v>2372</v>
      </c>
      <c r="E96" s="2">
        <v>2330.3000000000002</v>
      </c>
      <c r="F96" t="s">
        <v>251</v>
      </c>
      <c r="G96" s="1">
        <v>5.5999999999999999E-3</v>
      </c>
    </row>
    <row r="97" spans="1:7" x14ac:dyDescent="0.3">
      <c r="A97" t="s">
        <v>1786</v>
      </c>
      <c r="B97" s="2">
        <v>2345.4</v>
      </c>
      <c r="C97" s="2">
        <v>2325</v>
      </c>
      <c r="D97" s="2">
        <v>2350</v>
      </c>
      <c r="E97" s="2">
        <v>2320.8000000000002</v>
      </c>
      <c r="F97" t="s">
        <v>119</v>
      </c>
      <c r="G97" s="1">
        <v>1.34E-2</v>
      </c>
    </row>
    <row r="98" spans="1:7" x14ac:dyDescent="0.3">
      <c r="A98" t="s">
        <v>1784</v>
      </c>
      <c r="B98" s="2">
        <v>2314.5</v>
      </c>
      <c r="C98" s="2">
        <v>2285</v>
      </c>
      <c r="D98" s="2">
        <v>2331.1999999999998</v>
      </c>
      <c r="E98" s="2">
        <v>2278.3000000000002</v>
      </c>
      <c r="F98" t="s">
        <v>2148</v>
      </c>
      <c r="G98" s="1">
        <v>1.54E-2</v>
      </c>
    </row>
    <row r="99" spans="1:7" x14ac:dyDescent="0.3">
      <c r="A99" t="s">
        <v>1782</v>
      </c>
      <c r="B99" s="2">
        <v>2279.3000000000002</v>
      </c>
      <c r="C99" s="2">
        <v>2336</v>
      </c>
      <c r="D99" s="2">
        <v>2337.4</v>
      </c>
      <c r="E99" s="2">
        <v>2275.6</v>
      </c>
      <c r="F99" t="s">
        <v>2550</v>
      </c>
      <c r="G99" s="1">
        <v>-1.9E-2</v>
      </c>
    </row>
    <row r="100" spans="1:7" x14ac:dyDescent="0.3">
      <c r="A100" t="s">
        <v>1780</v>
      </c>
      <c r="B100" s="2">
        <v>2323.5</v>
      </c>
      <c r="C100" s="2">
        <v>2312.6</v>
      </c>
      <c r="D100" s="2">
        <v>2328.9</v>
      </c>
      <c r="E100" s="2">
        <v>2306</v>
      </c>
      <c r="F100" t="s">
        <v>2549</v>
      </c>
      <c r="G100" s="1">
        <v>4.7999999999999996E-3</v>
      </c>
    </row>
    <row r="101" spans="1:7" x14ac:dyDescent="0.3">
      <c r="A101" t="s">
        <v>1778</v>
      </c>
      <c r="B101" s="2">
        <v>2312.3000000000002</v>
      </c>
      <c r="C101" s="2">
        <v>2309.3000000000002</v>
      </c>
      <c r="D101" s="2">
        <v>2326</v>
      </c>
      <c r="E101" s="2">
        <v>2303.4</v>
      </c>
      <c r="F101" t="s">
        <v>1142</v>
      </c>
      <c r="G101" s="1">
        <v>-2.8999999999999998E-3</v>
      </c>
    </row>
    <row r="102" spans="1:7" x14ac:dyDescent="0.3">
      <c r="A102" t="s">
        <v>1776</v>
      </c>
      <c r="B102" s="2">
        <v>2319</v>
      </c>
      <c r="C102" s="2">
        <v>2308.1</v>
      </c>
      <c r="D102" s="2">
        <v>2327</v>
      </c>
      <c r="E102" s="2">
        <v>2288.1</v>
      </c>
      <c r="F102" t="s">
        <v>1178</v>
      </c>
      <c r="G102" s="1">
        <v>6.0000000000000001E-3</v>
      </c>
    </row>
    <row r="103" spans="1:7" x14ac:dyDescent="0.3">
      <c r="A103" t="s">
        <v>1774</v>
      </c>
      <c r="B103" s="2">
        <v>2305.1999999999998</v>
      </c>
      <c r="C103" s="2">
        <v>2400</v>
      </c>
      <c r="D103" s="2">
        <v>2400</v>
      </c>
      <c r="E103" s="2">
        <v>2300.3000000000002</v>
      </c>
      <c r="F103" t="s">
        <v>2325</v>
      </c>
      <c r="G103" s="1">
        <v>-4.3400000000000001E-2</v>
      </c>
    </row>
    <row r="104" spans="1:7" x14ac:dyDescent="0.3">
      <c r="A104" s="3">
        <v>46358</v>
      </c>
      <c r="B104" s="2">
        <v>2409.6999999999998</v>
      </c>
      <c r="C104" s="2">
        <v>2475</v>
      </c>
      <c r="D104" s="2">
        <v>2479.6</v>
      </c>
      <c r="E104" s="2">
        <v>2350.1</v>
      </c>
      <c r="F104" t="s">
        <v>2013</v>
      </c>
      <c r="G104" s="1">
        <v>-2.1600000000000001E-2</v>
      </c>
    </row>
    <row r="105" spans="1:7" x14ac:dyDescent="0.3">
      <c r="A105" s="3">
        <v>46328</v>
      </c>
      <c r="B105" s="2">
        <v>2462.9</v>
      </c>
      <c r="C105" s="2">
        <v>2460</v>
      </c>
      <c r="D105" s="2">
        <v>2470.6</v>
      </c>
      <c r="E105" s="2">
        <v>2447</v>
      </c>
      <c r="F105" t="s">
        <v>2203</v>
      </c>
      <c r="G105" s="1">
        <v>3.8E-3</v>
      </c>
    </row>
    <row r="106" spans="1:7" x14ac:dyDescent="0.3">
      <c r="A106" s="3">
        <v>46297</v>
      </c>
      <c r="B106" s="2">
        <v>2453.6</v>
      </c>
      <c r="C106" s="2">
        <v>2435</v>
      </c>
      <c r="D106" s="2">
        <v>2458.1</v>
      </c>
      <c r="E106" s="2">
        <v>2430.1</v>
      </c>
      <c r="F106" t="s">
        <v>2548</v>
      </c>
      <c r="G106" s="1">
        <v>7.6E-3</v>
      </c>
    </row>
    <row r="107" spans="1:7" x14ac:dyDescent="0.3">
      <c r="A107" s="3">
        <v>46267</v>
      </c>
      <c r="B107" s="2">
        <v>2435</v>
      </c>
      <c r="C107" s="2">
        <v>2425</v>
      </c>
      <c r="D107" s="2">
        <v>2439</v>
      </c>
      <c r="E107" s="2">
        <v>2402</v>
      </c>
      <c r="F107" t="s">
        <v>2547</v>
      </c>
      <c r="G107" s="1">
        <v>4.4999999999999997E-3</v>
      </c>
    </row>
    <row r="108" spans="1:7" x14ac:dyDescent="0.3">
      <c r="A108" s="3">
        <v>46175</v>
      </c>
      <c r="B108" s="2">
        <v>2424.1999999999998</v>
      </c>
      <c r="C108" s="2">
        <v>2354.4</v>
      </c>
      <c r="D108" s="2">
        <v>2429</v>
      </c>
      <c r="E108" s="2">
        <v>2337.5</v>
      </c>
      <c r="F108" t="s">
        <v>1339</v>
      </c>
      <c r="G108" s="1">
        <v>2.9600000000000001E-2</v>
      </c>
    </row>
    <row r="109" spans="1:7" x14ac:dyDescent="0.3">
      <c r="A109" s="3">
        <v>46144</v>
      </c>
      <c r="B109" s="2">
        <v>2354.4</v>
      </c>
      <c r="C109" s="2">
        <v>2362.5</v>
      </c>
      <c r="D109" s="2">
        <v>2423</v>
      </c>
      <c r="E109" s="2">
        <v>2351.6</v>
      </c>
      <c r="F109" t="s">
        <v>2122</v>
      </c>
      <c r="G109" s="1">
        <v>-7.0000000000000001E-3</v>
      </c>
    </row>
    <row r="110" spans="1:7" x14ac:dyDescent="0.3">
      <c r="A110" s="3">
        <v>46114</v>
      </c>
      <c r="B110" s="2">
        <v>2371</v>
      </c>
      <c r="C110" s="2">
        <v>2360.6</v>
      </c>
      <c r="D110" s="2">
        <v>2393.5</v>
      </c>
      <c r="E110" s="2">
        <v>2356.8000000000002</v>
      </c>
      <c r="F110" t="s">
        <v>1142</v>
      </c>
      <c r="G110" s="1">
        <v>1E-3</v>
      </c>
    </row>
    <row r="111" spans="1:7" x14ac:dyDescent="0.3">
      <c r="A111" s="3">
        <v>46083</v>
      </c>
      <c r="B111" s="2">
        <v>2368.6</v>
      </c>
      <c r="C111" s="2">
        <v>2390</v>
      </c>
      <c r="D111" s="2">
        <v>2399.9</v>
      </c>
      <c r="E111" s="2">
        <v>2343.3000000000002</v>
      </c>
      <c r="F111" t="s">
        <v>2077</v>
      </c>
      <c r="G111" s="1">
        <v>4.7999999999999996E-3</v>
      </c>
    </row>
    <row r="112" spans="1:7" x14ac:dyDescent="0.3">
      <c r="A112" s="3">
        <v>46055</v>
      </c>
      <c r="B112" s="2">
        <v>2357.3000000000002</v>
      </c>
      <c r="C112" s="2">
        <v>2356.1</v>
      </c>
      <c r="D112" s="2">
        <v>2360</v>
      </c>
      <c r="E112" s="2">
        <v>2303</v>
      </c>
      <c r="F112" t="s">
        <v>2117</v>
      </c>
      <c r="G112" s="1">
        <v>2.8E-3</v>
      </c>
    </row>
    <row r="113" spans="1:7" x14ac:dyDescent="0.3">
      <c r="A113" s="3">
        <v>46024</v>
      </c>
      <c r="B113" s="2">
        <v>2350.6999999999998</v>
      </c>
      <c r="C113" s="2">
        <v>2373</v>
      </c>
      <c r="D113" s="2">
        <v>2384.9</v>
      </c>
      <c r="E113" s="2">
        <v>2330.3000000000002</v>
      </c>
      <c r="F113" t="s">
        <v>2546</v>
      </c>
      <c r="G113" s="1">
        <v>-9.4000000000000004E-3</v>
      </c>
    </row>
    <row r="114" spans="1:7" x14ac:dyDescent="0.3">
      <c r="A114" t="s">
        <v>1762</v>
      </c>
      <c r="B114" s="2">
        <v>2373</v>
      </c>
      <c r="C114" s="2">
        <v>2341</v>
      </c>
      <c r="D114" s="2">
        <v>2385</v>
      </c>
      <c r="E114" s="2">
        <v>2340</v>
      </c>
      <c r="F114" t="s">
        <v>1995</v>
      </c>
      <c r="G114" s="1">
        <v>8.6999999999999994E-3</v>
      </c>
    </row>
    <row r="115" spans="1:7" x14ac:dyDescent="0.3">
      <c r="A115" t="s">
        <v>1760</v>
      </c>
      <c r="B115" s="2">
        <v>2352.6</v>
      </c>
      <c r="C115" s="2">
        <v>2370.5</v>
      </c>
      <c r="D115" s="2">
        <v>2374.6999999999998</v>
      </c>
      <c r="E115" s="2">
        <v>2312</v>
      </c>
      <c r="F115" t="s">
        <v>2039</v>
      </c>
      <c r="G115" s="1">
        <v>-1.0800000000000001E-2</v>
      </c>
    </row>
    <row r="116" spans="1:7" x14ac:dyDescent="0.3">
      <c r="A116" t="s">
        <v>1758</v>
      </c>
      <c r="B116" s="2">
        <v>2378.4</v>
      </c>
      <c r="C116" s="2">
        <v>2403.1</v>
      </c>
      <c r="D116" s="2">
        <v>2420.1999999999998</v>
      </c>
      <c r="E116" s="2">
        <v>2340.6</v>
      </c>
      <c r="F116" t="s">
        <v>2059</v>
      </c>
      <c r="G116" s="1">
        <v>-9.4000000000000004E-3</v>
      </c>
    </row>
    <row r="117" spans="1:7" x14ac:dyDescent="0.3">
      <c r="A117" t="s">
        <v>1757</v>
      </c>
      <c r="B117" s="2">
        <v>2400.9</v>
      </c>
      <c r="C117" s="2">
        <v>2412</v>
      </c>
      <c r="D117" s="2">
        <v>2421.6</v>
      </c>
      <c r="E117" s="2">
        <v>2380.5</v>
      </c>
      <c r="F117" t="s">
        <v>2221</v>
      </c>
      <c r="G117" s="1">
        <v>-3.5999999999999999E-3</v>
      </c>
    </row>
    <row r="118" spans="1:7" x14ac:dyDescent="0.3">
      <c r="A118" t="s">
        <v>1755</v>
      </c>
      <c r="B118" s="2">
        <v>2409.5</v>
      </c>
      <c r="C118" s="2">
        <v>2400</v>
      </c>
      <c r="D118" s="2">
        <v>2434.3000000000002</v>
      </c>
      <c r="E118" s="2">
        <v>2376.8000000000002</v>
      </c>
      <c r="F118" t="s">
        <v>2117</v>
      </c>
      <c r="G118" s="1">
        <v>7.9000000000000008E-3</v>
      </c>
    </row>
    <row r="119" spans="1:7" x14ac:dyDescent="0.3">
      <c r="A119" t="s">
        <v>1753</v>
      </c>
      <c r="B119" s="2">
        <v>2390.6</v>
      </c>
      <c r="C119" s="2">
        <v>2368.9</v>
      </c>
      <c r="D119" s="2">
        <v>2402</v>
      </c>
      <c r="E119" s="2">
        <v>2365.6999999999998</v>
      </c>
      <c r="F119" t="s">
        <v>2045</v>
      </c>
      <c r="G119" s="1">
        <v>9.4999999999999998E-3</v>
      </c>
    </row>
    <row r="120" spans="1:7" x14ac:dyDescent="0.3">
      <c r="A120" t="s">
        <v>1751</v>
      </c>
      <c r="B120" s="2">
        <v>2368</v>
      </c>
      <c r="C120" s="2">
        <v>2379.1</v>
      </c>
      <c r="D120" s="2">
        <v>2400.5</v>
      </c>
      <c r="E120" s="2">
        <v>2360</v>
      </c>
      <c r="F120" t="s">
        <v>252</v>
      </c>
      <c r="G120" s="1">
        <v>-4.7000000000000002E-3</v>
      </c>
    </row>
    <row r="121" spans="1:7" x14ac:dyDescent="0.3">
      <c r="A121" t="s">
        <v>1749</v>
      </c>
      <c r="B121" s="2">
        <v>2379.1</v>
      </c>
      <c r="C121" s="2">
        <v>2423</v>
      </c>
      <c r="D121" s="2">
        <v>2439</v>
      </c>
      <c r="E121" s="2">
        <v>2368.5</v>
      </c>
      <c r="F121" t="s">
        <v>2081</v>
      </c>
      <c r="G121" s="1">
        <v>-1.44E-2</v>
      </c>
    </row>
    <row r="122" spans="1:7" x14ac:dyDescent="0.3">
      <c r="A122" t="s">
        <v>1747</v>
      </c>
      <c r="B122" s="2">
        <v>2413.9</v>
      </c>
      <c r="C122" s="2">
        <v>2353</v>
      </c>
      <c r="D122" s="2">
        <v>2425.4</v>
      </c>
      <c r="E122" s="2">
        <v>2353</v>
      </c>
      <c r="F122" t="s">
        <v>1915</v>
      </c>
      <c r="G122" s="1">
        <v>2.2700000000000001E-2</v>
      </c>
    </row>
    <row r="123" spans="1:7" x14ac:dyDescent="0.3">
      <c r="A123" t="s">
        <v>1745</v>
      </c>
      <c r="B123" s="2">
        <v>2360.4</v>
      </c>
      <c r="C123" s="2">
        <v>2370</v>
      </c>
      <c r="D123" s="2">
        <v>2372.9</v>
      </c>
      <c r="E123" s="2">
        <v>2348.9</v>
      </c>
      <c r="F123" t="s">
        <v>2263</v>
      </c>
      <c r="G123" s="1">
        <v>2.8999999999999998E-3</v>
      </c>
    </row>
    <row r="124" spans="1:7" x14ac:dyDescent="0.3">
      <c r="A124" t="s">
        <v>1743</v>
      </c>
      <c r="B124" s="2">
        <v>2353.5</v>
      </c>
      <c r="C124" s="2">
        <v>2398.9</v>
      </c>
      <c r="D124" s="2">
        <v>2398.9</v>
      </c>
      <c r="E124" s="2">
        <v>2341</v>
      </c>
      <c r="F124" t="s">
        <v>1038</v>
      </c>
      <c r="G124" s="1">
        <v>-1.5100000000000001E-2</v>
      </c>
    </row>
    <row r="125" spans="1:7" x14ac:dyDescent="0.3">
      <c r="A125" t="s">
        <v>1741</v>
      </c>
      <c r="B125" s="2">
        <v>2389.5</v>
      </c>
      <c r="C125" s="2">
        <v>2415.1</v>
      </c>
      <c r="D125" s="2">
        <v>2422.1999999999998</v>
      </c>
      <c r="E125" s="2">
        <v>2365</v>
      </c>
      <c r="F125" t="s">
        <v>16</v>
      </c>
      <c r="G125" s="1">
        <v>-6.8999999999999999E-3</v>
      </c>
    </row>
    <row r="126" spans="1:7" x14ac:dyDescent="0.3">
      <c r="A126" s="3">
        <v>46357</v>
      </c>
      <c r="B126" s="2">
        <v>2406.1999999999998</v>
      </c>
      <c r="C126" s="2">
        <v>2362</v>
      </c>
      <c r="D126" s="2">
        <v>2413.9</v>
      </c>
      <c r="E126" s="2">
        <v>2361</v>
      </c>
      <c r="F126" t="s">
        <v>447</v>
      </c>
      <c r="G126" s="1">
        <v>1.4200000000000001E-2</v>
      </c>
    </row>
    <row r="127" spans="1:7" x14ac:dyDescent="0.3">
      <c r="A127" s="3">
        <v>46266</v>
      </c>
      <c r="B127" s="2">
        <v>2372.6</v>
      </c>
      <c r="C127" s="2">
        <v>2382</v>
      </c>
      <c r="D127" s="2">
        <v>2386</v>
      </c>
      <c r="E127" s="2">
        <v>2361</v>
      </c>
      <c r="F127" t="s">
        <v>830</v>
      </c>
      <c r="G127" s="1">
        <v>-5.8999999999999999E-3</v>
      </c>
    </row>
    <row r="128" spans="1:7" x14ac:dyDescent="0.3">
      <c r="A128" s="3">
        <v>46235</v>
      </c>
      <c r="B128" s="2">
        <v>2386.6999999999998</v>
      </c>
      <c r="C128" s="2">
        <v>2389</v>
      </c>
      <c r="D128" s="2">
        <v>2418.1</v>
      </c>
      <c r="E128" s="2">
        <v>2368.1</v>
      </c>
      <c r="F128" t="s">
        <v>304</v>
      </c>
      <c r="G128" s="1">
        <v>-5.3E-3</v>
      </c>
    </row>
    <row r="129" spans="1:7" x14ac:dyDescent="0.3">
      <c r="A129" s="3">
        <v>46204</v>
      </c>
      <c r="B129" s="2">
        <v>2399.4</v>
      </c>
      <c r="C129" s="2">
        <v>2416</v>
      </c>
      <c r="D129" s="2">
        <v>2421.9</v>
      </c>
      <c r="E129" s="2">
        <v>2382</v>
      </c>
      <c r="F129" t="s">
        <v>2545</v>
      </c>
      <c r="G129" s="1">
        <v>-1.04E-2</v>
      </c>
    </row>
    <row r="130" spans="1:7" x14ac:dyDescent="0.3">
      <c r="A130" s="3">
        <v>46174</v>
      </c>
      <c r="B130" s="2">
        <v>2424.6999999999998</v>
      </c>
      <c r="C130" s="2">
        <v>2398.8000000000002</v>
      </c>
      <c r="D130" s="2">
        <v>2428.1</v>
      </c>
      <c r="E130" s="2">
        <v>2367.8000000000002</v>
      </c>
      <c r="F130" t="s">
        <v>828</v>
      </c>
      <c r="G130" s="1">
        <v>1.7000000000000001E-2</v>
      </c>
    </row>
    <row r="131" spans="1:7" x14ac:dyDescent="0.3">
      <c r="A131" s="3">
        <v>46143</v>
      </c>
      <c r="B131" s="2">
        <v>2384.1</v>
      </c>
      <c r="C131" s="2">
        <v>2341.5</v>
      </c>
      <c r="D131" s="2">
        <v>2394</v>
      </c>
      <c r="E131" s="2">
        <v>2336.4</v>
      </c>
      <c r="F131" t="s">
        <v>133</v>
      </c>
      <c r="G131" s="1">
        <v>1.54E-2</v>
      </c>
    </row>
    <row r="132" spans="1:7" x14ac:dyDescent="0.3">
      <c r="A132" s="3">
        <v>46054</v>
      </c>
      <c r="B132" s="2">
        <v>2348</v>
      </c>
      <c r="C132" s="2">
        <v>2326</v>
      </c>
      <c r="D132" s="2">
        <v>2357.6999999999998</v>
      </c>
      <c r="E132" s="2">
        <v>2322</v>
      </c>
      <c r="F132" t="s">
        <v>2544</v>
      </c>
      <c r="G132" s="1">
        <v>1.0800000000000001E-2</v>
      </c>
    </row>
    <row r="133" spans="1:7" x14ac:dyDescent="0.3">
      <c r="A133" s="3">
        <v>46023</v>
      </c>
      <c r="B133" s="2">
        <v>2323</v>
      </c>
      <c r="C133" s="2">
        <v>2322</v>
      </c>
      <c r="D133" s="2">
        <v>2326</v>
      </c>
      <c r="E133" s="2">
        <v>2300</v>
      </c>
      <c r="F133" t="s">
        <v>2543</v>
      </c>
      <c r="G133" s="1">
        <v>3.0999999999999999E-3</v>
      </c>
    </row>
    <row r="134" spans="1:7" x14ac:dyDescent="0.3">
      <c r="A134" t="s">
        <v>1732</v>
      </c>
      <c r="B134" s="2">
        <v>2315.9</v>
      </c>
      <c r="C134" s="2">
        <v>2290</v>
      </c>
      <c r="D134" s="2">
        <v>2325.5</v>
      </c>
      <c r="E134" s="2">
        <v>2286.8000000000002</v>
      </c>
      <c r="F134" t="s">
        <v>353</v>
      </c>
      <c r="G134" s="1">
        <v>1.12E-2</v>
      </c>
    </row>
    <row r="135" spans="1:7" x14ac:dyDescent="0.3">
      <c r="A135" t="s">
        <v>1730</v>
      </c>
      <c r="B135" s="2">
        <v>2290.1999999999998</v>
      </c>
      <c r="C135" s="2">
        <v>2293.3000000000002</v>
      </c>
      <c r="D135" s="2">
        <v>2298</v>
      </c>
      <c r="E135" s="2">
        <v>2283</v>
      </c>
      <c r="F135" t="s">
        <v>2112</v>
      </c>
      <c r="G135" s="1">
        <v>-1.4E-3</v>
      </c>
    </row>
    <row r="136" spans="1:7" x14ac:dyDescent="0.3">
      <c r="A136" t="s">
        <v>1729</v>
      </c>
      <c r="B136" s="2">
        <v>2293.3000000000002</v>
      </c>
      <c r="C136" s="2">
        <v>2288.9</v>
      </c>
      <c r="D136" s="2">
        <v>2298.6999999999998</v>
      </c>
      <c r="E136" s="2">
        <v>2280</v>
      </c>
      <c r="F136" t="s">
        <v>71</v>
      </c>
      <c r="G136" s="1">
        <v>3.5000000000000001E-3</v>
      </c>
    </row>
    <row r="137" spans="1:7" x14ac:dyDescent="0.3">
      <c r="A137" t="s">
        <v>1727</v>
      </c>
      <c r="B137" s="2">
        <v>2285.4</v>
      </c>
      <c r="C137" s="2">
        <v>2282.3000000000002</v>
      </c>
      <c r="D137" s="2">
        <v>2290</v>
      </c>
      <c r="E137" s="2">
        <v>2275</v>
      </c>
      <c r="F137" t="s">
        <v>2542</v>
      </c>
      <c r="G137" s="1">
        <v>1.4E-3</v>
      </c>
    </row>
    <row r="138" spans="1:7" x14ac:dyDescent="0.3">
      <c r="A138" t="s">
        <v>1725</v>
      </c>
      <c r="B138" s="2">
        <v>2282.1999999999998</v>
      </c>
      <c r="C138" s="2">
        <v>2302.6</v>
      </c>
      <c r="D138" s="2">
        <v>2305</v>
      </c>
      <c r="E138" s="2">
        <v>2278.1</v>
      </c>
      <c r="F138" t="s">
        <v>2541</v>
      </c>
      <c r="G138" s="1">
        <v>-8.8999999999999999E-3</v>
      </c>
    </row>
    <row r="139" spans="1:7" x14ac:dyDescent="0.3">
      <c r="A139" t="s">
        <v>1723</v>
      </c>
      <c r="B139" s="2">
        <v>2302.6</v>
      </c>
      <c r="C139" s="2">
        <v>2289.3000000000002</v>
      </c>
      <c r="D139" s="2">
        <v>2310</v>
      </c>
      <c r="E139" s="2">
        <v>2280.6999999999998</v>
      </c>
      <c r="F139" t="s">
        <v>258</v>
      </c>
      <c r="G139" s="1">
        <v>5.7000000000000002E-3</v>
      </c>
    </row>
    <row r="140" spans="1:7" x14ac:dyDescent="0.3">
      <c r="A140" t="s">
        <v>1721</v>
      </c>
      <c r="B140" s="2">
        <v>2289.5</v>
      </c>
      <c r="C140" s="2">
        <v>2280</v>
      </c>
      <c r="D140" s="2">
        <v>2295</v>
      </c>
      <c r="E140" s="2">
        <v>2280</v>
      </c>
      <c r="F140" t="s">
        <v>2540</v>
      </c>
      <c r="G140" s="1">
        <v>4.1999999999999997E-3</v>
      </c>
    </row>
    <row r="141" spans="1:7" x14ac:dyDescent="0.3">
      <c r="A141" t="s">
        <v>1719</v>
      </c>
      <c r="B141" s="2">
        <v>2280</v>
      </c>
      <c r="C141" s="2">
        <v>2263.6999999999998</v>
      </c>
      <c r="D141" s="2">
        <v>2284.8000000000002</v>
      </c>
      <c r="E141" s="2">
        <v>2263.6999999999998</v>
      </c>
      <c r="F141" t="s">
        <v>934</v>
      </c>
      <c r="G141" s="1">
        <v>6.4000000000000003E-3</v>
      </c>
    </row>
    <row r="142" spans="1:7" x14ac:dyDescent="0.3">
      <c r="A142" t="s">
        <v>1717</v>
      </c>
      <c r="B142" s="2">
        <v>2265.5</v>
      </c>
      <c r="C142" s="2">
        <v>2270</v>
      </c>
      <c r="D142" s="2">
        <v>2278.3000000000002</v>
      </c>
      <c r="E142" s="2">
        <v>2255.3000000000002</v>
      </c>
      <c r="F142" t="s">
        <v>447</v>
      </c>
      <c r="G142" s="1">
        <v>-4.4000000000000003E-3</v>
      </c>
    </row>
    <row r="143" spans="1:7" x14ac:dyDescent="0.3">
      <c r="A143" t="s">
        <v>1715</v>
      </c>
      <c r="B143" s="2">
        <v>2275.6</v>
      </c>
      <c r="C143" s="2">
        <v>2281.1999999999998</v>
      </c>
      <c r="D143" s="2">
        <v>2286.1999999999998</v>
      </c>
      <c r="E143" s="2">
        <v>2268.3000000000002</v>
      </c>
      <c r="F143" t="s">
        <v>2539</v>
      </c>
      <c r="G143" s="1">
        <v>-2.3999999999999998E-3</v>
      </c>
    </row>
    <row r="144" spans="1:7" x14ac:dyDescent="0.3">
      <c r="A144" t="s">
        <v>1713</v>
      </c>
      <c r="B144" s="2">
        <v>2281.1</v>
      </c>
      <c r="C144" s="2">
        <v>2293.4</v>
      </c>
      <c r="D144" s="2">
        <v>2302.6999999999998</v>
      </c>
      <c r="E144" s="2">
        <v>2276</v>
      </c>
      <c r="F144" t="s">
        <v>2296</v>
      </c>
      <c r="G144" s="1">
        <v>-5.4000000000000003E-3</v>
      </c>
    </row>
    <row r="145" spans="1:7" x14ac:dyDescent="0.3">
      <c r="A145" t="s">
        <v>1711</v>
      </c>
      <c r="B145" s="2">
        <v>2293.5</v>
      </c>
      <c r="C145" s="2">
        <v>2260.6</v>
      </c>
      <c r="D145" s="2">
        <v>2299</v>
      </c>
      <c r="E145" s="2">
        <v>2252</v>
      </c>
      <c r="F145" t="s">
        <v>2355</v>
      </c>
      <c r="G145" s="1">
        <v>1.46E-2</v>
      </c>
    </row>
    <row r="146" spans="1:7" x14ac:dyDescent="0.3">
      <c r="A146" s="3">
        <v>46003</v>
      </c>
      <c r="B146" s="2">
        <v>2260.6</v>
      </c>
      <c r="C146" s="2">
        <v>2306.9</v>
      </c>
      <c r="D146" s="2">
        <v>2309</v>
      </c>
      <c r="E146" s="2">
        <v>2244.6999999999998</v>
      </c>
      <c r="F146" t="s">
        <v>2525</v>
      </c>
      <c r="G146" s="1">
        <v>-1.95E-2</v>
      </c>
    </row>
    <row r="147" spans="1:7" x14ac:dyDescent="0.3">
      <c r="A147" s="3">
        <v>45973</v>
      </c>
      <c r="B147" s="2">
        <v>2305.6</v>
      </c>
      <c r="C147" s="2">
        <v>2296.3000000000002</v>
      </c>
      <c r="D147" s="2">
        <v>2313</v>
      </c>
      <c r="E147" s="2">
        <v>2292</v>
      </c>
      <c r="F147" t="s">
        <v>53</v>
      </c>
      <c r="G147" s="1">
        <v>1.6999999999999999E-3</v>
      </c>
    </row>
    <row r="148" spans="1:7" x14ac:dyDescent="0.3">
      <c r="A148" s="3">
        <v>45942</v>
      </c>
      <c r="B148" s="2">
        <v>2301.6999999999998</v>
      </c>
      <c r="C148" s="2">
        <v>2306.5</v>
      </c>
      <c r="D148" s="2">
        <v>2316.9</v>
      </c>
      <c r="E148" s="2">
        <v>2295</v>
      </c>
      <c r="F148" t="s">
        <v>1971</v>
      </c>
      <c r="G148" s="1">
        <v>-2.0999999999999999E-3</v>
      </c>
    </row>
    <row r="149" spans="1:7" x14ac:dyDescent="0.3">
      <c r="A149" s="3">
        <v>45912</v>
      </c>
      <c r="B149" s="2">
        <v>2306.5</v>
      </c>
      <c r="C149" s="2">
        <v>2318</v>
      </c>
      <c r="D149" s="2">
        <v>2330.4</v>
      </c>
      <c r="E149" s="2">
        <v>2298.1</v>
      </c>
      <c r="F149" t="s">
        <v>1238</v>
      </c>
      <c r="G149" s="1">
        <v>-3.2000000000000002E-3</v>
      </c>
    </row>
    <row r="150" spans="1:7" x14ac:dyDescent="0.3">
      <c r="A150" s="3">
        <v>45881</v>
      </c>
      <c r="B150" s="2">
        <v>2314</v>
      </c>
      <c r="C150" s="2">
        <v>2350.1</v>
      </c>
      <c r="D150" s="2">
        <v>2355.1</v>
      </c>
      <c r="E150" s="2">
        <v>2302</v>
      </c>
      <c r="F150" t="s">
        <v>2078</v>
      </c>
      <c r="G150" s="1">
        <v>-1.0500000000000001E-2</v>
      </c>
    </row>
    <row r="151" spans="1:7" x14ac:dyDescent="0.3">
      <c r="A151" s="3">
        <v>45789</v>
      </c>
      <c r="B151" s="2">
        <v>2338.6</v>
      </c>
      <c r="C151" s="2">
        <v>2422</v>
      </c>
      <c r="D151" s="2">
        <v>2422</v>
      </c>
      <c r="E151" s="2">
        <v>2286.6999999999998</v>
      </c>
      <c r="F151" t="s">
        <v>1985</v>
      </c>
      <c r="G151" s="1">
        <v>-3.44E-2</v>
      </c>
    </row>
    <row r="152" spans="1:7" x14ac:dyDescent="0.3">
      <c r="A152" s="3">
        <v>45759</v>
      </c>
      <c r="B152" s="2">
        <v>2422</v>
      </c>
      <c r="C152" s="2">
        <v>2400.16</v>
      </c>
      <c r="D152" s="2">
        <v>2442.46</v>
      </c>
      <c r="E152" s="2">
        <v>2383.64</v>
      </c>
      <c r="F152" t="s">
        <v>2280</v>
      </c>
      <c r="G152" s="1">
        <v>5.7999999999999996E-3</v>
      </c>
    </row>
    <row r="153" spans="1:7" x14ac:dyDescent="0.3">
      <c r="A153" s="3">
        <v>45728</v>
      </c>
      <c r="B153" s="2">
        <v>2408.0300000000002</v>
      </c>
      <c r="C153" s="2">
        <v>2437.7399999999998</v>
      </c>
      <c r="D153" s="2">
        <v>2444.33</v>
      </c>
      <c r="E153" s="2">
        <v>2363.86</v>
      </c>
      <c r="F153" t="s">
        <v>2095</v>
      </c>
      <c r="G153" s="1">
        <v>-1.2E-2</v>
      </c>
    </row>
    <row r="154" spans="1:7" x14ac:dyDescent="0.3">
      <c r="A154" s="3">
        <v>45700</v>
      </c>
      <c r="B154" s="2">
        <v>2437.34</v>
      </c>
      <c r="C154" s="2">
        <v>2430.66</v>
      </c>
      <c r="D154" s="2">
        <v>2443.84</v>
      </c>
      <c r="E154" s="2">
        <v>2419.84</v>
      </c>
      <c r="F154" t="s">
        <v>2176</v>
      </c>
      <c r="G154" s="1">
        <v>5.4000000000000003E-3</v>
      </c>
    </row>
    <row r="155" spans="1:7" x14ac:dyDescent="0.3">
      <c r="A155" s="3">
        <v>45669</v>
      </c>
      <c r="B155" s="2">
        <v>2424.2600000000002</v>
      </c>
      <c r="C155" s="2">
        <v>2426.33</v>
      </c>
      <c r="D155" s="2">
        <v>2447.38</v>
      </c>
      <c r="E155" s="2">
        <v>2418.66</v>
      </c>
      <c r="F155" t="s">
        <v>2126</v>
      </c>
      <c r="G155" s="1">
        <v>-8.9999999999999998E-4</v>
      </c>
    </row>
    <row r="156" spans="1:7" x14ac:dyDescent="0.3">
      <c r="A156" t="s">
        <v>1699</v>
      </c>
      <c r="B156" s="2">
        <v>2426.33</v>
      </c>
      <c r="C156" s="2">
        <v>2410</v>
      </c>
      <c r="D156" s="2">
        <v>2429.67</v>
      </c>
      <c r="E156" s="2">
        <v>2407.2399999999998</v>
      </c>
      <c r="F156" t="s">
        <v>2538</v>
      </c>
      <c r="G156" s="1">
        <v>-1.03E-2</v>
      </c>
    </row>
    <row r="157" spans="1:7" x14ac:dyDescent="0.3">
      <c r="A157" t="s">
        <v>1697</v>
      </c>
      <c r="B157" s="2">
        <v>2451.6999999999998</v>
      </c>
      <c r="C157" s="2">
        <v>2426.1</v>
      </c>
      <c r="D157" s="2">
        <v>2459.6999999999998</v>
      </c>
      <c r="E157" s="2">
        <v>2425</v>
      </c>
      <c r="F157" t="s">
        <v>496</v>
      </c>
      <c r="G157" s="1">
        <v>1.09E-2</v>
      </c>
    </row>
    <row r="158" spans="1:7" x14ac:dyDescent="0.3">
      <c r="A158" t="s">
        <v>1695</v>
      </c>
      <c r="B158" s="2">
        <v>2425.1999999999998</v>
      </c>
      <c r="C158" s="2">
        <v>2412</v>
      </c>
      <c r="D158" s="2">
        <v>2427.6999999999998</v>
      </c>
      <c r="E158" s="2">
        <v>2409</v>
      </c>
      <c r="F158" t="s">
        <v>934</v>
      </c>
      <c r="G158" s="1">
        <v>4.5999999999999999E-3</v>
      </c>
    </row>
    <row r="159" spans="1:7" x14ac:dyDescent="0.3">
      <c r="A159" t="s">
        <v>1693</v>
      </c>
      <c r="B159" s="2">
        <v>2414.1</v>
      </c>
      <c r="C159" s="2">
        <v>2422</v>
      </c>
      <c r="D159" s="2">
        <v>2424.1999999999998</v>
      </c>
      <c r="E159" s="2">
        <v>2406</v>
      </c>
      <c r="F159" t="s">
        <v>934</v>
      </c>
      <c r="G159" s="1">
        <v>-4.1999999999999997E-3</v>
      </c>
    </row>
    <row r="160" spans="1:7" x14ac:dyDescent="0.3">
      <c r="A160" t="s">
        <v>1692</v>
      </c>
      <c r="B160" s="2">
        <v>2424.1999999999998</v>
      </c>
      <c r="C160" s="2">
        <v>2441.9</v>
      </c>
      <c r="D160" s="2">
        <v>2444.9</v>
      </c>
      <c r="E160" s="2">
        <v>2413</v>
      </c>
      <c r="F160" t="s">
        <v>1988</v>
      </c>
      <c r="G160" s="1">
        <v>-3.8999999999999998E-3</v>
      </c>
    </row>
    <row r="161" spans="1:7" x14ac:dyDescent="0.3">
      <c r="A161" t="s">
        <v>1690</v>
      </c>
      <c r="B161" s="2">
        <v>2433.6999999999998</v>
      </c>
      <c r="C161" s="2">
        <v>2436.1999999999998</v>
      </c>
      <c r="D161" s="2">
        <v>2443.1999999999998</v>
      </c>
      <c r="E161" s="2">
        <v>2413</v>
      </c>
      <c r="F161" t="s">
        <v>2186</v>
      </c>
      <c r="G161" s="1">
        <v>2.2000000000000001E-3</v>
      </c>
    </row>
    <row r="162" spans="1:7" x14ac:dyDescent="0.3">
      <c r="A162" t="s">
        <v>1688</v>
      </c>
      <c r="B162" s="2">
        <v>2428.4</v>
      </c>
      <c r="C162" s="2">
        <v>2445.1</v>
      </c>
      <c r="D162" s="2">
        <v>2459</v>
      </c>
      <c r="E162" s="2">
        <v>2425</v>
      </c>
      <c r="F162" t="s">
        <v>222</v>
      </c>
      <c r="G162" s="1">
        <v>-5.4000000000000003E-3</v>
      </c>
    </row>
    <row r="163" spans="1:7" x14ac:dyDescent="0.3">
      <c r="A163" t="s">
        <v>1686</v>
      </c>
      <c r="B163" s="2">
        <v>2441.6</v>
      </c>
      <c r="C163" s="2">
        <v>2412</v>
      </c>
      <c r="D163" s="2">
        <v>2450.6999999999998</v>
      </c>
      <c r="E163" s="2">
        <v>2411</v>
      </c>
      <c r="F163" t="s">
        <v>1238</v>
      </c>
      <c r="G163" s="1">
        <v>1.5599999999999999E-2</v>
      </c>
    </row>
    <row r="164" spans="1:7" x14ac:dyDescent="0.3">
      <c r="A164" t="s">
        <v>1684</v>
      </c>
      <c r="B164" s="2">
        <v>2404</v>
      </c>
      <c r="C164" s="2">
        <v>2415.8000000000002</v>
      </c>
      <c r="D164" s="2">
        <v>2422.9</v>
      </c>
      <c r="E164" s="2">
        <v>2401.9</v>
      </c>
      <c r="F164" t="s">
        <v>1142</v>
      </c>
      <c r="G164" s="1">
        <v>-8.6999999999999994E-3</v>
      </c>
    </row>
    <row r="165" spans="1:7" x14ac:dyDescent="0.3">
      <c r="A165" t="s">
        <v>1682</v>
      </c>
      <c r="B165" s="2">
        <v>2425</v>
      </c>
      <c r="C165" s="2">
        <v>2431.4</v>
      </c>
      <c r="D165" s="2">
        <v>2438.4</v>
      </c>
      <c r="E165" s="2">
        <v>2416</v>
      </c>
      <c r="F165" t="s">
        <v>2537</v>
      </c>
      <c r="G165" s="1">
        <v>-1.1000000000000001E-3</v>
      </c>
    </row>
    <row r="166" spans="1:7" x14ac:dyDescent="0.3">
      <c r="A166" t="s">
        <v>1680</v>
      </c>
      <c r="B166" s="2">
        <v>2427.6999999999998</v>
      </c>
      <c r="C166" s="2">
        <v>2405.1</v>
      </c>
      <c r="D166" s="2">
        <v>2430.1999999999998</v>
      </c>
      <c r="E166" s="2">
        <v>2392</v>
      </c>
      <c r="F166" t="s">
        <v>2536</v>
      </c>
      <c r="G166" s="1">
        <v>8.3000000000000001E-3</v>
      </c>
    </row>
    <row r="167" spans="1:7" x14ac:dyDescent="0.3">
      <c r="A167" t="s">
        <v>1678</v>
      </c>
      <c r="B167" s="2">
        <v>2407.6</v>
      </c>
      <c r="C167" s="2">
        <v>2429</v>
      </c>
      <c r="D167" s="2">
        <v>2431</v>
      </c>
      <c r="E167" s="2">
        <v>2405</v>
      </c>
      <c r="F167" t="s">
        <v>2296</v>
      </c>
      <c r="G167" s="1">
        <v>-7.0000000000000001E-3</v>
      </c>
    </row>
    <row r="168" spans="1:7" x14ac:dyDescent="0.3">
      <c r="A168" s="3">
        <v>46002</v>
      </c>
      <c r="B168" s="2">
        <v>2424.5</v>
      </c>
      <c r="C168" s="2">
        <v>2430.6</v>
      </c>
      <c r="D168" s="2">
        <v>2434.8000000000002</v>
      </c>
      <c r="E168" s="2">
        <v>2416.1999999999998</v>
      </c>
      <c r="F168" t="s">
        <v>361</v>
      </c>
      <c r="G168" s="1">
        <v>-1.1999999999999999E-3</v>
      </c>
    </row>
    <row r="169" spans="1:7" x14ac:dyDescent="0.3">
      <c r="A169" s="3">
        <v>45972</v>
      </c>
      <c r="B169" s="2">
        <v>2427.5</v>
      </c>
      <c r="C169" s="2">
        <v>2422.1999999999998</v>
      </c>
      <c r="D169" s="2">
        <v>2433.6999999999998</v>
      </c>
      <c r="E169" s="2">
        <v>2403.1</v>
      </c>
      <c r="F169" t="s">
        <v>1339</v>
      </c>
      <c r="G169" s="1">
        <v>7.7999999999999996E-3</v>
      </c>
    </row>
    <row r="170" spans="1:7" x14ac:dyDescent="0.3">
      <c r="A170" s="3">
        <v>45941</v>
      </c>
      <c r="B170" s="2">
        <v>2408.8000000000002</v>
      </c>
      <c r="C170" s="2">
        <v>2405</v>
      </c>
      <c r="D170" s="2">
        <v>2429.3000000000002</v>
      </c>
      <c r="E170" s="2">
        <v>2404</v>
      </c>
      <c r="F170" t="s">
        <v>2535</v>
      </c>
      <c r="G170" s="1">
        <v>-2.2000000000000001E-3</v>
      </c>
    </row>
    <row r="171" spans="1:7" x14ac:dyDescent="0.3">
      <c r="A171" s="3">
        <v>45849</v>
      </c>
      <c r="B171" s="2">
        <v>2414</v>
      </c>
      <c r="C171" s="2">
        <v>2417</v>
      </c>
      <c r="D171" s="2">
        <v>2425</v>
      </c>
      <c r="E171" s="2">
        <v>2400.6</v>
      </c>
      <c r="F171" t="s">
        <v>2534</v>
      </c>
      <c r="G171" s="1">
        <v>-8.9999999999999993E-3</v>
      </c>
    </row>
    <row r="172" spans="1:7" x14ac:dyDescent="0.3">
      <c r="A172" s="3">
        <v>45819</v>
      </c>
      <c r="B172" s="2">
        <v>2436</v>
      </c>
      <c r="C172" s="2">
        <v>2463.9</v>
      </c>
      <c r="D172" s="2">
        <v>2463.9</v>
      </c>
      <c r="E172" s="2">
        <v>2432.6</v>
      </c>
      <c r="F172" t="s">
        <v>1179</v>
      </c>
      <c r="G172" s="1">
        <v>-4.0000000000000001E-3</v>
      </c>
    </row>
    <row r="173" spans="1:7" x14ac:dyDescent="0.3">
      <c r="A173" s="3">
        <v>45758</v>
      </c>
      <c r="B173" s="2">
        <v>2445.6999999999998</v>
      </c>
      <c r="C173" s="2">
        <v>2460</v>
      </c>
      <c r="D173" s="2">
        <v>2463.3000000000002</v>
      </c>
      <c r="E173" s="2">
        <v>2441.3000000000002</v>
      </c>
      <c r="F173" t="s">
        <v>2162</v>
      </c>
      <c r="G173" s="1">
        <v>-5.7999999999999996E-3</v>
      </c>
    </row>
    <row r="174" spans="1:7" x14ac:dyDescent="0.3">
      <c r="A174" s="3">
        <v>45727</v>
      </c>
      <c r="B174" s="2">
        <v>2460</v>
      </c>
      <c r="C174" s="2">
        <v>2456.1</v>
      </c>
      <c r="D174" s="2">
        <v>2474.9</v>
      </c>
      <c r="E174" s="2">
        <v>2440.3000000000002</v>
      </c>
      <c r="F174" t="s">
        <v>212</v>
      </c>
      <c r="G174" s="1">
        <v>-2.2000000000000001E-3</v>
      </c>
    </row>
    <row r="175" spans="1:7" x14ac:dyDescent="0.3">
      <c r="A175" t="s">
        <v>1669</v>
      </c>
      <c r="B175" s="2">
        <v>2465.5</v>
      </c>
      <c r="C175" s="2">
        <v>2469</v>
      </c>
      <c r="D175" s="2">
        <v>2479.5</v>
      </c>
      <c r="E175" s="2">
        <v>2452.9</v>
      </c>
      <c r="F175" t="s">
        <v>222</v>
      </c>
      <c r="G175" s="1">
        <v>-1.6999999999999999E-3</v>
      </c>
    </row>
    <row r="176" spans="1:7" x14ac:dyDescent="0.3">
      <c r="A176" t="s">
        <v>1667</v>
      </c>
      <c r="B176" s="2">
        <v>2469.6</v>
      </c>
      <c r="C176" s="2">
        <v>2491</v>
      </c>
      <c r="D176" s="2">
        <v>2497</v>
      </c>
      <c r="E176" s="2">
        <v>2454.9</v>
      </c>
      <c r="F176" t="s">
        <v>45</v>
      </c>
      <c r="G176" s="1">
        <v>-7.4000000000000003E-3</v>
      </c>
    </row>
    <row r="177" spans="1:7" x14ac:dyDescent="0.3">
      <c r="A177" t="s">
        <v>1665</v>
      </c>
      <c r="B177" s="2">
        <v>2488.1</v>
      </c>
      <c r="C177" s="2">
        <v>2512.6</v>
      </c>
      <c r="D177" s="2">
        <v>2513.6</v>
      </c>
      <c r="E177" s="2">
        <v>2484</v>
      </c>
      <c r="F177" t="s">
        <v>496</v>
      </c>
      <c r="G177" s="1">
        <v>-3.5999999999999999E-3</v>
      </c>
    </row>
    <row r="178" spans="1:7" x14ac:dyDescent="0.3">
      <c r="A178" t="s">
        <v>1663</v>
      </c>
      <c r="B178" s="2">
        <v>2497.1</v>
      </c>
      <c r="C178" s="2">
        <v>2519</v>
      </c>
      <c r="D178" s="2">
        <v>2526</v>
      </c>
      <c r="E178" s="2">
        <v>2481.9</v>
      </c>
      <c r="F178" t="s">
        <v>2052</v>
      </c>
      <c r="G178" s="1">
        <v>-5.8999999999999999E-3</v>
      </c>
    </row>
    <row r="179" spans="1:7" x14ac:dyDescent="0.3">
      <c r="A179" t="s">
        <v>1661</v>
      </c>
      <c r="B179" s="2">
        <v>2511.8000000000002</v>
      </c>
      <c r="C179" s="2">
        <v>2516.4</v>
      </c>
      <c r="D179" s="2">
        <v>2525</v>
      </c>
      <c r="E179" s="2">
        <v>2506</v>
      </c>
      <c r="F179" t="s">
        <v>1998</v>
      </c>
      <c r="G179" s="1">
        <v>-1.8E-3</v>
      </c>
    </row>
    <row r="180" spans="1:7" x14ac:dyDescent="0.3">
      <c r="A180" t="s">
        <v>1659</v>
      </c>
      <c r="B180" s="2">
        <v>2516.4</v>
      </c>
      <c r="C180" s="2">
        <v>2584</v>
      </c>
      <c r="D180" s="2">
        <v>2584</v>
      </c>
      <c r="E180" s="2">
        <v>2474.5</v>
      </c>
      <c r="F180" t="s">
        <v>2303</v>
      </c>
      <c r="G180" s="1">
        <v>-3.27E-2</v>
      </c>
    </row>
    <row r="181" spans="1:7" x14ac:dyDescent="0.3">
      <c r="A181" t="s">
        <v>1657</v>
      </c>
      <c r="B181" s="2">
        <v>2601.6</v>
      </c>
      <c r="C181" s="2">
        <v>2601</v>
      </c>
      <c r="D181" s="2">
        <v>2667.2</v>
      </c>
      <c r="E181" s="2">
        <v>2596.1</v>
      </c>
      <c r="F181" t="s">
        <v>2306</v>
      </c>
      <c r="G181" s="1">
        <v>3.8E-3</v>
      </c>
    </row>
    <row r="182" spans="1:7" x14ac:dyDescent="0.3">
      <c r="A182" t="s">
        <v>1655</v>
      </c>
      <c r="B182" s="2">
        <v>2591.6999999999998</v>
      </c>
      <c r="C182" s="2">
        <v>2594</v>
      </c>
      <c r="D182" s="2">
        <v>2606.6999999999998</v>
      </c>
      <c r="E182" s="2">
        <v>2585.1</v>
      </c>
      <c r="F182" t="s">
        <v>2533</v>
      </c>
      <c r="G182" s="1">
        <v>-1E-3</v>
      </c>
    </row>
    <row r="183" spans="1:7" x14ac:dyDescent="0.3">
      <c r="A183" t="s">
        <v>1653</v>
      </c>
      <c r="B183" s="2">
        <v>2594.4</v>
      </c>
      <c r="C183" s="2">
        <v>2609</v>
      </c>
      <c r="D183" s="2">
        <v>2624.7</v>
      </c>
      <c r="E183" s="2">
        <v>2585.6</v>
      </c>
      <c r="F183" t="s">
        <v>118</v>
      </c>
      <c r="G183" s="1">
        <v>-3.5999999999999999E-3</v>
      </c>
    </row>
    <row r="184" spans="1:7" x14ac:dyDescent="0.3">
      <c r="A184" t="s">
        <v>1651</v>
      </c>
      <c r="B184" s="2">
        <v>2603.6999999999998</v>
      </c>
      <c r="C184" s="2">
        <v>2565.5</v>
      </c>
      <c r="D184" s="2">
        <v>2615</v>
      </c>
      <c r="E184" s="2">
        <v>2560</v>
      </c>
      <c r="F184" t="s">
        <v>1942</v>
      </c>
      <c r="G184" s="1">
        <v>1.6500000000000001E-2</v>
      </c>
    </row>
    <row r="185" spans="1:7" x14ac:dyDescent="0.3">
      <c r="A185" t="s">
        <v>1649</v>
      </c>
      <c r="B185" s="2">
        <v>2561.5</v>
      </c>
      <c r="C185" s="2">
        <v>2517.8000000000002</v>
      </c>
      <c r="D185" s="2">
        <v>2568.5</v>
      </c>
      <c r="E185" s="2">
        <v>2507.1</v>
      </c>
      <c r="F185" t="s">
        <v>2080</v>
      </c>
      <c r="G185" s="1">
        <v>1.6899999999999998E-2</v>
      </c>
    </row>
    <row r="186" spans="1:7" x14ac:dyDescent="0.3">
      <c r="A186" t="s">
        <v>1647</v>
      </c>
      <c r="B186" s="2">
        <v>2519</v>
      </c>
      <c r="C186" s="2">
        <v>2502.6</v>
      </c>
      <c r="D186" s="2">
        <v>2531.8000000000002</v>
      </c>
      <c r="E186" s="2">
        <v>2502.6</v>
      </c>
      <c r="F186" t="s">
        <v>2532</v>
      </c>
      <c r="G186" s="1">
        <v>6.7000000000000002E-3</v>
      </c>
    </row>
    <row r="187" spans="1:7" x14ac:dyDescent="0.3">
      <c r="A187" t="s">
        <v>1645</v>
      </c>
      <c r="B187" s="2">
        <v>2502.3000000000002</v>
      </c>
      <c r="C187" s="2">
        <v>2493</v>
      </c>
      <c r="D187" s="2">
        <v>2509.1999999999998</v>
      </c>
      <c r="E187" s="2">
        <v>2482.3000000000002</v>
      </c>
      <c r="F187" t="s">
        <v>2081</v>
      </c>
      <c r="G187" s="1">
        <v>3.8E-3</v>
      </c>
    </row>
    <row r="188" spans="1:7" x14ac:dyDescent="0.3">
      <c r="A188" t="s">
        <v>1643</v>
      </c>
      <c r="B188" s="2">
        <v>2492.8000000000002</v>
      </c>
      <c r="C188" s="2">
        <v>2519.1999999999998</v>
      </c>
      <c r="D188" s="2">
        <v>2531.6</v>
      </c>
      <c r="E188" s="2">
        <v>2485.4</v>
      </c>
      <c r="F188" t="s">
        <v>53</v>
      </c>
      <c r="G188" s="1">
        <v>-1.43E-2</v>
      </c>
    </row>
    <row r="189" spans="1:7" x14ac:dyDescent="0.3">
      <c r="A189" s="3">
        <v>45940</v>
      </c>
      <c r="B189" s="2">
        <v>2528.9</v>
      </c>
      <c r="C189" s="2">
        <v>2510</v>
      </c>
      <c r="D189" s="2">
        <v>2534.9</v>
      </c>
      <c r="E189" s="2">
        <v>2506.5</v>
      </c>
      <c r="F189" t="s">
        <v>252</v>
      </c>
      <c r="G189" s="1">
        <v>4.4999999999999997E-3</v>
      </c>
    </row>
    <row r="190" spans="1:7" x14ac:dyDescent="0.3">
      <c r="A190" s="3">
        <v>45910</v>
      </c>
      <c r="B190" s="2">
        <v>2517.6</v>
      </c>
      <c r="C190" s="2">
        <v>2501</v>
      </c>
      <c r="D190" s="2">
        <v>2523</v>
      </c>
      <c r="E190" s="2">
        <v>2498.3000000000002</v>
      </c>
      <c r="F190" t="s">
        <v>2296</v>
      </c>
      <c r="G190" s="1">
        <v>7.0000000000000001E-3</v>
      </c>
    </row>
    <row r="191" spans="1:7" x14ac:dyDescent="0.3">
      <c r="A191" s="3">
        <v>45879</v>
      </c>
      <c r="B191" s="2">
        <v>2500.1</v>
      </c>
      <c r="C191" s="2">
        <v>2511</v>
      </c>
      <c r="D191" s="2">
        <v>2525</v>
      </c>
      <c r="E191" s="2">
        <v>2486.1</v>
      </c>
      <c r="F191" t="s">
        <v>1142</v>
      </c>
      <c r="G191" s="1">
        <v>-6.7999999999999996E-3</v>
      </c>
    </row>
    <row r="192" spans="1:7" x14ac:dyDescent="0.3">
      <c r="A192" s="3">
        <v>45848</v>
      </c>
      <c r="B192" s="2">
        <v>2517.1999999999998</v>
      </c>
      <c r="C192" s="2">
        <v>2540</v>
      </c>
      <c r="D192" s="2">
        <v>2559.4</v>
      </c>
      <c r="E192" s="2">
        <v>2508.3000000000002</v>
      </c>
      <c r="F192" t="s">
        <v>146</v>
      </c>
      <c r="G192" s="1">
        <v>-9.7000000000000003E-3</v>
      </c>
    </row>
    <row r="193" spans="1:7" x14ac:dyDescent="0.3">
      <c r="A193" s="3">
        <v>45818</v>
      </c>
      <c r="B193" s="2">
        <v>2541.8000000000002</v>
      </c>
      <c r="C193" s="2">
        <v>2535.1999999999998</v>
      </c>
      <c r="D193" s="2">
        <v>2549.6</v>
      </c>
      <c r="E193" s="2">
        <v>2520.1999999999998</v>
      </c>
      <c r="F193" t="s">
        <v>2531</v>
      </c>
      <c r="G193" s="1">
        <v>-1.1999999999999999E-3</v>
      </c>
    </row>
    <row r="194" spans="1:7" x14ac:dyDescent="0.3">
      <c r="A194" s="3">
        <v>45726</v>
      </c>
      <c r="B194" s="2">
        <v>2544.9</v>
      </c>
      <c r="C194" s="2">
        <v>2536.1999999999998</v>
      </c>
      <c r="D194" s="2">
        <v>2548.6</v>
      </c>
      <c r="E194" s="2">
        <v>2508.3000000000002</v>
      </c>
      <c r="F194" t="s">
        <v>934</v>
      </c>
      <c r="G194" s="1">
        <v>3.3999999999999998E-3</v>
      </c>
    </row>
    <row r="195" spans="1:7" x14ac:dyDescent="0.3">
      <c r="A195" s="3">
        <v>45667</v>
      </c>
      <c r="B195" s="2">
        <v>2536.1999999999998</v>
      </c>
      <c r="C195" s="2">
        <v>2515.4</v>
      </c>
      <c r="D195" s="2">
        <v>2550</v>
      </c>
      <c r="E195" s="2">
        <v>2497.9</v>
      </c>
      <c r="F195" t="s">
        <v>2039</v>
      </c>
      <c r="G195" s="1">
        <v>8.6999999999999994E-3</v>
      </c>
    </row>
    <row r="196" spans="1:7" x14ac:dyDescent="0.3">
      <c r="A196" t="s">
        <v>1634</v>
      </c>
      <c r="B196" s="2">
        <v>2514.4</v>
      </c>
      <c r="C196" s="2">
        <v>2497.9</v>
      </c>
      <c r="D196" s="2">
        <v>2526.3000000000002</v>
      </c>
      <c r="E196" s="2">
        <v>2491.6</v>
      </c>
      <c r="F196" t="s">
        <v>361</v>
      </c>
      <c r="G196" s="1">
        <v>6.6E-3</v>
      </c>
    </row>
    <row r="197" spans="1:7" x14ac:dyDescent="0.3">
      <c r="A197" t="s">
        <v>1632</v>
      </c>
      <c r="B197" s="2">
        <v>2497.9</v>
      </c>
      <c r="C197" s="2">
        <v>2495</v>
      </c>
      <c r="D197" s="2">
        <v>2517.4</v>
      </c>
      <c r="E197" s="2">
        <v>2443</v>
      </c>
      <c r="F197" t="s">
        <v>2010</v>
      </c>
      <c r="G197" s="1">
        <v>-5.4999999999999997E-3</v>
      </c>
    </row>
    <row r="198" spans="1:7" x14ac:dyDescent="0.3">
      <c r="A198" t="s">
        <v>1630</v>
      </c>
      <c r="B198" s="2">
        <v>2511.8000000000002</v>
      </c>
      <c r="C198" s="2">
        <v>2535</v>
      </c>
      <c r="D198" s="2">
        <v>2545.4</v>
      </c>
      <c r="E198" s="2">
        <v>2499.4</v>
      </c>
      <c r="F198" t="s">
        <v>2530</v>
      </c>
      <c r="G198" s="1">
        <v>-1.04E-2</v>
      </c>
    </row>
    <row r="199" spans="1:7" x14ac:dyDescent="0.3">
      <c r="A199" t="s">
        <v>1628</v>
      </c>
      <c r="B199" s="2">
        <v>2538.3000000000002</v>
      </c>
      <c r="C199" s="2">
        <v>2546</v>
      </c>
      <c r="D199" s="2">
        <v>2567.5</v>
      </c>
      <c r="E199" s="2">
        <v>2531.8000000000002</v>
      </c>
      <c r="F199" t="s">
        <v>2157</v>
      </c>
      <c r="G199" s="1">
        <v>-4.4000000000000003E-3</v>
      </c>
    </row>
    <row r="200" spans="1:7" x14ac:dyDescent="0.3">
      <c r="A200" t="s">
        <v>1626</v>
      </c>
      <c r="B200" s="2">
        <v>2549.5</v>
      </c>
      <c r="C200" s="2">
        <v>2522.1999999999998</v>
      </c>
      <c r="D200" s="2">
        <v>2576</v>
      </c>
      <c r="E200" s="2">
        <v>2510</v>
      </c>
      <c r="F200" t="s">
        <v>2079</v>
      </c>
      <c r="G200" s="1">
        <v>1.0800000000000001E-2</v>
      </c>
    </row>
    <row r="201" spans="1:7" x14ac:dyDescent="0.3">
      <c r="A201" t="s">
        <v>1624</v>
      </c>
      <c r="B201" s="2">
        <v>2522.1999999999998</v>
      </c>
      <c r="C201" s="2">
        <v>2568.9</v>
      </c>
      <c r="D201" s="2">
        <v>2575.3000000000002</v>
      </c>
      <c r="E201" s="2">
        <v>2518.1999999999998</v>
      </c>
      <c r="F201" t="s">
        <v>47</v>
      </c>
      <c r="G201" s="1">
        <v>-1.9400000000000001E-2</v>
      </c>
    </row>
    <row r="202" spans="1:7" x14ac:dyDescent="0.3">
      <c r="A202" t="s">
        <v>1622</v>
      </c>
      <c r="B202" s="2">
        <v>2572.1999999999998</v>
      </c>
      <c r="C202" s="2">
        <v>2569</v>
      </c>
      <c r="D202" s="2">
        <v>2587.1999999999998</v>
      </c>
      <c r="E202" s="2">
        <v>2560.1999999999998</v>
      </c>
      <c r="F202" t="s">
        <v>2217</v>
      </c>
      <c r="G202" s="1">
        <v>4.8999999999999998E-3</v>
      </c>
    </row>
    <row r="203" spans="1:7" x14ac:dyDescent="0.3">
      <c r="A203" t="s">
        <v>1620</v>
      </c>
      <c r="B203" s="2">
        <v>2559.6</v>
      </c>
      <c r="C203" s="2">
        <v>2600</v>
      </c>
      <c r="D203" s="2">
        <v>2604.6999999999998</v>
      </c>
      <c r="E203" s="2">
        <v>2554.8000000000002</v>
      </c>
      <c r="F203" t="s">
        <v>1978</v>
      </c>
      <c r="G203" s="1">
        <v>-1.0500000000000001E-2</v>
      </c>
    </row>
    <row r="204" spans="1:7" x14ac:dyDescent="0.3">
      <c r="A204" t="s">
        <v>1618</v>
      </c>
      <c r="B204" s="2">
        <v>2586.8000000000002</v>
      </c>
      <c r="C204" s="2">
        <v>2570.9</v>
      </c>
      <c r="D204" s="2">
        <v>2609.9</v>
      </c>
      <c r="E204" s="2">
        <v>2570.9</v>
      </c>
      <c r="F204" t="s">
        <v>2077</v>
      </c>
      <c r="G204" s="1">
        <v>6.7000000000000002E-3</v>
      </c>
    </row>
    <row r="205" spans="1:7" x14ac:dyDescent="0.3">
      <c r="A205" t="s">
        <v>1616</v>
      </c>
      <c r="B205" s="2">
        <v>2569.6999999999998</v>
      </c>
      <c r="C205" s="2">
        <v>2587</v>
      </c>
      <c r="D205" s="2">
        <v>2591.1</v>
      </c>
      <c r="E205" s="2">
        <v>2566.5</v>
      </c>
      <c r="F205" t="s">
        <v>2529</v>
      </c>
      <c r="G205" s="1">
        <v>-4.3E-3</v>
      </c>
    </row>
    <row r="206" spans="1:7" x14ac:dyDescent="0.3">
      <c r="A206" t="s">
        <v>1614</v>
      </c>
      <c r="B206" s="2">
        <v>2580.9</v>
      </c>
      <c r="C206" s="2">
        <v>2588.1999999999998</v>
      </c>
      <c r="D206" s="2">
        <v>2590</v>
      </c>
      <c r="E206" s="2">
        <v>2572.6</v>
      </c>
      <c r="F206" t="s">
        <v>205</v>
      </c>
      <c r="G206" s="1">
        <v>0</v>
      </c>
    </row>
    <row r="207" spans="1:7" x14ac:dyDescent="0.3">
      <c r="A207" t="s">
        <v>1612</v>
      </c>
      <c r="B207" s="2">
        <v>2581</v>
      </c>
      <c r="C207" s="2">
        <v>2580.5</v>
      </c>
      <c r="D207" s="2">
        <v>2593.4</v>
      </c>
      <c r="E207" s="2">
        <v>2568.4</v>
      </c>
      <c r="F207" t="s">
        <v>2528</v>
      </c>
      <c r="G207" s="1">
        <v>2.0000000000000001E-4</v>
      </c>
    </row>
    <row r="208" spans="1:7" x14ac:dyDescent="0.3">
      <c r="A208" s="3">
        <v>46000</v>
      </c>
      <c r="B208" s="2">
        <v>2580.5</v>
      </c>
      <c r="C208" s="2">
        <v>2625</v>
      </c>
      <c r="D208" s="2">
        <v>2628.9</v>
      </c>
      <c r="E208" s="2">
        <v>2569</v>
      </c>
      <c r="F208" t="s">
        <v>2263</v>
      </c>
      <c r="G208" s="1">
        <v>-1.5800000000000002E-2</v>
      </c>
    </row>
    <row r="209" spans="1:7" x14ac:dyDescent="0.3">
      <c r="A209" s="3">
        <v>45970</v>
      </c>
      <c r="B209" s="2">
        <v>2622</v>
      </c>
      <c r="C209" s="2">
        <v>2643.8</v>
      </c>
      <c r="D209" s="2">
        <v>2657.7</v>
      </c>
      <c r="E209" s="2">
        <v>2614</v>
      </c>
      <c r="F209" t="s">
        <v>2198</v>
      </c>
      <c r="G209" s="1">
        <v>-8.0999999999999996E-3</v>
      </c>
    </row>
    <row r="210" spans="1:7" x14ac:dyDescent="0.3">
      <c r="A210" s="3">
        <v>45939</v>
      </c>
      <c r="B210" s="2">
        <v>2643.5</v>
      </c>
      <c r="C210" s="2">
        <v>2642</v>
      </c>
      <c r="D210" s="2">
        <v>2652.9</v>
      </c>
      <c r="E210" s="2">
        <v>2619</v>
      </c>
      <c r="F210" t="s">
        <v>1038</v>
      </c>
      <c r="G210" s="1">
        <v>5.9999999999999995E-4</v>
      </c>
    </row>
    <row r="211" spans="1:7" x14ac:dyDescent="0.3">
      <c r="A211" s="3">
        <v>45909</v>
      </c>
      <c r="B211" s="2">
        <v>2642</v>
      </c>
      <c r="C211" s="2">
        <v>2637</v>
      </c>
      <c r="D211" s="2">
        <v>2646.2</v>
      </c>
      <c r="E211" s="2">
        <v>2611.3000000000002</v>
      </c>
      <c r="F211" t="s">
        <v>726</v>
      </c>
      <c r="G211" s="1">
        <v>6.8999999999999999E-3</v>
      </c>
    </row>
    <row r="212" spans="1:7" x14ac:dyDescent="0.3">
      <c r="A212" s="3">
        <v>45878</v>
      </c>
      <c r="B212" s="2">
        <v>2623.9</v>
      </c>
      <c r="C212" s="2">
        <v>2630</v>
      </c>
      <c r="D212" s="2">
        <v>2644.6</v>
      </c>
      <c r="E212" s="2">
        <v>2618.8000000000002</v>
      </c>
      <c r="F212" t="s">
        <v>2527</v>
      </c>
      <c r="G212" s="1">
        <v>-3.5999999999999999E-3</v>
      </c>
    </row>
    <row r="213" spans="1:7" x14ac:dyDescent="0.3">
      <c r="A213" s="3">
        <v>45786</v>
      </c>
      <c r="B213" s="2">
        <v>2633.4</v>
      </c>
      <c r="C213" s="2">
        <v>2667.6</v>
      </c>
      <c r="D213" s="2">
        <v>2672.9</v>
      </c>
      <c r="E213" s="2">
        <v>2623.8</v>
      </c>
      <c r="F213" t="s">
        <v>2526</v>
      </c>
      <c r="G213" s="1">
        <v>-1.2500000000000001E-2</v>
      </c>
    </row>
    <row r="214" spans="1:7" x14ac:dyDescent="0.3">
      <c r="A214" s="3">
        <v>45756</v>
      </c>
      <c r="B214" s="2">
        <v>2666.6</v>
      </c>
      <c r="C214" s="2">
        <v>2750</v>
      </c>
      <c r="D214" s="2">
        <v>2750</v>
      </c>
      <c r="E214" s="2">
        <v>2655.5</v>
      </c>
      <c r="F214" t="s">
        <v>337</v>
      </c>
      <c r="G214" s="1">
        <v>6.9999999999999999E-4</v>
      </c>
    </row>
    <row r="215" spans="1:7" x14ac:dyDescent="0.3">
      <c r="A215" s="3">
        <v>45725</v>
      </c>
      <c r="B215" s="2">
        <v>2664.7</v>
      </c>
      <c r="C215" s="2">
        <v>2681</v>
      </c>
      <c r="D215" s="2">
        <v>2686.9</v>
      </c>
      <c r="E215" s="2">
        <v>2658.3</v>
      </c>
      <c r="F215" t="s">
        <v>118</v>
      </c>
      <c r="G215" s="1">
        <v>-4.5999999999999999E-3</v>
      </c>
    </row>
    <row r="216" spans="1:7" x14ac:dyDescent="0.3">
      <c r="A216" s="3">
        <v>45697</v>
      </c>
      <c r="B216" s="2">
        <v>2677</v>
      </c>
      <c r="C216" s="2">
        <v>2649</v>
      </c>
      <c r="D216" s="2">
        <v>2692.4</v>
      </c>
      <c r="E216" s="2">
        <v>2645.1</v>
      </c>
      <c r="F216" t="s">
        <v>2116</v>
      </c>
      <c r="G216" s="1">
        <v>1.04E-2</v>
      </c>
    </row>
    <row r="217" spans="1:7" x14ac:dyDescent="0.3">
      <c r="A217" s="3">
        <v>45666</v>
      </c>
      <c r="B217" s="2">
        <v>2649.5</v>
      </c>
      <c r="C217" s="2">
        <v>2659.8</v>
      </c>
      <c r="D217" s="2">
        <v>2673.3</v>
      </c>
      <c r="E217" s="2">
        <v>2639.3</v>
      </c>
      <c r="F217" t="s">
        <v>1376</v>
      </c>
      <c r="G217" s="1">
        <v>-3.8999999999999998E-3</v>
      </c>
    </row>
    <row r="218" spans="1:7" x14ac:dyDescent="0.3">
      <c r="A218" t="s">
        <v>1600</v>
      </c>
      <c r="B218" s="2">
        <v>2659.8</v>
      </c>
      <c r="C218" s="2">
        <v>2664.8</v>
      </c>
      <c r="D218" s="2">
        <v>2723</v>
      </c>
      <c r="E218" s="2">
        <v>2641.4</v>
      </c>
      <c r="F218" t="s">
        <v>2201</v>
      </c>
      <c r="G218" s="1">
        <v>2E-3</v>
      </c>
    </row>
    <row r="219" spans="1:7" x14ac:dyDescent="0.3">
      <c r="A219" t="s">
        <v>1598</v>
      </c>
      <c r="B219" s="2">
        <v>2654.4</v>
      </c>
      <c r="C219" s="2">
        <v>2748</v>
      </c>
      <c r="D219" s="2">
        <v>2748</v>
      </c>
      <c r="E219" s="2">
        <v>2646.8</v>
      </c>
      <c r="F219" t="s">
        <v>2525</v>
      </c>
      <c r="G219" s="1">
        <v>-1.4200000000000001E-2</v>
      </c>
    </row>
    <row r="220" spans="1:7" x14ac:dyDescent="0.3">
      <c r="A220" t="s">
        <v>1596</v>
      </c>
      <c r="B220" s="2">
        <v>2692.6</v>
      </c>
      <c r="C220" s="2">
        <v>2624.6</v>
      </c>
      <c r="D220" s="2">
        <v>2705</v>
      </c>
      <c r="E220" s="2">
        <v>2624.6</v>
      </c>
      <c r="F220" t="s">
        <v>2524</v>
      </c>
      <c r="G220" s="1">
        <v>2.3199999999999998E-2</v>
      </c>
    </row>
    <row r="221" spans="1:7" x14ac:dyDescent="0.3">
      <c r="A221" t="s">
        <v>1594</v>
      </c>
      <c r="B221" s="2">
        <v>2631.6</v>
      </c>
      <c r="C221" s="2">
        <v>2643</v>
      </c>
      <c r="D221" s="2">
        <v>2643</v>
      </c>
      <c r="E221" s="2">
        <v>2615.1999999999998</v>
      </c>
      <c r="F221" t="s">
        <v>2523</v>
      </c>
      <c r="G221" s="1">
        <v>5.9999999999999995E-4</v>
      </c>
    </row>
    <row r="222" spans="1:7" x14ac:dyDescent="0.3">
      <c r="A222" t="s">
        <v>1592</v>
      </c>
      <c r="B222" s="2">
        <v>2629.9</v>
      </c>
      <c r="C222" s="2">
        <v>2647</v>
      </c>
      <c r="D222" s="2">
        <v>2658.5</v>
      </c>
      <c r="E222" s="2">
        <v>2619</v>
      </c>
      <c r="F222" t="s">
        <v>112</v>
      </c>
      <c r="G222" s="1">
        <v>-6.7999999999999996E-3</v>
      </c>
    </row>
    <row r="223" spans="1:7" x14ac:dyDescent="0.3">
      <c r="A223" t="s">
        <v>1590</v>
      </c>
      <c r="B223" s="2">
        <v>2648</v>
      </c>
      <c r="C223" s="2">
        <v>2667.1</v>
      </c>
      <c r="D223" s="2">
        <v>2667.1</v>
      </c>
      <c r="E223" s="2">
        <v>2627.3</v>
      </c>
      <c r="F223" t="s">
        <v>2190</v>
      </c>
      <c r="G223" s="1">
        <v>-8.2000000000000007E-3</v>
      </c>
    </row>
    <row r="224" spans="1:7" x14ac:dyDescent="0.3">
      <c r="A224" t="s">
        <v>1588</v>
      </c>
      <c r="B224" s="2">
        <v>2669.8</v>
      </c>
      <c r="C224" s="2">
        <v>2599</v>
      </c>
      <c r="D224" s="2">
        <v>2680</v>
      </c>
      <c r="E224" s="2">
        <v>2588.5</v>
      </c>
      <c r="F224" t="s">
        <v>1996</v>
      </c>
      <c r="G224" s="1">
        <v>2.5000000000000001E-2</v>
      </c>
    </row>
    <row r="225" spans="1:7" x14ac:dyDescent="0.3">
      <c r="A225" t="s">
        <v>1586</v>
      </c>
      <c r="B225" s="2">
        <v>2604.8000000000002</v>
      </c>
      <c r="C225" s="2">
        <v>2572.1999999999998</v>
      </c>
      <c r="D225" s="2">
        <v>2615</v>
      </c>
      <c r="E225" s="2">
        <v>2558.4</v>
      </c>
      <c r="F225" t="s">
        <v>222</v>
      </c>
      <c r="G225" s="1">
        <v>1.43E-2</v>
      </c>
    </row>
    <row r="226" spans="1:7" x14ac:dyDescent="0.3">
      <c r="A226" t="s">
        <v>1584</v>
      </c>
      <c r="B226" s="2">
        <v>2568.1</v>
      </c>
      <c r="C226" s="2">
        <v>2539</v>
      </c>
      <c r="D226" s="2">
        <v>2597</v>
      </c>
      <c r="E226" s="2">
        <v>2521.3000000000002</v>
      </c>
      <c r="F226" t="s">
        <v>2174</v>
      </c>
      <c r="G226" s="1">
        <v>3.5299999999999998E-2</v>
      </c>
    </row>
    <row r="227" spans="1:7" x14ac:dyDescent="0.3">
      <c r="A227" t="s">
        <v>1582</v>
      </c>
      <c r="B227" s="2">
        <v>2480.6</v>
      </c>
      <c r="C227" s="2">
        <v>2498.9</v>
      </c>
      <c r="D227" s="2">
        <v>2509</v>
      </c>
      <c r="E227" s="2">
        <v>2473.1999999999998</v>
      </c>
      <c r="F227" t="s">
        <v>1376</v>
      </c>
      <c r="G227" s="1">
        <v>-5.7999999999999996E-3</v>
      </c>
    </row>
    <row r="228" spans="1:7" x14ac:dyDescent="0.3">
      <c r="A228" t="s">
        <v>1580</v>
      </c>
      <c r="B228" s="2">
        <v>2495.1</v>
      </c>
      <c r="C228" s="2">
        <v>2485</v>
      </c>
      <c r="D228" s="2">
        <v>2501.5</v>
      </c>
      <c r="E228" s="2">
        <v>2473.4</v>
      </c>
      <c r="F228" t="s">
        <v>2522</v>
      </c>
      <c r="G228" s="1">
        <v>4.4999999999999997E-3</v>
      </c>
    </row>
    <row r="229" spans="1:7" x14ac:dyDescent="0.3">
      <c r="A229" s="3">
        <v>45999</v>
      </c>
      <c r="B229" s="2">
        <v>2483.8000000000002</v>
      </c>
      <c r="C229" s="2">
        <v>2518</v>
      </c>
      <c r="D229" s="2">
        <v>2536.6</v>
      </c>
      <c r="E229" s="2">
        <v>2480.1</v>
      </c>
      <c r="F229" t="s">
        <v>2110</v>
      </c>
      <c r="G229" s="1">
        <v>-1.37E-2</v>
      </c>
    </row>
    <row r="230" spans="1:7" x14ac:dyDescent="0.3">
      <c r="A230" s="3">
        <v>45969</v>
      </c>
      <c r="B230" s="2">
        <v>2518.4</v>
      </c>
      <c r="C230" s="2">
        <v>2490.1</v>
      </c>
      <c r="D230" s="2">
        <v>2524.5</v>
      </c>
      <c r="E230" s="2">
        <v>2478.5</v>
      </c>
      <c r="F230" t="s">
        <v>2521</v>
      </c>
      <c r="G230" s="1">
        <v>7.9000000000000008E-3</v>
      </c>
    </row>
    <row r="231" spans="1:7" x14ac:dyDescent="0.3">
      <c r="A231" s="3">
        <v>45877</v>
      </c>
      <c r="B231" s="2">
        <v>2498.6</v>
      </c>
      <c r="C231" s="2">
        <v>2516</v>
      </c>
      <c r="D231" s="2">
        <v>2529.9</v>
      </c>
      <c r="E231" s="2">
        <v>2486.6</v>
      </c>
      <c r="F231" t="s">
        <v>2520</v>
      </c>
      <c r="G231" s="1">
        <v>-7.4999999999999997E-3</v>
      </c>
    </row>
    <row r="232" spans="1:7" x14ac:dyDescent="0.3">
      <c r="A232" s="3">
        <v>45846</v>
      </c>
      <c r="B232" s="2">
        <v>2517.5</v>
      </c>
      <c r="C232" s="2">
        <v>2535.6999999999998</v>
      </c>
      <c r="D232" s="2">
        <v>2544</v>
      </c>
      <c r="E232" s="2">
        <v>2495</v>
      </c>
      <c r="F232" t="s">
        <v>2519</v>
      </c>
      <c r="G232" s="1">
        <v>-7.1000000000000004E-3</v>
      </c>
    </row>
    <row r="233" spans="1:7" x14ac:dyDescent="0.3">
      <c r="A233" s="3">
        <v>45816</v>
      </c>
      <c r="B233" s="2">
        <v>2535.6</v>
      </c>
      <c r="C233" s="2">
        <v>2538.6999999999998</v>
      </c>
      <c r="D233" s="2">
        <v>2563.1</v>
      </c>
      <c r="E233" s="2">
        <v>2526.6</v>
      </c>
      <c r="F233" t="s">
        <v>2518</v>
      </c>
      <c r="G233" s="1">
        <v>4.0000000000000002E-4</v>
      </c>
    </row>
    <row r="234" spans="1:7" x14ac:dyDescent="0.3">
      <c r="A234" s="3">
        <v>45785</v>
      </c>
      <c r="B234" s="2">
        <v>2534.6999999999998</v>
      </c>
      <c r="C234" s="2">
        <v>2537.5</v>
      </c>
      <c r="D234" s="2">
        <v>2553</v>
      </c>
      <c r="E234" s="2">
        <v>2517.3000000000002</v>
      </c>
      <c r="F234" t="s">
        <v>2517</v>
      </c>
      <c r="G234" s="1">
        <v>-3.5000000000000001E-3</v>
      </c>
    </row>
    <row r="235" spans="1:7" x14ac:dyDescent="0.3">
      <c r="A235" s="3">
        <v>45755</v>
      </c>
      <c r="B235" s="2">
        <v>2543.6999999999998</v>
      </c>
      <c r="C235" s="2">
        <v>2547</v>
      </c>
      <c r="D235" s="2">
        <v>2583.1999999999998</v>
      </c>
      <c r="E235" s="2">
        <v>2535.1</v>
      </c>
      <c r="F235" t="s">
        <v>146</v>
      </c>
      <c r="G235" s="1">
        <v>-3.8999999999999998E-3</v>
      </c>
    </row>
    <row r="236" spans="1:7" x14ac:dyDescent="0.3">
      <c r="A236" s="3">
        <v>45665</v>
      </c>
      <c r="B236" s="2">
        <v>2553.6999999999998</v>
      </c>
      <c r="C236" s="2">
        <v>2550</v>
      </c>
      <c r="D236" s="2">
        <v>2727.5</v>
      </c>
      <c r="E236" s="2">
        <v>2536.9</v>
      </c>
      <c r="F236" t="s">
        <v>2516</v>
      </c>
      <c r="G236" s="1">
        <v>1.29E-2</v>
      </c>
    </row>
    <row r="237" spans="1:7" x14ac:dyDescent="0.3">
      <c r="A237" t="s">
        <v>1570</v>
      </c>
      <c r="B237" s="2">
        <v>2521.1999999999998</v>
      </c>
      <c r="C237" s="2">
        <v>2420.1</v>
      </c>
      <c r="D237" s="2">
        <v>2549</v>
      </c>
      <c r="E237" s="2">
        <v>2420.1</v>
      </c>
      <c r="F237" t="s">
        <v>2014</v>
      </c>
      <c r="G237" s="1">
        <v>3.44E-2</v>
      </c>
    </row>
    <row r="238" spans="1:7" x14ac:dyDescent="0.3">
      <c r="A238" t="s">
        <v>1568</v>
      </c>
      <c r="B238" s="2">
        <v>2437.4</v>
      </c>
      <c r="C238" s="2">
        <v>2442</v>
      </c>
      <c r="D238" s="2">
        <v>2452.9</v>
      </c>
      <c r="E238" s="2">
        <v>2398.5</v>
      </c>
      <c r="F238" t="s">
        <v>112</v>
      </c>
      <c r="G238" s="1">
        <v>-6.6E-3</v>
      </c>
    </row>
    <row r="239" spans="1:7" x14ac:dyDescent="0.3">
      <c r="A239" t="s">
        <v>1566</v>
      </c>
      <c r="B239" s="2">
        <v>2453.6</v>
      </c>
      <c r="C239" s="2">
        <v>2444.8000000000002</v>
      </c>
      <c r="D239" s="2">
        <v>2457.5</v>
      </c>
      <c r="E239" s="2">
        <v>2429.6999999999998</v>
      </c>
      <c r="F239" t="s">
        <v>2515</v>
      </c>
      <c r="G239" s="1">
        <v>4.8999999999999998E-3</v>
      </c>
    </row>
    <row r="240" spans="1:7" x14ac:dyDescent="0.3">
      <c r="A240" t="s">
        <v>1565</v>
      </c>
      <c r="B240" s="2">
        <v>2441.6</v>
      </c>
      <c r="C240" s="2">
        <v>2415.4</v>
      </c>
      <c r="D240" s="2">
        <v>2448.3000000000002</v>
      </c>
      <c r="E240" s="2">
        <v>2412.3000000000002</v>
      </c>
      <c r="F240" t="s">
        <v>2514</v>
      </c>
      <c r="G240" s="1">
        <v>1.0800000000000001E-2</v>
      </c>
    </row>
    <row r="241" spans="1:7" x14ac:dyDescent="0.3">
      <c r="A241" t="s">
        <v>1563</v>
      </c>
      <c r="B241" s="2">
        <v>2415.4</v>
      </c>
      <c r="C241" s="2">
        <v>2426.1</v>
      </c>
      <c r="D241" s="2">
        <v>2428.6</v>
      </c>
      <c r="E241" s="2">
        <v>2405.4</v>
      </c>
      <c r="F241" t="s">
        <v>2513</v>
      </c>
      <c r="G241" s="1">
        <v>-9.1999999999999998E-3</v>
      </c>
    </row>
    <row r="242" spans="1:7" x14ac:dyDescent="0.3">
      <c r="A242" t="s">
        <v>1561</v>
      </c>
      <c r="B242" s="2">
        <v>2437.8000000000002</v>
      </c>
      <c r="C242" s="2">
        <v>2455.9</v>
      </c>
      <c r="D242" s="2">
        <v>2466</v>
      </c>
      <c r="E242" s="2">
        <v>2421</v>
      </c>
      <c r="F242" t="s">
        <v>2512</v>
      </c>
      <c r="G242" s="1">
        <v>-5.1000000000000004E-3</v>
      </c>
    </row>
    <row r="243" spans="1:7" x14ac:dyDescent="0.3">
      <c r="A243" t="s">
        <v>1559</v>
      </c>
      <c r="B243" s="2">
        <v>2450.4</v>
      </c>
      <c r="C243" s="2">
        <v>2481</v>
      </c>
      <c r="D243" s="2">
        <v>2487</v>
      </c>
      <c r="E243" s="2">
        <v>2442</v>
      </c>
      <c r="F243" t="s">
        <v>353</v>
      </c>
      <c r="G243" s="1">
        <v>-1.18E-2</v>
      </c>
    </row>
    <row r="244" spans="1:7" x14ac:dyDescent="0.3">
      <c r="A244" t="s">
        <v>1557</v>
      </c>
      <c r="B244" s="2">
        <v>2479.6999999999998</v>
      </c>
      <c r="C244" s="2">
        <v>2470</v>
      </c>
      <c r="D244" s="2">
        <v>2485</v>
      </c>
      <c r="E244" s="2">
        <v>2452.6</v>
      </c>
      <c r="F244" t="s">
        <v>2511</v>
      </c>
      <c r="G244" s="1">
        <v>6.0000000000000001E-3</v>
      </c>
    </row>
    <row r="245" spans="1:7" x14ac:dyDescent="0.3">
      <c r="A245" t="s">
        <v>1555</v>
      </c>
      <c r="B245" s="2">
        <v>2464.9</v>
      </c>
      <c r="C245" s="2">
        <v>2490.9</v>
      </c>
      <c r="D245" s="2">
        <v>2493.6</v>
      </c>
      <c r="E245" s="2">
        <v>2455.4</v>
      </c>
      <c r="F245" t="s">
        <v>2217</v>
      </c>
      <c r="G245" s="1">
        <v>-9.9000000000000008E-3</v>
      </c>
    </row>
    <row r="246" spans="1:7" x14ac:dyDescent="0.3">
      <c r="A246" t="s">
        <v>1553</v>
      </c>
      <c r="B246" s="2">
        <v>2489.6</v>
      </c>
      <c r="C246" s="2">
        <v>2514.9</v>
      </c>
      <c r="D246" s="2">
        <v>2514.9</v>
      </c>
      <c r="E246" s="2">
        <v>2481.5</v>
      </c>
      <c r="F246" t="s">
        <v>2510</v>
      </c>
      <c r="G246" s="1">
        <v>-8.0000000000000002E-3</v>
      </c>
    </row>
    <row r="247" spans="1:7" x14ac:dyDescent="0.3">
      <c r="A247" t="s">
        <v>1551</v>
      </c>
      <c r="B247" s="2">
        <v>2509.8000000000002</v>
      </c>
      <c r="C247" s="2">
        <v>2513</v>
      </c>
      <c r="D247" s="2">
        <v>2525.4</v>
      </c>
      <c r="E247" s="2">
        <v>2506.1999999999998</v>
      </c>
      <c r="F247" t="s">
        <v>2509</v>
      </c>
      <c r="G247" s="1">
        <v>-3.0999999999999999E-3</v>
      </c>
    </row>
    <row r="248" spans="1:7" x14ac:dyDescent="0.3">
      <c r="A248" t="s">
        <v>1549</v>
      </c>
      <c r="B248" s="2">
        <v>2517.6</v>
      </c>
      <c r="C248" s="2">
        <v>2526.3000000000002</v>
      </c>
      <c r="D248" s="2">
        <v>2532.9</v>
      </c>
      <c r="E248" s="2">
        <v>2507.5</v>
      </c>
      <c r="F248" t="s">
        <v>2223</v>
      </c>
      <c r="G248" s="1">
        <v>-3.7000000000000002E-3</v>
      </c>
    </row>
    <row r="249" spans="1:7" x14ac:dyDescent="0.3">
      <c r="A249" t="s">
        <v>1547</v>
      </c>
      <c r="B249" s="2">
        <v>2526.9</v>
      </c>
      <c r="C249" s="2">
        <v>2520.6999999999998</v>
      </c>
      <c r="D249" s="2">
        <v>2529.9</v>
      </c>
      <c r="E249" s="2">
        <v>2510</v>
      </c>
      <c r="F249" t="s">
        <v>2108</v>
      </c>
      <c r="G249" s="1">
        <v>4.1000000000000003E-3</v>
      </c>
    </row>
    <row r="250" spans="1:7" x14ac:dyDescent="0.3">
      <c r="A250" t="s">
        <v>1545</v>
      </c>
      <c r="B250" s="2">
        <v>2516.6</v>
      </c>
      <c r="C250" s="2">
        <v>2500</v>
      </c>
      <c r="D250" s="2">
        <v>2532.5</v>
      </c>
      <c r="E250" s="2">
        <v>2490</v>
      </c>
      <c r="F250" t="s">
        <v>1966</v>
      </c>
      <c r="G250" s="1">
        <v>-1.1999999999999999E-3</v>
      </c>
    </row>
    <row r="251" spans="1:7" x14ac:dyDescent="0.3">
      <c r="A251" s="3">
        <v>45968</v>
      </c>
      <c r="B251" s="2">
        <v>2519.6</v>
      </c>
      <c r="C251" s="2">
        <v>2500</v>
      </c>
      <c r="D251" s="2">
        <v>2530</v>
      </c>
      <c r="E251" s="2">
        <v>2461</v>
      </c>
      <c r="F251" t="s">
        <v>2508</v>
      </c>
      <c r="G251" s="1">
        <v>4.6199999999999998E-2</v>
      </c>
    </row>
    <row r="252" spans="1:7" x14ac:dyDescent="0.3">
      <c r="A252" s="3">
        <v>45937</v>
      </c>
      <c r="B252" s="2">
        <v>2408.4</v>
      </c>
      <c r="C252" s="2">
        <v>2423.4</v>
      </c>
      <c r="D252" s="2">
        <v>2434</v>
      </c>
      <c r="E252" s="2">
        <v>2397.6</v>
      </c>
      <c r="F252" t="s">
        <v>212</v>
      </c>
      <c r="G252" s="1">
        <v>-6.1999999999999998E-3</v>
      </c>
    </row>
    <row r="253" spans="1:7" x14ac:dyDescent="0.3">
      <c r="A253" s="3">
        <v>45907</v>
      </c>
      <c r="B253" s="2">
        <v>2423.4</v>
      </c>
      <c r="C253" s="2">
        <v>2399</v>
      </c>
      <c r="D253" s="2">
        <v>2439.6999999999998</v>
      </c>
      <c r="E253" s="2">
        <v>2397.1</v>
      </c>
      <c r="F253" t="s">
        <v>1965</v>
      </c>
      <c r="G253" s="1">
        <v>1.2800000000000001E-2</v>
      </c>
    </row>
    <row r="254" spans="1:7" x14ac:dyDescent="0.3">
      <c r="A254" s="3">
        <v>45876</v>
      </c>
      <c r="B254" s="2">
        <v>2392.6999999999998</v>
      </c>
      <c r="C254" s="2">
        <v>2405.4</v>
      </c>
      <c r="D254" s="2">
        <v>2418.5</v>
      </c>
      <c r="E254" s="2">
        <v>2386</v>
      </c>
      <c r="F254" t="s">
        <v>1238</v>
      </c>
      <c r="G254" s="1">
        <v>-7.3000000000000001E-3</v>
      </c>
    </row>
    <row r="255" spans="1:7" x14ac:dyDescent="0.3">
      <c r="A255" s="3">
        <v>45845</v>
      </c>
      <c r="B255" s="2">
        <v>2410.4</v>
      </c>
      <c r="C255" s="2">
        <v>2341</v>
      </c>
      <c r="D255" s="2">
        <v>2415.6999999999998</v>
      </c>
      <c r="E255" s="2">
        <v>2341</v>
      </c>
      <c r="F255" t="s">
        <v>2089</v>
      </c>
      <c r="G255" s="1">
        <v>3.04E-2</v>
      </c>
    </row>
    <row r="256" spans="1:7" x14ac:dyDescent="0.3">
      <c r="A256" s="3">
        <v>45754</v>
      </c>
      <c r="B256" s="2">
        <v>2339.3000000000002</v>
      </c>
      <c r="C256" s="2">
        <v>2318</v>
      </c>
      <c r="D256" s="2">
        <v>2341.4</v>
      </c>
      <c r="E256" s="2">
        <v>2310.3000000000002</v>
      </c>
      <c r="F256" t="s">
        <v>934</v>
      </c>
      <c r="G256" s="1">
        <v>1.12E-2</v>
      </c>
    </row>
    <row r="257" spans="1:7" x14ac:dyDescent="0.3">
      <c r="A257" s="3">
        <v>45723</v>
      </c>
      <c r="B257" s="2">
        <v>2313.4</v>
      </c>
      <c r="C257" s="2">
        <v>2310</v>
      </c>
      <c r="D257" s="2">
        <v>2326.9</v>
      </c>
      <c r="E257" s="2">
        <v>2304</v>
      </c>
      <c r="F257" t="s">
        <v>447</v>
      </c>
      <c r="G257" s="1">
        <v>2.7000000000000001E-3</v>
      </c>
    </row>
    <row r="258" spans="1:7" x14ac:dyDescent="0.3">
      <c r="A258" s="3">
        <v>45695</v>
      </c>
      <c r="B258" s="2">
        <v>2307.1</v>
      </c>
      <c r="C258" s="2">
        <v>2295</v>
      </c>
      <c r="D258" s="2">
        <v>2309</v>
      </c>
      <c r="E258" s="2">
        <v>2287.6</v>
      </c>
      <c r="F258" t="s">
        <v>258</v>
      </c>
      <c r="G258" s="1">
        <v>5.1000000000000004E-3</v>
      </c>
    </row>
    <row r="259" spans="1:7" x14ac:dyDescent="0.3">
      <c r="A259" s="3">
        <v>45664</v>
      </c>
      <c r="B259" s="2">
        <v>2295.5</v>
      </c>
      <c r="C259" s="2">
        <v>2300</v>
      </c>
      <c r="D259" s="2">
        <v>2302.6</v>
      </c>
      <c r="E259" s="2">
        <v>2286.6</v>
      </c>
      <c r="F259" t="s">
        <v>2507</v>
      </c>
      <c r="G259" s="1">
        <v>4.0000000000000002E-4</v>
      </c>
    </row>
    <row r="260" spans="1:7" x14ac:dyDescent="0.3">
      <c r="A260" t="s">
        <v>1534</v>
      </c>
      <c r="B260" s="2">
        <v>2294.6</v>
      </c>
      <c r="C260" s="2">
        <v>2309.9</v>
      </c>
      <c r="D260" s="2">
        <v>2317</v>
      </c>
      <c r="E260" s="2">
        <v>2288</v>
      </c>
      <c r="F260" t="s">
        <v>222</v>
      </c>
      <c r="G260" s="1">
        <v>-5.3E-3</v>
      </c>
    </row>
    <row r="261" spans="1:7" x14ac:dyDescent="0.3">
      <c r="A261" t="s">
        <v>1532</v>
      </c>
      <c r="B261" s="2">
        <v>2306.9</v>
      </c>
      <c r="C261" s="2">
        <v>2280.8000000000002</v>
      </c>
      <c r="D261" s="2">
        <v>2310.5</v>
      </c>
      <c r="E261" s="2">
        <v>2279.3000000000002</v>
      </c>
      <c r="F261" t="s">
        <v>212</v>
      </c>
      <c r="G261" s="1">
        <v>1.14E-2</v>
      </c>
    </row>
    <row r="262" spans="1:7" x14ac:dyDescent="0.3">
      <c r="A262" t="s">
        <v>1530</v>
      </c>
      <c r="B262" s="2">
        <v>2280.8000000000002</v>
      </c>
      <c r="C262" s="2">
        <v>2288.9</v>
      </c>
      <c r="D262" s="2">
        <v>2291</v>
      </c>
      <c r="E262" s="2">
        <v>2271.6</v>
      </c>
      <c r="F262" t="s">
        <v>496</v>
      </c>
      <c r="G262" s="1">
        <v>8.9999999999999998E-4</v>
      </c>
    </row>
    <row r="263" spans="1:7" x14ac:dyDescent="0.3">
      <c r="A263" t="s">
        <v>1528</v>
      </c>
      <c r="B263" s="2">
        <v>2278.6999999999998</v>
      </c>
      <c r="C263" s="2">
        <v>2279</v>
      </c>
      <c r="D263" s="2">
        <v>2290.5</v>
      </c>
      <c r="E263" s="2">
        <v>2271.4</v>
      </c>
      <c r="F263" t="s">
        <v>212</v>
      </c>
      <c r="G263" s="1">
        <v>6.8999999999999999E-3</v>
      </c>
    </row>
    <row r="264" spans="1:7" x14ac:dyDescent="0.3">
      <c r="A264" t="s">
        <v>1526</v>
      </c>
      <c r="B264" s="2">
        <v>2263.1</v>
      </c>
      <c r="C264" s="2">
        <v>2295</v>
      </c>
      <c r="D264" s="2">
        <v>2301</v>
      </c>
      <c r="E264" s="2">
        <v>2260.3000000000002</v>
      </c>
      <c r="F264" t="s">
        <v>2037</v>
      </c>
      <c r="G264" s="1">
        <v>-5.3E-3</v>
      </c>
    </row>
    <row r="265" spans="1:7" x14ac:dyDescent="0.3">
      <c r="A265" t="s">
        <v>1524</v>
      </c>
      <c r="B265" s="2">
        <v>2275.1</v>
      </c>
      <c r="C265" s="2">
        <v>2283.4</v>
      </c>
      <c r="D265" s="2">
        <v>2286</v>
      </c>
      <c r="E265" s="2">
        <v>2258.6999999999998</v>
      </c>
      <c r="F265" t="s">
        <v>2506</v>
      </c>
      <c r="G265" s="1">
        <v>-1.35E-2</v>
      </c>
    </row>
    <row r="266" spans="1:7" x14ac:dyDescent="0.3">
      <c r="A266" t="s">
        <v>1522</v>
      </c>
      <c r="B266" s="2">
        <v>2306.1999999999998</v>
      </c>
      <c r="C266" s="2">
        <v>2295</v>
      </c>
      <c r="D266" s="2">
        <v>2313</v>
      </c>
      <c r="E266" s="2">
        <v>2292.4</v>
      </c>
      <c r="F266" t="s">
        <v>2202</v>
      </c>
      <c r="G266" s="1">
        <v>5.1999999999999998E-3</v>
      </c>
    </row>
    <row r="267" spans="1:7" x14ac:dyDescent="0.3">
      <c r="A267" t="s">
        <v>1520</v>
      </c>
      <c r="B267" s="2">
        <v>2294.1999999999998</v>
      </c>
      <c r="C267" s="2">
        <v>2300.1</v>
      </c>
      <c r="D267" s="2">
        <v>2307.8000000000002</v>
      </c>
      <c r="E267" s="2">
        <v>2290.3000000000002</v>
      </c>
      <c r="F267" t="s">
        <v>2198</v>
      </c>
      <c r="G267" s="1">
        <v>-1.2999999999999999E-3</v>
      </c>
    </row>
    <row r="268" spans="1:7" x14ac:dyDescent="0.3">
      <c r="A268" t="s">
        <v>1518</v>
      </c>
      <c r="B268" s="2">
        <v>2297.3000000000002</v>
      </c>
      <c r="C268" s="2">
        <v>2327.6999999999998</v>
      </c>
      <c r="D268" s="2">
        <v>2331.4</v>
      </c>
      <c r="E268" s="2">
        <v>2285.5</v>
      </c>
      <c r="F268" t="s">
        <v>2221</v>
      </c>
      <c r="G268" s="1">
        <v>-1.34E-2</v>
      </c>
    </row>
    <row r="269" spans="1:7" x14ac:dyDescent="0.3">
      <c r="A269" t="s">
        <v>1516</v>
      </c>
      <c r="B269" s="2">
        <v>2328.6</v>
      </c>
      <c r="C269" s="2">
        <v>2320</v>
      </c>
      <c r="D269" s="2">
        <v>2333.1</v>
      </c>
      <c r="E269" s="2">
        <v>2313.1</v>
      </c>
      <c r="F269" t="s">
        <v>469</v>
      </c>
      <c r="G269" s="1">
        <v>5.0000000000000001E-4</v>
      </c>
    </row>
    <row r="270" spans="1:7" x14ac:dyDescent="0.3">
      <c r="A270" t="s">
        <v>1514</v>
      </c>
      <c r="B270" s="2">
        <v>2327.4</v>
      </c>
      <c r="C270" s="2">
        <v>2320</v>
      </c>
      <c r="D270" s="2">
        <v>2336.6</v>
      </c>
      <c r="E270" s="2">
        <v>2313.1</v>
      </c>
      <c r="F270" t="s">
        <v>53</v>
      </c>
      <c r="G270" s="1">
        <v>3.5999999999999999E-3</v>
      </c>
    </row>
    <row r="271" spans="1:7" x14ac:dyDescent="0.3">
      <c r="A271" t="s">
        <v>1512</v>
      </c>
      <c r="B271" s="2">
        <v>2319</v>
      </c>
      <c r="C271" s="2">
        <v>2305</v>
      </c>
      <c r="D271" s="2">
        <v>2324.9</v>
      </c>
      <c r="E271" s="2">
        <v>2302</v>
      </c>
      <c r="F271" t="s">
        <v>1965</v>
      </c>
      <c r="G271" s="1">
        <v>-5.8999999999999999E-3</v>
      </c>
    </row>
    <row r="272" spans="1:7" x14ac:dyDescent="0.3">
      <c r="A272" s="3">
        <v>45997</v>
      </c>
      <c r="B272" s="2">
        <v>2332.6999999999998</v>
      </c>
      <c r="C272" s="2">
        <v>2386.9</v>
      </c>
      <c r="D272" s="2">
        <v>2388</v>
      </c>
      <c r="E272" s="2">
        <v>2324.1</v>
      </c>
      <c r="F272" t="s">
        <v>2477</v>
      </c>
      <c r="G272" s="1">
        <v>-1.84E-2</v>
      </c>
    </row>
    <row r="273" spans="1:7" x14ac:dyDescent="0.3">
      <c r="A273" s="3">
        <v>45967</v>
      </c>
      <c r="B273" s="2">
        <v>2376.4</v>
      </c>
      <c r="C273" s="2">
        <v>2395.1999999999998</v>
      </c>
      <c r="D273" s="2">
        <v>2402.9</v>
      </c>
      <c r="E273" s="2">
        <v>2371.3000000000002</v>
      </c>
      <c r="F273" t="s">
        <v>2061</v>
      </c>
      <c r="G273" s="1">
        <v>-7.7999999999999996E-3</v>
      </c>
    </row>
    <row r="274" spans="1:7" x14ac:dyDescent="0.3">
      <c r="A274" s="3">
        <v>45936</v>
      </c>
      <c r="B274" s="2">
        <v>2395.1999999999998</v>
      </c>
      <c r="C274" s="2">
        <v>2393.4</v>
      </c>
      <c r="D274" s="2">
        <v>2400.1999999999998</v>
      </c>
      <c r="E274" s="2">
        <v>2378.4</v>
      </c>
      <c r="F274" t="s">
        <v>246</v>
      </c>
      <c r="G274" s="1">
        <v>8.0000000000000004E-4</v>
      </c>
    </row>
    <row r="275" spans="1:7" x14ac:dyDescent="0.3">
      <c r="A275" s="3">
        <v>45906</v>
      </c>
      <c r="B275" s="2">
        <v>2393.1999999999998</v>
      </c>
      <c r="C275" s="2">
        <v>2394</v>
      </c>
      <c r="D275" s="2">
        <v>2399</v>
      </c>
      <c r="E275" s="2">
        <v>2378.3000000000002</v>
      </c>
      <c r="F275" t="s">
        <v>146</v>
      </c>
      <c r="G275" s="1">
        <v>1.4E-3</v>
      </c>
    </row>
    <row r="276" spans="1:7" x14ac:dyDescent="0.3">
      <c r="A276" s="3">
        <v>45814</v>
      </c>
      <c r="B276" s="2">
        <v>2389.8000000000002</v>
      </c>
      <c r="C276" s="2">
        <v>2373.3000000000002</v>
      </c>
      <c r="D276" s="2">
        <v>2396.5</v>
      </c>
      <c r="E276" s="2">
        <v>2370.1</v>
      </c>
      <c r="F276" t="s">
        <v>2505</v>
      </c>
      <c r="G276" s="1">
        <v>5.5999999999999999E-3</v>
      </c>
    </row>
    <row r="277" spans="1:7" x14ac:dyDescent="0.3">
      <c r="A277" s="3">
        <v>45783</v>
      </c>
      <c r="B277" s="2">
        <v>2376.4</v>
      </c>
      <c r="C277" s="2">
        <v>2364.5</v>
      </c>
      <c r="D277" s="2">
        <v>2380</v>
      </c>
      <c r="E277" s="2">
        <v>2348.9</v>
      </c>
      <c r="F277" t="s">
        <v>2140</v>
      </c>
      <c r="G277" s="1">
        <v>5.0000000000000001E-3</v>
      </c>
    </row>
    <row r="278" spans="1:7" x14ac:dyDescent="0.3">
      <c r="A278" s="3">
        <v>45753</v>
      </c>
      <c r="B278" s="2">
        <v>2364.5</v>
      </c>
      <c r="C278" s="2">
        <v>2359.5</v>
      </c>
      <c r="D278" s="2">
        <v>2367.6</v>
      </c>
      <c r="E278" s="2">
        <v>2342.1</v>
      </c>
      <c r="F278" t="s">
        <v>2504</v>
      </c>
      <c r="G278" s="1">
        <v>5.1999999999999998E-3</v>
      </c>
    </row>
    <row r="279" spans="1:7" x14ac:dyDescent="0.3">
      <c r="A279" s="3">
        <v>45722</v>
      </c>
      <c r="B279" s="2">
        <v>2352.3000000000002</v>
      </c>
      <c r="C279" s="2">
        <v>2365.1</v>
      </c>
      <c r="D279" s="2">
        <v>2379.5</v>
      </c>
      <c r="E279" s="2">
        <v>2342.6</v>
      </c>
      <c r="F279" t="s">
        <v>2118</v>
      </c>
      <c r="G279" s="1">
        <v>-8.0999999999999996E-3</v>
      </c>
    </row>
    <row r="280" spans="1:7" x14ac:dyDescent="0.3">
      <c r="A280" s="3">
        <v>45694</v>
      </c>
      <c r="B280" s="2">
        <v>2371.6</v>
      </c>
      <c r="C280" s="2">
        <v>2347.9</v>
      </c>
      <c r="D280" s="2">
        <v>2384</v>
      </c>
      <c r="E280" s="2">
        <v>2343.6</v>
      </c>
      <c r="F280" t="s">
        <v>1806</v>
      </c>
      <c r="G280" s="1">
        <v>9.9000000000000008E-3</v>
      </c>
    </row>
    <row r="281" spans="1:7" x14ac:dyDescent="0.3">
      <c r="A281" t="s">
        <v>1501</v>
      </c>
      <c r="B281" s="2">
        <v>2348.3000000000002</v>
      </c>
      <c r="C281" s="2">
        <v>2360</v>
      </c>
      <c r="D281" s="2">
        <v>2374.9</v>
      </c>
      <c r="E281" s="2">
        <v>2343.5</v>
      </c>
      <c r="F281" t="s">
        <v>2504</v>
      </c>
      <c r="G281" s="1">
        <v>-7.7999999999999996E-3</v>
      </c>
    </row>
    <row r="282" spans="1:7" x14ac:dyDescent="0.3">
      <c r="A282" t="s">
        <v>1499</v>
      </c>
      <c r="B282" s="2">
        <v>2366.6999999999998</v>
      </c>
      <c r="C282" s="2">
        <v>2369</v>
      </c>
      <c r="D282" s="2">
        <v>2376</v>
      </c>
      <c r="E282" s="2">
        <v>2355.5</v>
      </c>
      <c r="F282" t="s">
        <v>53</v>
      </c>
      <c r="G282" s="1">
        <v>2E-3</v>
      </c>
    </row>
    <row r="283" spans="1:7" x14ac:dyDescent="0.3">
      <c r="A283" t="s">
        <v>1497</v>
      </c>
      <c r="B283" s="2">
        <v>2362</v>
      </c>
      <c r="C283" s="2">
        <v>2388</v>
      </c>
      <c r="D283" s="2">
        <v>2388</v>
      </c>
      <c r="E283" s="2">
        <v>2352</v>
      </c>
      <c r="F283" t="s">
        <v>2503</v>
      </c>
      <c r="G283" s="1">
        <v>-7.6E-3</v>
      </c>
    </row>
    <row r="284" spans="1:7" x14ac:dyDescent="0.3">
      <c r="A284" t="s">
        <v>1495</v>
      </c>
      <c r="B284" s="2">
        <v>2380.1999999999998</v>
      </c>
      <c r="C284" s="2">
        <v>2394.1</v>
      </c>
      <c r="D284" s="2">
        <v>2409.5</v>
      </c>
      <c r="E284" s="2">
        <v>2360.3000000000002</v>
      </c>
      <c r="F284" t="s">
        <v>496</v>
      </c>
      <c r="G284" s="1">
        <v>-5.7999999999999996E-3</v>
      </c>
    </row>
    <row r="285" spans="1:7" x14ac:dyDescent="0.3">
      <c r="A285" t="s">
        <v>1493</v>
      </c>
      <c r="B285" s="2">
        <v>2394.1</v>
      </c>
      <c r="C285" s="2">
        <v>2368</v>
      </c>
      <c r="D285" s="2">
        <v>2397.3000000000002</v>
      </c>
      <c r="E285" s="2">
        <v>2364.1</v>
      </c>
      <c r="F285" t="s">
        <v>2502</v>
      </c>
      <c r="G285" s="1">
        <v>1.4800000000000001E-2</v>
      </c>
    </row>
    <row r="286" spans="1:7" x14ac:dyDescent="0.3">
      <c r="A286" t="s">
        <v>1491</v>
      </c>
      <c r="B286" s="2">
        <v>2359.1999999999998</v>
      </c>
      <c r="C286" s="2">
        <v>2336.9</v>
      </c>
      <c r="D286" s="2">
        <v>2364.5</v>
      </c>
      <c r="E286" s="2">
        <v>2329.6</v>
      </c>
      <c r="F286" t="s">
        <v>2501</v>
      </c>
      <c r="G286" s="1">
        <v>1.2200000000000001E-2</v>
      </c>
    </row>
    <row r="287" spans="1:7" x14ac:dyDescent="0.3">
      <c r="A287" t="s">
        <v>1489</v>
      </c>
      <c r="B287" s="2">
        <v>2330.6999999999998</v>
      </c>
      <c r="C287" s="2">
        <v>2355</v>
      </c>
      <c r="D287" s="2">
        <v>2363.1</v>
      </c>
      <c r="E287" s="2">
        <v>2313.1</v>
      </c>
      <c r="F287" t="s">
        <v>2038</v>
      </c>
      <c r="G287" s="1">
        <v>-1.4E-2</v>
      </c>
    </row>
    <row r="288" spans="1:7" x14ac:dyDescent="0.3">
      <c r="A288" t="s">
        <v>1487</v>
      </c>
      <c r="B288" s="2">
        <v>2363.9</v>
      </c>
      <c r="C288" s="2">
        <v>2346</v>
      </c>
      <c r="D288" s="2">
        <v>2375.6999999999998</v>
      </c>
      <c r="E288" s="2">
        <v>2345</v>
      </c>
      <c r="F288" t="s">
        <v>2076</v>
      </c>
      <c r="G288" s="1">
        <v>9.7000000000000003E-3</v>
      </c>
    </row>
    <row r="289" spans="1:7" x14ac:dyDescent="0.3">
      <c r="A289" t="s">
        <v>1485</v>
      </c>
      <c r="B289" s="2">
        <v>2341.1</v>
      </c>
      <c r="C289" s="2">
        <v>2394.6</v>
      </c>
      <c r="D289" s="2">
        <v>2394.6</v>
      </c>
      <c r="E289" s="2">
        <v>2338.5</v>
      </c>
      <c r="F289" t="s">
        <v>2157</v>
      </c>
      <c r="G289" s="1">
        <v>-1.7500000000000002E-2</v>
      </c>
    </row>
    <row r="290" spans="1:7" x14ac:dyDescent="0.3">
      <c r="A290" t="s">
        <v>1483</v>
      </c>
      <c r="B290" s="2">
        <v>2382.6999999999998</v>
      </c>
      <c r="C290" s="2">
        <v>2375</v>
      </c>
      <c r="D290" s="2">
        <v>2405</v>
      </c>
      <c r="E290" s="2">
        <v>2375</v>
      </c>
      <c r="F290" t="s">
        <v>2500</v>
      </c>
      <c r="G290" s="1">
        <v>5.0000000000000001E-4</v>
      </c>
    </row>
    <row r="291" spans="1:7" x14ac:dyDescent="0.3">
      <c r="A291" t="s">
        <v>1481</v>
      </c>
      <c r="B291" s="2">
        <v>2381.4</v>
      </c>
      <c r="C291" s="2">
        <v>2360</v>
      </c>
      <c r="D291" s="2">
        <v>2387</v>
      </c>
      <c r="E291" s="2">
        <v>2349</v>
      </c>
      <c r="F291" t="s">
        <v>1238</v>
      </c>
      <c r="G291" s="1">
        <v>1.11E-2</v>
      </c>
    </row>
    <row r="292" spans="1:7" x14ac:dyDescent="0.3">
      <c r="A292" t="s">
        <v>1479</v>
      </c>
      <c r="B292" s="2">
        <v>2355.1999999999998</v>
      </c>
      <c r="C292" s="2">
        <v>2351.6</v>
      </c>
      <c r="D292" s="2">
        <v>2369.9</v>
      </c>
      <c r="E292" s="2">
        <v>2340</v>
      </c>
      <c r="F292" t="s">
        <v>2434</v>
      </c>
      <c r="G292" s="1">
        <v>2E-3</v>
      </c>
    </row>
    <row r="293" spans="1:7" x14ac:dyDescent="0.3">
      <c r="A293" t="s">
        <v>1477</v>
      </c>
      <c r="B293" s="2">
        <v>2350.5</v>
      </c>
      <c r="C293" s="2">
        <v>2370</v>
      </c>
      <c r="D293" s="2">
        <v>2370</v>
      </c>
      <c r="E293" s="2">
        <v>2338.5</v>
      </c>
      <c r="F293" t="s">
        <v>2076</v>
      </c>
      <c r="G293" s="1">
        <v>-4.0000000000000001E-3</v>
      </c>
    </row>
    <row r="294" spans="1:7" x14ac:dyDescent="0.3">
      <c r="A294" t="s">
        <v>1475</v>
      </c>
      <c r="B294" s="2">
        <v>2360</v>
      </c>
      <c r="C294" s="2">
        <v>2375.6</v>
      </c>
      <c r="D294" s="2">
        <v>2398</v>
      </c>
      <c r="E294" s="2">
        <v>2352.8000000000002</v>
      </c>
      <c r="F294" t="s">
        <v>498</v>
      </c>
      <c r="G294" s="1">
        <v>-9.4000000000000004E-3</v>
      </c>
    </row>
    <row r="295" spans="1:7" x14ac:dyDescent="0.3">
      <c r="A295" s="3">
        <v>45996</v>
      </c>
      <c r="B295" s="2">
        <v>2382.5</v>
      </c>
      <c r="C295" s="2">
        <v>2360</v>
      </c>
      <c r="D295" s="2">
        <v>2387</v>
      </c>
      <c r="E295" s="2">
        <v>2346.1</v>
      </c>
      <c r="F295" t="s">
        <v>2355</v>
      </c>
      <c r="G295" s="1">
        <v>2.1299999999999999E-2</v>
      </c>
    </row>
    <row r="296" spans="1:7" x14ac:dyDescent="0.3">
      <c r="A296" s="3">
        <v>45905</v>
      </c>
      <c r="B296" s="2">
        <v>2332.9</v>
      </c>
      <c r="C296" s="2">
        <v>2330</v>
      </c>
      <c r="D296" s="2">
        <v>2342.6999999999998</v>
      </c>
      <c r="E296" s="2">
        <v>2302.3000000000002</v>
      </c>
      <c r="F296" t="s">
        <v>2158</v>
      </c>
      <c r="G296" s="1">
        <v>-9.2999999999999992E-3</v>
      </c>
    </row>
    <row r="297" spans="1:7" x14ac:dyDescent="0.3">
      <c r="A297" s="3">
        <v>45874</v>
      </c>
      <c r="B297" s="2">
        <v>2354.9</v>
      </c>
      <c r="C297" s="2">
        <v>2361.6999999999998</v>
      </c>
      <c r="D297" s="2">
        <v>2371.9</v>
      </c>
      <c r="E297" s="2">
        <v>2341</v>
      </c>
      <c r="F297" t="s">
        <v>2091</v>
      </c>
      <c r="G297" s="1">
        <v>-6.7000000000000002E-3</v>
      </c>
    </row>
    <row r="298" spans="1:7" x14ac:dyDescent="0.3">
      <c r="A298" s="3">
        <v>45843</v>
      </c>
      <c r="B298" s="2">
        <v>2370.8000000000002</v>
      </c>
      <c r="C298" s="2">
        <v>2369</v>
      </c>
      <c r="D298" s="2">
        <v>2386.9</v>
      </c>
      <c r="E298" s="2">
        <v>2355.3000000000002</v>
      </c>
      <c r="F298" t="s">
        <v>726</v>
      </c>
      <c r="G298" s="1">
        <v>-4.5999999999999999E-3</v>
      </c>
    </row>
    <row r="299" spans="1:7" x14ac:dyDescent="0.3">
      <c r="A299" s="3">
        <v>45813</v>
      </c>
      <c r="B299" s="2">
        <v>2381.8000000000002</v>
      </c>
      <c r="C299" s="2">
        <v>2340.1999999999998</v>
      </c>
      <c r="D299" s="2">
        <v>2390.1</v>
      </c>
      <c r="E299" s="2">
        <v>2340.1999999999998</v>
      </c>
      <c r="F299" t="s">
        <v>2124</v>
      </c>
      <c r="G299" s="1">
        <v>1.41E-2</v>
      </c>
    </row>
    <row r="300" spans="1:7" x14ac:dyDescent="0.3">
      <c r="A300" s="3">
        <v>45782</v>
      </c>
      <c r="B300" s="2">
        <v>2348.6</v>
      </c>
      <c r="C300" s="2">
        <v>2324.1</v>
      </c>
      <c r="D300" s="2">
        <v>2354.9</v>
      </c>
      <c r="E300" s="2">
        <v>2319.1</v>
      </c>
      <c r="F300" t="s">
        <v>1151</v>
      </c>
      <c r="G300" s="1">
        <v>1.06E-2</v>
      </c>
    </row>
    <row r="301" spans="1:7" x14ac:dyDescent="0.3">
      <c r="A301" s="3">
        <v>45693</v>
      </c>
      <c r="B301" s="2">
        <v>2323.9</v>
      </c>
      <c r="C301" s="2">
        <v>2334.1</v>
      </c>
      <c r="D301" s="2">
        <v>2345</v>
      </c>
      <c r="E301" s="2">
        <v>2310</v>
      </c>
      <c r="F301" t="s">
        <v>2151</v>
      </c>
      <c r="G301" s="1">
        <v>-7.7999999999999996E-3</v>
      </c>
    </row>
    <row r="302" spans="1:7" x14ac:dyDescent="0.3">
      <c r="A302" t="s">
        <v>1466</v>
      </c>
      <c r="B302" s="2">
        <v>2342.1</v>
      </c>
      <c r="C302" s="2">
        <v>2320</v>
      </c>
      <c r="D302" s="2">
        <v>2352.5</v>
      </c>
      <c r="E302" s="2">
        <v>2316</v>
      </c>
      <c r="F302" t="s">
        <v>2005</v>
      </c>
      <c r="G302" s="1">
        <v>8.8000000000000005E-3</v>
      </c>
    </row>
    <row r="303" spans="1:7" x14ac:dyDescent="0.3">
      <c r="A303" t="s">
        <v>1464</v>
      </c>
      <c r="B303" s="2">
        <v>2321.6999999999998</v>
      </c>
      <c r="C303" s="2">
        <v>2328</v>
      </c>
      <c r="D303" s="2">
        <v>2332.5</v>
      </c>
      <c r="E303" s="2">
        <v>2312.6</v>
      </c>
      <c r="F303" t="s">
        <v>2078</v>
      </c>
      <c r="G303" s="1">
        <v>1.2999999999999999E-3</v>
      </c>
    </row>
    <row r="304" spans="1:7" x14ac:dyDescent="0.3">
      <c r="A304" t="s">
        <v>1462</v>
      </c>
      <c r="B304" s="2">
        <v>2318.6</v>
      </c>
      <c r="C304" s="2">
        <v>2345</v>
      </c>
      <c r="D304" s="2">
        <v>2349</v>
      </c>
      <c r="E304" s="2">
        <v>2315</v>
      </c>
      <c r="F304" t="s">
        <v>2112</v>
      </c>
      <c r="G304" s="1">
        <v>-5.7999999999999996E-3</v>
      </c>
    </row>
    <row r="305" spans="1:7" x14ac:dyDescent="0.3">
      <c r="A305" t="s">
        <v>1460</v>
      </c>
      <c r="B305" s="2">
        <v>2332.1999999999998</v>
      </c>
      <c r="C305" s="2">
        <v>2331.9</v>
      </c>
      <c r="D305" s="2">
        <v>2341.9</v>
      </c>
      <c r="E305" s="2">
        <v>2294.4</v>
      </c>
      <c r="F305" t="s">
        <v>1971</v>
      </c>
      <c r="G305" s="1">
        <v>3.0000000000000001E-3</v>
      </c>
    </row>
    <row r="306" spans="1:7" x14ac:dyDescent="0.3">
      <c r="A306" t="s">
        <v>1458</v>
      </c>
      <c r="B306" s="2">
        <v>2325.3000000000002</v>
      </c>
      <c r="C306" s="2">
        <v>2423.8000000000002</v>
      </c>
      <c r="D306" s="2">
        <v>2487.4</v>
      </c>
      <c r="E306" s="2">
        <v>2317.1</v>
      </c>
      <c r="F306" t="s">
        <v>2499</v>
      </c>
      <c r="G306" s="1">
        <v>-4.0599999999999997E-2</v>
      </c>
    </row>
    <row r="307" spans="1:7" x14ac:dyDescent="0.3">
      <c r="A307" t="s">
        <v>1456</v>
      </c>
      <c r="B307" s="2">
        <v>2423.8000000000002</v>
      </c>
      <c r="C307" s="2">
        <v>2410</v>
      </c>
      <c r="D307" s="2">
        <v>2438</v>
      </c>
      <c r="E307" s="2">
        <v>2393.4</v>
      </c>
      <c r="F307" t="s">
        <v>2170</v>
      </c>
      <c r="G307" s="1">
        <v>1.0500000000000001E-2</v>
      </c>
    </row>
    <row r="308" spans="1:7" x14ac:dyDescent="0.3">
      <c r="A308" t="s">
        <v>1454</v>
      </c>
      <c r="B308" s="2">
        <v>2398.6999999999998</v>
      </c>
      <c r="C308" s="2">
        <v>2370</v>
      </c>
      <c r="D308" s="2">
        <v>2406</v>
      </c>
      <c r="E308" s="2">
        <v>2355.1</v>
      </c>
      <c r="F308" t="s">
        <v>2044</v>
      </c>
      <c r="G308" s="1">
        <v>2.0299999999999999E-2</v>
      </c>
    </row>
    <row r="309" spans="1:7" x14ac:dyDescent="0.3">
      <c r="A309" t="s">
        <v>1452</v>
      </c>
      <c r="B309" s="2">
        <v>2351</v>
      </c>
      <c r="C309" s="2">
        <v>2368.1</v>
      </c>
      <c r="D309" s="2">
        <v>2372.4</v>
      </c>
      <c r="E309" s="2">
        <v>2348.8000000000002</v>
      </c>
      <c r="F309" t="s">
        <v>2039</v>
      </c>
      <c r="G309" s="1">
        <v>-1.01E-2</v>
      </c>
    </row>
    <row r="310" spans="1:7" x14ac:dyDescent="0.3">
      <c r="A310" t="s">
        <v>1450</v>
      </c>
      <c r="B310" s="2">
        <v>2375</v>
      </c>
      <c r="C310" s="2">
        <v>2357.1</v>
      </c>
      <c r="D310" s="2">
        <v>2379.9</v>
      </c>
      <c r="E310" s="2">
        <v>2343.1</v>
      </c>
      <c r="F310" t="s">
        <v>2122</v>
      </c>
      <c r="G310" s="1">
        <v>3.5000000000000001E-3</v>
      </c>
    </row>
    <row r="311" spans="1:7" x14ac:dyDescent="0.3">
      <c r="A311" t="s">
        <v>1448</v>
      </c>
      <c r="B311" s="2">
        <v>2366.6</v>
      </c>
      <c r="C311" s="2">
        <v>2351</v>
      </c>
      <c r="D311" s="2">
        <v>2376</v>
      </c>
      <c r="E311" s="2">
        <v>2351</v>
      </c>
      <c r="F311" t="s">
        <v>258</v>
      </c>
      <c r="G311" s="1">
        <v>2.2000000000000001E-3</v>
      </c>
    </row>
    <row r="312" spans="1:7" x14ac:dyDescent="0.3">
      <c r="A312" t="s">
        <v>1446</v>
      </c>
      <c r="B312" s="2">
        <v>2361.5</v>
      </c>
      <c r="C312" s="2">
        <v>2400</v>
      </c>
      <c r="D312" s="2">
        <v>2400</v>
      </c>
      <c r="E312" s="2">
        <v>2345.1999999999998</v>
      </c>
      <c r="F312" t="s">
        <v>2266</v>
      </c>
      <c r="G312" s="1">
        <v>-2E-3</v>
      </c>
    </row>
    <row r="313" spans="1:7" x14ac:dyDescent="0.3">
      <c r="A313" s="3">
        <v>45965</v>
      </c>
      <c r="B313" s="2">
        <v>2366.15</v>
      </c>
      <c r="C313" s="2">
        <v>2394.6</v>
      </c>
      <c r="D313" s="2">
        <v>2394.85</v>
      </c>
      <c r="E313" s="2">
        <v>2344.35</v>
      </c>
      <c r="F313" t="s">
        <v>2498</v>
      </c>
      <c r="G313" s="1">
        <v>6.8999999999999999E-3</v>
      </c>
    </row>
    <row r="314" spans="1:7" x14ac:dyDescent="0.3">
      <c r="A314" s="3">
        <v>45904</v>
      </c>
      <c r="B314" s="2">
        <v>2350</v>
      </c>
      <c r="C314" s="2">
        <v>2293.9499999999998</v>
      </c>
      <c r="D314" s="2">
        <v>2354.15</v>
      </c>
      <c r="E314" s="2">
        <v>2289.5</v>
      </c>
      <c r="F314" t="s">
        <v>1986</v>
      </c>
      <c r="G314" s="1">
        <v>2.6499999999999999E-2</v>
      </c>
    </row>
    <row r="315" spans="1:7" x14ac:dyDescent="0.3">
      <c r="A315" s="3">
        <v>45873</v>
      </c>
      <c r="B315" s="2">
        <v>2289.25</v>
      </c>
      <c r="C315" s="2">
        <v>2268.3000000000002</v>
      </c>
      <c r="D315" s="2">
        <v>2306.1999999999998</v>
      </c>
      <c r="E315" s="2">
        <v>2252.35</v>
      </c>
      <c r="F315" t="s">
        <v>2088</v>
      </c>
      <c r="G315" s="1">
        <v>1.77E-2</v>
      </c>
    </row>
    <row r="316" spans="1:7" x14ac:dyDescent="0.3">
      <c r="A316" s="3">
        <v>45842</v>
      </c>
      <c r="B316" s="2">
        <v>2249.4</v>
      </c>
      <c r="C316" s="2">
        <v>2150</v>
      </c>
      <c r="D316" s="2">
        <v>2261.6</v>
      </c>
      <c r="E316" s="2">
        <v>2150</v>
      </c>
      <c r="F316" t="s">
        <v>2298</v>
      </c>
      <c r="G316" s="1">
        <v>2.2000000000000001E-3</v>
      </c>
    </row>
    <row r="317" spans="1:7" x14ac:dyDescent="0.3">
      <c r="A317" s="3">
        <v>45751</v>
      </c>
      <c r="B317" s="2">
        <v>2244.5500000000002</v>
      </c>
      <c r="C317" s="2">
        <v>2230</v>
      </c>
      <c r="D317" s="2">
        <v>2267.0500000000002</v>
      </c>
      <c r="E317" s="2">
        <v>2222</v>
      </c>
      <c r="F317" t="s">
        <v>469</v>
      </c>
      <c r="G317" s="1">
        <v>0</v>
      </c>
    </row>
    <row r="318" spans="1:7" x14ac:dyDescent="0.3">
      <c r="A318" s="3">
        <v>45720</v>
      </c>
      <c r="B318" s="2">
        <v>2244.5500000000002</v>
      </c>
      <c r="C318" s="2">
        <v>2225.4499999999998</v>
      </c>
      <c r="D318" s="2">
        <v>2252.9</v>
      </c>
      <c r="E318" s="2">
        <v>2220.6</v>
      </c>
      <c r="F318" t="s">
        <v>2149</v>
      </c>
      <c r="G318" s="1">
        <v>3.0000000000000001E-3</v>
      </c>
    </row>
    <row r="319" spans="1:7" x14ac:dyDescent="0.3">
      <c r="A319" s="3">
        <v>45692</v>
      </c>
      <c r="B319" s="2">
        <v>2237.9</v>
      </c>
      <c r="C319" s="2">
        <v>2243.6999999999998</v>
      </c>
      <c r="D319" s="2">
        <v>2243.6999999999998</v>
      </c>
      <c r="E319" s="2">
        <v>2190.0500000000002</v>
      </c>
      <c r="F319" t="s">
        <v>81</v>
      </c>
      <c r="G319" s="1">
        <v>1.8E-3</v>
      </c>
    </row>
    <row r="320" spans="1:7" x14ac:dyDescent="0.3">
      <c r="A320" s="3">
        <v>45661</v>
      </c>
      <c r="B320" s="2">
        <v>2233.85</v>
      </c>
      <c r="C320" s="2">
        <v>2259</v>
      </c>
      <c r="D320" s="2">
        <v>2284.65</v>
      </c>
      <c r="E320" s="2">
        <v>2220</v>
      </c>
      <c r="F320" t="s">
        <v>2292</v>
      </c>
      <c r="G320" s="1">
        <v>-1.11E-2</v>
      </c>
    </row>
    <row r="321" spans="1:7" x14ac:dyDescent="0.3">
      <c r="A321" t="s">
        <v>1436</v>
      </c>
      <c r="B321" s="2">
        <v>2258.85</v>
      </c>
      <c r="C321" s="2">
        <v>2247</v>
      </c>
      <c r="D321" s="2">
        <v>2296</v>
      </c>
      <c r="E321" s="2">
        <v>2240.3000000000002</v>
      </c>
      <c r="F321" t="s">
        <v>2058</v>
      </c>
      <c r="G321" s="1">
        <v>6.3E-3</v>
      </c>
    </row>
    <row r="322" spans="1:7" x14ac:dyDescent="0.3">
      <c r="A322" t="s">
        <v>1434</v>
      </c>
      <c r="B322" s="2">
        <v>2244.65</v>
      </c>
      <c r="C322" s="2">
        <v>2244.1999999999998</v>
      </c>
      <c r="D322" s="2">
        <v>2260.9</v>
      </c>
      <c r="E322" s="2">
        <v>2200</v>
      </c>
      <c r="F322" t="s">
        <v>2316</v>
      </c>
      <c r="G322" s="1">
        <v>-5.9999999999999995E-4</v>
      </c>
    </row>
    <row r="323" spans="1:7" x14ac:dyDescent="0.3">
      <c r="A323" t="s">
        <v>1432</v>
      </c>
      <c r="B323" s="2">
        <v>2245.9499999999998</v>
      </c>
      <c r="C323" s="2">
        <v>2272</v>
      </c>
      <c r="D323" s="2">
        <v>2279.9</v>
      </c>
      <c r="E323" s="2">
        <v>2237.8000000000002</v>
      </c>
      <c r="F323" t="s">
        <v>1339</v>
      </c>
      <c r="G323" s="1">
        <v>-1.12E-2</v>
      </c>
    </row>
    <row r="324" spans="1:7" x14ac:dyDescent="0.3">
      <c r="A324" t="s">
        <v>1430</v>
      </c>
      <c r="B324" s="2">
        <v>2271.3000000000002</v>
      </c>
      <c r="C324" s="2">
        <v>2250.75</v>
      </c>
      <c r="D324" s="2">
        <v>2292</v>
      </c>
      <c r="E324" s="2">
        <v>2243.35</v>
      </c>
      <c r="F324" t="s">
        <v>2170</v>
      </c>
      <c r="G324" s="1">
        <v>6.7000000000000002E-3</v>
      </c>
    </row>
    <row r="325" spans="1:7" x14ac:dyDescent="0.3">
      <c r="A325" t="s">
        <v>1428</v>
      </c>
      <c r="B325" s="2">
        <v>2256.1999999999998</v>
      </c>
      <c r="C325" s="2">
        <v>2250.25</v>
      </c>
      <c r="D325" s="2">
        <v>2266</v>
      </c>
      <c r="E325" s="2">
        <v>2241</v>
      </c>
      <c r="F325" t="s">
        <v>2080</v>
      </c>
      <c r="G325" s="1">
        <v>4.4999999999999997E-3</v>
      </c>
    </row>
    <row r="326" spans="1:7" x14ac:dyDescent="0.3">
      <c r="A326" t="s">
        <v>1426</v>
      </c>
      <c r="B326" s="2">
        <v>2246.1999999999998</v>
      </c>
      <c r="C326" s="2">
        <v>2245</v>
      </c>
      <c r="D326" s="2">
        <v>2255.1999999999998</v>
      </c>
      <c r="E326" s="2">
        <v>2225.8000000000002</v>
      </c>
      <c r="F326" t="s">
        <v>1583</v>
      </c>
      <c r="G326" s="1">
        <v>1.6999999999999999E-3</v>
      </c>
    </row>
    <row r="327" spans="1:7" x14ac:dyDescent="0.3">
      <c r="A327" t="s">
        <v>1424</v>
      </c>
      <c r="B327" s="2">
        <v>2242.4</v>
      </c>
      <c r="C327" s="2">
        <v>2203.9</v>
      </c>
      <c r="D327" s="2">
        <v>2248.9</v>
      </c>
      <c r="E327" s="2">
        <v>2188.4499999999998</v>
      </c>
      <c r="F327" t="s">
        <v>47</v>
      </c>
      <c r="G327" s="1">
        <v>1.9199999999999998E-2</v>
      </c>
    </row>
    <row r="328" spans="1:7" x14ac:dyDescent="0.3">
      <c r="A328" t="s">
        <v>1422</v>
      </c>
      <c r="B328" s="2">
        <v>2200.0500000000002</v>
      </c>
      <c r="C328" s="2">
        <v>2207</v>
      </c>
      <c r="D328" s="2">
        <v>2212.85</v>
      </c>
      <c r="E328" s="2">
        <v>2193.4499999999998</v>
      </c>
      <c r="F328" t="s">
        <v>133</v>
      </c>
      <c r="G328" s="1">
        <v>-5.9999999999999995E-4</v>
      </c>
    </row>
    <row r="329" spans="1:7" x14ac:dyDescent="0.3">
      <c r="A329" t="s">
        <v>1420</v>
      </c>
      <c r="B329" s="2">
        <v>2201.4</v>
      </c>
      <c r="C329" s="2">
        <v>2189.65</v>
      </c>
      <c r="D329" s="2">
        <v>2215</v>
      </c>
      <c r="E329" s="2">
        <v>2175</v>
      </c>
      <c r="F329" t="s">
        <v>2039</v>
      </c>
      <c r="G329" s="1">
        <v>1.3899999999999999E-2</v>
      </c>
    </row>
    <row r="330" spans="1:7" x14ac:dyDescent="0.3">
      <c r="A330" t="s">
        <v>1418</v>
      </c>
      <c r="B330" s="2">
        <v>2171.25</v>
      </c>
      <c r="C330" s="2">
        <v>2161</v>
      </c>
      <c r="D330" s="2">
        <v>2195.4499999999998</v>
      </c>
      <c r="E330" s="2">
        <v>2156.5</v>
      </c>
      <c r="F330" t="s">
        <v>53</v>
      </c>
      <c r="G330" s="1">
        <v>-1.6000000000000001E-3</v>
      </c>
    </row>
    <row r="331" spans="1:7" x14ac:dyDescent="0.3">
      <c r="A331" t="s">
        <v>1416</v>
      </c>
      <c r="B331" s="2">
        <v>2174.8000000000002</v>
      </c>
      <c r="C331" s="2">
        <v>2185</v>
      </c>
      <c r="D331" s="2">
        <v>2209.9499999999998</v>
      </c>
      <c r="E331" s="2">
        <v>2164.4499999999998</v>
      </c>
      <c r="F331" t="s">
        <v>2166</v>
      </c>
      <c r="G331" s="1">
        <v>-8.3000000000000001E-3</v>
      </c>
    </row>
    <row r="332" spans="1:7" x14ac:dyDescent="0.3">
      <c r="A332" s="3">
        <v>45994</v>
      </c>
      <c r="B332" s="2">
        <v>2192.9</v>
      </c>
      <c r="C332" s="2">
        <v>2217.35</v>
      </c>
      <c r="D332" s="2">
        <v>2229.9499999999998</v>
      </c>
      <c r="E332" s="2">
        <v>2185</v>
      </c>
      <c r="F332" t="s">
        <v>2116</v>
      </c>
      <c r="G332" s="1">
        <v>-1.0800000000000001E-2</v>
      </c>
    </row>
    <row r="333" spans="1:7" x14ac:dyDescent="0.3">
      <c r="A333" s="3">
        <v>45964</v>
      </c>
      <c r="B333" s="2">
        <v>2216.9499999999998</v>
      </c>
      <c r="C333" s="2">
        <v>2240</v>
      </c>
      <c r="D333" s="2">
        <v>2262.4499999999998</v>
      </c>
      <c r="E333" s="2">
        <v>2211.25</v>
      </c>
      <c r="F333" t="s">
        <v>1179</v>
      </c>
      <c r="G333" s="1">
        <v>-1.37E-2</v>
      </c>
    </row>
    <row r="334" spans="1:7" x14ac:dyDescent="0.3">
      <c r="A334" s="3">
        <v>45933</v>
      </c>
      <c r="B334" s="2">
        <v>2247.75</v>
      </c>
      <c r="C334" s="2">
        <v>2208</v>
      </c>
      <c r="D334" s="2">
        <v>2267.15</v>
      </c>
      <c r="E334" s="2">
        <v>2194.65</v>
      </c>
      <c r="F334" t="s">
        <v>934</v>
      </c>
      <c r="G334" s="1">
        <v>1.9599999999999999E-2</v>
      </c>
    </row>
    <row r="335" spans="1:7" x14ac:dyDescent="0.3">
      <c r="A335" s="3">
        <v>45841</v>
      </c>
      <c r="B335" s="2">
        <v>2204.5500000000002</v>
      </c>
      <c r="C335" s="2">
        <v>2226.6999999999998</v>
      </c>
      <c r="D335" s="2">
        <v>2226.6999999999998</v>
      </c>
      <c r="E335" s="2">
        <v>2189.1999999999998</v>
      </c>
      <c r="F335" t="s">
        <v>1965</v>
      </c>
      <c r="G335" s="1">
        <v>-6.4999999999999997E-3</v>
      </c>
    </row>
    <row r="336" spans="1:7" x14ac:dyDescent="0.3">
      <c r="A336" s="3">
        <v>45811</v>
      </c>
      <c r="B336" s="2">
        <v>2218.9499999999998</v>
      </c>
      <c r="C336" s="2">
        <v>2175</v>
      </c>
      <c r="D336" s="2">
        <v>2229.8000000000002</v>
      </c>
      <c r="E336" s="2">
        <v>2163.75</v>
      </c>
      <c r="F336" t="s">
        <v>2011</v>
      </c>
      <c r="G336" s="1">
        <v>2.23E-2</v>
      </c>
    </row>
    <row r="337" spans="1:7" x14ac:dyDescent="0.3">
      <c r="A337" s="3">
        <v>45780</v>
      </c>
      <c r="B337" s="2">
        <v>2170.4499999999998</v>
      </c>
      <c r="C337" s="2">
        <v>2152</v>
      </c>
      <c r="D337" s="2">
        <v>2191.9</v>
      </c>
      <c r="E337" s="2">
        <v>2150</v>
      </c>
      <c r="F337" t="s">
        <v>142</v>
      </c>
      <c r="G337" s="1">
        <v>6.1000000000000004E-3</v>
      </c>
    </row>
    <row r="338" spans="1:7" x14ac:dyDescent="0.3">
      <c r="A338" s="3">
        <v>45750</v>
      </c>
      <c r="B338" s="2">
        <v>2157.35</v>
      </c>
      <c r="C338" s="2">
        <v>2179.9499999999998</v>
      </c>
      <c r="D338" s="2">
        <v>2180</v>
      </c>
      <c r="E338" s="2">
        <v>2136</v>
      </c>
      <c r="F338" t="s">
        <v>2059</v>
      </c>
      <c r="G338" s="1">
        <v>-8.9999999999999993E-3</v>
      </c>
    </row>
    <row r="339" spans="1:7" x14ac:dyDescent="0.3">
      <c r="A339" s="3">
        <v>45719</v>
      </c>
      <c r="B339" s="2">
        <v>2176.85</v>
      </c>
      <c r="C339" s="2">
        <v>2199</v>
      </c>
      <c r="D339" s="2">
        <v>2199</v>
      </c>
      <c r="E339" s="2">
        <v>2158.5</v>
      </c>
      <c r="F339" t="s">
        <v>2149</v>
      </c>
      <c r="G339" s="1">
        <v>-6.1000000000000004E-3</v>
      </c>
    </row>
    <row r="340" spans="1:7" x14ac:dyDescent="0.3">
      <c r="A340" t="s">
        <v>1406</v>
      </c>
      <c r="B340" s="2">
        <v>2190.25</v>
      </c>
      <c r="C340" s="2">
        <v>2245.0500000000002</v>
      </c>
      <c r="D340" s="2">
        <v>2249.6</v>
      </c>
      <c r="E340" s="2">
        <v>2185.85</v>
      </c>
      <c r="F340" t="s">
        <v>2062</v>
      </c>
      <c r="G340" s="1">
        <v>-2.4400000000000002E-2</v>
      </c>
    </row>
    <row r="341" spans="1:7" x14ac:dyDescent="0.3">
      <c r="A341" t="s">
        <v>1404</v>
      </c>
      <c r="B341" s="2">
        <v>2244.9499999999998</v>
      </c>
      <c r="C341" s="2">
        <v>2269.65</v>
      </c>
      <c r="D341" s="2">
        <v>2269.65</v>
      </c>
      <c r="E341" s="2">
        <v>2233.1</v>
      </c>
      <c r="F341" t="s">
        <v>2108</v>
      </c>
      <c r="G341" s="1">
        <v>-6.4000000000000003E-3</v>
      </c>
    </row>
    <row r="342" spans="1:7" x14ac:dyDescent="0.3">
      <c r="A342" t="s">
        <v>1402</v>
      </c>
      <c r="B342" s="2">
        <v>2259.3000000000002</v>
      </c>
      <c r="C342" s="2">
        <v>2243</v>
      </c>
      <c r="D342" s="2">
        <v>2269.6</v>
      </c>
      <c r="E342" s="2">
        <v>2237.9499999999998</v>
      </c>
      <c r="F342" t="s">
        <v>2150</v>
      </c>
      <c r="G342" s="1">
        <v>8.0000000000000002E-3</v>
      </c>
    </row>
    <row r="343" spans="1:7" x14ac:dyDescent="0.3">
      <c r="A343" t="s">
        <v>1400</v>
      </c>
      <c r="B343" s="2">
        <v>2241.4499999999998</v>
      </c>
      <c r="C343" s="2">
        <v>2230</v>
      </c>
      <c r="D343" s="2">
        <v>2251</v>
      </c>
      <c r="E343" s="2">
        <v>2218.8000000000002</v>
      </c>
      <c r="F343" t="s">
        <v>1999</v>
      </c>
      <c r="G343" s="1">
        <v>-1E-4</v>
      </c>
    </row>
    <row r="344" spans="1:7" x14ac:dyDescent="0.3">
      <c r="A344" t="s">
        <v>1398</v>
      </c>
      <c r="B344" s="2">
        <v>2241.65</v>
      </c>
      <c r="C344" s="2">
        <v>2248.0500000000002</v>
      </c>
      <c r="D344" s="2">
        <v>2253.5500000000002</v>
      </c>
      <c r="E344" s="2">
        <v>2226.4</v>
      </c>
      <c r="F344" t="s">
        <v>246</v>
      </c>
      <c r="G344" s="1">
        <v>-2.8E-3</v>
      </c>
    </row>
    <row r="345" spans="1:7" x14ac:dyDescent="0.3">
      <c r="A345" t="s">
        <v>1396</v>
      </c>
      <c r="B345" s="2">
        <v>2248.0500000000002</v>
      </c>
      <c r="C345" s="2">
        <v>2250.4</v>
      </c>
      <c r="D345" s="2">
        <v>2254.4499999999998</v>
      </c>
      <c r="E345" s="2">
        <v>2226.5</v>
      </c>
      <c r="F345" t="s">
        <v>1978</v>
      </c>
      <c r="G345" s="1">
        <v>-1E-3</v>
      </c>
    </row>
    <row r="346" spans="1:7" x14ac:dyDescent="0.3">
      <c r="A346" t="s">
        <v>1394</v>
      </c>
      <c r="B346" s="2">
        <v>2250.4</v>
      </c>
      <c r="C346" s="2">
        <v>2298.75</v>
      </c>
      <c r="D346" s="2">
        <v>2305.6999999999998</v>
      </c>
      <c r="E346" s="2">
        <v>2248</v>
      </c>
      <c r="F346" t="s">
        <v>16</v>
      </c>
      <c r="G346" s="1">
        <v>-1.9900000000000001E-2</v>
      </c>
    </row>
    <row r="347" spans="1:7" x14ac:dyDescent="0.3">
      <c r="A347" t="s">
        <v>1392</v>
      </c>
      <c r="B347" s="2">
        <v>2296</v>
      </c>
      <c r="C347" s="2">
        <v>2329.4</v>
      </c>
      <c r="D347" s="2">
        <v>2338.5500000000002</v>
      </c>
      <c r="E347" s="2">
        <v>2288</v>
      </c>
      <c r="F347" t="s">
        <v>205</v>
      </c>
      <c r="G347" s="1">
        <v>-1.43E-2</v>
      </c>
    </row>
    <row r="348" spans="1:7" x14ac:dyDescent="0.3">
      <c r="A348" t="s">
        <v>1390</v>
      </c>
      <c r="B348" s="2">
        <v>2329.4</v>
      </c>
      <c r="C348" s="2">
        <v>2318.35</v>
      </c>
      <c r="D348" s="2">
        <v>2336</v>
      </c>
      <c r="E348" s="2">
        <v>2300</v>
      </c>
      <c r="F348" t="s">
        <v>2110</v>
      </c>
      <c r="G348" s="1">
        <v>4.7999999999999996E-3</v>
      </c>
    </row>
    <row r="349" spans="1:7" x14ac:dyDescent="0.3">
      <c r="A349" t="s">
        <v>1388</v>
      </c>
      <c r="B349" s="2">
        <v>2318.35</v>
      </c>
      <c r="C349" s="2">
        <v>2322</v>
      </c>
      <c r="D349" s="2">
        <v>2366</v>
      </c>
      <c r="E349" s="2">
        <v>2313.4</v>
      </c>
      <c r="F349" t="s">
        <v>2203</v>
      </c>
      <c r="G349" s="1">
        <v>-1.4E-3</v>
      </c>
    </row>
    <row r="350" spans="1:7" x14ac:dyDescent="0.3">
      <c r="A350" t="s">
        <v>1386</v>
      </c>
      <c r="B350" s="2">
        <v>2321.5</v>
      </c>
      <c r="C350" s="2">
        <v>2330.1</v>
      </c>
      <c r="D350" s="2">
        <v>2345.6</v>
      </c>
      <c r="E350" s="2">
        <v>2313.35</v>
      </c>
      <c r="F350" t="s">
        <v>1179</v>
      </c>
      <c r="G350" s="1">
        <v>-4.7000000000000002E-3</v>
      </c>
    </row>
    <row r="351" spans="1:7" x14ac:dyDescent="0.3">
      <c r="A351" s="3">
        <v>45993</v>
      </c>
      <c r="B351" s="2">
        <v>2332.5</v>
      </c>
      <c r="C351" s="2">
        <v>2325.6999999999998</v>
      </c>
      <c r="D351" s="2">
        <v>2339.9</v>
      </c>
      <c r="E351" s="2">
        <v>2305.1</v>
      </c>
      <c r="F351" t="s">
        <v>133</v>
      </c>
      <c r="G351" s="1">
        <v>7.4999999999999997E-3</v>
      </c>
    </row>
    <row r="352" spans="1:7" x14ac:dyDescent="0.3">
      <c r="A352" s="3">
        <v>45963</v>
      </c>
      <c r="B352" s="2">
        <v>2315.25</v>
      </c>
      <c r="C352" s="2">
        <v>2371</v>
      </c>
      <c r="D352" s="2">
        <v>2377.9499999999998</v>
      </c>
      <c r="E352" s="2">
        <v>2296.5500000000002</v>
      </c>
      <c r="F352" t="s">
        <v>445</v>
      </c>
      <c r="G352" s="1">
        <v>-1.9599999999999999E-2</v>
      </c>
    </row>
    <row r="353" spans="1:7" x14ac:dyDescent="0.3">
      <c r="A353" s="3">
        <v>45932</v>
      </c>
      <c r="B353" s="2">
        <v>2361.4499999999998</v>
      </c>
      <c r="C353" s="2">
        <v>2370.9</v>
      </c>
      <c r="D353" s="2">
        <v>2398</v>
      </c>
      <c r="E353" s="2">
        <v>2352.0500000000002</v>
      </c>
      <c r="F353" t="s">
        <v>1179</v>
      </c>
      <c r="G353" s="1">
        <v>-1E-3</v>
      </c>
    </row>
    <row r="354" spans="1:7" x14ac:dyDescent="0.3">
      <c r="A354" s="3">
        <v>45840</v>
      </c>
      <c r="B354" s="2">
        <v>2363.85</v>
      </c>
      <c r="C354" s="2">
        <v>2380</v>
      </c>
      <c r="D354" s="2">
        <v>2381.9499999999998</v>
      </c>
      <c r="E354" s="2">
        <v>2336.1</v>
      </c>
      <c r="F354" t="s">
        <v>2497</v>
      </c>
      <c r="G354" s="1">
        <v>-3.7000000000000002E-3</v>
      </c>
    </row>
    <row r="355" spans="1:7" x14ac:dyDescent="0.3">
      <c r="A355" s="3">
        <v>45810</v>
      </c>
      <c r="B355" s="2">
        <v>2372.6999999999998</v>
      </c>
      <c r="C355" s="2">
        <v>2400</v>
      </c>
      <c r="D355" s="2">
        <v>2408.9499999999998</v>
      </c>
      <c r="E355" s="2">
        <v>2360.3000000000002</v>
      </c>
      <c r="F355" t="s">
        <v>258</v>
      </c>
      <c r="G355" s="1">
        <v>-7.7000000000000002E-3</v>
      </c>
    </row>
    <row r="356" spans="1:7" x14ac:dyDescent="0.3">
      <c r="A356" s="3">
        <v>45779</v>
      </c>
      <c r="B356" s="2">
        <v>2391.0500000000002</v>
      </c>
      <c r="C356" s="2">
        <v>2453</v>
      </c>
      <c r="D356" s="2">
        <v>2453</v>
      </c>
      <c r="E356" s="2">
        <v>2387</v>
      </c>
      <c r="F356" t="s">
        <v>1913</v>
      </c>
      <c r="G356" s="1">
        <v>-1.9300000000000001E-2</v>
      </c>
    </row>
    <row r="357" spans="1:7" x14ac:dyDescent="0.3">
      <c r="A357" s="3">
        <v>45749</v>
      </c>
      <c r="B357" s="2">
        <v>2438.0500000000002</v>
      </c>
      <c r="C357" s="2">
        <v>2450</v>
      </c>
      <c r="D357" s="2">
        <v>2450</v>
      </c>
      <c r="E357" s="2">
        <v>2402.85</v>
      </c>
      <c r="F357" t="s">
        <v>2150</v>
      </c>
      <c r="G357" s="1">
        <v>-1.6000000000000001E-3</v>
      </c>
    </row>
    <row r="358" spans="1:7" x14ac:dyDescent="0.3">
      <c r="A358" s="3">
        <v>45718</v>
      </c>
      <c r="B358" s="2">
        <v>2441.9499999999998</v>
      </c>
      <c r="C358" s="2">
        <v>2505</v>
      </c>
      <c r="D358" s="2">
        <v>2520</v>
      </c>
      <c r="E358" s="2">
        <v>2416.5</v>
      </c>
      <c r="F358" t="s">
        <v>2019</v>
      </c>
      <c r="G358" s="1">
        <v>-2.5600000000000001E-2</v>
      </c>
    </row>
    <row r="359" spans="1:7" x14ac:dyDescent="0.3">
      <c r="A359" s="3">
        <v>45659</v>
      </c>
      <c r="B359" s="2">
        <v>2506.0500000000002</v>
      </c>
      <c r="C359" s="2">
        <v>2475</v>
      </c>
      <c r="D359" s="2">
        <v>2602</v>
      </c>
      <c r="E359" s="2">
        <v>2435.15</v>
      </c>
      <c r="F359" t="s">
        <v>2496</v>
      </c>
      <c r="G359" s="1">
        <v>1.5100000000000001E-2</v>
      </c>
    </row>
    <row r="360" spans="1:7" x14ac:dyDescent="0.3">
      <c r="A360" t="s">
        <v>1375</v>
      </c>
      <c r="B360" s="2">
        <v>2468.8000000000002</v>
      </c>
      <c r="C360" s="2">
        <v>2401.5</v>
      </c>
      <c r="D360" s="2">
        <v>2479</v>
      </c>
      <c r="E360" s="2">
        <v>2401.5</v>
      </c>
      <c r="F360" t="s">
        <v>1979</v>
      </c>
      <c r="G360" s="1">
        <v>2.4899999999999999E-2</v>
      </c>
    </row>
    <row r="361" spans="1:7" x14ac:dyDescent="0.3">
      <c r="A361" t="s">
        <v>1373</v>
      </c>
      <c r="B361" s="2">
        <v>2408.75</v>
      </c>
      <c r="C361" s="2">
        <v>2384</v>
      </c>
      <c r="D361" s="2">
        <v>2425</v>
      </c>
      <c r="E361" s="2">
        <v>2384</v>
      </c>
      <c r="F361" t="s">
        <v>1339</v>
      </c>
      <c r="G361" s="1">
        <v>1.04E-2</v>
      </c>
    </row>
    <row r="362" spans="1:7" x14ac:dyDescent="0.3">
      <c r="A362" t="s">
        <v>1371</v>
      </c>
      <c r="B362" s="2">
        <v>2383.9499999999998</v>
      </c>
      <c r="C362" s="2">
        <v>2385.15</v>
      </c>
      <c r="D362" s="2">
        <v>2396</v>
      </c>
      <c r="E362" s="2">
        <v>2364</v>
      </c>
      <c r="F362" t="s">
        <v>2495</v>
      </c>
      <c r="G362" s="1">
        <v>-2.0999999999999999E-3</v>
      </c>
    </row>
    <row r="363" spans="1:7" x14ac:dyDescent="0.3">
      <c r="A363" t="s">
        <v>1369</v>
      </c>
      <c r="B363" s="2">
        <v>2388.85</v>
      </c>
      <c r="C363" s="2">
        <v>2401</v>
      </c>
      <c r="D363" s="2">
        <v>2407</v>
      </c>
      <c r="E363" s="2">
        <v>2379.4499999999998</v>
      </c>
      <c r="F363" t="s">
        <v>2124</v>
      </c>
      <c r="G363" s="1">
        <v>-1.6999999999999999E-3</v>
      </c>
    </row>
    <row r="364" spans="1:7" x14ac:dyDescent="0.3">
      <c r="A364" t="s">
        <v>1367</v>
      </c>
      <c r="B364" s="2">
        <v>2392.85</v>
      </c>
      <c r="C364" s="2">
        <v>2365</v>
      </c>
      <c r="D364" s="2">
        <v>2409.6999999999998</v>
      </c>
      <c r="E364" s="2">
        <v>2361.15</v>
      </c>
      <c r="F364" t="s">
        <v>2253</v>
      </c>
      <c r="G364" s="1">
        <v>1.0500000000000001E-2</v>
      </c>
    </row>
    <row r="365" spans="1:7" x14ac:dyDescent="0.3">
      <c r="A365" t="s">
        <v>1365</v>
      </c>
      <c r="B365" s="2">
        <v>2368.1</v>
      </c>
      <c r="C365" s="2">
        <v>2332.85</v>
      </c>
      <c r="D365" s="2">
        <v>2380.8000000000002</v>
      </c>
      <c r="E365" s="2">
        <v>2323</v>
      </c>
      <c r="F365" t="s">
        <v>2156</v>
      </c>
      <c r="G365" s="1">
        <v>0.02</v>
      </c>
    </row>
    <row r="366" spans="1:7" x14ac:dyDescent="0.3">
      <c r="A366" t="s">
        <v>1363</v>
      </c>
      <c r="B366" s="2">
        <v>2321.6999999999998</v>
      </c>
      <c r="C366" s="2">
        <v>2315</v>
      </c>
      <c r="D366" s="2">
        <v>2341.3000000000002</v>
      </c>
      <c r="E366" s="2">
        <v>2253.85</v>
      </c>
      <c r="F366" t="s">
        <v>2228</v>
      </c>
      <c r="G366" s="1">
        <v>-9.1000000000000004E-3</v>
      </c>
    </row>
    <row r="367" spans="1:7" x14ac:dyDescent="0.3">
      <c r="A367" t="s">
        <v>1361</v>
      </c>
      <c r="B367" s="2">
        <v>2342.9499999999998</v>
      </c>
      <c r="C367" s="2">
        <v>2342.5500000000002</v>
      </c>
      <c r="D367" s="2">
        <v>2362</v>
      </c>
      <c r="E367" s="2">
        <v>2332.1999999999998</v>
      </c>
      <c r="F367" t="s">
        <v>2066</v>
      </c>
      <c r="G367" s="1">
        <v>1E-3</v>
      </c>
    </row>
    <row r="368" spans="1:7" x14ac:dyDescent="0.3">
      <c r="A368" t="s">
        <v>1359</v>
      </c>
      <c r="B368" s="2">
        <v>2340.5</v>
      </c>
      <c r="C368" s="2">
        <v>2353.5</v>
      </c>
      <c r="D368" s="2">
        <v>2377.3000000000002</v>
      </c>
      <c r="E368" s="2">
        <v>2332.4499999999998</v>
      </c>
      <c r="F368" t="s">
        <v>2186</v>
      </c>
      <c r="G368" s="1">
        <v>-2E-3</v>
      </c>
    </row>
    <row r="369" spans="1:7" x14ac:dyDescent="0.3">
      <c r="A369" t="s">
        <v>1357</v>
      </c>
      <c r="B369" s="2">
        <v>2345.1999999999998</v>
      </c>
      <c r="C369" s="2">
        <v>2356.4499999999998</v>
      </c>
      <c r="D369" s="2">
        <v>2368</v>
      </c>
      <c r="E369" s="2">
        <v>2335.65</v>
      </c>
      <c r="F369" t="s">
        <v>2117</v>
      </c>
      <c r="G369" s="1">
        <v>-3.7000000000000002E-3</v>
      </c>
    </row>
    <row r="370" spans="1:7" x14ac:dyDescent="0.3">
      <c r="A370" t="s">
        <v>1355</v>
      </c>
      <c r="B370" s="2">
        <v>2354</v>
      </c>
      <c r="C370" s="2">
        <v>2350</v>
      </c>
      <c r="D370" s="2">
        <v>2379.3000000000002</v>
      </c>
      <c r="E370" s="2">
        <v>2343</v>
      </c>
      <c r="F370" t="s">
        <v>1179</v>
      </c>
      <c r="G370" s="1">
        <v>3.8E-3</v>
      </c>
    </row>
    <row r="371" spans="1:7" x14ac:dyDescent="0.3">
      <c r="A371" t="s">
        <v>1353</v>
      </c>
      <c r="B371" s="2">
        <v>2345</v>
      </c>
      <c r="C371" s="2">
        <v>2376.9499999999998</v>
      </c>
      <c r="D371" s="2">
        <v>2380</v>
      </c>
      <c r="E371" s="2">
        <v>2326.0500000000002</v>
      </c>
      <c r="F371" t="s">
        <v>2301</v>
      </c>
      <c r="G371" s="1">
        <v>-1.18E-2</v>
      </c>
    </row>
    <row r="372" spans="1:7" x14ac:dyDescent="0.3">
      <c r="A372" t="s">
        <v>1351</v>
      </c>
      <c r="B372" s="2">
        <v>2373</v>
      </c>
      <c r="C372" s="2">
        <v>2373.9</v>
      </c>
      <c r="D372" s="2">
        <v>2384.9</v>
      </c>
      <c r="E372" s="2">
        <v>2350.1</v>
      </c>
      <c r="F372" t="s">
        <v>112</v>
      </c>
      <c r="G372" s="1">
        <v>2.0999999999999999E-3</v>
      </c>
    </row>
    <row r="373" spans="1:7" x14ac:dyDescent="0.3">
      <c r="A373" t="s">
        <v>1349</v>
      </c>
      <c r="B373" s="2">
        <v>2367.9499999999998</v>
      </c>
      <c r="C373" s="2">
        <v>2465</v>
      </c>
      <c r="D373" s="2">
        <v>2468</v>
      </c>
      <c r="E373" s="2">
        <v>2364.1</v>
      </c>
      <c r="F373" t="s">
        <v>1942</v>
      </c>
      <c r="G373" s="1">
        <v>-3.39E-2</v>
      </c>
    </row>
    <row r="374" spans="1:7" x14ac:dyDescent="0.3">
      <c r="A374" t="s">
        <v>1347</v>
      </c>
      <c r="B374" s="2">
        <v>2451</v>
      </c>
      <c r="C374" s="2">
        <v>2417.0500000000002</v>
      </c>
      <c r="D374" s="2">
        <v>2460.5</v>
      </c>
      <c r="E374" s="2">
        <v>2409.0500000000002</v>
      </c>
      <c r="F374" t="s">
        <v>2020</v>
      </c>
      <c r="G374" s="1">
        <v>3.7000000000000002E-3</v>
      </c>
    </row>
    <row r="375" spans="1:7" x14ac:dyDescent="0.3">
      <c r="A375" s="3">
        <v>45931</v>
      </c>
      <c r="B375" s="2">
        <v>2442.0500000000002</v>
      </c>
      <c r="C375" s="2">
        <v>2435.4</v>
      </c>
      <c r="D375" s="2">
        <v>2456</v>
      </c>
      <c r="E375" s="2">
        <v>2413.8000000000002</v>
      </c>
      <c r="F375" t="s">
        <v>77</v>
      </c>
      <c r="G375" s="1">
        <v>2.7000000000000001E-3</v>
      </c>
    </row>
    <row r="376" spans="1:7" x14ac:dyDescent="0.3">
      <c r="A376" s="3">
        <v>45901</v>
      </c>
      <c r="B376" s="2">
        <v>2435.4</v>
      </c>
      <c r="C376" s="2">
        <v>2405.0500000000002</v>
      </c>
      <c r="D376" s="2">
        <v>2473.65</v>
      </c>
      <c r="E376" s="2">
        <v>2386.4</v>
      </c>
      <c r="F376" t="s">
        <v>1966</v>
      </c>
      <c r="G376" s="1">
        <v>1.43E-2</v>
      </c>
    </row>
    <row r="377" spans="1:7" x14ac:dyDescent="0.3">
      <c r="A377" s="3">
        <v>45870</v>
      </c>
      <c r="B377" s="2">
        <v>2401</v>
      </c>
      <c r="C377" s="2">
        <v>2391</v>
      </c>
      <c r="D377" s="2">
        <v>2409</v>
      </c>
      <c r="E377" s="2">
        <v>2368</v>
      </c>
      <c r="F377" t="s">
        <v>2494</v>
      </c>
      <c r="G377" s="1">
        <v>4.3E-3</v>
      </c>
    </row>
    <row r="378" spans="1:7" x14ac:dyDescent="0.3">
      <c r="A378" s="3">
        <v>45839</v>
      </c>
      <c r="B378" s="2">
        <v>2390.8000000000002</v>
      </c>
      <c r="C378" s="2">
        <v>2377.15</v>
      </c>
      <c r="D378" s="2">
        <v>2402.25</v>
      </c>
      <c r="E378" s="2">
        <v>2375.25</v>
      </c>
      <c r="F378" t="s">
        <v>2493</v>
      </c>
      <c r="G378" s="1">
        <v>6.1000000000000004E-3</v>
      </c>
    </row>
    <row r="379" spans="1:7" x14ac:dyDescent="0.3">
      <c r="A379" s="3">
        <v>45809</v>
      </c>
      <c r="B379" s="2">
        <v>2376.1999999999998</v>
      </c>
      <c r="C379" s="2">
        <v>2418</v>
      </c>
      <c r="D379" s="2">
        <v>2418.9499999999998</v>
      </c>
      <c r="E379" s="2">
        <v>2361.65</v>
      </c>
      <c r="F379" t="s">
        <v>2492</v>
      </c>
      <c r="G379" s="1">
        <v>-1.2500000000000001E-2</v>
      </c>
    </row>
    <row r="380" spans="1:7" x14ac:dyDescent="0.3">
      <c r="A380" s="3">
        <v>45717</v>
      </c>
      <c r="B380" s="2">
        <v>2406.25</v>
      </c>
      <c r="C380" s="2">
        <v>2381.85</v>
      </c>
      <c r="D380" s="2">
        <v>2414.6</v>
      </c>
      <c r="E380" s="2">
        <v>2364.8000000000002</v>
      </c>
      <c r="F380" t="s">
        <v>2355</v>
      </c>
      <c r="G380" s="1">
        <v>1.5299999999999999E-2</v>
      </c>
    </row>
    <row r="381" spans="1:7" x14ac:dyDescent="0.3">
      <c r="A381" s="3">
        <v>45689</v>
      </c>
      <c r="B381" s="2">
        <v>2370</v>
      </c>
      <c r="C381" s="2">
        <v>2330</v>
      </c>
      <c r="D381" s="2">
        <v>2379.65</v>
      </c>
      <c r="E381" s="2">
        <v>2315.5</v>
      </c>
      <c r="F381" t="s">
        <v>77</v>
      </c>
      <c r="G381" s="1">
        <v>2.06E-2</v>
      </c>
    </row>
    <row r="382" spans="1:7" x14ac:dyDescent="0.3">
      <c r="A382" s="3">
        <v>45658</v>
      </c>
      <c r="B382" s="2">
        <v>2322.1</v>
      </c>
      <c r="C382" s="2">
        <v>2325</v>
      </c>
      <c r="D382" s="2">
        <v>2337.15</v>
      </c>
      <c r="E382" s="2">
        <v>2320.25</v>
      </c>
      <c r="F382" t="s">
        <v>2491</v>
      </c>
      <c r="G382" s="1">
        <v>-2E-3</v>
      </c>
    </row>
    <row r="383" spans="1:7" x14ac:dyDescent="0.3">
      <c r="A383" t="s">
        <v>1337</v>
      </c>
      <c r="B383" s="2">
        <v>2326.85</v>
      </c>
      <c r="C383" s="2">
        <v>2340</v>
      </c>
      <c r="D383" s="2">
        <v>2352.65</v>
      </c>
      <c r="E383" s="2">
        <v>2323.25</v>
      </c>
      <c r="F383" t="s">
        <v>2079</v>
      </c>
      <c r="G383" s="1">
        <v>-7.1000000000000004E-3</v>
      </c>
    </row>
    <row r="384" spans="1:7" x14ac:dyDescent="0.3">
      <c r="A384" t="s">
        <v>1335</v>
      </c>
      <c r="B384" s="2">
        <v>2343.5</v>
      </c>
      <c r="C384" s="2">
        <v>2341.5</v>
      </c>
      <c r="D384" s="2">
        <v>2359.15</v>
      </c>
      <c r="E384" s="2">
        <v>2325</v>
      </c>
      <c r="F384" t="s">
        <v>2490</v>
      </c>
      <c r="G384" s="1">
        <v>1E-3</v>
      </c>
    </row>
    <row r="385" spans="1:7" x14ac:dyDescent="0.3">
      <c r="A385" t="s">
        <v>1333</v>
      </c>
      <c r="B385" s="2">
        <v>2341.25</v>
      </c>
      <c r="C385" s="2">
        <v>2343</v>
      </c>
      <c r="D385" s="2">
        <v>2345.65</v>
      </c>
      <c r="E385" s="2">
        <v>2328.25</v>
      </c>
      <c r="F385" t="s">
        <v>2489</v>
      </c>
      <c r="G385" s="1">
        <v>3.5999999999999999E-3</v>
      </c>
    </row>
    <row r="386" spans="1:7" x14ac:dyDescent="0.3">
      <c r="A386" t="s">
        <v>1331</v>
      </c>
      <c r="B386" s="2">
        <v>2332.75</v>
      </c>
      <c r="C386" s="2">
        <v>2332.25</v>
      </c>
      <c r="D386" s="2">
        <v>2341.85</v>
      </c>
      <c r="E386" s="2">
        <v>2324.6999999999998</v>
      </c>
      <c r="F386" t="s">
        <v>1038</v>
      </c>
      <c r="G386" s="1">
        <v>-1.1999999999999999E-3</v>
      </c>
    </row>
    <row r="387" spans="1:7" x14ac:dyDescent="0.3">
      <c r="A387" t="s">
        <v>1329</v>
      </c>
      <c r="B387" s="2">
        <v>2335.5500000000002</v>
      </c>
      <c r="C387" s="2">
        <v>2331.1</v>
      </c>
      <c r="D387" s="2">
        <v>2356.9499999999998</v>
      </c>
      <c r="E387" s="2">
        <v>2331.1</v>
      </c>
      <c r="F387" t="s">
        <v>2488</v>
      </c>
      <c r="G387" s="1">
        <v>-1.4E-3</v>
      </c>
    </row>
    <row r="388" spans="1:7" x14ac:dyDescent="0.3">
      <c r="A388" t="s">
        <v>1327</v>
      </c>
      <c r="B388" s="2">
        <v>2338.9</v>
      </c>
      <c r="C388" s="2">
        <v>2337</v>
      </c>
      <c r="D388" s="2">
        <v>2351.75</v>
      </c>
      <c r="E388" s="2">
        <v>2315.25</v>
      </c>
      <c r="F388" t="s">
        <v>92</v>
      </c>
      <c r="G388" s="1">
        <v>2.0999999999999999E-3</v>
      </c>
    </row>
    <row r="389" spans="1:7" x14ac:dyDescent="0.3">
      <c r="A389" t="s">
        <v>1325</v>
      </c>
      <c r="B389" s="2">
        <v>2333.9</v>
      </c>
      <c r="C389" s="2">
        <v>2352.1</v>
      </c>
      <c r="D389" s="2">
        <v>2373.5</v>
      </c>
      <c r="E389" s="2">
        <v>2324.65</v>
      </c>
      <c r="F389" t="s">
        <v>1151</v>
      </c>
      <c r="G389" s="1">
        <v>-1.0999999999999999E-2</v>
      </c>
    </row>
    <row r="390" spans="1:7" x14ac:dyDescent="0.3">
      <c r="A390" t="s">
        <v>1323</v>
      </c>
      <c r="B390" s="2">
        <v>2359.85</v>
      </c>
      <c r="C390" s="2">
        <v>2347</v>
      </c>
      <c r="D390" s="2">
        <v>2386.9499999999998</v>
      </c>
      <c r="E390" s="2">
        <v>2336</v>
      </c>
      <c r="F390" t="s">
        <v>2006</v>
      </c>
      <c r="G390" s="1">
        <v>2.9999999999999997E-4</v>
      </c>
    </row>
    <row r="391" spans="1:7" x14ac:dyDescent="0.3">
      <c r="A391" t="s">
        <v>1321</v>
      </c>
      <c r="B391" s="2">
        <v>2359.1999999999998</v>
      </c>
      <c r="C391" s="2">
        <v>2350.0500000000002</v>
      </c>
      <c r="D391" s="2">
        <v>2383</v>
      </c>
      <c r="E391" s="2">
        <v>2350.0500000000002</v>
      </c>
      <c r="F391" t="s">
        <v>2487</v>
      </c>
      <c r="G391" s="1">
        <v>-1.6999999999999999E-3</v>
      </c>
    </row>
    <row r="392" spans="1:7" x14ac:dyDescent="0.3">
      <c r="A392" t="s">
        <v>1319</v>
      </c>
      <c r="B392" s="2">
        <v>2363.25</v>
      </c>
      <c r="C392" s="2">
        <v>2353.35</v>
      </c>
      <c r="D392" s="2">
        <v>2380</v>
      </c>
      <c r="E392" s="2">
        <v>2353.35</v>
      </c>
      <c r="F392" t="s">
        <v>1998</v>
      </c>
      <c r="G392" s="1">
        <v>-1.1999999999999999E-3</v>
      </c>
    </row>
    <row r="393" spans="1:7" x14ac:dyDescent="0.3">
      <c r="A393" t="s">
        <v>1317</v>
      </c>
      <c r="B393" s="2">
        <v>2366.15</v>
      </c>
      <c r="C393" s="2">
        <v>2390.3000000000002</v>
      </c>
      <c r="D393" s="2">
        <v>2393</v>
      </c>
      <c r="E393" s="2">
        <v>2363</v>
      </c>
      <c r="F393" t="s">
        <v>2162</v>
      </c>
      <c r="G393" s="1">
        <v>-0.01</v>
      </c>
    </row>
    <row r="394" spans="1:7" x14ac:dyDescent="0.3">
      <c r="A394" t="s">
        <v>1315</v>
      </c>
      <c r="B394" s="2">
        <v>2390.1</v>
      </c>
      <c r="C394" s="2">
        <v>2344.9499999999998</v>
      </c>
      <c r="D394" s="2">
        <v>2394.5500000000002</v>
      </c>
      <c r="E394" s="2">
        <v>2333.4499999999998</v>
      </c>
      <c r="F394" t="s">
        <v>2229</v>
      </c>
      <c r="G394" s="1">
        <v>1.9300000000000001E-2</v>
      </c>
    </row>
    <row r="395" spans="1:7" x14ac:dyDescent="0.3">
      <c r="A395" s="3">
        <v>45638</v>
      </c>
      <c r="B395" s="2">
        <v>2344.9499999999998</v>
      </c>
      <c r="C395" s="2">
        <v>2385.0500000000002</v>
      </c>
      <c r="D395" s="2">
        <v>2399.9499999999998</v>
      </c>
      <c r="E395" s="2">
        <v>2338</v>
      </c>
      <c r="F395" t="s">
        <v>2004</v>
      </c>
      <c r="G395" s="1">
        <v>-2.35E-2</v>
      </c>
    </row>
    <row r="396" spans="1:7" x14ac:dyDescent="0.3">
      <c r="A396" s="3">
        <v>45608</v>
      </c>
      <c r="B396" s="2">
        <v>2401.35</v>
      </c>
      <c r="C396" s="2">
        <v>2405</v>
      </c>
      <c r="D396" s="2">
        <v>2409.35</v>
      </c>
      <c r="E396" s="2">
        <v>2385</v>
      </c>
      <c r="F396" t="s">
        <v>2148</v>
      </c>
      <c r="G396" s="1">
        <v>1.6999999999999999E-3</v>
      </c>
    </row>
    <row r="397" spans="1:7" x14ac:dyDescent="0.3">
      <c r="A397" s="3">
        <v>45577</v>
      </c>
      <c r="B397" s="2">
        <v>2397.35</v>
      </c>
      <c r="C397" s="2">
        <v>2408.6999999999998</v>
      </c>
      <c r="D397" s="2">
        <v>2413</v>
      </c>
      <c r="E397" s="2">
        <v>2388.3000000000002</v>
      </c>
      <c r="F397" t="s">
        <v>2221</v>
      </c>
      <c r="G397" s="1">
        <v>-1.4E-3</v>
      </c>
    </row>
    <row r="398" spans="1:7" x14ac:dyDescent="0.3">
      <c r="A398" s="3">
        <v>45547</v>
      </c>
      <c r="B398" s="2">
        <v>2400.75</v>
      </c>
      <c r="C398" s="2">
        <v>2465</v>
      </c>
      <c r="D398" s="2">
        <v>2476.9499999999998</v>
      </c>
      <c r="E398" s="2">
        <v>2383.3000000000002</v>
      </c>
      <c r="F398" t="s">
        <v>2306</v>
      </c>
      <c r="G398" s="1">
        <v>-3.3399999999999999E-2</v>
      </c>
    </row>
    <row r="399" spans="1:7" x14ac:dyDescent="0.3">
      <c r="A399" s="3">
        <v>45455</v>
      </c>
      <c r="B399" s="2">
        <v>2483.8000000000002</v>
      </c>
      <c r="C399" s="2">
        <v>2495</v>
      </c>
      <c r="D399" s="2">
        <v>2495.8000000000002</v>
      </c>
      <c r="E399" s="2">
        <v>2475</v>
      </c>
      <c r="F399" t="s">
        <v>2149</v>
      </c>
      <c r="G399" s="1">
        <v>-4.3E-3</v>
      </c>
    </row>
    <row r="400" spans="1:7" x14ac:dyDescent="0.3">
      <c r="A400" s="3">
        <v>45424</v>
      </c>
      <c r="B400" s="2">
        <v>2494.6</v>
      </c>
      <c r="C400" s="2">
        <v>2465.6</v>
      </c>
      <c r="D400" s="2">
        <v>2515</v>
      </c>
      <c r="E400" s="2">
        <v>2450.0500000000002</v>
      </c>
      <c r="F400" t="s">
        <v>1151</v>
      </c>
      <c r="G400" s="1">
        <v>1.2200000000000001E-2</v>
      </c>
    </row>
    <row r="401" spans="1:7" x14ac:dyDescent="0.3">
      <c r="A401" s="3">
        <v>45394</v>
      </c>
      <c r="B401" s="2">
        <v>2464.5</v>
      </c>
      <c r="C401" s="2">
        <v>2481.1</v>
      </c>
      <c r="D401" s="2">
        <v>2493</v>
      </c>
      <c r="E401" s="2">
        <v>2456.5500000000002</v>
      </c>
      <c r="F401" t="s">
        <v>353</v>
      </c>
      <c r="G401" s="1">
        <v>-7.4000000000000003E-3</v>
      </c>
    </row>
    <row r="402" spans="1:7" x14ac:dyDescent="0.3">
      <c r="A402" s="3">
        <v>45363</v>
      </c>
      <c r="B402" s="2">
        <v>2482.85</v>
      </c>
      <c r="C402" s="2">
        <v>2480</v>
      </c>
      <c r="D402" s="2">
        <v>2491.4499999999998</v>
      </c>
      <c r="E402" s="2">
        <v>2466</v>
      </c>
      <c r="F402" t="s">
        <v>2118</v>
      </c>
      <c r="G402" s="1">
        <v>1.5E-3</v>
      </c>
    </row>
    <row r="403" spans="1:7" x14ac:dyDescent="0.3">
      <c r="A403" s="3">
        <v>45334</v>
      </c>
      <c r="B403" s="2">
        <v>2479.15</v>
      </c>
      <c r="C403" s="2">
        <v>2485</v>
      </c>
      <c r="D403" s="2">
        <v>2490.5</v>
      </c>
      <c r="E403" s="2">
        <v>2460.5500000000002</v>
      </c>
      <c r="F403" t="s">
        <v>118</v>
      </c>
      <c r="G403" s="1">
        <v>-6.7999999999999996E-3</v>
      </c>
    </row>
    <row r="404" spans="1:7" x14ac:dyDescent="0.3">
      <c r="A404" t="s">
        <v>1304</v>
      </c>
      <c r="B404" s="2">
        <v>2496.15</v>
      </c>
      <c r="C404" s="2">
        <v>2455.1</v>
      </c>
      <c r="D404" s="2">
        <v>2507.5</v>
      </c>
      <c r="E404" s="2">
        <v>2455.1</v>
      </c>
      <c r="F404" t="s">
        <v>2059</v>
      </c>
      <c r="G404" s="1">
        <v>1.38E-2</v>
      </c>
    </row>
    <row r="405" spans="1:7" x14ac:dyDescent="0.3">
      <c r="A405" t="s">
        <v>1302</v>
      </c>
      <c r="B405" s="2">
        <v>2462.1999999999998</v>
      </c>
      <c r="C405" s="2">
        <v>2486</v>
      </c>
      <c r="D405" s="2">
        <v>2539.15</v>
      </c>
      <c r="E405" s="2">
        <v>2453.1999999999998</v>
      </c>
      <c r="F405" t="s">
        <v>2225</v>
      </c>
      <c r="G405" s="1">
        <v>-9.9000000000000008E-3</v>
      </c>
    </row>
    <row r="406" spans="1:7" x14ac:dyDescent="0.3">
      <c r="A406" t="s">
        <v>1300</v>
      </c>
      <c r="B406" s="2">
        <v>2486.9</v>
      </c>
      <c r="C406" s="2">
        <v>2475.15</v>
      </c>
      <c r="D406" s="2">
        <v>2492.9499999999998</v>
      </c>
      <c r="E406" s="2">
        <v>2458</v>
      </c>
      <c r="F406" t="s">
        <v>2486</v>
      </c>
      <c r="G406" s="1">
        <v>3.0999999999999999E-3</v>
      </c>
    </row>
    <row r="407" spans="1:7" x14ac:dyDescent="0.3">
      <c r="A407" t="s">
        <v>1298</v>
      </c>
      <c r="B407" s="2">
        <v>2479.1999999999998</v>
      </c>
      <c r="C407" s="2">
        <v>2486.25</v>
      </c>
      <c r="D407" s="2">
        <v>2494.9499999999998</v>
      </c>
      <c r="E407" s="2">
        <v>2460.4</v>
      </c>
      <c r="F407" t="s">
        <v>2485</v>
      </c>
      <c r="G407" s="1">
        <v>3.0999999999999999E-3</v>
      </c>
    </row>
    <row r="408" spans="1:7" x14ac:dyDescent="0.3">
      <c r="A408" t="s">
        <v>1296</v>
      </c>
      <c r="B408" s="2">
        <v>2471.4499999999998</v>
      </c>
      <c r="C408" s="2">
        <v>2470</v>
      </c>
      <c r="D408" s="2">
        <v>2505.6999999999998</v>
      </c>
      <c r="E408" s="2">
        <v>2457.6</v>
      </c>
      <c r="F408" t="s">
        <v>2187</v>
      </c>
      <c r="G408" s="1">
        <v>1.0699999999999999E-2</v>
      </c>
    </row>
    <row r="409" spans="1:7" x14ac:dyDescent="0.3">
      <c r="A409" t="s">
        <v>1294</v>
      </c>
      <c r="B409" s="2">
        <v>2445.25</v>
      </c>
      <c r="C409" s="2">
        <v>2390.9499999999998</v>
      </c>
      <c r="D409" s="2">
        <v>2452.1</v>
      </c>
      <c r="E409" s="2">
        <v>2377.85</v>
      </c>
      <c r="F409" t="s">
        <v>2108</v>
      </c>
      <c r="G409" s="1">
        <v>2.6200000000000001E-2</v>
      </c>
    </row>
    <row r="410" spans="1:7" x14ac:dyDescent="0.3">
      <c r="A410" t="s">
        <v>1293</v>
      </c>
      <c r="B410" s="2">
        <v>2382.8000000000002</v>
      </c>
      <c r="C410" s="2">
        <v>2424.75</v>
      </c>
      <c r="D410" s="2">
        <v>2424.75</v>
      </c>
      <c r="E410" s="2">
        <v>2376.1</v>
      </c>
      <c r="F410" t="s">
        <v>146</v>
      </c>
      <c r="G410" s="1">
        <v>-1.14E-2</v>
      </c>
    </row>
    <row r="411" spans="1:7" x14ac:dyDescent="0.3">
      <c r="A411" t="s">
        <v>1291</v>
      </c>
      <c r="B411" s="2">
        <v>2410.35</v>
      </c>
      <c r="C411" s="2">
        <v>2431.9</v>
      </c>
      <c r="D411" s="2">
        <v>2440.1999999999998</v>
      </c>
      <c r="E411" s="2">
        <v>2405.1</v>
      </c>
      <c r="F411" t="s">
        <v>258</v>
      </c>
      <c r="G411" s="1">
        <v>-5.1999999999999998E-3</v>
      </c>
    </row>
    <row r="412" spans="1:7" x14ac:dyDescent="0.3">
      <c r="A412" t="s">
        <v>1289</v>
      </c>
      <c r="B412" s="2">
        <v>2422.9</v>
      </c>
      <c r="C412" s="2">
        <v>2401.15</v>
      </c>
      <c r="D412" s="2">
        <v>2425</v>
      </c>
      <c r="E412" s="2">
        <v>2375.75</v>
      </c>
      <c r="F412" t="s">
        <v>2263</v>
      </c>
      <c r="G412" s="1">
        <v>1.41E-2</v>
      </c>
    </row>
    <row r="413" spans="1:7" x14ac:dyDescent="0.3">
      <c r="A413" t="s">
        <v>1288</v>
      </c>
      <c r="B413" s="2">
        <v>2389.1999999999998</v>
      </c>
      <c r="C413" s="2">
        <v>2460.4</v>
      </c>
      <c r="D413" s="2">
        <v>2464.6999999999998</v>
      </c>
      <c r="E413" s="2">
        <v>2383.6999999999998</v>
      </c>
      <c r="F413" t="s">
        <v>2037</v>
      </c>
      <c r="G413" s="1">
        <v>-3.0700000000000002E-2</v>
      </c>
    </row>
    <row r="414" spans="1:7" x14ac:dyDescent="0.3">
      <c r="A414" t="s">
        <v>1286</v>
      </c>
      <c r="B414" s="2">
        <v>2464.9499999999998</v>
      </c>
      <c r="C414" s="2">
        <v>2462.1</v>
      </c>
      <c r="D414" s="2">
        <v>2472.8000000000002</v>
      </c>
      <c r="E414" s="2">
        <v>2450.4</v>
      </c>
      <c r="F414" t="s">
        <v>2296</v>
      </c>
      <c r="G414" s="1">
        <v>1.4E-3</v>
      </c>
    </row>
    <row r="415" spans="1:7" x14ac:dyDescent="0.3">
      <c r="A415" s="3">
        <v>45637</v>
      </c>
      <c r="B415" s="2">
        <v>2461.5</v>
      </c>
      <c r="C415" s="2">
        <v>2495</v>
      </c>
      <c r="D415" s="2">
        <v>2496.9499999999998</v>
      </c>
      <c r="E415" s="2">
        <v>2456</v>
      </c>
      <c r="F415" t="s">
        <v>2157</v>
      </c>
      <c r="G415" s="1">
        <v>-1.1900000000000001E-2</v>
      </c>
    </row>
    <row r="416" spans="1:7" x14ac:dyDescent="0.3">
      <c r="A416" s="3">
        <v>45607</v>
      </c>
      <c r="B416" s="2">
        <v>2491.0500000000002</v>
      </c>
      <c r="C416" s="2">
        <v>2509</v>
      </c>
      <c r="D416" s="2">
        <v>2514.9</v>
      </c>
      <c r="E416" s="2">
        <v>2475.0500000000002</v>
      </c>
      <c r="F416" t="s">
        <v>1806</v>
      </c>
      <c r="G416" s="1">
        <v>-6.6E-3</v>
      </c>
    </row>
    <row r="417" spans="1:7" x14ac:dyDescent="0.3">
      <c r="A417" s="3">
        <v>45515</v>
      </c>
      <c r="B417" s="2">
        <v>2507.6999999999998</v>
      </c>
      <c r="C417" s="2">
        <v>2483.9499999999998</v>
      </c>
      <c r="D417" s="2">
        <v>2515.25</v>
      </c>
      <c r="E417" s="2">
        <v>2467.3000000000002</v>
      </c>
      <c r="F417" t="s">
        <v>2108</v>
      </c>
      <c r="G417" s="1">
        <v>1.2999999999999999E-2</v>
      </c>
    </row>
    <row r="418" spans="1:7" x14ac:dyDescent="0.3">
      <c r="A418" s="3">
        <v>45484</v>
      </c>
      <c r="B418" s="2">
        <v>2475.5</v>
      </c>
      <c r="C418" s="2">
        <v>2500.6999999999998</v>
      </c>
      <c r="D418" s="2">
        <v>2509.9</v>
      </c>
      <c r="E418" s="2">
        <v>2466.1</v>
      </c>
      <c r="F418" t="s">
        <v>353</v>
      </c>
      <c r="G418" s="1">
        <v>-1.01E-2</v>
      </c>
    </row>
    <row r="419" spans="1:7" x14ac:dyDescent="0.3">
      <c r="A419" s="3">
        <v>45454</v>
      </c>
      <c r="B419" s="2">
        <v>2500.6999999999998</v>
      </c>
      <c r="C419" s="2">
        <v>2515.1999999999998</v>
      </c>
      <c r="D419" s="2">
        <v>2522.1</v>
      </c>
      <c r="E419" s="2">
        <v>2495</v>
      </c>
      <c r="F419" t="s">
        <v>112</v>
      </c>
      <c r="G419" s="1">
        <v>-4.1999999999999997E-3</v>
      </c>
    </row>
    <row r="420" spans="1:7" x14ac:dyDescent="0.3">
      <c r="A420" s="3">
        <v>45423</v>
      </c>
      <c r="B420" s="2">
        <v>2511.35</v>
      </c>
      <c r="C420" s="2">
        <v>2510.0100000000002</v>
      </c>
      <c r="D420" s="2">
        <v>2520.2199999999998</v>
      </c>
      <c r="E420" s="2">
        <v>2497.06</v>
      </c>
      <c r="F420" t="s">
        <v>2484</v>
      </c>
      <c r="G420" s="1">
        <v>-1.4E-3</v>
      </c>
    </row>
    <row r="421" spans="1:7" x14ac:dyDescent="0.3">
      <c r="A421" s="3">
        <v>45393</v>
      </c>
      <c r="B421" s="2">
        <v>2514.79</v>
      </c>
      <c r="C421" s="2">
        <v>2536.9</v>
      </c>
      <c r="D421" s="2">
        <v>2536.9</v>
      </c>
      <c r="E421" s="2">
        <v>2493.5700000000002</v>
      </c>
      <c r="F421" t="s">
        <v>1376</v>
      </c>
      <c r="G421" s="1">
        <v>-5.0000000000000001E-3</v>
      </c>
    </row>
    <row r="422" spans="1:7" x14ac:dyDescent="0.3">
      <c r="A422" s="3">
        <v>45302</v>
      </c>
      <c r="B422" s="2">
        <v>2527.44</v>
      </c>
      <c r="C422" s="2">
        <v>2533.86</v>
      </c>
      <c r="D422" s="2">
        <v>2535.85</v>
      </c>
      <c r="E422" s="2">
        <v>2501.39</v>
      </c>
      <c r="F422" t="s">
        <v>2483</v>
      </c>
      <c r="G422" s="1">
        <v>3.7000000000000002E-3</v>
      </c>
    </row>
    <row r="423" spans="1:7" x14ac:dyDescent="0.3">
      <c r="A423" t="s">
        <v>1276</v>
      </c>
      <c r="B423" s="2">
        <v>2518.2199999999998</v>
      </c>
      <c r="C423" s="2">
        <v>2544.8200000000002</v>
      </c>
      <c r="D423" s="2">
        <v>2553.33</v>
      </c>
      <c r="E423" s="2">
        <v>2514.09</v>
      </c>
      <c r="F423" t="s">
        <v>2078</v>
      </c>
      <c r="G423" s="1">
        <v>-1.0500000000000001E-2</v>
      </c>
    </row>
    <row r="424" spans="1:7" x14ac:dyDescent="0.3">
      <c r="A424" t="s">
        <v>1274</v>
      </c>
      <c r="B424" s="2">
        <v>2544.8200000000002</v>
      </c>
      <c r="C424" s="2">
        <v>2546.86</v>
      </c>
      <c r="D424" s="2">
        <v>2553.13</v>
      </c>
      <c r="E424" s="2">
        <v>2523.35</v>
      </c>
      <c r="F424" t="s">
        <v>45</v>
      </c>
      <c r="G424" s="1">
        <v>2.8999999999999998E-3</v>
      </c>
    </row>
    <row r="425" spans="1:7" x14ac:dyDescent="0.3">
      <c r="A425" t="s">
        <v>1273</v>
      </c>
      <c r="B425" s="2">
        <v>2537.5500000000002</v>
      </c>
      <c r="C425" s="2">
        <v>2575.4499999999998</v>
      </c>
      <c r="D425" s="2">
        <v>2575.4499999999998</v>
      </c>
      <c r="E425" s="2">
        <v>2525.94</v>
      </c>
      <c r="F425" t="s">
        <v>2108</v>
      </c>
      <c r="G425" s="1">
        <v>-1.09E-2</v>
      </c>
    </row>
    <row r="426" spans="1:7" x14ac:dyDescent="0.3">
      <c r="A426" t="s">
        <v>1272</v>
      </c>
      <c r="B426" s="2">
        <v>2565.58</v>
      </c>
      <c r="C426" s="2">
        <v>2533.91</v>
      </c>
      <c r="D426" s="2">
        <v>2579.33</v>
      </c>
      <c r="E426" s="2">
        <v>2510.1</v>
      </c>
      <c r="F426" t="s">
        <v>2482</v>
      </c>
      <c r="G426" s="1">
        <v>1.89E-2</v>
      </c>
    </row>
    <row r="427" spans="1:7" x14ac:dyDescent="0.3">
      <c r="A427" t="s">
        <v>1270</v>
      </c>
      <c r="B427" s="2">
        <v>2518.02</v>
      </c>
      <c r="C427" s="2">
        <v>2492.38</v>
      </c>
      <c r="D427" s="2">
        <v>2529.9299999999998</v>
      </c>
      <c r="E427" s="2">
        <v>2490.19</v>
      </c>
      <c r="F427" t="s">
        <v>2301</v>
      </c>
      <c r="G427" s="1">
        <v>9.1999999999999998E-3</v>
      </c>
    </row>
    <row r="428" spans="1:7" x14ac:dyDescent="0.3">
      <c r="A428" t="s">
        <v>1268</v>
      </c>
      <c r="B428" s="2">
        <v>2495.17</v>
      </c>
      <c r="C428" s="2">
        <v>2636.5</v>
      </c>
      <c r="D428" s="2">
        <v>2636.5</v>
      </c>
      <c r="E428" s="2">
        <v>2442.87</v>
      </c>
      <c r="F428" t="s">
        <v>2287</v>
      </c>
      <c r="G428" s="1">
        <v>-5.8000000000000003E-2</v>
      </c>
    </row>
    <row r="429" spans="1:7" x14ac:dyDescent="0.3">
      <c r="A429" t="s">
        <v>1266</v>
      </c>
      <c r="B429" s="2">
        <v>2648.75</v>
      </c>
      <c r="C429" s="2">
        <v>2610.6</v>
      </c>
      <c r="D429" s="2">
        <v>2682.37</v>
      </c>
      <c r="E429" s="2">
        <v>2610.6</v>
      </c>
      <c r="F429" t="s">
        <v>47</v>
      </c>
      <c r="G429" s="1">
        <v>-8.3999999999999995E-3</v>
      </c>
    </row>
    <row r="430" spans="1:7" x14ac:dyDescent="0.3">
      <c r="A430" t="s">
        <v>1264</v>
      </c>
      <c r="B430" s="2">
        <v>2671.06</v>
      </c>
      <c r="C430" s="2">
        <v>2674.45</v>
      </c>
      <c r="D430" s="2">
        <v>2699.25</v>
      </c>
      <c r="E430" s="2">
        <v>2663.15</v>
      </c>
      <c r="F430" t="s">
        <v>2355</v>
      </c>
      <c r="G430" s="1">
        <v>-4.4000000000000003E-3</v>
      </c>
    </row>
    <row r="431" spans="1:7" x14ac:dyDescent="0.3">
      <c r="A431" t="s">
        <v>1262</v>
      </c>
      <c r="B431" s="2">
        <v>2682.87</v>
      </c>
      <c r="C431" s="2">
        <v>2704.23</v>
      </c>
      <c r="D431" s="2">
        <v>2727.14</v>
      </c>
      <c r="E431" s="2">
        <v>2669.82</v>
      </c>
      <c r="F431" t="s">
        <v>2481</v>
      </c>
      <c r="G431" s="1">
        <v>-8.6999999999999994E-3</v>
      </c>
    </row>
    <row r="432" spans="1:7" x14ac:dyDescent="0.3">
      <c r="A432" t="s">
        <v>1260</v>
      </c>
      <c r="B432" s="2">
        <v>2706.32</v>
      </c>
      <c r="C432" s="2">
        <v>2727.79</v>
      </c>
      <c r="D432" s="2">
        <v>2729.13</v>
      </c>
      <c r="E432" s="2">
        <v>2682.77</v>
      </c>
      <c r="F432" t="s">
        <v>2203</v>
      </c>
      <c r="G432" s="1">
        <v>-7.9000000000000008E-3</v>
      </c>
    </row>
    <row r="433" spans="1:7" x14ac:dyDescent="0.3">
      <c r="A433" t="s">
        <v>1258</v>
      </c>
      <c r="B433" s="2">
        <v>2727.79</v>
      </c>
      <c r="C433" s="2">
        <v>2768.43</v>
      </c>
      <c r="D433" s="2">
        <v>2770.97</v>
      </c>
      <c r="E433" s="2">
        <v>2712.65</v>
      </c>
      <c r="F433" t="s">
        <v>2263</v>
      </c>
      <c r="G433" s="1">
        <v>-1.5299999999999999E-2</v>
      </c>
    </row>
    <row r="434" spans="1:7" x14ac:dyDescent="0.3">
      <c r="A434" t="s">
        <v>1256</v>
      </c>
      <c r="B434" s="2">
        <v>2770.22</v>
      </c>
      <c r="C434" s="2">
        <v>2778.09</v>
      </c>
      <c r="D434" s="2">
        <v>2786.46</v>
      </c>
      <c r="E434" s="2">
        <v>2744.67</v>
      </c>
      <c r="F434" t="s">
        <v>2217</v>
      </c>
      <c r="G434" s="1">
        <v>-1E-4</v>
      </c>
    </row>
    <row r="435" spans="1:7" x14ac:dyDescent="0.3">
      <c r="A435" t="s">
        <v>1254</v>
      </c>
      <c r="B435" s="2">
        <v>2770.42</v>
      </c>
      <c r="C435" s="2">
        <v>2782.02</v>
      </c>
      <c r="D435" s="2">
        <v>2788.2</v>
      </c>
      <c r="E435" s="2">
        <v>2754.28</v>
      </c>
      <c r="F435" t="s">
        <v>94</v>
      </c>
      <c r="G435" s="1">
        <v>-2.7000000000000001E-3</v>
      </c>
    </row>
    <row r="436" spans="1:7" x14ac:dyDescent="0.3">
      <c r="A436" t="s">
        <v>1252</v>
      </c>
      <c r="B436" s="2">
        <v>2778.04</v>
      </c>
      <c r="C436" s="2">
        <v>2780.53</v>
      </c>
      <c r="D436" s="2">
        <v>2793.58</v>
      </c>
      <c r="E436" s="2">
        <v>2754.03</v>
      </c>
      <c r="F436" t="s">
        <v>2480</v>
      </c>
      <c r="G436" s="1">
        <v>2.0999999999999999E-3</v>
      </c>
    </row>
    <row r="437" spans="1:7" x14ac:dyDescent="0.3">
      <c r="A437" s="3">
        <v>45606</v>
      </c>
      <c r="B437" s="2">
        <v>2772.16</v>
      </c>
      <c r="C437" s="2">
        <v>2753.83</v>
      </c>
      <c r="D437" s="2">
        <v>2778.94</v>
      </c>
      <c r="E437" s="2">
        <v>2726.2</v>
      </c>
      <c r="F437" t="s">
        <v>2479</v>
      </c>
      <c r="G437" s="1">
        <v>1.03E-2</v>
      </c>
    </row>
    <row r="438" spans="1:7" x14ac:dyDescent="0.3">
      <c r="A438" s="3">
        <v>45575</v>
      </c>
      <c r="B438" s="2">
        <v>2743.77</v>
      </c>
      <c r="C438" s="2">
        <v>2759.01</v>
      </c>
      <c r="D438" s="2">
        <v>2776.34</v>
      </c>
      <c r="E438" s="2">
        <v>2722.36</v>
      </c>
      <c r="F438" t="s">
        <v>1151</v>
      </c>
      <c r="G438" s="1">
        <v>-5.1000000000000004E-3</v>
      </c>
    </row>
    <row r="439" spans="1:7" x14ac:dyDescent="0.3">
      <c r="A439" s="3">
        <v>45545</v>
      </c>
      <c r="B439" s="2">
        <v>2757.97</v>
      </c>
      <c r="C439" s="2">
        <v>2812.2</v>
      </c>
      <c r="D439" s="2">
        <v>2814.64</v>
      </c>
      <c r="E439" s="2">
        <v>2749.75</v>
      </c>
      <c r="F439" t="s">
        <v>2039</v>
      </c>
      <c r="G439" s="1">
        <v>-1.77E-2</v>
      </c>
    </row>
    <row r="440" spans="1:7" x14ac:dyDescent="0.3">
      <c r="A440" s="3">
        <v>45514</v>
      </c>
      <c r="B440" s="2">
        <v>2807.62</v>
      </c>
      <c r="C440" s="2">
        <v>2832.72</v>
      </c>
      <c r="D440" s="2">
        <v>2874.55</v>
      </c>
      <c r="E440" s="2">
        <v>2787.6</v>
      </c>
      <c r="F440" t="s">
        <v>2137</v>
      </c>
      <c r="G440" s="1">
        <v>-5.1999999999999998E-3</v>
      </c>
    </row>
    <row r="441" spans="1:7" x14ac:dyDescent="0.3">
      <c r="A441" s="3">
        <v>45483</v>
      </c>
      <c r="B441" s="2">
        <v>2822.16</v>
      </c>
      <c r="C441" s="2">
        <v>2833.72</v>
      </c>
      <c r="D441" s="2">
        <v>2855.08</v>
      </c>
      <c r="E441" s="2">
        <v>2813.85</v>
      </c>
      <c r="F441" t="s">
        <v>2223</v>
      </c>
      <c r="G441" s="1">
        <v>-5.4000000000000003E-3</v>
      </c>
    </row>
    <row r="442" spans="1:7" x14ac:dyDescent="0.3">
      <c r="A442" s="3">
        <v>45392</v>
      </c>
      <c r="B442" s="2">
        <v>2837.45</v>
      </c>
      <c r="C442" s="2">
        <v>2879.53</v>
      </c>
      <c r="D442" s="2">
        <v>2902.44</v>
      </c>
      <c r="E442" s="2">
        <v>2805.88</v>
      </c>
      <c r="F442" t="s">
        <v>2101</v>
      </c>
      <c r="G442" s="1">
        <v>-1.54E-2</v>
      </c>
    </row>
    <row r="443" spans="1:7" x14ac:dyDescent="0.3">
      <c r="A443" s="3">
        <v>45361</v>
      </c>
      <c r="B443" s="2">
        <v>2881.88</v>
      </c>
      <c r="C443" s="2">
        <v>2897.21</v>
      </c>
      <c r="D443" s="2">
        <v>2911.51</v>
      </c>
      <c r="E443" s="2">
        <v>2849.75</v>
      </c>
      <c r="F443" t="s">
        <v>1142</v>
      </c>
      <c r="G443" s="1">
        <v>-1.04E-2</v>
      </c>
    </row>
    <row r="444" spans="1:7" x14ac:dyDescent="0.3">
      <c r="A444" s="3">
        <v>45301</v>
      </c>
      <c r="B444" s="2">
        <v>2912.15</v>
      </c>
      <c r="C444" s="2">
        <v>2950.95</v>
      </c>
      <c r="D444" s="2">
        <v>2950.95</v>
      </c>
      <c r="E444" s="2">
        <v>2879.93</v>
      </c>
      <c r="F444" t="s">
        <v>1806</v>
      </c>
      <c r="G444" s="1">
        <v>-1.17E-2</v>
      </c>
    </row>
    <row r="445" spans="1:7" x14ac:dyDescent="0.3">
      <c r="A445" t="s">
        <v>1242</v>
      </c>
      <c r="B445" s="2">
        <v>2946.57</v>
      </c>
      <c r="C445" s="2">
        <v>2952.44</v>
      </c>
      <c r="D445" s="2">
        <v>2986.01</v>
      </c>
      <c r="E445" s="2">
        <v>2930.93</v>
      </c>
      <c r="F445" t="s">
        <v>1999</v>
      </c>
      <c r="G445" s="1">
        <v>-2.7000000000000001E-3</v>
      </c>
    </row>
    <row r="446" spans="1:7" x14ac:dyDescent="0.3">
      <c r="A446" t="s">
        <v>1241</v>
      </c>
      <c r="B446" s="2">
        <v>2954.49</v>
      </c>
      <c r="C446" s="2">
        <v>2974.26</v>
      </c>
      <c r="D446" s="2">
        <v>3017.98</v>
      </c>
      <c r="E446" s="2">
        <v>2941.04</v>
      </c>
      <c r="F446" t="s">
        <v>2104</v>
      </c>
      <c r="G446" s="1">
        <v>-6.6E-3</v>
      </c>
    </row>
    <row r="447" spans="1:7" x14ac:dyDescent="0.3">
      <c r="A447" t="s">
        <v>1239</v>
      </c>
      <c r="B447" s="2">
        <v>2974.26</v>
      </c>
      <c r="C447" s="2">
        <v>2939.4</v>
      </c>
      <c r="D447" s="2">
        <v>2980.98</v>
      </c>
      <c r="E447" s="2">
        <v>2929.53</v>
      </c>
      <c r="F447" t="s">
        <v>2078</v>
      </c>
      <c r="G447" s="1">
        <v>1.26E-2</v>
      </c>
    </row>
    <row r="448" spans="1:7" x14ac:dyDescent="0.3">
      <c r="A448" t="s">
        <v>1237</v>
      </c>
      <c r="B448" s="2">
        <v>2937.25</v>
      </c>
      <c r="C448" s="2">
        <v>2938.85</v>
      </c>
      <c r="D448" s="2">
        <v>2948.61</v>
      </c>
      <c r="E448" s="2">
        <v>2893.58</v>
      </c>
      <c r="F448" t="s">
        <v>447</v>
      </c>
      <c r="G448" s="1">
        <v>-5.0000000000000001E-4</v>
      </c>
    </row>
    <row r="449" spans="1:7" x14ac:dyDescent="0.3">
      <c r="A449" t="s">
        <v>1235</v>
      </c>
      <c r="B449" s="2">
        <v>2938.85</v>
      </c>
      <c r="C449" s="2">
        <v>3008.02</v>
      </c>
      <c r="D449" s="2">
        <v>3008.02</v>
      </c>
      <c r="E449" s="2">
        <v>2934.42</v>
      </c>
      <c r="F449" t="s">
        <v>498</v>
      </c>
      <c r="G449" s="1">
        <v>-2.58E-2</v>
      </c>
    </row>
    <row r="450" spans="1:7" x14ac:dyDescent="0.3">
      <c r="A450" t="s">
        <v>1233</v>
      </c>
      <c r="B450" s="2">
        <v>3016.54</v>
      </c>
      <c r="C450" s="2">
        <v>2968.18</v>
      </c>
      <c r="D450" s="2">
        <v>3022.96</v>
      </c>
      <c r="E450" s="2">
        <v>2958.17</v>
      </c>
      <c r="F450" t="s">
        <v>119</v>
      </c>
      <c r="G450" s="1">
        <v>1.7100000000000001E-2</v>
      </c>
    </row>
    <row r="451" spans="1:7" x14ac:dyDescent="0.3">
      <c r="A451" t="s">
        <v>1231</v>
      </c>
      <c r="B451" s="2">
        <v>2965.79</v>
      </c>
      <c r="C451" s="2">
        <v>2913.2</v>
      </c>
      <c r="D451" s="2">
        <v>2977.49</v>
      </c>
      <c r="E451" s="2">
        <v>2883.92</v>
      </c>
      <c r="F451" t="s">
        <v>2291</v>
      </c>
      <c r="G451" s="1">
        <v>2.2599999999999999E-2</v>
      </c>
    </row>
    <row r="452" spans="1:7" x14ac:dyDescent="0.3">
      <c r="A452" t="s">
        <v>1229</v>
      </c>
      <c r="B452" s="2">
        <v>2900.2</v>
      </c>
      <c r="C452" s="2">
        <v>2864.84</v>
      </c>
      <c r="D452" s="2">
        <v>2922.66</v>
      </c>
      <c r="E452" s="2">
        <v>2861.95</v>
      </c>
      <c r="F452" t="s">
        <v>1997</v>
      </c>
      <c r="G452" s="1">
        <v>1.2500000000000001E-2</v>
      </c>
    </row>
    <row r="453" spans="1:7" x14ac:dyDescent="0.3">
      <c r="A453" t="s">
        <v>1227</v>
      </c>
      <c r="B453" s="2">
        <v>2864.44</v>
      </c>
      <c r="C453" s="2">
        <v>2862.6</v>
      </c>
      <c r="D453" s="2">
        <v>2882.07</v>
      </c>
      <c r="E453" s="2">
        <v>2850.35</v>
      </c>
      <c r="F453" t="s">
        <v>2478</v>
      </c>
      <c r="G453" s="1">
        <v>8.0000000000000004E-4</v>
      </c>
    </row>
    <row r="454" spans="1:7" x14ac:dyDescent="0.3">
      <c r="A454" t="s">
        <v>1225</v>
      </c>
      <c r="B454" s="2">
        <v>2862.1</v>
      </c>
      <c r="C454" s="2">
        <v>2855.73</v>
      </c>
      <c r="D454" s="2">
        <v>2902.34</v>
      </c>
      <c r="E454" s="2">
        <v>2848.76</v>
      </c>
      <c r="F454" t="s">
        <v>1376</v>
      </c>
      <c r="G454" s="1">
        <v>2.2000000000000001E-3</v>
      </c>
    </row>
    <row r="455" spans="1:7" x14ac:dyDescent="0.3">
      <c r="A455" t="s">
        <v>1223</v>
      </c>
      <c r="B455" s="2">
        <v>2855.73</v>
      </c>
      <c r="C455" s="2">
        <v>2898.46</v>
      </c>
      <c r="D455" s="2">
        <v>2898.46</v>
      </c>
      <c r="E455" s="2">
        <v>2796.27</v>
      </c>
      <c r="F455" t="s">
        <v>2147</v>
      </c>
      <c r="G455" s="1">
        <v>-2.2499999999999999E-2</v>
      </c>
    </row>
    <row r="456" spans="1:7" x14ac:dyDescent="0.3">
      <c r="A456" t="s">
        <v>1221</v>
      </c>
      <c r="B456" s="2">
        <v>2921.32</v>
      </c>
      <c r="C456" s="2">
        <v>2944.68</v>
      </c>
      <c r="D456" s="2">
        <v>2944.68</v>
      </c>
      <c r="E456" s="2">
        <v>2906.93</v>
      </c>
      <c r="F456" t="s">
        <v>2078</v>
      </c>
      <c r="G456" s="1">
        <v>-7.9000000000000008E-3</v>
      </c>
    </row>
    <row r="457" spans="1:7" x14ac:dyDescent="0.3">
      <c r="A457" s="3">
        <v>45635</v>
      </c>
      <c r="B457" s="2">
        <v>2944.68</v>
      </c>
      <c r="C457" s="2">
        <v>2899.46</v>
      </c>
      <c r="D457" s="2">
        <v>2951.65</v>
      </c>
      <c r="E457" s="2">
        <v>2882.72</v>
      </c>
      <c r="F457" t="s">
        <v>2219</v>
      </c>
      <c r="G457" s="1">
        <v>1.7999999999999999E-2</v>
      </c>
    </row>
    <row r="458" spans="1:7" x14ac:dyDescent="0.3">
      <c r="A458" s="3">
        <v>45605</v>
      </c>
      <c r="B458" s="2">
        <v>2892.63</v>
      </c>
      <c r="C458" s="2">
        <v>2900.05</v>
      </c>
      <c r="D458" s="2">
        <v>2938.3</v>
      </c>
      <c r="E458" s="2">
        <v>2886.61</v>
      </c>
      <c r="F458" t="s">
        <v>2273</v>
      </c>
      <c r="G458" s="1">
        <v>1.9E-3</v>
      </c>
    </row>
    <row r="459" spans="1:7" x14ac:dyDescent="0.3">
      <c r="A459" s="3">
        <v>45574</v>
      </c>
      <c r="B459" s="2">
        <v>2887.1</v>
      </c>
      <c r="C459" s="2">
        <v>2922.36</v>
      </c>
      <c r="D459" s="2">
        <v>2925.95</v>
      </c>
      <c r="E459" s="2">
        <v>2876.05</v>
      </c>
      <c r="F459" t="s">
        <v>251</v>
      </c>
      <c r="G459" s="1">
        <v>-7.9000000000000008E-3</v>
      </c>
    </row>
    <row r="460" spans="1:7" x14ac:dyDescent="0.3">
      <c r="A460" s="3">
        <v>45544</v>
      </c>
      <c r="B460" s="2">
        <v>2910.21</v>
      </c>
      <c r="C460" s="2">
        <v>2841.78</v>
      </c>
      <c r="D460" s="2">
        <v>2926.55</v>
      </c>
      <c r="E460" s="2">
        <v>2831.92</v>
      </c>
      <c r="F460" t="s">
        <v>2477</v>
      </c>
      <c r="G460" s="1">
        <v>2.92E-2</v>
      </c>
    </row>
    <row r="461" spans="1:7" x14ac:dyDescent="0.3">
      <c r="A461" s="3">
        <v>45452</v>
      </c>
      <c r="B461" s="2">
        <v>2827.69</v>
      </c>
      <c r="C461" s="2">
        <v>2816.88</v>
      </c>
      <c r="D461" s="2">
        <v>2855.08</v>
      </c>
      <c r="E461" s="2">
        <v>2816.88</v>
      </c>
      <c r="F461" t="s">
        <v>148</v>
      </c>
      <c r="G461" s="1">
        <v>2.0000000000000001E-4</v>
      </c>
    </row>
    <row r="462" spans="1:7" x14ac:dyDescent="0.3">
      <c r="A462" s="3">
        <v>45421</v>
      </c>
      <c r="B462" s="2">
        <v>2827.19</v>
      </c>
      <c r="C462" s="2">
        <v>2828.79</v>
      </c>
      <c r="D462" s="2">
        <v>2843.68</v>
      </c>
      <c r="E462" s="2">
        <v>2812.45</v>
      </c>
      <c r="F462" t="s">
        <v>2151</v>
      </c>
      <c r="G462" s="1">
        <v>-1E-3</v>
      </c>
    </row>
    <row r="463" spans="1:7" x14ac:dyDescent="0.3">
      <c r="A463" s="3">
        <v>45391</v>
      </c>
      <c r="B463" s="2">
        <v>2829.98</v>
      </c>
      <c r="C463" s="2">
        <v>2768.98</v>
      </c>
      <c r="D463" s="2">
        <v>2832.57</v>
      </c>
      <c r="E463" s="2">
        <v>2760.66</v>
      </c>
      <c r="F463" t="s">
        <v>2118</v>
      </c>
      <c r="G463" s="1">
        <v>1.6799999999999999E-2</v>
      </c>
    </row>
    <row r="464" spans="1:7" x14ac:dyDescent="0.3">
      <c r="A464" s="3">
        <v>45360</v>
      </c>
      <c r="B464" s="2">
        <v>2783.22</v>
      </c>
      <c r="C464" s="2">
        <v>2768.98</v>
      </c>
      <c r="D464" s="2">
        <v>2816.73</v>
      </c>
      <c r="E464" s="2">
        <v>2763.99</v>
      </c>
      <c r="F464" t="s">
        <v>2278</v>
      </c>
      <c r="G464" s="1">
        <v>1.9E-3</v>
      </c>
    </row>
    <row r="465" spans="1:7" x14ac:dyDescent="0.3">
      <c r="A465" s="3">
        <v>45331</v>
      </c>
      <c r="B465" s="2">
        <v>2777.99</v>
      </c>
      <c r="C465" s="2">
        <v>2782.92</v>
      </c>
      <c r="D465" s="2">
        <v>2797.76</v>
      </c>
      <c r="E465" s="2">
        <v>2767.98</v>
      </c>
      <c r="F465" t="s">
        <v>2476</v>
      </c>
      <c r="G465" s="1">
        <v>4.0000000000000001E-3</v>
      </c>
    </row>
    <row r="466" spans="1:7" x14ac:dyDescent="0.3">
      <c r="A466" t="s">
        <v>1210</v>
      </c>
      <c r="B466" s="2">
        <v>2766.98</v>
      </c>
      <c r="C466" s="2">
        <v>2784.61</v>
      </c>
      <c r="D466" s="2">
        <v>2805.13</v>
      </c>
      <c r="E466" s="2">
        <v>2749.15</v>
      </c>
      <c r="F466" t="s">
        <v>2475</v>
      </c>
      <c r="G466" s="1">
        <v>-2.5999999999999999E-3</v>
      </c>
    </row>
    <row r="467" spans="1:7" x14ac:dyDescent="0.3">
      <c r="A467" t="s">
        <v>1208</v>
      </c>
      <c r="B467" s="2">
        <v>2774.2</v>
      </c>
      <c r="C467" s="2">
        <v>2758.96</v>
      </c>
      <c r="D467" s="2">
        <v>2798.86</v>
      </c>
      <c r="E467" s="2">
        <v>2734.11</v>
      </c>
      <c r="F467" t="s">
        <v>1998</v>
      </c>
      <c r="G467" s="1">
        <v>7.6E-3</v>
      </c>
    </row>
    <row r="468" spans="1:7" x14ac:dyDescent="0.3">
      <c r="A468" t="s">
        <v>1206</v>
      </c>
      <c r="B468" s="2">
        <v>2753.39</v>
      </c>
      <c r="C468" s="2">
        <v>2749.05</v>
      </c>
      <c r="D468" s="2">
        <v>2770.72</v>
      </c>
      <c r="E468" s="2">
        <v>2734.86</v>
      </c>
      <c r="F468" t="s">
        <v>2148</v>
      </c>
      <c r="G468" s="1">
        <v>-8.9999999999999998E-4</v>
      </c>
    </row>
    <row r="469" spans="1:7" x14ac:dyDescent="0.3">
      <c r="A469" t="s">
        <v>1204</v>
      </c>
      <c r="B469" s="2">
        <v>2755.93</v>
      </c>
      <c r="C469" s="2">
        <v>2797.86</v>
      </c>
      <c r="D469" s="2">
        <v>2812.9</v>
      </c>
      <c r="E469" s="2">
        <v>2748.61</v>
      </c>
      <c r="F469" t="s">
        <v>1913</v>
      </c>
      <c r="G469" s="1">
        <v>-1.9199999999999998E-2</v>
      </c>
    </row>
    <row r="470" spans="1:7" x14ac:dyDescent="0.3">
      <c r="A470" t="s">
        <v>1202</v>
      </c>
      <c r="B470" s="2">
        <v>2809.96</v>
      </c>
      <c r="C470" s="2">
        <v>2804.43</v>
      </c>
      <c r="D470" s="2">
        <v>2823.71</v>
      </c>
      <c r="E470" s="2">
        <v>2792.48</v>
      </c>
      <c r="F470" t="s">
        <v>142</v>
      </c>
      <c r="G470" s="1">
        <v>2E-3</v>
      </c>
    </row>
    <row r="471" spans="1:7" x14ac:dyDescent="0.3">
      <c r="A471" t="s">
        <v>1200</v>
      </c>
      <c r="B471" s="2">
        <v>2804.43</v>
      </c>
      <c r="C471" s="2">
        <v>2788.1</v>
      </c>
      <c r="D471" s="2">
        <v>2809.81</v>
      </c>
      <c r="E471" s="2">
        <v>2760.36</v>
      </c>
      <c r="F471" t="s">
        <v>1150</v>
      </c>
      <c r="G471" s="1">
        <v>8.2000000000000007E-3</v>
      </c>
    </row>
    <row r="472" spans="1:7" x14ac:dyDescent="0.3">
      <c r="A472" t="s">
        <v>1198</v>
      </c>
      <c r="B472" s="2">
        <v>2781.72</v>
      </c>
      <c r="C472" s="2">
        <v>2791.83</v>
      </c>
      <c r="D472" s="2">
        <v>2798.86</v>
      </c>
      <c r="E472" s="2">
        <v>2771.07</v>
      </c>
      <c r="F472" t="s">
        <v>2077</v>
      </c>
      <c r="G472" s="1">
        <v>5.9999999999999995E-4</v>
      </c>
    </row>
    <row r="473" spans="1:7" x14ac:dyDescent="0.3">
      <c r="A473" t="s">
        <v>1196</v>
      </c>
      <c r="B473" s="2">
        <v>2780.13</v>
      </c>
      <c r="C473" s="2">
        <v>2738.59</v>
      </c>
      <c r="D473" s="2">
        <v>2784.01</v>
      </c>
      <c r="E473" s="2">
        <v>2732.07</v>
      </c>
      <c r="F473" t="s">
        <v>1339</v>
      </c>
      <c r="G473" s="1">
        <v>1.46E-2</v>
      </c>
    </row>
    <row r="474" spans="1:7" x14ac:dyDescent="0.3">
      <c r="A474" t="s">
        <v>1194</v>
      </c>
      <c r="B474" s="2">
        <v>2740.14</v>
      </c>
      <c r="C474" s="2">
        <v>2731.67</v>
      </c>
      <c r="D474" s="2">
        <v>2745.32</v>
      </c>
      <c r="E474" s="2">
        <v>2724.2</v>
      </c>
      <c r="F474" t="s">
        <v>1376</v>
      </c>
      <c r="G474" s="1">
        <v>3.0999999999999999E-3</v>
      </c>
    </row>
    <row r="475" spans="1:7" x14ac:dyDescent="0.3">
      <c r="A475" t="s">
        <v>1192</v>
      </c>
      <c r="B475" s="2">
        <v>2731.67</v>
      </c>
      <c r="C475" s="2">
        <v>2739.14</v>
      </c>
      <c r="D475" s="2">
        <v>2748.8</v>
      </c>
      <c r="E475" s="2">
        <v>2726.2</v>
      </c>
      <c r="F475" t="s">
        <v>258</v>
      </c>
      <c r="G475" s="1">
        <v>-2.0999999999999999E-3</v>
      </c>
    </row>
    <row r="476" spans="1:7" x14ac:dyDescent="0.3">
      <c r="A476" t="s">
        <v>1190</v>
      </c>
      <c r="B476" s="2">
        <v>2737.35</v>
      </c>
      <c r="C476" s="2">
        <v>2727.04</v>
      </c>
      <c r="D476" s="2">
        <v>2742.68</v>
      </c>
      <c r="E476" s="2">
        <v>2699.95</v>
      </c>
      <c r="F476" t="s">
        <v>2193</v>
      </c>
      <c r="G476" s="1">
        <v>9.5999999999999992E-3</v>
      </c>
    </row>
    <row r="477" spans="1:7" x14ac:dyDescent="0.3">
      <c r="A477" t="s">
        <v>1188</v>
      </c>
      <c r="B477" s="2">
        <v>2711.25</v>
      </c>
      <c r="C477" s="2">
        <v>2730.13</v>
      </c>
      <c r="D477" s="2">
        <v>2731.67</v>
      </c>
      <c r="E477" s="2">
        <v>2695.87</v>
      </c>
      <c r="F477" t="s">
        <v>2474</v>
      </c>
      <c r="G477" s="1">
        <v>-7.1000000000000004E-3</v>
      </c>
    </row>
    <row r="478" spans="1:7" x14ac:dyDescent="0.3">
      <c r="A478" t="s">
        <v>1186</v>
      </c>
      <c r="B478" s="2">
        <v>2730.53</v>
      </c>
      <c r="C478" s="2">
        <v>2731.13</v>
      </c>
      <c r="D478" s="2">
        <v>2746.71</v>
      </c>
      <c r="E478" s="2">
        <v>2719.27</v>
      </c>
      <c r="F478" t="s">
        <v>212</v>
      </c>
      <c r="G478" s="1">
        <v>-2.7000000000000001E-3</v>
      </c>
    </row>
    <row r="479" spans="1:7" x14ac:dyDescent="0.3">
      <c r="A479" s="3">
        <v>45634</v>
      </c>
      <c r="B479" s="2">
        <v>2737.8</v>
      </c>
      <c r="C479" s="2">
        <v>2727.14</v>
      </c>
      <c r="D479" s="2">
        <v>2752.44</v>
      </c>
      <c r="E479" s="2">
        <v>2711.6</v>
      </c>
      <c r="F479" t="s">
        <v>119</v>
      </c>
      <c r="G479" s="1">
        <v>5.0000000000000001E-4</v>
      </c>
    </row>
    <row r="480" spans="1:7" x14ac:dyDescent="0.3">
      <c r="A480" s="3">
        <v>45543</v>
      </c>
      <c r="B480" s="2">
        <v>2736.3</v>
      </c>
      <c r="C480" s="2">
        <v>2745.07</v>
      </c>
      <c r="D480" s="2">
        <v>2747.06</v>
      </c>
      <c r="E480" s="2">
        <v>2707.82</v>
      </c>
      <c r="F480" t="s">
        <v>2223</v>
      </c>
      <c r="G480" s="1">
        <v>5.1000000000000004E-3</v>
      </c>
    </row>
    <row r="481" spans="1:7" x14ac:dyDescent="0.3">
      <c r="A481" s="3">
        <v>45512</v>
      </c>
      <c r="B481" s="2">
        <v>2722.36</v>
      </c>
      <c r="C481" s="2">
        <v>2743.08</v>
      </c>
      <c r="D481" s="2">
        <v>2748.31</v>
      </c>
      <c r="E481" s="2">
        <v>2709.61</v>
      </c>
      <c r="F481" t="s">
        <v>2081</v>
      </c>
      <c r="G481" s="1">
        <v>-4.0000000000000001E-3</v>
      </c>
    </row>
    <row r="482" spans="1:7" x14ac:dyDescent="0.3">
      <c r="A482" s="3">
        <v>45481</v>
      </c>
      <c r="B482" s="2">
        <v>2733.17</v>
      </c>
      <c r="C482" s="2">
        <v>2770.67</v>
      </c>
      <c r="D482" s="2">
        <v>2770.82</v>
      </c>
      <c r="E482" s="2">
        <v>2724.65</v>
      </c>
      <c r="F482" t="s">
        <v>1997</v>
      </c>
      <c r="G482" s="1">
        <v>-2.2000000000000001E-3</v>
      </c>
    </row>
    <row r="483" spans="1:7" x14ac:dyDescent="0.3">
      <c r="A483" s="3">
        <v>45451</v>
      </c>
      <c r="B483" s="2">
        <v>2739.14</v>
      </c>
      <c r="C483" s="2">
        <v>2709.31</v>
      </c>
      <c r="D483" s="2">
        <v>2760.76</v>
      </c>
      <c r="E483" s="2">
        <v>2697.91</v>
      </c>
      <c r="F483" t="s">
        <v>1992</v>
      </c>
      <c r="G483" s="1">
        <v>1.26E-2</v>
      </c>
    </row>
    <row r="484" spans="1:7" x14ac:dyDescent="0.3">
      <c r="A484" s="3">
        <v>45420</v>
      </c>
      <c r="B484" s="2">
        <v>2705.13</v>
      </c>
      <c r="C484" s="2">
        <v>2665.34</v>
      </c>
      <c r="D484" s="2">
        <v>2731.13</v>
      </c>
      <c r="E484" s="2">
        <v>2655.63</v>
      </c>
      <c r="F484" t="s">
        <v>2365</v>
      </c>
      <c r="G484" s="1">
        <v>8.6999999999999994E-3</v>
      </c>
    </row>
    <row r="485" spans="1:7" x14ac:dyDescent="0.3">
      <c r="A485" s="3">
        <v>45330</v>
      </c>
      <c r="B485" s="2">
        <v>2681.87</v>
      </c>
      <c r="C485" s="2">
        <v>2701.24</v>
      </c>
      <c r="D485" s="2">
        <v>2748.56</v>
      </c>
      <c r="E485" s="2">
        <v>2670.52</v>
      </c>
      <c r="F485" t="s">
        <v>1965</v>
      </c>
      <c r="G485" s="1">
        <v>-8.5000000000000006E-3</v>
      </c>
    </row>
    <row r="486" spans="1:7" x14ac:dyDescent="0.3">
      <c r="A486" s="3">
        <v>45299</v>
      </c>
      <c r="B486" s="2">
        <v>2704.78</v>
      </c>
      <c r="C486" s="2">
        <v>2703.24</v>
      </c>
      <c r="D486" s="2">
        <v>2714.14</v>
      </c>
      <c r="E486" s="2">
        <v>2684.51</v>
      </c>
      <c r="F486" t="s">
        <v>2124</v>
      </c>
      <c r="G486" s="1">
        <v>3.7000000000000002E-3</v>
      </c>
    </row>
    <row r="487" spans="1:7" x14ac:dyDescent="0.3">
      <c r="A487" t="s">
        <v>1177</v>
      </c>
      <c r="B487" s="2">
        <v>2694.92</v>
      </c>
      <c r="C487" s="2">
        <v>2694.27</v>
      </c>
      <c r="D487" s="2">
        <v>2698.9</v>
      </c>
      <c r="E487" s="2">
        <v>2664.44</v>
      </c>
      <c r="F487" t="s">
        <v>2045</v>
      </c>
      <c r="G487" s="1">
        <v>5.3E-3</v>
      </c>
    </row>
    <row r="488" spans="1:7" x14ac:dyDescent="0.3">
      <c r="A488" t="s">
        <v>1175</v>
      </c>
      <c r="B488" s="2">
        <v>2680.73</v>
      </c>
      <c r="C488" s="2">
        <v>2704.83</v>
      </c>
      <c r="D488" s="2">
        <v>2743.43</v>
      </c>
      <c r="E488" s="2">
        <v>2674.75</v>
      </c>
      <c r="F488" t="s">
        <v>2112</v>
      </c>
      <c r="G488" s="1">
        <v>-7.4000000000000003E-3</v>
      </c>
    </row>
    <row r="489" spans="1:7" x14ac:dyDescent="0.3">
      <c r="A489" t="s">
        <v>1173</v>
      </c>
      <c r="B489" s="2">
        <v>2700.85</v>
      </c>
      <c r="C489" s="2">
        <v>2700.45</v>
      </c>
      <c r="D489" s="2">
        <v>2709.21</v>
      </c>
      <c r="E489" s="2">
        <v>2682.12</v>
      </c>
      <c r="F489" t="s">
        <v>2473</v>
      </c>
      <c r="G489" s="1">
        <v>2.0000000000000001E-4</v>
      </c>
    </row>
    <row r="490" spans="1:7" x14ac:dyDescent="0.3">
      <c r="A490" t="s">
        <v>1171</v>
      </c>
      <c r="B490" s="2">
        <v>2700.3</v>
      </c>
      <c r="C490" s="2">
        <v>2713.2</v>
      </c>
      <c r="D490" s="2">
        <v>2716.19</v>
      </c>
      <c r="E490" s="2">
        <v>2676.59</v>
      </c>
      <c r="F490" t="s">
        <v>2057</v>
      </c>
      <c r="G490" s="1">
        <v>1.4E-3</v>
      </c>
    </row>
    <row r="491" spans="1:7" x14ac:dyDescent="0.3">
      <c r="A491" t="s">
        <v>1169</v>
      </c>
      <c r="B491" s="2">
        <v>2696.46</v>
      </c>
      <c r="C491" s="2">
        <v>2706.27</v>
      </c>
      <c r="D491" s="2">
        <v>2714.04</v>
      </c>
      <c r="E491" s="2">
        <v>2659.41</v>
      </c>
      <c r="F491" t="s">
        <v>2075</v>
      </c>
      <c r="G491" s="1">
        <v>-3.5999999999999999E-3</v>
      </c>
    </row>
    <row r="492" spans="1:7" x14ac:dyDescent="0.3">
      <c r="A492" t="s">
        <v>1167</v>
      </c>
      <c r="B492" s="2">
        <v>2706.27</v>
      </c>
      <c r="C492" s="2">
        <v>2737.1</v>
      </c>
      <c r="D492" s="2">
        <v>2746.51</v>
      </c>
      <c r="E492" s="2">
        <v>2664.49</v>
      </c>
      <c r="F492" t="s">
        <v>2155</v>
      </c>
      <c r="G492" s="1">
        <v>-1.78E-2</v>
      </c>
    </row>
    <row r="493" spans="1:7" x14ac:dyDescent="0.3">
      <c r="A493" t="s">
        <v>1165</v>
      </c>
      <c r="B493" s="2">
        <v>2755.38</v>
      </c>
      <c r="C493" s="2">
        <v>2735.11</v>
      </c>
      <c r="D493" s="2">
        <v>2800.15</v>
      </c>
      <c r="E493" s="2">
        <v>2721.17</v>
      </c>
      <c r="F493" t="s">
        <v>2472</v>
      </c>
      <c r="G493" s="1">
        <v>1.14E-2</v>
      </c>
    </row>
    <row r="494" spans="1:7" x14ac:dyDescent="0.3">
      <c r="A494" t="s">
        <v>1163</v>
      </c>
      <c r="B494" s="2">
        <v>2724.45</v>
      </c>
      <c r="C494" s="2">
        <v>2694.97</v>
      </c>
      <c r="D494" s="2">
        <v>2739.04</v>
      </c>
      <c r="E494" s="2">
        <v>2694.92</v>
      </c>
      <c r="F494" t="s">
        <v>2273</v>
      </c>
      <c r="G494" s="1">
        <v>3.0000000000000001E-3</v>
      </c>
    </row>
    <row r="495" spans="1:7" x14ac:dyDescent="0.3">
      <c r="A495" t="s">
        <v>1161</v>
      </c>
      <c r="B495" s="2">
        <v>2716.19</v>
      </c>
      <c r="C495" s="2">
        <v>2728.14</v>
      </c>
      <c r="D495" s="2">
        <v>2732.12</v>
      </c>
      <c r="E495" s="2">
        <v>2705.18</v>
      </c>
      <c r="F495" t="s">
        <v>148</v>
      </c>
      <c r="G495" s="1">
        <v>-4.1999999999999997E-3</v>
      </c>
    </row>
    <row r="496" spans="1:7" x14ac:dyDescent="0.3">
      <c r="A496" t="s">
        <v>1159</v>
      </c>
      <c r="B496" s="2">
        <v>2727.54</v>
      </c>
      <c r="C496" s="2">
        <v>2689.29</v>
      </c>
      <c r="D496" s="2">
        <v>2740.29</v>
      </c>
      <c r="E496" s="2">
        <v>2644.47</v>
      </c>
      <c r="F496" t="s">
        <v>2471</v>
      </c>
      <c r="G496" s="1">
        <v>1.8599999999999998E-2</v>
      </c>
    </row>
    <row r="497" spans="1:7" x14ac:dyDescent="0.3">
      <c r="A497" t="s">
        <v>1157</v>
      </c>
      <c r="B497" s="2">
        <v>2677.79</v>
      </c>
      <c r="C497" s="2">
        <v>2615.5300000000002</v>
      </c>
      <c r="D497" s="2">
        <v>2714.19</v>
      </c>
      <c r="E497" s="2">
        <v>2614.14</v>
      </c>
      <c r="F497" t="s">
        <v>2295</v>
      </c>
      <c r="G497" s="1">
        <v>2.5999999999999999E-2</v>
      </c>
    </row>
    <row r="498" spans="1:7" x14ac:dyDescent="0.3">
      <c r="A498" t="s">
        <v>1155</v>
      </c>
      <c r="B498" s="2">
        <v>2609.91</v>
      </c>
      <c r="C498" s="2">
        <v>2617.58</v>
      </c>
      <c r="D498" s="2">
        <v>2618.8200000000002</v>
      </c>
      <c r="E498" s="2">
        <v>2603.2800000000002</v>
      </c>
      <c r="F498" t="s">
        <v>2470</v>
      </c>
      <c r="G498" s="1">
        <v>-6.9999999999999999E-4</v>
      </c>
    </row>
    <row r="499" spans="1:7" x14ac:dyDescent="0.3">
      <c r="A499" s="3">
        <v>45633</v>
      </c>
      <c r="B499" s="2">
        <v>2611.85</v>
      </c>
      <c r="C499" s="2">
        <v>2590.6799999999998</v>
      </c>
      <c r="D499" s="2">
        <v>2629.03</v>
      </c>
      <c r="E499" s="2">
        <v>2590.6799999999998</v>
      </c>
      <c r="F499" t="s">
        <v>2273</v>
      </c>
      <c r="G499" s="1">
        <v>5.1000000000000004E-3</v>
      </c>
    </row>
    <row r="500" spans="1:7" x14ac:dyDescent="0.3">
      <c r="A500" s="3">
        <v>45603</v>
      </c>
      <c r="B500" s="2">
        <v>2598.5</v>
      </c>
      <c r="C500" s="2">
        <v>2606.62</v>
      </c>
      <c r="D500" s="2">
        <v>2606.67</v>
      </c>
      <c r="E500" s="2">
        <v>2579.7800000000002</v>
      </c>
      <c r="F500" t="s">
        <v>47</v>
      </c>
      <c r="G500" s="1">
        <v>-5.9999999999999995E-4</v>
      </c>
    </row>
    <row r="501" spans="1:7" x14ac:dyDescent="0.3">
      <c r="A501" s="3">
        <v>45572</v>
      </c>
      <c r="B501" s="2">
        <v>2600.1</v>
      </c>
      <c r="C501" s="2">
        <v>2570.7600000000002</v>
      </c>
      <c r="D501" s="2">
        <v>2615.58</v>
      </c>
      <c r="E501" s="2">
        <v>2562.79</v>
      </c>
      <c r="F501" t="s">
        <v>2137</v>
      </c>
      <c r="G501" s="1">
        <v>7.7999999999999996E-3</v>
      </c>
    </row>
    <row r="502" spans="1:7" x14ac:dyDescent="0.3">
      <c r="A502" s="3">
        <v>45542</v>
      </c>
      <c r="B502" s="2">
        <v>2579.88</v>
      </c>
      <c r="C502" s="2">
        <v>2576.89</v>
      </c>
      <c r="D502" s="2">
        <v>2603.63</v>
      </c>
      <c r="E502" s="2">
        <v>2557.81</v>
      </c>
      <c r="F502" t="s">
        <v>2039</v>
      </c>
      <c r="G502" s="1">
        <v>1.1999999999999999E-3</v>
      </c>
    </row>
    <row r="503" spans="1:7" x14ac:dyDescent="0.3">
      <c r="A503" s="3">
        <v>45511</v>
      </c>
      <c r="B503" s="2">
        <v>2576.89</v>
      </c>
      <c r="C503" s="2">
        <v>2549.85</v>
      </c>
      <c r="D503" s="2">
        <v>2584.71</v>
      </c>
      <c r="E503" s="2">
        <v>2526.19</v>
      </c>
      <c r="F503" t="s">
        <v>1957</v>
      </c>
      <c r="G503" s="1">
        <v>1.5800000000000002E-2</v>
      </c>
    </row>
    <row r="504" spans="1:7" x14ac:dyDescent="0.3">
      <c r="A504" s="3">
        <v>45419</v>
      </c>
      <c r="B504" s="2">
        <v>2536.9</v>
      </c>
      <c r="C504" s="2">
        <v>2486.0500000000002</v>
      </c>
      <c r="D504" s="2">
        <v>2543.87</v>
      </c>
      <c r="E504" s="2">
        <v>2486.0500000000002</v>
      </c>
      <c r="F504" t="s">
        <v>2045</v>
      </c>
      <c r="G504" s="1">
        <v>2.0500000000000001E-2</v>
      </c>
    </row>
    <row r="505" spans="1:7" x14ac:dyDescent="0.3">
      <c r="A505" s="3">
        <v>45389</v>
      </c>
      <c r="B505" s="2">
        <v>2486.0500000000002</v>
      </c>
      <c r="C505" s="2">
        <v>2505.0700000000002</v>
      </c>
      <c r="D505" s="2">
        <v>2526.79</v>
      </c>
      <c r="E505" s="2">
        <v>2483.0100000000002</v>
      </c>
      <c r="F505" t="s">
        <v>2061</v>
      </c>
      <c r="G505" s="1">
        <v>-5.7000000000000002E-3</v>
      </c>
    </row>
    <row r="506" spans="1:7" x14ac:dyDescent="0.3">
      <c r="A506" s="3">
        <v>45358</v>
      </c>
      <c r="B506" s="2">
        <v>2500.39</v>
      </c>
      <c r="C506" s="2">
        <v>2476.79</v>
      </c>
      <c r="D506" s="2">
        <v>2509.86</v>
      </c>
      <c r="E506" s="2">
        <v>2464.4899999999998</v>
      </c>
      <c r="F506" t="s">
        <v>2110</v>
      </c>
      <c r="G506" s="1">
        <v>1.01E-2</v>
      </c>
    </row>
    <row r="507" spans="1:7" x14ac:dyDescent="0.3">
      <c r="A507" s="3">
        <v>45329</v>
      </c>
      <c r="B507" s="2">
        <v>2475.29</v>
      </c>
      <c r="C507" s="2">
        <v>2505.0300000000002</v>
      </c>
      <c r="D507" s="2">
        <v>2505.0300000000002</v>
      </c>
      <c r="E507" s="2">
        <v>2469.52</v>
      </c>
      <c r="F507" t="s">
        <v>2149</v>
      </c>
      <c r="G507" s="1">
        <v>-8.0000000000000002E-3</v>
      </c>
    </row>
    <row r="508" spans="1:7" x14ac:dyDescent="0.3">
      <c r="A508" s="3">
        <v>45298</v>
      </c>
      <c r="B508" s="2">
        <v>2495.17</v>
      </c>
      <c r="C508" s="2">
        <v>2451.29</v>
      </c>
      <c r="D508" s="2">
        <v>2512.9899999999998</v>
      </c>
      <c r="E508" s="2">
        <v>2440.38</v>
      </c>
      <c r="F508" t="s">
        <v>2139</v>
      </c>
      <c r="G508" s="1">
        <v>1.2999999999999999E-2</v>
      </c>
    </row>
    <row r="509" spans="1:7" x14ac:dyDescent="0.3">
      <c r="A509" t="s">
        <v>1144</v>
      </c>
      <c r="B509" s="2">
        <v>2463.2399999999998</v>
      </c>
      <c r="C509" s="2">
        <v>2453.23</v>
      </c>
      <c r="D509" s="2">
        <v>2480.62</v>
      </c>
      <c r="E509" s="2">
        <v>2453.08</v>
      </c>
      <c r="F509" t="s">
        <v>1998</v>
      </c>
      <c r="G509" s="1">
        <v>4.4000000000000003E-3</v>
      </c>
    </row>
    <row r="510" spans="1:7" x14ac:dyDescent="0.3">
      <c r="A510" t="s">
        <v>1143</v>
      </c>
      <c r="B510" s="2">
        <v>2452.39</v>
      </c>
      <c r="C510" s="2">
        <v>2440.23</v>
      </c>
      <c r="D510" s="2">
        <v>2473.35</v>
      </c>
      <c r="E510" s="2">
        <v>2426.34</v>
      </c>
      <c r="F510" t="s">
        <v>2181</v>
      </c>
      <c r="G510" s="1">
        <v>6.7999999999999996E-3</v>
      </c>
    </row>
    <row r="511" spans="1:7" x14ac:dyDescent="0.3">
      <c r="A511" t="s">
        <v>1141</v>
      </c>
      <c r="B511" s="2">
        <v>2435.9</v>
      </c>
      <c r="C511" s="2">
        <v>2427.33</v>
      </c>
      <c r="D511" s="2">
        <v>2457.2199999999998</v>
      </c>
      <c r="E511" s="2">
        <v>2422.75</v>
      </c>
      <c r="F511" t="s">
        <v>1965</v>
      </c>
      <c r="G511" s="1">
        <v>5.4999999999999997E-3</v>
      </c>
    </row>
    <row r="512" spans="1:7" x14ac:dyDescent="0.3">
      <c r="A512" t="s">
        <v>1139</v>
      </c>
      <c r="B512" s="2">
        <v>2422.5500000000002</v>
      </c>
      <c r="C512" s="2">
        <v>2429.6799999999998</v>
      </c>
      <c r="D512" s="2">
        <v>2437</v>
      </c>
      <c r="E512" s="2">
        <v>2418.27</v>
      </c>
      <c r="F512" t="s">
        <v>2469</v>
      </c>
      <c r="G512" s="1">
        <v>-4.1000000000000003E-3</v>
      </c>
    </row>
    <row r="513" spans="1:7" x14ac:dyDescent="0.3">
      <c r="A513" t="s">
        <v>1137</v>
      </c>
      <c r="B513" s="2">
        <v>2432.5100000000002</v>
      </c>
      <c r="C513" s="2">
        <v>2425.34</v>
      </c>
      <c r="D513" s="2">
        <v>2458.06</v>
      </c>
      <c r="E513" s="2">
        <v>2417.42</v>
      </c>
      <c r="F513" t="s">
        <v>2151</v>
      </c>
      <c r="G513" s="1">
        <v>4.0000000000000002E-4</v>
      </c>
    </row>
    <row r="514" spans="1:7" x14ac:dyDescent="0.3">
      <c r="A514" t="s">
        <v>1135</v>
      </c>
      <c r="B514" s="2">
        <v>2431.62</v>
      </c>
      <c r="C514" s="2">
        <v>2465.1799999999998</v>
      </c>
      <c r="D514" s="2">
        <v>2468.17</v>
      </c>
      <c r="E514" s="2">
        <v>2416.9299999999998</v>
      </c>
      <c r="F514" t="s">
        <v>2238</v>
      </c>
      <c r="G514" s="1">
        <v>-1.6500000000000001E-2</v>
      </c>
    </row>
    <row r="515" spans="1:7" x14ac:dyDescent="0.3">
      <c r="A515" t="s">
        <v>1133</v>
      </c>
      <c r="B515" s="2">
        <v>2472.36</v>
      </c>
      <c r="C515" s="2">
        <v>2447.2600000000002</v>
      </c>
      <c r="D515" s="2">
        <v>2480.13</v>
      </c>
      <c r="E515" s="2">
        <v>2436.9499999999998</v>
      </c>
      <c r="F515" t="s">
        <v>208</v>
      </c>
      <c r="G515" s="1">
        <v>1.03E-2</v>
      </c>
    </row>
    <row r="516" spans="1:7" x14ac:dyDescent="0.3">
      <c r="A516" t="s">
        <v>1131</v>
      </c>
      <c r="B516" s="2">
        <v>2447.2600000000002</v>
      </c>
      <c r="C516" s="2">
        <v>2485.1</v>
      </c>
      <c r="D516" s="2">
        <v>2485.1</v>
      </c>
      <c r="E516" s="2">
        <v>2441.7800000000002</v>
      </c>
      <c r="F516" t="s">
        <v>2468</v>
      </c>
      <c r="G516" s="1">
        <v>-1.18E-2</v>
      </c>
    </row>
    <row r="517" spans="1:7" x14ac:dyDescent="0.3">
      <c r="A517" t="s">
        <v>1129</v>
      </c>
      <c r="B517" s="2">
        <v>2476.39</v>
      </c>
      <c r="C517" s="2">
        <v>2470.06</v>
      </c>
      <c r="D517" s="2">
        <v>2488.09</v>
      </c>
      <c r="E517" s="2">
        <v>2463.34</v>
      </c>
      <c r="F517" t="s">
        <v>1980</v>
      </c>
      <c r="G517" s="1">
        <v>2.5999999999999999E-3</v>
      </c>
    </row>
    <row r="518" spans="1:7" x14ac:dyDescent="0.3">
      <c r="A518" t="s">
        <v>1127</v>
      </c>
      <c r="B518" s="2">
        <v>2469.92</v>
      </c>
      <c r="C518" s="2">
        <v>2463.19</v>
      </c>
      <c r="D518" s="2">
        <v>2500.44</v>
      </c>
      <c r="E518" s="2">
        <v>2460.6</v>
      </c>
      <c r="F518" t="s">
        <v>2193</v>
      </c>
      <c r="G518" s="1">
        <v>-3.0999999999999999E-3</v>
      </c>
    </row>
    <row r="519" spans="1:7" x14ac:dyDescent="0.3">
      <c r="A519" t="s">
        <v>1125</v>
      </c>
      <c r="B519" s="2">
        <v>2477.5300000000002</v>
      </c>
      <c r="C519" s="2">
        <v>2478.08</v>
      </c>
      <c r="D519" s="2">
        <v>2495.86</v>
      </c>
      <c r="E519" s="2">
        <v>2436.75</v>
      </c>
      <c r="F519" t="s">
        <v>2365</v>
      </c>
      <c r="G519" s="1">
        <v>-1.6299999999999999E-2</v>
      </c>
    </row>
    <row r="520" spans="1:7" x14ac:dyDescent="0.3">
      <c r="A520" s="3">
        <v>45632</v>
      </c>
      <c r="B520" s="2">
        <v>2518.67</v>
      </c>
      <c r="C520" s="2">
        <v>2557.81</v>
      </c>
      <c r="D520" s="2">
        <v>2557.81</v>
      </c>
      <c r="E520" s="2">
        <v>2507.02</v>
      </c>
      <c r="F520" t="s">
        <v>2045</v>
      </c>
      <c r="G520" s="1">
        <v>-1.0800000000000001E-2</v>
      </c>
    </row>
    <row r="521" spans="1:7" x14ac:dyDescent="0.3">
      <c r="A521" s="3">
        <v>45602</v>
      </c>
      <c r="B521" s="2">
        <v>2546.21</v>
      </c>
      <c r="C521" s="2">
        <v>2555.8200000000002</v>
      </c>
      <c r="D521" s="2">
        <v>2566.48</v>
      </c>
      <c r="E521" s="2">
        <v>2541.1799999999998</v>
      </c>
      <c r="F521" t="s">
        <v>222</v>
      </c>
      <c r="G521" s="1">
        <v>-3.5000000000000001E-3</v>
      </c>
    </row>
    <row r="522" spans="1:7" x14ac:dyDescent="0.3">
      <c r="A522" s="3">
        <v>45571</v>
      </c>
      <c r="B522" s="2">
        <v>2555.1799999999998</v>
      </c>
      <c r="C522" s="2">
        <v>2568.77</v>
      </c>
      <c r="D522" s="2">
        <v>2583.36</v>
      </c>
      <c r="E522" s="2">
        <v>2535.9</v>
      </c>
      <c r="F522" t="s">
        <v>2080</v>
      </c>
      <c r="G522" s="1">
        <v>-4.7999999999999996E-3</v>
      </c>
    </row>
    <row r="523" spans="1:7" x14ac:dyDescent="0.3">
      <c r="A523" s="3">
        <v>45479</v>
      </c>
      <c r="B523" s="2">
        <v>2567.58</v>
      </c>
      <c r="C523" s="2">
        <v>2545.17</v>
      </c>
      <c r="D523" s="2">
        <v>2586.1999999999998</v>
      </c>
      <c r="E523" s="2">
        <v>2514.9899999999998</v>
      </c>
      <c r="F523" t="s">
        <v>2208</v>
      </c>
      <c r="G523" s="1">
        <v>1.11E-2</v>
      </c>
    </row>
    <row r="524" spans="1:7" x14ac:dyDescent="0.3">
      <c r="A524" s="3">
        <v>45449</v>
      </c>
      <c r="B524" s="2">
        <v>2539.4899999999998</v>
      </c>
      <c r="C524" s="2">
        <v>2589.69</v>
      </c>
      <c r="D524" s="2">
        <v>2589.69</v>
      </c>
      <c r="E524" s="2">
        <v>2508.0100000000002</v>
      </c>
      <c r="F524" t="s">
        <v>2467</v>
      </c>
      <c r="G524" s="1">
        <v>-2.0400000000000001E-2</v>
      </c>
    </row>
    <row r="525" spans="1:7" x14ac:dyDescent="0.3">
      <c r="A525" s="3">
        <v>45418</v>
      </c>
      <c r="B525" s="2">
        <v>2592.4299999999998</v>
      </c>
      <c r="C525" s="2">
        <v>2523.5</v>
      </c>
      <c r="D525" s="2">
        <v>2713.15</v>
      </c>
      <c r="E525" s="2">
        <v>2514.9899999999998</v>
      </c>
      <c r="F525" t="s">
        <v>2466</v>
      </c>
      <c r="G525" s="1">
        <v>4.2599999999999999E-2</v>
      </c>
    </row>
    <row r="526" spans="1:7" x14ac:dyDescent="0.3">
      <c r="A526" s="3">
        <v>45388</v>
      </c>
      <c r="B526" s="2">
        <v>2486.4</v>
      </c>
      <c r="C526" s="2">
        <v>2364.58</v>
      </c>
      <c r="D526" s="2">
        <v>2500.09</v>
      </c>
      <c r="E526" s="2">
        <v>2332.81</v>
      </c>
      <c r="F526" t="s">
        <v>2465</v>
      </c>
      <c r="G526" s="1">
        <v>5.96E-2</v>
      </c>
    </row>
    <row r="527" spans="1:7" x14ac:dyDescent="0.3">
      <c r="A527" s="3">
        <v>45357</v>
      </c>
      <c r="B527" s="2">
        <v>2346.56</v>
      </c>
      <c r="C527" s="2">
        <v>2371.56</v>
      </c>
      <c r="D527" s="2">
        <v>2377.98</v>
      </c>
      <c r="E527" s="2">
        <v>2335</v>
      </c>
      <c r="F527" t="s">
        <v>2198</v>
      </c>
      <c r="G527" s="1">
        <v>1.15E-2</v>
      </c>
    </row>
    <row r="528" spans="1:7" x14ac:dyDescent="0.3">
      <c r="A528" t="s">
        <v>1116</v>
      </c>
      <c r="B528" s="2">
        <v>2319.81</v>
      </c>
      <c r="C528" s="2">
        <v>2343.67</v>
      </c>
      <c r="D528" s="2">
        <v>2368.02</v>
      </c>
      <c r="E528" s="2">
        <v>2308.41</v>
      </c>
      <c r="F528" t="s">
        <v>2464</v>
      </c>
      <c r="G528" s="1">
        <v>-9.4999999999999998E-3</v>
      </c>
    </row>
    <row r="529" spans="1:7" x14ac:dyDescent="0.3">
      <c r="A529" t="s">
        <v>1114</v>
      </c>
      <c r="B529" s="2">
        <v>2342.0700000000002</v>
      </c>
      <c r="C529" s="2">
        <v>2358.61</v>
      </c>
      <c r="D529" s="2">
        <v>2363.04</v>
      </c>
      <c r="E529" s="2">
        <v>2324.79</v>
      </c>
      <c r="F529" t="s">
        <v>2186</v>
      </c>
      <c r="G529" s="1">
        <v>-9.2999999999999992E-3</v>
      </c>
    </row>
    <row r="530" spans="1:7" x14ac:dyDescent="0.3">
      <c r="A530" t="s">
        <v>1112</v>
      </c>
      <c r="B530" s="2">
        <v>2363.9899999999998</v>
      </c>
      <c r="C530" s="2">
        <v>2371.7600000000002</v>
      </c>
      <c r="D530" s="2">
        <v>2385.5</v>
      </c>
      <c r="E530" s="2">
        <v>2360</v>
      </c>
      <c r="F530" t="s">
        <v>254</v>
      </c>
      <c r="G530" s="1">
        <v>-9.4000000000000004E-3</v>
      </c>
    </row>
    <row r="531" spans="1:7" x14ac:dyDescent="0.3">
      <c r="A531" t="s">
        <v>1110</v>
      </c>
      <c r="B531" s="2">
        <v>2386.4499999999998</v>
      </c>
      <c r="C531" s="2">
        <v>2380.52</v>
      </c>
      <c r="D531" s="2">
        <v>2399.4499999999998</v>
      </c>
      <c r="E531" s="2">
        <v>2369.12</v>
      </c>
      <c r="F531" t="s">
        <v>1999</v>
      </c>
      <c r="G531" s="1">
        <v>4.7999999999999996E-3</v>
      </c>
    </row>
    <row r="532" spans="1:7" x14ac:dyDescent="0.3">
      <c r="A532" t="s">
        <v>1108</v>
      </c>
      <c r="B532" s="2">
        <v>2375.04</v>
      </c>
      <c r="C532" s="2">
        <v>2359.65</v>
      </c>
      <c r="D532" s="2">
        <v>2390.4299999999998</v>
      </c>
      <c r="E532" s="2">
        <v>2353.13</v>
      </c>
      <c r="F532" t="s">
        <v>469</v>
      </c>
      <c r="G532" s="1">
        <v>6.4999999999999997E-3</v>
      </c>
    </row>
    <row r="533" spans="1:7" x14ac:dyDescent="0.3">
      <c r="A533" t="s">
        <v>1106</v>
      </c>
      <c r="B533" s="2">
        <v>2359.65</v>
      </c>
      <c r="C533" s="2">
        <v>2369.0700000000002</v>
      </c>
      <c r="D533" s="2">
        <v>2373.8000000000002</v>
      </c>
      <c r="E533" s="2">
        <v>2355.3200000000002</v>
      </c>
      <c r="F533" t="s">
        <v>2463</v>
      </c>
      <c r="G533" s="1">
        <v>-5.5999999999999999E-3</v>
      </c>
    </row>
    <row r="534" spans="1:7" x14ac:dyDescent="0.3">
      <c r="A534" t="s">
        <v>1104</v>
      </c>
      <c r="B534" s="2">
        <v>2373.0500000000002</v>
      </c>
      <c r="C534" s="2">
        <v>2357.5100000000002</v>
      </c>
      <c r="D534" s="2">
        <v>2377.33</v>
      </c>
      <c r="E534" s="2">
        <v>2345.66</v>
      </c>
      <c r="F534" t="s">
        <v>726</v>
      </c>
      <c r="G534" s="1">
        <v>6.6E-3</v>
      </c>
    </row>
    <row r="535" spans="1:7" x14ac:dyDescent="0.3">
      <c r="A535" t="s">
        <v>1102</v>
      </c>
      <c r="B535" s="2">
        <v>2357.5100000000002</v>
      </c>
      <c r="C535" s="2">
        <v>2301.83</v>
      </c>
      <c r="D535" s="2">
        <v>2364.58</v>
      </c>
      <c r="E535" s="2">
        <v>2301.54</v>
      </c>
      <c r="F535" t="s">
        <v>2273</v>
      </c>
      <c r="G535" s="1">
        <v>2.4299999999999999E-2</v>
      </c>
    </row>
    <row r="536" spans="1:7" x14ac:dyDescent="0.3">
      <c r="A536" t="s">
        <v>1100</v>
      </c>
      <c r="B536" s="2">
        <v>2301.54</v>
      </c>
      <c r="C536" s="2">
        <v>2297.85</v>
      </c>
      <c r="D536" s="2">
        <v>2315.58</v>
      </c>
      <c r="E536" s="2">
        <v>2292.62</v>
      </c>
      <c r="F536" t="s">
        <v>2006</v>
      </c>
      <c r="G536" s="1">
        <v>-1.0999999999999999E-2</v>
      </c>
    </row>
    <row r="537" spans="1:7" x14ac:dyDescent="0.3">
      <c r="A537" t="s">
        <v>1098</v>
      </c>
      <c r="B537" s="2">
        <v>2327.15</v>
      </c>
      <c r="C537" s="2">
        <v>2325</v>
      </c>
      <c r="D537" s="2">
        <v>2332.9</v>
      </c>
      <c r="E537" s="2">
        <v>2321.1</v>
      </c>
      <c r="F537" t="s">
        <v>2462</v>
      </c>
      <c r="G537" s="1">
        <v>6.8999999999999999E-3</v>
      </c>
    </row>
    <row r="538" spans="1:7" x14ac:dyDescent="0.3">
      <c r="A538" t="s">
        <v>1096</v>
      </c>
      <c r="B538" s="2">
        <v>2311.15</v>
      </c>
      <c r="C538" s="2">
        <v>2342.5700000000002</v>
      </c>
      <c r="D538" s="2">
        <v>2342.5700000000002</v>
      </c>
      <c r="E538" s="2">
        <v>2305.92</v>
      </c>
      <c r="F538" t="s">
        <v>2296</v>
      </c>
      <c r="G538" s="1">
        <v>-9.7000000000000003E-3</v>
      </c>
    </row>
    <row r="539" spans="1:7" x14ac:dyDescent="0.3">
      <c r="A539" t="s">
        <v>1094</v>
      </c>
      <c r="B539" s="2">
        <v>2333.86</v>
      </c>
      <c r="C539" s="2">
        <v>2327.73</v>
      </c>
      <c r="D539" s="2">
        <v>2338.79</v>
      </c>
      <c r="E539" s="2">
        <v>2292.2199999999998</v>
      </c>
      <c r="F539" t="s">
        <v>2079</v>
      </c>
      <c r="G539" s="1">
        <v>8.5000000000000006E-3</v>
      </c>
    </row>
    <row r="540" spans="1:7" x14ac:dyDescent="0.3">
      <c r="A540" t="s">
        <v>1092</v>
      </c>
      <c r="B540" s="2">
        <v>2314.09</v>
      </c>
      <c r="C540" s="2">
        <v>2340.23</v>
      </c>
      <c r="D540" s="2">
        <v>2346.46</v>
      </c>
      <c r="E540" s="2">
        <v>2308.46</v>
      </c>
      <c r="F540" t="s">
        <v>2461</v>
      </c>
      <c r="G540" s="1">
        <v>-1.12E-2</v>
      </c>
    </row>
    <row r="541" spans="1:7" x14ac:dyDescent="0.3">
      <c r="A541" t="s">
        <v>1090</v>
      </c>
      <c r="B541" s="2">
        <v>2340.2800000000002</v>
      </c>
      <c r="C541" s="2">
        <v>2351.2399999999998</v>
      </c>
      <c r="D541" s="2">
        <v>2362.89</v>
      </c>
      <c r="E541" s="2">
        <v>2337.44</v>
      </c>
      <c r="F541" t="s">
        <v>2460</v>
      </c>
      <c r="G541" s="1">
        <v>-4.7000000000000002E-3</v>
      </c>
    </row>
    <row r="542" spans="1:7" x14ac:dyDescent="0.3">
      <c r="A542" t="s">
        <v>1088</v>
      </c>
      <c r="B542" s="2">
        <v>2351.29</v>
      </c>
      <c r="C542" s="2">
        <v>2364.58</v>
      </c>
      <c r="D542" s="2">
        <v>2372.1999999999998</v>
      </c>
      <c r="E542" s="2">
        <v>2338.59</v>
      </c>
      <c r="F542" t="s">
        <v>2217</v>
      </c>
      <c r="G542" s="1">
        <v>-8.0000000000000004E-4</v>
      </c>
    </row>
    <row r="543" spans="1:7" x14ac:dyDescent="0.3">
      <c r="A543" s="3">
        <v>45570</v>
      </c>
      <c r="B543" s="2">
        <v>2353.1799999999998</v>
      </c>
      <c r="C543" s="2">
        <v>2311.79</v>
      </c>
      <c r="D543" s="2">
        <v>2361.6</v>
      </c>
      <c r="E543" s="2">
        <v>2311.79</v>
      </c>
      <c r="F543" t="s">
        <v>2167</v>
      </c>
      <c r="G543" s="1">
        <v>1.5900000000000001E-2</v>
      </c>
    </row>
    <row r="544" spans="1:7" x14ac:dyDescent="0.3">
      <c r="A544" s="3">
        <v>45540</v>
      </c>
      <c r="B544" s="2">
        <v>2316.4299999999998</v>
      </c>
      <c r="C544" s="2">
        <v>2331.3200000000002</v>
      </c>
      <c r="D544" s="2">
        <v>2352.73</v>
      </c>
      <c r="E544" s="2">
        <v>2310.25</v>
      </c>
      <c r="F544" t="s">
        <v>2112</v>
      </c>
      <c r="G544" s="1">
        <v>-6.6E-3</v>
      </c>
    </row>
    <row r="545" spans="1:7" x14ac:dyDescent="0.3">
      <c r="A545" s="3">
        <v>45509</v>
      </c>
      <c r="B545" s="2">
        <v>2331.7600000000002</v>
      </c>
      <c r="C545" s="2">
        <v>2357.0100000000002</v>
      </c>
      <c r="D545" s="2">
        <v>2362.84</v>
      </c>
      <c r="E545" s="2">
        <v>2315.7800000000002</v>
      </c>
      <c r="F545" t="s">
        <v>2158</v>
      </c>
      <c r="G545" s="1">
        <v>-1.61E-2</v>
      </c>
    </row>
    <row r="546" spans="1:7" x14ac:dyDescent="0.3">
      <c r="A546" s="3">
        <v>45478</v>
      </c>
      <c r="B546" s="2">
        <v>2369.96</v>
      </c>
      <c r="C546" s="2">
        <v>2257.0100000000002</v>
      </c>
      <c r="D546" s="2">
        <v>2380.12</v>
      </c>
      <c r="E546" s="2">
        <v>2250.04</v>
      </c>
      <c r="F546" t="s">
        <v>2459</v>
      </c>
      <c r="G546" s="1">
        <v>5.4600000000000003E-2</v>
      </c>
    </row>
    <row r="547" spans="1:7" x14ac:dyDescent="0.3">
      <c r="A547" s="3">
        <v>45448</v>
      </c>
      <c r="B547" s="2">
        <v>2247.25</v>
      </c>
      <c r="C547" s="2">
        <v>2216.1799999999998</v>
      </c>
      <c r="D547" s="2">
        <v>2252.5300000000002</v>
      </c>
      <c r="E547" s="2">
        <v>2203.23</v>
      </c>
      <c r="F547" t="s">
        <v>2157</v>
      </c>
      <c r="G547" s="1">
        <v>1.77E-2</v>
      </c>
    </row>
    <row r="548" spans="1:7" x14ac:dyDescent="0.3">
      <c r="A548" s="3">
        <v>45356</v>
      </c>
      <c r="B548" s="2">
        <v>2208.2600000000002</v>
      </c>
      <c r="C548" s="2">
        <v>2223.15</v>
      </c>
      <c r="D548" s="2">
        <v>2226.7800000000002</v>
      </c>
      <c r="E548" s="2">
        <v>2195.2600000000002</v>
      </c>
      <c r="F548" t="s">
        <v>2020</v>
      </c>
      <c r="G548" s="1">
        <v>-4.1999999999999997E-3</v>
      </c>
    </row>
    <row r="549" spans="1:7" x14ac:dyDescent="0.3">
      <c r="A549" s="3">
        <v>45327</v>
      </c>
      <c r="B549" s="2">
        <v>2217.4699999999998</v>
      </c>
      <c r="C549" s="2">
        <v>2196.3000000000002</v>
      </c>
      <c r="D549" s="2">
        <v>2234.3000000000002</v>
      </c>
      <c r="E549" s="2">
        <v>2196.3000000000002</v>
      </c>
      <c r="F549" t="s">
        <v>2057</v>
      </c>
      <c r="G549" s="1">
        <v>-1.9E-3</v>
      </c>
    </row>
    <row r="550" spans="1:7" x14ac:dyDescent="0.3">
      <c r="A550" t="s">
        <v>1079</v>
      </c>
      <c r="B550" s="2">
        <v>2221.6</v>
      </c>
      <c r="C550" s="2">
        <v>2223.1999999999998</v>
      </c>
      <c r="D550" s="2">
        <v>2231.36</v>
      </c>
      <c r="E550" s="2">
        <v>2216.1799999999998</v>
      </c>
      <c r="F550" t="s">
        <v>1979</v>
      </c>
      <c r="G550" s="1">
        <v>2E-3</v>
      </c>
    </row>
    <row r="551" spans="1:7" x14ac:dyDescent="0.3">
      <c r="A551" t="s">
        <v>1077</v>
      </c>
      <c r="B551" s="2">
        <v>2217.27</v>
      </c>
      <c r="C551" s="2">
        <v>2225.14</v>
      </c>
      <c r="D551" s="2">
        <v>2225.14</v>
      </c>
      <c r="E551" s="2">
        <v>2211.1999999999998</v>
      </c>
      <c r="F551" t="s">
        <v>222</v>
      </c>
      <c r="G551" s="1">
        <v>1.6000000000000001E-3</v>
      </c>
    </row>
    <row r="552" spans="1:7" x14ac:dyDescent="0.3">
      <c r="A552" t="s">
        <v>1075</v>
      </c>
      <c r="B552" s="2">
        <v>2213.83</v>
      </c>
      <c r="C552" s="2">
        <v>2236.1</v>
      </c>
      <c r="D552" s="2">
        <v>2246.06</v>
      </c>
      <c r="E552" s="2">
        <v>2209.8000000000002</v>
      </c>
      <c r="F552" t="s">
        <v>1959</v>
      </c>
      <c r="G552" s="1">
        <v>-3.7000000000000002E-3</v>
      </c>
    </row>
    <row r="553" spans="1:7" x14ac:dyDescent="0.3">
      <c r="A553" t="s">
        <v>1073</v>
      </c>
      <c r="B553" s="2">
        <v>2222</v>
      </c>
      <c r="C553" s="2">
        <v>2229.17</v>
      </c>
      <c r="D553" s="2">
        <v>2230.9699999999998</v>
      </c>
      <c r="E553" s="2">
        <v>2206.31</v>
      </c>
      <c r="F553" t="s">
        <v>2041</v>
      </c>
      <c r="G553" s="1">
        <v>-1.2999999999999999E-2</v>
      </c>
    </row>
    <row r="554" spans="1:7" x14ac:dyDescent="0.3">
      <c r="A554" t="s">
        <v>1071</v>
      </c>
      <c r="B554" s="2">
        <v>2251.29</v>
      </c>
      <c r="C554" s="2">
        <v>2257.06</v>
      </c>
      <c r="D554" s="2">
        <v>2259.35</v>
      </c>
      <c r="E554" s="2">
        <v>2236.7399999999998</v>
      </c>
      <c r="F554" t="s">
        <v>222</v>
      </c>
      <c r="G554" s="1">
        <v>-1.1000000000000001E-3</v>
      </c>
    </row>
    <row r="555" spans="1:7" x14ac:dyDescent="0.3">
      <c r="A555" t="s">
        <v>1069</v>
      </c>
      <c r="B555" s="2">
        <v>2253.7800000000002</v>
      </c>
      <c r="C555" s="2">
        <v>2244.06</v>
      </c>
      <c r="D555" s="2">
        <v>2264.48</v>
      </c>
      <c r="E555" s="2">
        <v>2239.7800000000002</v>
      </c>
      <c r="F555" t="s">
        <v>2150</v>
      </c>
      <c r="G555" s="1">
        <v>9.4999999999999998E-3</v>
      </c>
    </row>
    <row r="556" spans="1:7" x14ac:dyDescent="0.3">
      <c r="A556" t="s">
        <v>1067</v>
      </c>
      <c r="B556" s="2">
        <v>2232.61</v>
      </c>
      <c r="C556" s="2">
        <v>2241.08</v>
      </c>
      <c r="D556" s="2">
        <v>2244.61</v>
      </c>
      <c r="E556" s="2">
        <v>2220.21</v>
      </c>
      <c r="F556" t="s">
        <v>2059</v>
      </c>
      <c r="G556" s="1">
        <v>4.4000000000000003E-3</v>
      </c>
    </row>
    <row r="557" spans="1:7" x14ac:dyDescent="0.3">
      <c r="A557" t="s">
        <v>1065</v>
      </c>
      <c r="B557" s="2">
        <v>2222.75</v>
      </c>
      <c r="C557" s="2">
        <v>2211.1999999999998</v>
      </c>
      <c r="D557" s="2">
        <v>2234.85</v>
      </c>
      <c r="E557" s="2">
        <v>2187.29</v>
      </c>
      <c r="F557" t="s">
        <v>2185</v>
      </c>
      <c r="G557" s="1">
        <v>7.6E-3</v>
      </c>
    </row>
    <row r="558" spans="1:7" x14ac:dyDescent="0.3">
      <c r="A558" t="s">
        <v>1063</v>
      </c>
      <c r="B558" s="2">
        <v>2206.02</v>
      </c>
      <c r="C558" s="2">
        <v>2206.2600000000002</v>
      </c>
      <c r="D558" s="2">
        <v>2228.8200000000002</v>
      </c>
      <c r="E558" s="2">
        <v>2200.29</v>
      </c>
      <c r="F558" t="s">
        <v>2306</v>
      </c>
      <c r="G558" s="1">
        <v>-2.7000000000000001E-3</v>
      </c>
    </row>
    <row r="559" spans="1:7" x14ac:dyDescent="0.3">
      <c r="A559" t="s">
        <v>1061</v>
      </c>
      <c r="B559" s="2">
        <v>2211.9899999999998</v>
      </c>
      <c r="C559" s="2">
        <v>2174.34</v>
      </c>
      <c r="D559" s="2">
        <v>2222.4</v>
      </c>
      <c r="E559" s="2">
        <v>2163.44</v>
      </c>
      <c r="F559" t="s">
        <v>1957</v>
      </c>
      <c r="G559" s="1">
        <v>1.2200000000000001E-2</v>
      </c>
    </row>
    <row r="560" spans="1:7" x14ac:dyDescent="0.3">
      <c r="A560" t="s">
        <v>1059</v>
      </c>
      <c r="B560" s="2">
        <v>2185.35</v>
      </c>
      <c r="C560" s="2">
        <v>2218.86</v>
      </c>
      <c r="D560" s="2">
        <v>2218.92</v>
      </c>
      <c r="E560" s="2">
        <v>2181.31</v>
      </c>
      <c r="F560" t="s">
        <v>2313</v>
      </c>
      <c r="G560" s="1">
        <v>-1.7100000000000001E-2</v>
      </c>
    </row>
    <row r="561" spans="1:7" x14ac:dyDescent="0.3">
      <c r="A561" s="3">
        <v>45630</v>
      </c>
      <c r="B561" s="2">
        <v>2223.4499999999998</v>
      </c>
      <c r="C561" s="2">
        <v>2251.9299999999998</v>
      </c>
      <c r="D561" s="2">
        <v>2255.87</v>
      </c>
      <c r="E561" s="2">
        <v>2219.7600000000002</v>
      </c>
      <c r="F561" t="s">
        <v>2306</v>
      </c>
      <c r="G561" s="1">
        <v>-1.26E-2</v>
      </c>
    </row>
    <row r="562" spans="1:7" x14ac:dyDescent="0.3">
      <c r="A562" s="3">
        <v>45569</v>
      </c>
      <c r="B562" s="2">
        <v>2251.9299999999998</v>
      </c>
      <c r="C562" s="2">
        <v>2267.87</v>
      </c>
      <c r="D562" s="2">
        <v>2267.87</v>
      </c>
      <c r="E562" s="2">
        <v>2248.75</v>
      </c>
      <c r="F562" t="s">
        <v>1959</v>
      </c>
      <c r="G562" s="1">
        <v>-1.4E-3</v>
      </c>
    </row>
    <row r="563" spans="1:7" x14ac:dyDescent="0.3">
      <c r="A563" s="3">
        <v>45539</v>
      </c>
      <c r="B563" s="2">
        <v>2255.17</v>
      </c>
      <c r="C563" s="2">
        <v>2261.9899999999998</v>
      </c>
      <c r="D563" s="2">
        <v>2265.58</v>
      </c>
      <c r="E563" s="2">
        <v>2246.8000000000002</v>
      </c>
      <c r="F563" t="s">
        <v>830</v>
      </c>
      <c r="G563" s="1">
        <v>-2.0999999999999999E-3</v>
      </c>
    </row>
    <row r="564" spans="1:7" x14ac:dyDescent="0.3">
      <c r="A564" s="3">
        <v>45508</v>
      </c>
      <c r="B564" s="2">
        <v>2259.9499999999998</v>
      </c>
      <c r="C564" s="2">
        <v>2267.9699999999998</v>
      </c>
      <c r="D564" s="2">
        <v>2279.87</v>
      </c>
      <c r="E564" s="2">
        <v>2258.21</v>
      </c>
      <c r="F564" t="s">
        <v>258</v>
      </c>
      <c r="G564" s="1">
        <v>8.9999999999999998E-4</v>
      </c>
    </row>
    <row r="565" spans="1:7" x14ac:dyDescent="0.3">
      <c r="A565" s="3">
        <v>45416</v>
      </c>
      <c r="B565" s="2">
        <v>2257.96</v>
      </c>
      <c r="C565" s="2">
        <v>2255.9699999999998</v>
      </c>
      <c r="D565" s="2">
        <v>2271.46</v>
      </c>
      <c r="E565" s="2">
        <v>2249.14</v>
      </c>
      <c r="F565" t="s">
        <v>142</v>
      </c>
      <c r="G565" s="1">
        <v>8.9999999999999998E-4</v>
      </c>
    </row>
    <row r="566" spans="1:7" x14ac:dyDescent="0.3">
      <c r="A566" s="3">
        <v>45386</v>
      </c>
      <c r="B566" s="2">
        <v>2255.9699999999998</v>
      </c>
      <c r="C566" s="2">
        <v>2261</v>
      </c>
      <c r="D566" s="2">
        <v>2272.9499999999998</v>
      </c>
      <c r="E566" s="2">
        <v>2240.33</v>
      </c>
      <c r="F566" t="s">
        <v>2124</v>
      </c>
      <c r="G566" s="1">
        <v>-1E-4</v>
      </c>
    </row>
    <row r="567" spans="1:7" x14ac:dyDescent="0.3">
      <c r="A567" s="3">
        <v>45355</v>
      </c>
      <c r="B567" s="2">
        <v>2256.2199999999998</v>
      </c>
      <c r="C567" s="2">
        <v>2272.8000000000002</v>
      </c>
      <c r="D567" s="2">
        <v>2272.8000000000002</v>
      </c>
      <c r="E567" s="2">
        <v>2252.08</v>
      </c>
      <c r="F567" t="s">
        <v>1806</v>
      </c>
      <c r="G567" s="1">
        <v>-9.4000000000000004E-3</v>
      </c>
    </row>
    <row r="568" spans="1:7" x14ac:dyDescent="0.3">
      <c r="A568" s="3">
        <v>45326</v>
      </c>
      <c r="B568" s="2">
        <v>2277.63</v>
      </c>
      <c r="C568" s="2">
        <v>2288.89</v>
      </c>
      <c r="D568" s="2">
        <v>2288.89</v>
      </c>
      <c r="E568" s="2">
        <v>2268.02</v>
      </c>
      <c r="F568" t="s">
        <v>112</v>
      </c>
      <c r="G568" s="1">
        <v>4.0000000000000002E-4</v>
      </c>
    </row>
    <row r="569" spans="1:7" x14ac:dyDescent="0.3">
      <c r="A569" s="3">
        <v>45295</v>
      </c>
      <c r="B569" s="2">
        <v>2276.83</v>
      </c>
      <c r="C569" s="2">
        <v>2261</v>
      </c>
      <c r="D569" s="2">
        <v>2285.9</v>
      </c>
      <c r="E569" s="2">
        <v>2253.0300000000002</v>
      </c>
      <c r="F569" t="s">
        <v>47</v>
      </c>
      <c r="G569" s="1">
        <v>9.4999999999999998E-3</v>
      </c>
    </row>
    <row r="570" spans="1:7" x14ac:dyDescent="0.3">
      <c r="A570" t="s">
        <v>1048</v>
      </c>
      <c r="B570" s="2">
        <v>2255.37</v>
      </c>
      <c r="C570" s="2">
        <v>2236.1</v>
      </c>
      <c r="D570" s="2">
        <v>2278.83</v>
      </c>
      <c r="E570" s="2">
        <v>2231.2199999999998</v>
      </c>
      <c r="F570" t="s">
        <v>2260</v>
      </c>
      <c r="G570" s="1">
        <v>1.0999999999999999E-2</v>
      </c>
    </row>
    <row r="571" spans="1:7" x14ac:dyDescent="0.3">
      <c r="A571" t="s">
        <v>1046</v>
      </c>
      <c r="B571" s="2">
        <v>2230.8200000000002</v>
      </c>
      <c r="C571" s="2">
        <v>2241.08</v>
      </c>
      <c r="D571" s="2">
        <v>2254.02</v>
      </c>
      <c r="E571" s="2">
        <v>2227.13</v>
      </c>
      <c r="F571" t="s">
        <v>2075</v>
      </c>
      <c r="G571" s="1">
        <v>-1E-4</v>
      </c>
    </row>
    <row r="572" spans="1:7" x14ac:dyDescent="0.3">
      <c r="A572" t="s">
        <v>1044</v>
      </c>
      <c r="B572" s="2">
        <v>2231.12</v>
      </c>
      <c r="C572" s="2">
        <v>2223.25</v>
      </c>
      <c r="D572" s="2">
        <v>2250.19</v>
      </c>
      <c r="E572" s="2">
        <v>2223.15</v>
      </c>
      <c r="F572" t="s">
        <v>2036</v>
      </c>
      <c r="G572" s="1">
        <v>-7.3000000000000001E-3</v>
      </c>
    </row>
    <row r="573" spans="1:7" x14ac:dyDescent="0.3">
      <c r="A573" t="s">
        <v>1042</v>
      </c>
      <c r="B573" s="2">
        <v>2247.6</v>
      </c>
      <c r="C573" s="2">
        <v>2230.17</v>
      </c>
      <c r="D573" s="2">
        <v>2257.0100000000002</v>
      </c>
      <c r="E573" s="2">
        <v>2223.1999999999998</v>
      </c>
      <c r="F573" t="s">
        <v>2458</v>
      </c>
      <c r="G573" s="1">
        <v>6.3E-3</v>
      </c>
    </row>
    <row r="574" spans="1:7" x14ac:dyDescent="0.3">
      <c r="A574" t="s">
        <v>1041</v>
      </c>
      <c r="B574" s="2">
        <v>2233.46</v>
      </c>
      <c r="C574" s="2">
        <v>2225.14</v>
      </c>
      <c r="D574" s="2">
        <v>2250.19</v>
      </c>
      <c r="E574" s="2">
        <v>2225.14</v>
      </c>
      <c r="F574" t="s">
        <v>2457</v>
      </c>
      <c r="G574" s="1">
        <v>2.0000000000000001E-4</v>
      </c>
    </row>
    <row r="575" spans="1:7" x14ac:dyDescent="0.3">
      <c r="A575" t="s">
        <v>1039</v>
      </c>
      <c r="B575" s="2">
        <v>2233.06</v>
      </c>
      <c r="C575" s="2">
        <v>2241.08</v>
      </c>
      <c r="D575" s="2">
        <v>2256.4699999999998</v>
      </c>
      <c r="E575" s="2">
        <v>2231.12</v>
      </c>
      <c r="F575" t="s">
        <v>2248</v>
      </c>
      <c r="G575" s="1">
        <v>-1.0999999999999999E-2</v>
      </c>
    </row>
    <row r="576" spans="1:7" x14ac:dyDescent="0.3">
      <c r="A576" t="s">
        <v>1037</v>
      </c>
      <c r="B576" s="2">
        <v>2257.96</v>
      </c>
      <c r="C576" s="2">
        <v>2274.1999999999998</v>
      </c>
      <c r="D576" s="2">
        <v>2294.7600000000002</v>
      </c>
      <c r="E576" s="2">
        <v>2237.94</v>
      </c>
      <c r="F576" t="s">
        <v>2053</v>
      </c>
      <c r="G576" s="1">
        <v>-1.43E-2</v>
      </c>
    </row>
    <row r="577" spans="1:7" x14ac:dyDescent="0.3">
      <c r="A577" t="s">
        <v>1035</v>
      </c>
      <c r="B577" s="2">
        <v>2290.83</v>
      </c>
      <c r="C577" s="2">
        <v>2311.6</v>
      </c>
      <c r="D577" s="2">
        <v>2315.7800000000002</v>
      </c>
      <c r="E577" s="2">
        <v>2287.89</v>
      </c>
      <c r="F577" t="s">
        <v>337</v>
      </c>
      <c r="G577" s="1">
        <v>-1.1900000000000001E-2</v>
      </c>
    </row>
    <row r="578" spans="1:7" x14ac:dyDescent="0.3">
      <c r="A578" t="s">
        <v>1033</v>
      </c>
      <c r="B578" s="2">
        <v>2318.4699999999998</v>
      </c>
      <c r="C578" s="2">
        <v>2320.81</v>
      </c>
      <c r="D578" s="2">
        <v>2327.6799999999998</v>
      </c>
      <c r="E578" s="2">
        <v>2306.7199999999998</v>
      </c>
      <c r="F578" t="s">
        <v>1989</v>
      </c>
      <c r="G578" s="1">
        <v>-3.0000000000000001E-3</v>
      </c>
    </row>
    <row r="579" spans="1:7" x14ac:dyDescent="0.3">
      <c r="A579" t="s">
        <v>1031</v>
      </c>
      <c r="B579" s="2">
        <v>2325.34</v>
      </c>
      <c r="C579" s="2">
        <v>2295.71</v>
      </c>
      <c r="D579" s="2">
        <v>2332.41</v>
      </c>
      <c r="E579" s="2">
        <v>2292.7199999999998</v>
      </c>
      <c r="F579" t="s">
        <v>2052</v>
      </c>
      <c r="G579" s="1">
        <v>9.4999999999999998E-3</v>
      </c>
    </row>
    <row r="580" spans="1:7" x14ac:dyDescent="0.3">
      <c r="A580" t="s">
        <v>1029</v>
      </c>
      <c r="B580" s="2">
        <v>2303.4299999999998</v>
      </c>
      <c r="C580" s="2">
        <v>2365.58</v>
      </c>
      <c r="D580" s="2">
        <v>2365.58</v>
      </c>
      <c r="E580" s="2">
        <v>2294.71</v>
      </c>
      <c r="F580" t="s">
        <v>2091</v>
      </c>
      <c r="G580" s="1">
        <v>-2.76E-2</v>
      </c>
    </row>
    <row r="581" spans="1:7" x14ac:dyDescent="0.3">
      <c r="A581" s="3">
        <v>45629</v>
      </c>
      <c r="B581" s="2">
        <v>2368.7199999999998</v>
      </c>
      <c r="C581" s="2">
        <v>2370.56</v>
      </c>
      <c r="D581" s="2">
        <v>2375.54</v>
      </c>
      <c r="E581" s="2">
        <v>2351.44</v>
      </c>
      <c r="F581" t="s">
        <v>118</v>
      </c>
      <c r="G581" s="1">
        <v>-4.8999999999999998E-3</v>
      </c>
    </row>
    <row r="582" spans="1:7" x14ac:dyDescent="0.3">
      <c r="A582" s="3">
        <v>45599</v>
      </c>
      <c r="B582" s="2">
        <v>2380.37</v>
      </c>
      <c r="C582" s="2">
        <v>2399.4499999999998</v>
      </c>
      <c r="D582" s="2">
        <v>2403.4299999999998</v>
      </c>
      <c r="E582" s="2">
        <v>2374.1</v>
      </c>
      <c r="F582" t="s">
        <v>1178</v>
      </c>
      <c r="G582" s="1">
        <v>-1.23E-2</v>
      </c>
    </row>
    <row r="583" spans="1:7" x14ac:dyDescent="0.3">
      <c r="A583" s="3">
        <v>45476</v>
      </c>
      <c r="B583" s="2">
        <v>2409.9499999999998</v>
      </c>
      <c r="C583" s="2">
        <v>2395.41</v>
      </c>
      <c r="D583" s="2">
        <v>2416.38</v>
      </c>
      <c r="E583" s="2">
        <v>2393.4699999999998</v>
      </c>
      <c r="F583" t="s">
        <v>1980</v>
      </c>
      <c r="G583" s="1">
        <v>7.7999999999999996E-3</v>
      </c>
    </row>
    <row r="584" spans="1:7" x14ac:dyDescent="0.3">
      <c r="A584" s="3">
        <v>45446</v>
      </c>
      <c r="B584" s="2">
        <v>2391.2800000000002</v>
      </c>
      <c r="C584" s="2">
        <v>2394.4699999999998</v>
      </c>
      <c r="D584" s="2">
        <v>2399.3000000000002</v>
      </c>
      <c r="E584" s="2">
        <v>2365.88</v>
      </c>
      <c r="F584" t="s">
        <v>81</v>
      </c>
      <c r="G584" s="1">
        <v>4.0000000000000002E-4</v>
      </c>
    </row>
    <row r="585" spans="1:7" x14ac:dyDescent="0.3">
      <c r="A585" s="3">
        <v>45415</v>
      </c>
      <c r="B585" s="2">
        <v>2390.33</v>
      </c>
      <c r="C585" s="2">
        <v>2395.46</v>
      </c>
      <c r="D585" s="2">
        <v>2410.4</v>
      </c>
      <c r="E585" s="2">
        <v>2381.62</v>
      </c>
      <c r="F585" t="s">
        <v>254</v>
      </c>
      <c r="G585" s="1">
        <v>-9.1000000000000004E-3</v>
      </c>
    </row>
    <row r="586" spans="1:7" x14ac:dyDescent="0.3">
      <c r="A586" s="3">
        <v>45385</v>
      </c>
      <c r="B586" s="2">
        <v>2412.39</v>
      </c>
      <c r="C586" s="2">
        <v>2406.62</v>
      </c>
      <c r="D586" s="2">
        <v>2418.27</v>
      </c>
      <c r="E586" s="2">
        <v>2394.86</v>
      </c>
      <c r="F586" t="s">
        <v>2257</v>
      </c>
      <c r="G586" s="1">
        <v>-1.6000000000000001E-3</v>
      </c>
    </row>
    <row r="587" spans="1:7" x14ac:dyDescent="0.3">
      <c r="A587" s="3">
        <v>45325</v>
      </c>
      <c r="B587" s="2">
        <v>2416.1999999999998</v>
      </c>
      <c r="C587" s="2">
        <v>2413.1999999999998</v>
      </c>
      <c r="D587" s="2">
        <v>2421.3000000000002</v>
      </c>
      <c r="E587" s="2">
        <v>2410.8000000000002</v>
      </c>
      <c r="F587" t="s">
        <v>2456</v>
      </c>
      <c r="G587" s="1">
        <v>6.7000000000000002E-3</v>
      </c>
    </row>
    <row r="588" spans="1:7" x14ac:dyDescent="0.3">
      <c r="A588" s="3">
        <v>45294</v>
      </c>
      <c r="B588" s="2">
        <v>2400.14</v>
      </c>
      <c r="C588" s="2">
        <v>2407.36</v>
      </c>
      <c r="D588" s="2">
        <v>2429.13</v>
      </c>
      <c r="E588" s="2">
        <v>2394.4699999999998</v>
      </c>
      <c r="F588" t="s">
        <v>2102</v>
      </c>
      <c r="G588" s="1">
        <v>-1.1000000000000001E-3</v>
      </c>
    </row>
    <row r="589" spans="1:7" x14ac:dyDescent="0.3">
      <c r="A589" t="s">
        <v>1019</v>
      </c>
      <c r="B589" s="2">
        <v>2402.73</v>
      </c>
      <c r="C589" s="2">
        <v>2415.38</v>
      </c>
      <c r="D589" s="2">
        <v>2419.17</v>
      </c>
      <c r="E589" s="2">
        <v>2387.7399999999998</v>
      </c>
      <c r="F589" t="s">
        <v>2146</v>
      </c>
      <c r="G589" s="1">
        <v>-3.8E-3</v>
      </c>
    </row>
    <row r="590" spans="1:7" x14ac:dyDescent="0.3">
      <c r="A590" t="s">
        <v>1017</v>
      </c>
      <c r="B590" s="2">
        <v>2411.9499999999998</v>
      </c>
      <c r="C590" s="2">
        <v>2401.54</v>
      </c>
      <c r="D590" s="2">
        <v>2415.38</v>
      </c>
      <c r="E590" s="2">
        <v>2391.48</v>
      </c>
      <c r="F590" t="s">
        <v>2455</v>
      </c>
      <c r="G590" s="1">
        <v>6.7999999999999996E-3</v>
      </c>
    </row>
    <row r="591" spans="1:7" x14ac:dyDescent="0.3">
      <c r="A591" t="s">
        <v>1015</v>
      </c>
      <c r="B591" s="2">
        <v>2395.7600000000002</v>
      </c>
      <c r="C591" s="2">
        <v>2394.52</v>
      </c>
      <c r="D591" s="2">
        <v>2399.4</v>
      </c>
      <c r="E591" s="2">
        <v>2379.6799999999998</v>
      </c>
      <c r="F591" t="s">
        <v>469</v>
      </c>
      <c r="G591" s="1">
        <v>4.0000000000000002E-4</v>
      </c>
    </row>
    <row r="592" spans="1:7" x14ac:dyDescent="0.3">
      <c r="A592" t="s">
        <v>1013</v>
      </c>
      <c r="B592" s="2">
        <v>2394.7199999999998</v>
      </c>
      <c r="C592" s="2">
        <v>2381.62</v>
      </c>
      <c r="D592" s="2">
        <v>2397.0100000000002</v>
      </c>
      <c r="E592" s="2">
        <v>2370.56</v>
      </c>
      <c r="F592" t="s">
        <v>2454</v>
      </c>
      <c r="G592" s="1">
        <v>4.1999999999999997E-3</v>
      </c>
    </row>
    <row r="593" spans="1:7" x14ac:dyDescent="0.3">
      <c r="A593" t="s">
        <v>1011</v>
      </c>
      <c r="B593" s="2">
        <v>2384.6</v>
      </c>
      <c r="C593" s="2">
        <v>2379.08</v>
      </c>
      <c r="D593" s="2">
        <v>2395.96</v>
      </c>
      <c r="E593" s="2">
        <v>2374.5</v>
      </c>
      <c r="F593" t="s">
        <v>2198</v>
      </c>
      <c r="G593" s="1">
        <v>2.5000000000000001E-3</v>
      </c>
    </row>
    <row r="594" spans="1:7" x14ac:dyDescent="0.3">
      <c r="A594" t="s">
        <v>1009</v>
      </c>
      <c r="B594" s="2">
        <v>2378.63</v>
      </c>
      <c r="C594" s="2">
        <v>2410.6999999999998</v>
      </c>
      <c r="D594" s="2">
        <v>2410.6999999999998</v>
      </c>
      <c r="E594" s="2">
        <v>2356.37</v>
      </c>
      <c r="F594" t="s">
        <v>2229</v>
      </c>
      <c r="G594" s="1">
        <v>-7.9000000000000008E-3</v>
      </c>
    </row>
    <row r="595" spans="1:7" x14ac:dyDescent="0.3">
      <c r="A595" t="s">
        <v>1007</v>
      </c>
      <c r="B595" s="2">
        <v>2397.5500000000002</v>
      </c>
      <c r="C595" s="2">
        <v>2394.56</v>
      </c>
      <c r="D595" s="2">
        <v>2413.19</v>
      </c>
      <c r="E595" s="2">
        <v>2384.6</v>
      </c>
      <c r="F595" t="s">
        <v>258</v>
      </c>
      <c r="G595" s="1">
        <v>1.1999999999999999E-3</v>
      </c>
    </row>
    <row r="596" spans="1:7" x14ac:dyDescent="0.3">
      <c r="A596" t="s">
        <v>1005</v>
      </c>
      <c r="B596" s="2">
        <v>2394.56</v>
      </c>
      <c r="C596" s="2">
        <v>2360.6999999999998</v>
      </c>
      <c r="D596" s="2">
        <v>2398.9</v>
      </c>
      <c r="E596" s="2">
        <v>2358.81</v>
      </c>
      <c r="F596" t="s">
        <v>1038</v>
      </c>
      <c r="G596" s="1">
        <v>7.1000000000000004E-3</v>
      </c>
    </row>
    <row r="597" spans="1:7" x14ac:dyDescent="0.3">
      <c r="A597" t="s">
        <v>1003</v>
      </c>
      <c r="B597" s="2">
        <v>2377.6799999999998</v>
      </c>
      <c r="C597" s="2">
        <v>2380.02</v>
      </c>
      <c r="D597" s="2">
        <v>2385.4499999999998</v>
      </c>
      <c r="E597" s="2">
        <v>2364.39</v>
      </c>
      <c r="F597" t="s">
        <v>2453</v>
      </c>
      <c r="G597" s="1">
        <v>5.0000000000000001E-3</v>
      </c>
    </row>
    <row r="598" spans="1:7" x14ac:dyDescent="0.3">
      <c r="A598" t="s">
        <v>1001</v>
      </c>
      <c r="B598" s="2">
        <v>2365.83</v>
      </c>
      <c r="C598" s="2">
        <v>2360.5500000000002</v>
      </c>
      <c r="D598" s="2">
        <v>2372.5500000000002</v>
      </c>
      <c r="E598" s="2">
        <v>2348.25</v>
      </c>
      <c r="F598" t="s">
        <v>2105</v>
      </c>
      <c r="G598" s="1">
        <v>1.04E-2</v>
      </c>
    </row>
    <row r="599" spans="1:7" x14ac:dyDescent="0.3">
      <c r="A599" t="s">
        <v>999</v>
      </c>
      <c r="B599" s="2">
        <v>2341.5300000000002</v>
      </c>
      <c r="C599" s="2">
        <v>2358.96</v>
      </c>
      <c r="D599" s="2">
        <v>2375.2399999999998</v>
      </c>
      <c r="E599" s="2">
        <v>2337.44</v>
      </c>
      <c r="F599" t="s">
        <v>1974</v>
      </c>
      <c r="G599" s="1">
        <v>-1.55E-2</v>
      </c>
    </row>
    <row r="600" spans="1:7" x14ac:dyDescent="0.3">
      <c r="A600" t="s">
        <v>997</v>
      </c>
      <c r="B600" s="2">
        <v>2378.48</v>
      </c>
      <c r="C600" s="2">
        <v>2375.54</v>
      </c>
      <c r="D600" s="2">
        <v>2384.5</v>
      </c>
      <c r="E600" s="2">
        <v>2360.6</v>
      </c>
      <c r="F600" t="s">
        <v>222</v>
      </c>
      <c r="G600" s="1">
        <v>-2.5000000000000001E-3</v>
      </c>
    </row>
    <row r="601" spans="1:7" x14ac:dyDescent="0.3">
      <c r="A601" t="s">
        <v>995</v>
      </c>
      <c r="B601" s="2">
        <v>2384.5</v>
      </c>
      <c r="C601" s="2">
        <v>2380.52</v>
      </c>
      <c r="D601" s="2">
        <v>2391.4299999999998</v>
      </c>
      <c r="E601" s="2">
        <v>2370.66</v>
      </c>
      <c r="F601" t="s">
        <v>2452</v>
      </c>
      <c r="G601" s="1">
        <v>3.5000000000000001E-3</v>
      </c>
    </row>
    <row r="602" spans="1:7" x14ac:dyDescent="0.3">
      <c r="A602" s="3">
        <v>45628</v>
      </c>
      <c r="B602" s="2">
        <v>2376.19</v>
      </c>
      <c r="C602" s="2">
        <v>2414.4899999999998</v>
      </c>
      <c r="D602" s="2">
        <v>2420.21</v>
      </c>
      <c r="E602" s="2">
        <v>2372.5500000000002</v>
      </c>
      <c r="F602" t="s">
        <v>146</v>
      </c>
      <c r="G602" s="1">
        <v>-1.5900000000000001E-2</v>
      </c>
    </row>
    <row r="603" spans="1:7" x14ac:dyDescent="0.3">
      <c r="A603" s="3">
        <v>45537</v>
      </c>
      <c r="B603" s="2">
        <v>2414.54</v>
      </c>
      <c r="C603" s="2">
        <v>2407.46</v>
      </c>
      <c r="D603" s="2">
        <v>2418.8200000000002</v>
      </c>
      <c r="E603" s="2">
        <v>2396.56</v>
      </c>
      <c r="F603" t="s">
        <v>2451</v>
      </c>
      <c r="G603" s="1">
        <v>2.8999999999999998E-3</v>
      </c>
    </row>
    <row r="604" spans="1:7" x14ac:dyDescent="0.3">
      <c r="A604" s="3">
        <v>45506</v>
      </c>
      <c r="B604" s="2">
        <v>2407.46</v>
      </c>
      <c r="C604" s="2">
        <v>2432.12</v>
      </c>
      <c r="D604" s="2">
        <v>2432.12</v>
      </c>
      <c r="E604" s="2">
        <v>2389.4899999999998</v>
      </c>
      <c r="F604" t="s">
        <v>2137</v>
      </c>
      <c r="G604" s="1">
        <v>-3.5000000000000001E-3</v>
      </c>
    </row>
    <row r="605" spans="1:7" x14ac:dyDescent="0.3">
      <c r="A605" s="3">
        <v>45475</v>
      </c>
      <c r="B605" s="2">
        <v>2415.83</v>
      </c>
      <c r="C605" s="2">
        <v>2430.2199999999998</v>
      </c>
      <c r="D605" s="2">
        <v>2430.2199999999998</v>
      </c>
      <c r="E605" s="2">
        <v>2401.9899999999998</v>
      </c>
      <c r="F605" t="s">
        <v>142</v>
      </c>
      <c r="G605" s="1">
        <v>-4.0000000000000002E-4</v>
      </c>
    </row>
    <row r="606" spans="1:7" x14ac:dyDescent="0.3">
      <c r="A606" s="3">
        <v>45445</v>
      </c>
      <c r="B606" s="2">
        <v>2416.73</v>
      </c>
      <c r="C606" s="2">
        <v>2415.33</v>
      </c>
      <c r="D606" s="2">
        <v>2431.67</v>
      </c>
      <c r="E606" s="2">
        <v>2408.46</v>
      </c>
      <c r="F606" t="s">
        <v>2112</v>
      </c>
      <c r="G606" s="1">
        <v>2.8E-3</v>
      </c>
    </row>
    <row r="607" spans="1:7" x14ac:dyDescent="0.3">
      <c r="A607" s="3">
        <v>45414</v>
      </c>
      <c r="B607" s="2">
        <v>2409.9</v>
      </c>
      <c r="C607" s="2">
        <v>2454.23</v>
      </c>
      <c r="D607" s="2">
        <v>2454.98</v>
      </c>
      <c r="E607" s="2">
        <v>2403.1799999999998</v>
      </c>
      <c r="F607" t="s">
        <v>353</v>
      </c>
      <c r="G607" s="1">
        <v>-1.35E-2</v>
      </c>
    </row>
    <row r="608" spans="1:7" x14ac:dyDescent="0.3">
      <c r="A608" s="3">
        <v>45324</v>
      </c>
      <c r="B608" s="2">
        <v>2442.87</v>
      </c>
      <c r="C608" s="2">
        <v>2467.1799999999998</v>
      </c>
      <c r="D608" s="2">
        <v>2477.04</v>
      </c>
      <c r="E608" s="2">
        <v>2432.31</v>
      </c>
      <c r="F608" t="s">
        <v>2122</v>
      </c>
      <c r="G608" s="1">
        <v>-8.5000000000000006E-3</v>
      </c>
    </row>
    <row r="609" spans="1:7" x14ac:dyDescent="0.3">
      <c r="A609" s="3">
        <v>45293</v>
      </c>
      <c r="B609" s="2">
        <v>2463.79</v>
      </c>
      <c r="C609" s="2">
        <v>2465.2800000000002</v>
      </c>
      <c r="D609" s="2">
        <v>2501.59</v>
      </c>
      <c r="E609" s="2">
        <v>2458.56</v>
      </c>
      <c r="F609" t="s">
        <v>2193</v>
      </c>
      <c r="G609" s="1">
        <v>-3.2000000000000002E-3</v>
      </c>
    </row>
    <row r="610" spans="1:7" x14ac:dyDescent="0.3">
      <c r="A610" t="s">
        <v>986</v>
      </c>
      <c r="B610" s="2">
        <v>2471.71</v>
      </c>
      <c r="C610" s="2">
        <v>2440.2800000000002</v>
      </c>
      <c r="D610" s="2">
        <v>2476.04</v>
      </c>
      <c r="E610" s="2">
        <v>2432.0700000000002</v>
      </c>
      <c r="F610" t="s">
        <v>2080</v>
      </c>
      <c r="G610" s="1">
        <v>9.2999999999999992E-3</v>
      </c>
    </row>
    <row r="611" spans="1:7" x14ac:dyDescent="0.3">
      <c r="A611" t="s">
        <v>984</v>
      </c>
      <c r="B611" s="2">
        <v>2448.9</v>
      </c>
      <c r="C611" s="2">
        <v>2444.27</v>
      </c>
      <c r="D611" s="2">
        <v>2484.66</v>
      </c>
      <c r="E611" s="2">
        <v>2437.59</v>
      </c>
      <c r="F611" t="s">
        <v>2140</v>
      </c>
      <c r="G611" s="1">
        <v>5.7999999999999996E-3</v>
      </c>
    </row>
    <row r="612" spans="1:7" x14ac:dyDescent="0.3">
      <c r="A612" t="s">
        <v>982</v>
      </c>
      <c r="B612" s="2">
        <v>2434.71</v>
      </c>
      <c r="C612" s="2">
        <v>2400.44</v>
      </c>
      <c r="D612" s="2">
        <v>2439.29</v>
      </c>
      <c r="E612" s="2">
        <v>2400.44</v>
      </c>
      <c r="F612" t="s">
        <v>254</v>
      </c>
      <c r="G612" s="1">
        <v>6.6E-3</v>
      </c>
    </row>
    <row r="613" spans="1:7" x14ac:dyDescent="0.3">
      <c r="A613" t="s">
        <v>980</v>
      </c>
      <c r="B613" s="2">
        <v>2418.67</v>
      </c>
      <c r="C613" s="2">
        <v>2445.06</v>
      </c>
      <c r="D613" s="2">
        <v>2458.21</v>
      </c>
      <c r="E613" s="2">
        <v>2410.6</v>
      </c>
      <c r="F613" t="s">
        <v>2105</v>
      </c>
      <c r="G613" s="1">
        <v>-5.4999999999999997E-3</v>
      </c>
    </row>
    <row r="614" spans="1:7" x14ac:dyDescent="0.3">
      <c r="A614" t="s">
        <v>978</v>
      </c>
      <c r="B614" s="2">
        <v>2431.9699999999998</v>
      </c>
      <c r="C614" s="2">
        <v>2378.5300000000002</v>
      </c>
      <c r="D614" s="2">
        <v>2436.1999999999998</v>
      </c>
      <c r="E614" s="2">
        <v>2357.7600000000002</v>
      </c>
      <c r="F614" t="s">
        <v>2077</v>
      </c>
      <c r="G614" s="1">
        <v>2.7799999999999998E-2</v>
      </c>
    </row>
    <row r="615" spans="1:7" x14ac:dyDescent="0.3">
      <c r="A615" t="s">
        <v>976</v>
      </c>
      <c r="B615" s="2">
        <v>2366.13</v>
      </c>
      <c r="C615" s="2">
        <v>2441.2800000000002</v>
      </c>
      <c r="D615" s="2">
        <v>2470.66</v>
      </c>
      <c r="E615" s="2">
        <v>2356.0700000000002</v>
      </c>
      <c r="F615" t="s">
        <v>2187</v>
      </c>
      <c r="G615" s="1">
        <v>-4.1599999999999998E-2</v>
      </c>
    </row>
    <row r="616" spans="1:7" x14ac:dyDescent="0.3">
      <c r="A616" t="s">
        <v>974</v>
      </c>
      <c r="B616" s="2">
        <v>2468.9</v>
      </c>
      <c r="C616" s="2">
        <v>2519.9499999999998</v>
      </c>
      <c r="D616" s="2">
        <v>2523</v>
      </c>
      <c r="E616" s="2">
        <v>2466.1</v>
      </c>
      <c r="F616" t="s">
        <v>248</v>
      </c>
      <c r="G616" s="1">
        <v>-3.3799999999999997E-2</v>
      </c>
    </row>
    <row r="617" spans="1:7" x14ac:dyDescent="0.3">
      <c r="A617" t="s">
        <v>972</v>
      </c>
      <c r="B617" s="2">
        <v>2555.23</v>
      </c>
      <c r="C617" s="2">
        <v>2554.83</v>
      </c>
      <c r="D617" s="2">
        <v>2563.7399999999998</v>
      </c>
      <c r="E617" s="2">
        <v>2521.96</v>
      </c>
      <c r="F617" t="s">
        <v>353</v>
      </c>
      <c r="G617" s="1">
        <v>6.7999999999999996E-3</v>
      </c>
    </row>
    <row r="618" spans="1:7" x14ac:dyDescent="0.3">
      <c r="A618" t="s">
        <v>970</v>
      </c>
      <c r="B618" s="2">
        <v>2537.9</v>
      </c>
      <c r="C618" s="2">
        <v>2559.81</v>
      </c>
      <c r="D618" s="2">
        <v>2559.81</v>
      </c>
      <c r="E618" s="2">
        <v>2527.4899999999998</v>
      </c>
      <c r="F618" t="s">
        <v>2355</v>
      </c>
      <c r="G618" s="1">
        <v>-5.7999999999999996E-3</v>
      </c>
    </row>
    <row r="619" spans="1:7" x14ac:dyDescent="0.3">
      <c r="A619" t="s">
        <v>968</v>
      </c>
      <c r="B619" s="2">
        <v>2552.7399999999998</v>
      </c>
      <c r="C619" s="2">
        <v>2538.89</v>
      </c>
      <c r="D619" s="2">
        <v>2561.15</v>
      </c>
      <c r="E619" s="2">
        <v>2529.6799999999998</v>
      </c>
      <c r="F619" t="s">
        <v>2171</v>
      </c>
      <c r="G619" s="1">
        <v>-2.3999999999999998E-3</v>
      </c>
    </row>
    <row r="620" spans="1:7" x14ac:dyDescent="0.3">
      <c r="A620" t="s">
        <v>966</v>
      </c>
      <c r="B620" s="2">
        <v>2558.91</v>
      </c>
      <c r="C620" s="2">
        <v>2563</v>
      </c>
      <c r="D620" s="2">
        <v>2574.35</v>
      </c>
      <c r="E620" s="2">
        <v>2546.21</v>
      </c>
      <c r="F620" t="s">
        <v>2111</v>
      </c>
      <c r="G620" s="1">
        <v>-1.6000000000000001E-3</v>
      </c>
    </row>
    <row r="621" spans="1:7" x14ac:dyDescent="0.3">
      <c r="A621" t="s">
        <v>964</v>
      </c>
      <c r="B621" s="2">
        <v>2563</v>
      </c>
      <c r="C621" s="2">
        <v>2535.9</v>
      </c>
      <c r="D621" s="2">
        <v>2568.52</v>
      </c>
      <c r="E621" s="2">
        <v>2520.96</v>
      </c>
      <c r="F621" t="s">
        <v>445</v>
      </c>
      <c r="G621" s="1">
        <v>1.15E-2</v>
      </c>
    </row>
    <row r="622" spans="1:7" x14ac:dyDescent="0.3">
      <c r="A622" s="3">
        <v>45627</v>
      </c>
      <c r="B622" s="2">
        <v>2533.91</v>
      </c>
      <c r="C622" s="2">
        <v>2523.4499999999998</v>
      </c>
      <c r="D622" s="2">
        <v>2544.87</v>
      </c>
      <c r="E622" s="2">
        <v>2501.89</v>
      </c>
      <c r="F622" t="s">
        <v>2104</v>
      </c>
      <c r="G622" s="1">
        <v>3.0999999999999999E-3</v>
      </c>
    </row>
    <row r="623" spans="1:7" x14ac:dyDescent="0.3">
      <c r="A623" s="3">
        <v>45597</v>
      </c>
      <c r="B623" s="2">
        <v>2526.14</v>
      </c>
      <c r="C623" s="2">
        <v>2569.77</v>
      </c>
      <c r="D623" s="2">
        <v>2578.73</v>
      </c>
      <c r="E623" s="2">
        <v>2521.81</v>
      </c>
      <c r="F623" t="s">
        <v>2010</v>
      </c>
      <c r="G623" s="1">
        <v>-1.6E-2</v>
      </c>
    </row>
    <row r="624" spans="1:7" x14ac:dyDescent="0.3">
      <c r="A624" s="3">
        <v>45566</v>
      </c>
      <c r="B624" s="2">
        <v>2567.1799999999998</v>
      </c>
      <c r="C624" s="2">
        <v>2569.77</v>
      </c>
      <c r="D624" s="2">
        <v>2584.0100000000002</v>
      </c>
      <c r="E624" s="2">
        <v>2554.83</v>
      </c>
      <c r="F624" t="s">
        <v>2450</v>
      </c>
      <c r="G624" s="1">
        <v>-8.9999999999999998E-4</v>
      </c>
    </row>
    <row r="625" spans="1:7" x14ac:dyDescent="0.3">
      <c r="A625" s="3">
        <v>45536</v>
      </c>
      <c r="B625" s="2">
        <v>2569.52</v>
      </c>
      <c r="C625" s="2">
        <v>2572.31</v>
      </c>
      <c r="D625" s="2">
        <v>2578.73</v>
      </c>
      <c r="E625" s="2">
        <v>2561.35</v>
      </c>
      <c r="F625" t="s">
        <v>252</v>
      </c>
      <c r="G625" s="1">
        <v>5.9999999999999995E-4</v>
      </c>
    </row>
    <row r="626" spans="1:7" x14ac:dyDescent="0.3">
      <c r="A626" s="3">
        <v>45505</v>
      </c>
      <c r="B626" s="2">
        <v>2568.02</v>
      </c>
      <c r="C626" s="2">
        <v>2614.54</v>
      </c>
      <c r="D626" s="2">
        <v>2615.58</v>
      </c>
      <c r="E626" s="2">
        <v>2556.3200000000002</v>
      </c>
      <c r="F626" t="s">
        <v>830</v>
      </c>
      <c r="G626" s="1">
        <v>-1.6E-2</v>
      </c>
    </row>
    <row r="627" spans="1:7" x14ac:dyDescent="0.3">
      <c r="A627" s="3">
        <v>45413</v>
      </c>
      <c r="B627" s="2">
        <v>2609.66</v>
      </c>
      <c r="C627" s="2">
        <v>2584.71</v>
      </c>
      <c r="D627" s="2">
        <v>2619.4699999999998</v>
      </c>
      <c r="E627" s="2">
        <v>2584.71</v>
      </c>
      <c r="F627" t="s">
        <v>142</v>
      </c>
      <c r="G627" s="1">
        <v>1.06E-2</v>
      </c>
    </row>
    <row r="628" spans="1:7" x14ac:dyDescent="0.3">
      <c r="A628" s="3">
        <v>45383</v>
      </c>
      <c r="B628" s="2">
        <v>2582.27</v>
      </c>
      <c r="C628" s="2">
        <v>2596.21</v>
      </c>
      <c r="D628" s="2">
        <v>2612.6</v>
      </c>
      <c r="E628" s="2">
        <v>2577.79</v>
      </c>
      <c r="F628" t="s">
        <v>2117</v>
      </c>
      <c r="G628" s="1">
        <v>-5.4000000000000003E-3</v>
      </c>
    </row>
    <row r="629" spans="1:7" x14ac:dyDescent="0.3">
      <c r="A629" s="3">
        <v>45352</v>
      </c>
      <c r="B629" s="2">
        <v>2596.21</v>
      </c>
      <c r="C629" s="2">
        <v>2588.69</v>
      </c>
      <c r="D629" s="2">
        <v>2618.1799999999998</v>
      </c>
      <c r="E629" s="2">
        <v>2585.2600000000002</v>
      </c>
      <c r="F629" t="s">
        <v>118</v>
      </c>
      <c r="G629" s="1">
        <v>-2.8E-3</v>
      </c>
    </row>
    <row r="630" spans="1:7" x14ac:dyDescent="0.3">
      <c r="A630" s="3">
        <v>45323</v>
      </c>
      <c r="B630" s="2">
        <v>2603.4299999999998</v>
      </c>
      <c r="C630" s="2">
        <v>2637.5</v>
      </c>
      <c r="D630" s="2">
        <v>2643.42</v>
      </c>
      <c r="E630" s="2">
        <v>2596.66</v>
      </c>
      <c r="F630" t="s">
        <v>2149</v>
      </c>
      <c r="G630" s="1">
        <v>-1.54E-2</v>
      </c>
    </row>
    <row r="631" spans="1:7" x14ac:dyDescent="0.3">
      <c r="A631" s="3">
        <v>45292</v>
      </c>
      <c r="B631" s="2">
        <v>2644.22</v>
      </c>
      <c r="C631" s="2">
        <v>2653.28</v>
      </c>
      <c r="D631" s="2">
        <v>2658.81</v>
      </c>
      <c r="E631" s="2">
        <v>2627.54</v>
      </c>
      <c r="F631" t="s">
        <v>2449</v>
      </c>
      <c r="G631" s="1">
        <v>-3.5000000000000001E-3</v>
      </c>
    </row>
    <row r="632" spans="1:7" x14ac:dyDescent="0.3">
      <c r="A632" t="s">
        <v>953</v>
      </c>
      <c r="B632" s="2">
        <v>2653.39</v>
      </c>
      <c r="C632" s="2">
        <v>2623.35</v>
      </c>
      <c r="D632" s="2">
        <v>2656.52</v>
      </c>
      <c r="E632" s="2">
        <v>2610.85</v>
      </c>
      <c r="F632" t="s">
        <v>2149</v>
      </c>
      <c r="G632" s="1">
        <v>1.14E-2</v>
      </c>
    </row>
    <row r="633" spans="1:7" x14ac:dyDescent="0.3">
      <c r="A633" t="s">
        <v>951</v>
      </c>
      <c r="B633" s="2">
        <v>2623.35</v>
      </c>
      <c r="C633" s="2">
        <v>2603.48</v>
      </c>
      <c r="D633" s="2">
        <v>2629.53</v>
      </c>
      <c r="E633" s="2">
        <v>2596.5100000000002</v>
      </c>
      <c r="F633" t="s">
        <v>2118</v>
      </c>
      <c r="G633" s="1">
        <v>9.7999999999999997E-3</v>
      </c>
    </row>
    <row r="634" spans="1:7" x14ac:dyDescent="0.3">
      <c r="A634" t="s">
        <v>949</v>
      </c>
      <c r="B634" s="2">
        <v>2597.96</v>
      </c>
      <c r="C634" s="2">
        <v>2575.7399999999998</v>
      </c>
      <c r="D634" s="2">
        <v>2601.64</v>
      </c>
      <c r="E634" s="2">
        <v>2570.66</v>
      </c>
      <c r="F634" t="s">
        <v>92</v>
      </c>
      <c r="G634" s="1">
        <v>9.1000000000000004E-3</v>
      </c>
    </row>
    <row r="635" spans="1:7" x14ac:dyDescent="0.3">
      <c r="A635" t="s">
        <v>947</v>
      </c>
      <c r="B635" s="2">
        <v>2574.5</v>
      </c>
      <c r="C635" s="2">
        <v>2565.39</v>
      </c>
      <c r="D635" s="2">
        <v>2581.37</v>
      </c>
      <c r="E635" s="2">
        <v>2556.87</v>
      </c>
      <c r="F635" t="s">
        <v>2448</v>
      </c>
      <c r="G635" s="1">
        <v>3.5999999999999999E-3</v>
      </c>
    </row>
    <row r="636" spans="1:7" x14ac:dyDescent="0.3">
      <c r="A636" t="s">
        <v>945</v>
      </c>
      <c r="B636" s="2">
        <v>2565.39</v>
      </c>
      <c r="C636" s="2">
        <v>2549.0500000000002</v>
      </c>
      <c r="D636" s="2">
        <v>2569.52</v>
      </c>
      <c r="E636" s="2">
        <v>2536.6999999999998</v>
      </c>
      <c r="F636" t="s">
        <v>2217</v>
      </c>
      <c r="G636" s="1">
        <v>8.8000000000000005E-3</v>
      </c>
    </row>
    <row r="637" spans="1:7" x14ac:dyDescent="0.3">
      <c r="A637" t="s">
        <v>943</v>
      </c>
      <c r="B637" s="2">
        <v>2543.0700000000002</v>
      </c>
      <c r="C637" s="2">
        <v>2532.17</v>
      </c>
      <c r="D637" s="2">
        <v>2569.77</v>
      </c>
      <c r="E637" s="2">
        <v>2525.94</v>
      </c>
      <c r="F637" t="s">
        <v>2151</v>
      </c>
      <c r="G637" s="1">
        <v>-1.6999999999999999E-3</v>
      </c>
    </row>
    <row r="638" spans="1:7" x14ac:dyDescent="0.3">
      <c r="A638" t="s">
        <v>941</v>
      </c>
      <c r="B638" s="2">
        <v>2547.36</v>
      </c>
      <c r="C638" s="2">
        <v>2562.75</v>
      </c>
      <c r="D638" s="2">
        <v>2562.75</v>
      </c>
      <c r="E638" s="2">
        <v>2536.9</v>
      </c>
      <c r="F638" t="s">
        <v>1238</v>
      </c>
      <c r="G638" s="1">
        <v>-1.1999999999999999E-3</v>
      </c>
    </row>
    <row r="639" spans="1:7" x14ac:dyDescent="0.3">
      <c r="A639" t="s">
        <v>939</v>
      </c>
      <c r="B639" s="2">
        <v>2550.54</v>
      </c>
      <c r="C639" s="2">
        <v>2525</v>
      </c>
      <c r="D639" s="2">
        <v>2556.77</v>
      </c>
      <c r="E639" s="2">
        <v>2524.9499999999998</v>
      </c>
      <c r="F639" t="s">
        <v>2006</v>
      </c>
      <c r="G639" s="1">
        <v>9.9000000000000008E-3</v>
      </c>
    </row>
    <row r="640" spans="1:7" x14ac:dyDescent="0.3">
      <c r="A640" t="s">
        <v>937</v>
      </c>
      <c r="B640" s="2">
        <v>2525.44</v>
      </c>
      <c r="C640" s="2">
        <v>2510.16</v>
      </c>
      <c r="D640" s="2">
        <v>2534.41</v>
      </c>
      <c r="E640" s="2">
        <v>2505.0300000000002</v>
      </c>
      <c r="F640" t="s">
        <v>2201</v>
      </c>
      <c r="G640" s="1">
        <v>5.0000000000000001E-3</v>
      </c>
    </row>
    <row r="641" spans="1:7" x14ac:dyDescent="0.3">
      <c r="A641" t="s">
        <v>935</v>
      </c>
      <c r="B641" s="2">
        <v>2512.89</v>
      </c>
      <c r="C641" s="2">
        <v>2510.0100000000002</v>
      </c>
      <c r="D641" s="2">
        <v>2521.96</v>
      </c>
      <c r="E641" s="2">
        <v>2497.06</v>
      </c>
      <c r="F641" t="s">
        <v>2225</v>
      </c>
      <c r="G641" s="1">
        <v>2.5999999999999999E-3</v>
      </c>
    </row>
    <row r="642" spans="1:7" x14ac:dyDescent="0.3">
      <c r="A642" t="s">
        <v>933</v>
      </c>
      <c r="B642" s="2">
        <v>2506.37</v>
      </c>
      <c r="C642" s="2">
        <v>2511.35</v>
      </c>
      <c r="D642" s="2">
        <v>2514.79</v>
      </c>
      <c r="E642" s="2">
        <v>2491.2800000000002</v>
      </c>
      <c r="F642" t="s">
        <v>2075</v>
      </c>
      <c r="G642" s="1">
        <v>1.8E-3</v>
      </c>
    </row>
    <row r="643" spans="1:7" x14ac:dyDescent="0.3">
      <c r="A643" t="s">
        <v>931</v>
      </c>
      <c r="B643" s="2">
        <v>2501.94</v>
      </c>
      <c r="C643" s="2">
        <v>2497.9</v>
      </c>
      <c r="D643" s="2">
        <v>2506.7199999999998</v>
      </c>
      <c r="E643" s="2">
        <v>2488.14</v>
      </c>
      <c r="F643" t="s">
        <v>1915</v>
      </c>
      <c r="G643" s="1">
        <v>3.7000000000000002E-3</v>
      </c>
    </row>
    <row r="644" spans="1:7" x14ac:dyDescent="0.3">
      <c r="A644" s="3">
        <v>45272</v>
      </c>
      <c r="B644" s="2">
        <v>2492.8200000000002</v>
      </c>
      <c r="C644" s="2">
        <v>2490.08</v>
      </c>
      <c r="D644" s="2">
        <v>2508.0100000000002</v>
      </c>
      <c r="E644" s="2">
        <v>2487.1</v>
      </c>
      <c r="F644" t="s">
        <v>361</v>
      </c>
      <c r="G644" s="1">
        <v>-4.0000000000000002E-4</v>
      </c>
    </row>
    <row r="645" spans="1:7" x14ac:dyDescent="0.3">
      <c r="A645" s="3">
        <v>45242</v>
      </c>
      <c r="B645" s="2">
        <v>2493.7199999999998</v>
      </c>
      <c r="C645" s="2">
        <v>2512.3000000000002</v>
      </c>
      <c r="D645" s="2">
        <v>2519.92</v>
      </c>
      <c r="E645" s="2">
        <v>2489.09</v>
      </c>
      <c r="F645" t="s">
        <v>1975</v>
      </c>
      <c r="G645" s="1">
        <v>-7.4000000000000003E-3</v>
      </c>
    </row>
    <row r="646" spans="1:7" x14ac:dyDescent="0.3">
      <c r="A646" s="3">
        <v>45150</v>
      </c>
      <c r="B646" s="2">
        <v>2512.3000000000002</v>
      </c>
      <c r="C646" s="2">
        <v>2509.0100000000002</v>
      </c>
      <c r="D646" s="2">
        <v>2523.9</v>
      </c>
      <c r="E646" s="2">
        <v>2498.35</v>
      </c>
      <c r="F646" t="s">
        <v>726</v>
      </c>
      <c r="G646" s="1">
        <v>1.6000000000000001E-3</v>
      </c>
    </row>
    <row r="647" spans="1:7" x14ac:dyDescent="0.3">
      <c r="A647" s="3">
        <v>45119</v>
      </c>
      <c r="B647" s="2">
        <v>2508.2600000000002</v>
      </c>
      <c r="C647" s="2">
        <v>2540.98</v>
      </c>
      <c r="D647" s="2">
        <v>2549.65</v>
      </c>
      <c r="E647" s="2">
        <v>2488.69</v>
      </c>
      <c r="F647" t="s">
        <v>2084</v>
      </c>
      <c r="G647" s="1">
        <v>-1.9199999999999998E-2</v>
      </c>
    </row>
    <row r="648" spans="1:7" x14ac:dyDescent="0.3">
      <c r="A648" s="3">
        <v>45089</v>
      </c>
      <c r="B648" s="2">
        <v>2557.4699999999998</v>
      </c>
      <c r="C648" s="2">
        <v>2559.81</v>
      </c>
      <c r="D648" s="2">
        <v>2573.4499999999998</v>
      </c>
      <c r="E648" s="2">
        <v>2552.83</v>
      </c>
      <c r="F648" t="s">
        <v>2076</v>
      </c>
      <c r="G648" s="1">
        <v>1.6999999999999999E-3</v>
      </c>
    </row>
    <row r="649" spans="1:7" x14ac:dyDescent="0.3">
      <c r="A649" s="3">
        <v>45058</v>
      </c>
      <c r="B649" s="2">
        <v>2553.08</v>
      </c>
      <c r="C649" s="2">
        <v>2626.54</v>
      </c>
      <c r="D649" s="2">
        <v>2626.54</v>
      </c>
      <c r="E649" s="2">
        <v>2546.16</v>
      </c>
      <c r="F649" t="s">
        <v>2303</v>
      </c>
      <c r="G649" s="1">
        <v>-1.4999999999999999E-2</v>
      </c>
    </row>
    <row r="650" spans="1:7" x14ac:dyDescent="0.3">
      <c r="A650" s="3">
        <v>45028</v>
      </c>
      <c r="B650" s="2">
        <v>2591.98</v>
      </c>
      <c r="C650" s="2">
        <v>2566.7800000000002</v>
      </c>
      <c r="D650" s="2">
        <v>2598.0500000000002</v>
      </c>
      <c r="E650" s="2">
        <v>2564.79</v>
      </c>
      <c r="F650" t="s">
        <v>2100</v>
      </c>
      <c r="G650" s="1">
        <v>1.5100000000000001E-2</v>
      </c>
    </row>
    <row r="651" spans="1:7" x14ac:dyDescent="0.3">
      <c r="A651" s="3">
        <v>44938</v>
      </c>
      <c r="B651" s="2">
        <v>2553.48</v>
      </c>
      <c r="C651" s="2">
        <v>2537.4</v>
      </c>
      <c r="D651" s="2">
        <v>2571.71</v>
      </c>
      <c r="E651" s="2">
        <v>2531.92</v>
      </c>
      <c r="F651" t="s">
        <v>81</v>
      </c>
      <c r="G651" s="1">
        <v>7.1000000000000004E-3</v>
      </c>
    </row>
    <row r="652" spans="1:7" x14ac:dyDescent="0.3">
      <c r="A652" t="s">
        <v>922</v>
      </c>
      <c r="B652" s="2">
        <v>2535.4499999999998</v>
      </c>
      <c r="C652" s="2">
        <v>2506.17</v>
      </c>
      <c r="D652" s="2">
        <v>2544.37</v>
      </c>
      <c r="E652" s="2">
        <v>2506.17</v>
      </c>
      <c r="F652" t="s">
        <v>2131</v>
      </c>
      <c r="G652" s="1">
        <v>8.0999999999999996E-3</v>
      </c>
    </row>
    <row r="653" spans="1:7" x14ac:dyDescent="0.3">
      <c r="A653" t="s">
        <v>920</v>
      </c>
      <c r="B653" s="2">
        <v>2515.04</v>
      </c>
      <c r="C653" s="2">
        <v>2502.04</v>
      </c>
      <c r="D653" s="2">
        <v>2518.62</v>
      </c>
      <c r="E653" s="2">
        <v>2498.15</v>
      </c>
      <c r="F653" t="s">
        <v>2355</v>
      </c>
      <c r="G653" s="1">
        <v>5.7999999999999996E-3</v>
      </c>
    </row>
    <row r="654" spans="1:7" x14ac:dyDescent="0.3">
      <c r="A654" t="s">
        <v>918</v>
      </c>
      <c r="B654" s="2">
        <v>2500.59</v>
      </c>
      <c r="C654" s="2">
        <v>2521.71</v>
      </c>
      <c r="D654" s="2">
        <v>2521.71</v>
      </c>
      <c r="E654" s="2">
        <v>2490.08</v>
      </c>
      <c r="F654" t="s">
        <v>2079</v>
      </c>
      <c r="G654" s="1">
        <v>-1.8E-3</v>
      </c>
    </row>
    <row r="655" spans="1:7" x14ac:dyDescent="0.3">
      <c r="A655" t="s">
        <v>916</v>
      </c>
      <c r="B655" s="2">
        <v>2505.23</v>
      </c>
      <c r="C655" s="2">
        <v>2505.13</v>
      </c>
      <c r="D655" s="2">
        <v>2509.81</v>
      </c>
      <c r="E655" s="2">
        <v>2497.5</v>
      </c>
      <c r="F655" t="s">
        <v>2447</v>
      </c>
      <c r="G655" s="1">
        <v>-1.9E-3</v>
      </c>
    </row>
    <row r="656" spans="1:7" x14ac:dyDescent="0.3">
      <c r="A656" t="s">
        <v>914</v>
      </c>
      <c r="B656" s="2">
        <v>2509.91</v>
      </c>
      <c r="C656" s="2">
        <v>2496.2600000000002</v>
      </c>
      <c r="D656" s="2">
        <v>2517.73</v>
      </c>
      <c r="E656" s="2">
        <v>2496.2600000000002</v>
      </c>
      <c r="F656" t="s">
        <v>252</v>
      </c>
      <c r="G656" s="1">
        <v>-8.0000000000000004E-4</v>
      </c>
    </row>
    <row r="657" spans="1:7" x14ac:dyDescent="0.3">
      <c r="A657" t="s">
        <v>912</v>
      </c>
      <c r="B657" s="2">
        <v>2511.9</v>
      </c>
      <c r="C657" s="2">
        <v>2497.8000000000002</v>
      </c>
      <c r="D657" s="2">
        <v>2514.2399999999998</v>
      </c>
      <c r="E657" s="2">
        <v>2494.0700000000002</v>
      </c>
      <c r="F657" t="s">
        <v>2446</v>
      </c>
      <c r="G657" s="1">
        <v>6.6E-3</v>
      </c>
    </row>
    <row r="658" spans="1:7" x14ac:dyDescent="0.3">
      <c r="A658" t="s">
        <v>910</v>
      </c>
      <c r="B658" s="2">
        <v>2495.31</v>
      </c>
      <c r="C658" s="2">
        <v>2495.06</v>
      </c>
      <c r="D658" s="2">
        <v>2507.02</v>
      </c>
      <c r="E658" s="2">
        <v>2488.09</v>
      </c>
      <c r="F658" t="s">
        <v>71</v>
      </c>
      <c r="G658" s="1">
        <v>-5.0000000000000001E-4</v>
      </c>
    </row>
    <row r="659" spans="1:7" x14ac:dyDescent="0.3">
      <c r="A659" t="s">
        <v>908</v>
      </c>
      <c r="B659" s="2">
        <v>2496.5100000000002</v>
      </c>
      <c r="C659" s="2">
        <v>2524.4</v>
      </c>
      <c r="D659" s="2">
        <v>2524.4499999999998</v>
      </c>
      <c r="E659" s="2">
        <v>2490.08</v>
      </c>
      <c r="F659" t="s">
        <v>2445</v>
      </c>
      <c r="G659" s="1">
        <v>-8.8000000000000005E-3</v>
      </c>
    </row>
    <row r="660" spans="1:7" x14ac:dyDescent="0.3">
      <c r="A660" t="s">
        <v>906</v>
      </c>
      <c r="B660" s="2">
        <v>2518.77</v>
      </c>
      <c r="C660" s="2">
        <v>2455.2199999999998</v>
      </c>
      <c r="D660" s="2">
        <v>2523.4499999999998</v>
      </c>
      <c r="E660" s="2">
        <v>2455.2199999999998</v>
      </c>
      <c r="F660" t="s">
        <v>2137</v>
      </c>
      <c r="G660" s="1">
        <v>1.5100000000000001E-2</v>
      </c>
    </row>
    <row r="661" spans="1:7" x14ac:dyDescent="0.3">
      <c r="A661" t="s">
        <v>904</v>
      </c>
      <c r="B661" s="2">
        <v>2481.3200000000002</v>
      </c>
      <c r="C661" s="2">
        <v>2470.36</v>
      </c>
      <c r="D661" s="2">
        <v>2495.86</v>
      </c>
      <c r="E661" s="2">
        <v>2465.5300000000002</v>
      </c>
      <c r="F661" t="s">
        <v>1339</v>
      </c>
      <c r="G661" s="1">
        <v>1.9E-3</v>
      </c>
    </row>
    <row r="662" spans="1:7" x14ac:dyDescent="0.3">
      <c r="A662" t="s">
        <v>902</v>
      </c>
      <c r="B662" s="2">
        <v>2476.54</v>
      </c>
      <c r="C662" s="2">
        <v>2491.98</v>
      </c>
      <c r="D662" s="2">
        <v>2493.12</v>
      </c>
      <c r="E662" s="2">
        <v>2466.1799999999998</v>
      </c>
      <c r="F662" t="s">
        <v>2081</v>
      </c>
      <c r="G662" s="1">
        <v>3.3E-3</v>
      </c>
    </row>
    <row r="663" spans="1:7" x14ac:dyDescent="0.3">
      <c r="A663" t="s">
        <v>900</v>
      </c>
      <c r="B663" s="2">
        <v>2468.3200000000002</v>
      </c>
      <c r="C663" s="2">
        <v>2467.38</v>
      </c>
      <c r="D663" s="2">
        <v>2477.34</v>
      </c>
      <c r="E663" s="2">
        <v>2461.1999999999998</v>
      </c>
      <c r="F663" t="s">
        <v>2444</v>
      </c>
      <c r="G663" s="1">
        <v>-9.2999999999999992E-3</v>
      </c>
    </row>
    <row r="664" spans="1:7" x14ac:dyDescent="0.3">
      <c r="A664" s="3">
        <v>45271</v>
      </c>
      <c r="B664" s="2">
        <v>2491.5500000000002</v>
      </c>
      <c r="C664" s="2">
        <v>2494.0500000000002</v>
      </c>
      <c r="D664" s="2">
        <v>2494.0500000000002</v>
      </c>
      <c r="E664" s="2">
        <v>2486.75</v>
      </c>
      <c r="F664" t="s">
        <v>2443</v>
      </c>
      <c r="G664" s="1">
        <v>6.0000000000000001E-3</v>
      </c>
    </row>
    <row r="665" spans="1:7" x14ac:dyDescent="0.3">
      <c r="A665" s="3">
        <v>45210</v>
      </c>
      <c r="B665" s="2">
        <v>2476.69</v>
      </c>
      <c r="C665" s="2">
        <v>2467.1799999999998</v>
      </c>
      <c r="D665" s="2">
        <v>2478.73</v>
      </c>
      <c r="E665" s="2">
        <v>2455.5700000000002</v>
      </c>
      <c r="F665" t="s">
        <v>2442</v>
      </c>
      <c r="G665" s="1">
        <v>4.0000000000000001E-3</v>
      </c>
    </row>
    <row r="666" spans="1:7" x14ac:dyDescent="0.3">
      <c r="A666" s="3">
        <v>45180</v>
      </c>
      <c r="B666" s="2">
        <v>2466.88</v>
      </c>
      <c r="C666" s="2">
        <v>2510.0500000000002</v>
      </c>
      <c r="D666" s="2">
        <v>2512</v>
      </c>
      <c r="E666" s="2">
        <v>2463.2399999999998</v>
      </c>
      <c r="F666" t="s">
        <v>1980</v>
      </c>
      <c r="G666" s="1">
        <v>-1.6899999999999998E-2</v>
      </c>
    </row>
    <row r="667" spans="1:7" x14ac:dyDescent="0.3">
      <c r="A667" s="3">
        <v>45149</v>
      </c>
      <c r="B667" s="2">
        <v>2509.36</v>
      </c>
      <c r="C667" s="2">
        <v>2488.09</v>
      </c>
      <c r="D667" s="2">
        <v>2514.9899999999998</v>
      </c>
      <c r="E667" s="2">
        <v>2487.79</v>
      </c>
      <c r="F667" t="s">
        <v>2441</v>
      </c>
      <c r="G667" s="1">
        <v>9.1999999999999998E-3</v>
      </c>
    </row>
    <row r="668" spans="1:7" x14ac:dyDescent="0.3">
      <c r="A668" s="3">
        <v>45118</v>
      </c>
      <c r="B668" s="2">
        <v>2486.5500000000002</v>
      </c>
      <c r="C668" s="2">
        <v>2486.1</v>
      </c>
      <c r="D668" s="2">
        <v>2495.2600000000002</v>
      </c>
      <c r="E668" s="2">
        <v>2475.39</v>
      </c>
      <c r="F668" t="s">
        <v>1238</v>
      </c>
      <c r="G668" s="1">
        <v>-4.0000000000000002E-4</v>
      </c>
    </row>
    <row r="669" spans="1:7" x14ac:dyDescent="0.3">
      <c r="A669" s="3">
        <v>45088</v>
      </c>
      <c r="B669" s="2">
        <v>2487.5</v>
      </c>
      <c r="C669" s="2">
        <v>2505.0300000000002</v>
      </c>
      <c r="D669" s="2">
        <v>2507.7600000000002</v>
      </c>
      <c r="E669" s="2">
        <v>2481.2199999999998</v>
      </c>
      <c r="F669" t="s">
        <v>133</v>
      </c>
      <c r="G669" s="1">
        <v>-4.7000000000000002E-3</v>
      </c>
    </row>
    <row r="670" spans="1:7" x14ac:dyDescent="0.3">
      <c r="A670" s="3">
        <v>44996</v>
      </c>
      <c r="B670" s="2">
        <v>2499.3000000000002</v>
      </c>
      <c r="C670" s="2">
        <v>2487.1</v>
      </c>
      <c r="D670" s="2">
        <v>2502.5300000000002</v>
      </c>
      <c r="E670" s="2">
        <v>2475.94</v>
      </c>
      <c r="F670" t="s">
        <v>258</v>
      </c>
      <c r="G670" s="1">
        <v>8.9999999999999993E-3</v>
      </c>
    </row>
    <row r="671" spans="1:7" x14ac:dyDescent="0.3">
      <c r="A671" s="3">
        <v>44968</v>
      </c>
      <c r="B671" s="2">
        <v>2476.94</v>
      </c>
      <c r="C671" s="2">
        <v>2465.1799999999998</v>
      </c>
      <c r="D671" s="2">
        <v>2486.1</v>
      </c>
      <c r="E671" s="2">
        <v>2453.5300000000002</v>
      </c>
      <c r="F671" t="s">
        <v>2111</v>
      </c>
      <c r="G671" s="1">
        <v>5.8999999999999999E-3</v>
      </c>
    </row>
    <row r="672" spans="1:7" x14ac:dyDescent="0.3">
      <c r="A672" s="3">
        <v>44937</v>
      </c>
      <c r="B672" s="2">
        <v>2462.4499999999998</v>
      </c>
      <c r="C672" s="2">
        <v>2475.14</v>
      </c>
      <c r="D672" s="2">
        <v>2484.06</v>
      </c>
      <c r="E672" s="2">
        <v>2457.02</v>
      </c>
      <c r="F672" t="s">
        <v>2355</v>
      </c>
      <c r="G672" s="1">
        <v>-4.7000000000000002E-3</v>
      </c>
    </row>
    <row r="673" spans="1:7" x14ac:dyDescent="0.3">
      <c r="A673" t="s">
        <v>890</v>
      </c>
      <c r="B673" s="2">
        <v>2474.15</v>
      </c>
      <c r="C673" s="2">
        <v>2460.4</v>
      </c>
      <c r="D673" s="2">
        <v>2482.12</v>
      </c>
      <c r="E673" s="2">
        <v>2458.0100000000002</v>
      </c>
      <c r="F673" t="s">
        <v>2440</v>
      </c>
      <c r="G673" s="1">
        <v>2.0999999999999999E-3</v>
      </c>
    </row>
    <row r="674" spans="1:7" x14ac:dyDescent="0.3">
      <c r="A674" t="s">
        <v>888</v>
      </c>
      <c r="B674" s="2">
        <v>2469.0700000000002</v>
      </c>
      <c r="C674" s="2">
        <v>2461.1999999999998</v>
      </c>
      <c r="D674" s="2">
        <v>2482.12</v>
      </c>
      <c r="E674" s="2">
        <v>2452.63</v>
      </c>
      <c r="F674" t="s">
        <v>2439</v>
      </c>
      <c r="G674" s="1">
        <v>-1.2999999999999999E-3</v>
      </c>
    </row>
    <row r="675" spans="1:7" x14ac:dyDescent="0.3">
      <c r="A675" t="s">
        <v>886</v>
      </c>
      <c r="B675" s="2">
        <v>2472.21</v>
      </c>
      <c r="C675" s="2">
        <v>2457.5100000000002</v>
      </c>
      <c r="D675" s="2">
        <v>2485.1</v>
      </c>
      <c r="E675" s="2">
        <v>2454.08</v>
      </c>
      <c r="F675" t="s">
        <v>246</v>
      </c>
      <c r="G675" s="1">
        <v>2.3E-3</v>
      </c>
    </row>
    <row r="676" spans="1:7" x14ac:dyDescent="0.3">
      <c r="A676" t="s">
        <v>885</v>
      </c>
      <c r="B676" s="2">
        <v>2466.58</v>
      </c>
      <c r="C676" s="2">
        <v>2451.2399999999998</v>
      </c>
      <c r="D676" s="2">
        <v>2480.13</v>
      </c>
      <c r="E676" s="2">
        <v>2445.91</v>
      </c>
      <c r="F676" t="s">
        <v>79</v>
      </c>
      <c r="G676" s="1">
        <v>-4.0000000000000002E-4</v>
      </c>
    </row>
    <row r="677" spans="1:7" x14ac:dyDescent="0.3">
      <c r="A677" t="s">
        <v>883</v>
      </c>
      <c r="B677" s="2">
        <v>2467.48</v>
      </c>
      <c r="C677" s="2">
        <v>2465.23</v>
      </c>
      <c r="D677" s="2">
        <v>2480.13</v>
      </c>
      <c r="E677" s="2">
        <v>2455.2199999999998</v>
      </c>
      <c r="F677" t="s">
        <v>2161</v>
      </c>
      <c r="G677" s="1">
        <v>-2.5000000000000001E-3</v>
      </c>
    </row>
    <row r="678" spans="1:7" x14ac:dyDescent="0.3">
      <c r="A678" t="s">
        <v>881</v>
      </c>
      <c r="B678" s="2">
        <v>2473.65</v>
      </c>
      <c r="C678" s="2">
        <v>2484.11</v>
      </c>
      <c r="D678" s="2">
        <v>2500</v>
      </c>
      <c r="E678" s="2">
        <v>2470.5100000000002</v>
      </c>
      <c r="F678" t="s">
        <v>2438</v>
      </c>
      <c r="G678" s="1">
        <v>-4.7000000000000002E-3</v>
      </c>
    </row>
    <row r="679" spans="1:7" x14ac:dyDescent="0.3">
      <c r="A679" t="s">
        <v>879</v>
      </c>
      <c r="B679" s="2">
        <v>2485.25</v>
      </c>
      <c r="C679" s="2">
        <v>2510.0100000000002</v>
      </c>
      <c r="D679" s="2">
        <v>2533.46</v>
      </c>
      <c r="E679" s="2">
        <v>2475.19</v>
      </c>
      <c r="F679" t="s">
        <v>2155</v>
      </c>
      <c r="G679" s="1">
        <v>-2.0799999999999999E-2</v>
      </c>
    </row>
    <row r="680" spans="1:7" x14ac:dyDescent="0.3">
      <c r="A680" t="s">
        <v>877</v>
      </c>
      <c r="B680" s="2">
        <v>2537.9899999999998</v>
      </c>
      <c r="C680" s="2">
        <v>2514.9899999999998</v>
      </c>
      <c r="D680" s="2">
        <v>2544.27</v>
      </c>
      <c r="E680" s="2">
        <v>2514.9899999999998</v>
      </c>
      <c r="F680" t="s">
        <v>2355</v>
      </c>
      <c r="G680" s="1">
        <v>-1E-4</v>
      </c>
    </row>
    <row r="681" spans="1:7" x14ac:dyDescent="0.3">
      <c r="A681" t="s">
        <v>875</v>
      </c>
      <c r="B681" s="2">
        <v>2538.14</v>
      </c>
      <c r="C681" s="2">
        <v>2559.86</v>
      </c>
      <c r="D681" s="2">
        <v>2561.0500000000002</v>
      </c>
      <c r="E681" s="2">
        <v>2529.48</v>
      </c>
      <c r="F681" t="s">
        <v>94</v>
      </c>
      <c r="G681" s="1">
        <v>-3.0999999999999999E-3</v>
      </c>
    </row>
    <row r="682" spans="1:7" x14ac:dyDescent="0.3">
      <c r="A682" t="s">
        <v>873</v>
      </c>
      <c r="B682" s="2">
        <v>2546.0100000000002</v>
      </c>
      <c r="C682" s="2">
        <v>2548.15</v>
      </c>
      <c r="D682" s="2">
        <v>2559.81</v>
      </c>
      <c r="E682" s="2">
        <v>2536.35</v>
      </c>
      <c r="F682" t="s">
        <v>2162</v>
      </c>
      <c r="G682" s="1">
        <v>-8.0000000000000004E-4</v>
      </c>
    </row>
    <row r="683" spans="1:7" x14ac:dyDescent="0.3">
      <c r="A683" t="s">
        <v>871</v>
      </c>
      <c r="B683" s="2">
        <v>2548.15</v>
      </c>
      <c r="C683" s="2">
        <v>2549.85</v>
      </c>
      <c r="D683" s="2">
        <v>2571.7600000000002</v>
      </c>
      <c r="E683" s="2">
        <v>2542.48</v>
      </c>
      <c r="F683" t="s">
        <v>2437</v>
      </c>
      <c r="G683" s="1">
        <v>-4.3E-3</v>
      </c>
    </row>
    <row r="684" spans="1:7" x14ac:dyDescent="0.3">
      <c r="A684" t="s">
        <v>869</v>
      </c>
      <c r="B684" s="2">
        <v>2559.2600000000002</v>
      </c>
      <c r="C684" s="2">
        <v>2542.9299999999998</v>
      </c>
      <c r="D684" s="2">
        <v>2566.48</v>
      </c>
      <c r="E684" s="2">
        <v>2532.62</v>
      </c>
      <c r="F684" t="s">
        <v>2116</v>
      </c>
      <c r="G684" s="1">
        <v>4.8999999999999998E-3</v>
      </c>
    </row>
    <row r="685" spans="1:7" x14ac:dyDescent="0.3">
      <c r="A685" s="3">
        <v>45270</v>
      </c>
      <c r="B685" s="2">
        <v>2546.86</v>
      </c>
      <c r="C685" s="2">
        <v>2544.87</v>
      </c>
      <c r="D685" s="2">
        <v>2557.37</v>
      </c>
      <c r="E685" s="2">
        <v>2529.13</v>
      </c>
      <c r="F685" t="s">
        <v>1999</v>
      </c>
      <c r="G685" s="1">
        <v>2.0000000000000001E-4</v>
      </c>
    </row>
    <row r="686" spans="1:7" x14ac:dyDescent="0.3">
      <c r="A686" s="3">
        <v>45240</v>
      </c>
      <c r="B686" s="2">
        <v>2546.2600000000002</v>
      </c>
      <c r="C686" s="2">
        <v>2508.36</v>
      </c>
      <c r="D686" s="2">
        <v>2553.7800000000002</v>
      </c>
      <c r="E686" s="2">
        <v>2506.27</v>
      </c>
      <c r="F686" t="s">
        <v>2108</v>
      </c>
      <c r="G686" s="1">
        <v>1.6E-2</v>
      </c>
    </row>
    <row r="687" spans="1:7" x14ac:dyDescent="0.3">
      <c r="A687" s="3">
        <v>45209</v>
      </c>
      <c r="B687" s="2">
        <v>2506.2199999999998</v>
      </c>
      <c r="C687" s="2">
        <v>2502.2399999999998</v>
      </c>
      <c r="D687" s="2">
        <v>2510.85</v>
      </c>
      <c r="E687" s="2">
        <v>2493.42</v>
      </c>
      <c r="F687" t="s">
        <v>71</v>
      </c>
      <c r="G687" s="1">
        <v>2E-3</v>
      </c>
    </row>
    <row r="688" spans="1:7" x14ac:dyDescent="0.3">
      <c r="A688" s="3">
        <v>45179</v>
      </c>
      <c r="B688" s="2">
        <v>2501.34</v>
      </c>
      <c r="C688" s="2">
        <v>2475.14</v>
      </c>
      <c r="D688" s="2">
        <v>2506.52</v>
      </c>
      <c r="E688" s="2">
        <v>2471.16</v>
      </c>
      <c r="F688" t="s">
        <v>1238</v>
      </c>
      <c r="G688" s="1">
        <v>4.7999999999999996E-3</v>
      </c>
    </row>
    <row r="689" spans="1:7" x14ac:dyDescent="0.3">
      <c r="A689" s="3">
        <v>45087</v>
      </c>
      <c r="B689" s="2">
        <v>2489.4899999999998</v>
      </c>
      <c r="C689" s="2">
        <v>2509.96</v>
      </c>
      <c r="D689" s="2">
        <v>2510.0100000000002</v>
      </c>
      <c r="E689" s="2">
        <v>2484.11</v>
      </c>
      <c r="F689" t="s">
        <v>94</v>
      </c>
      <c r="G689" s="1">
        <v>-8.0000000000000002E-3</v>
      </c>
    </row>
    <row r="690" spans="1:7" x14ac:dyDescent="0.3">
      <c r="A690" s="3">
        <v>45056</v>
      </c>
      <c r="B690" s="2">
        <v>2509.56</v>
      </c>
      <c r="C690" s="2">
        <v>2508.0100000000002</v>
      </c>
      <c r="D690" s="2">
        <v>2514.79</v>
      </c>
      <c r="E690" s="2">
        <v>2485.4499999999998</v>
      </c>
      <c r="F690" t="s">
        <v>2273</v>
      </c>
      <c r="G690" s="1">
        <v>4.7000000000000002E-3</v>
      </c>
    </row>
    <row r="691" spans="1:7" x14ac:dyDescent="0.3">
      <c r="A691" s="3">
        <v>45026</v>
      </c>
      <c r="B691" s="2">
        <v>2497.9</v>
      </c>
      <c r="C691" s="2">
        <v>2457.27</v>
      </c>
      <c r="D691" s="2">
        <v>2501.09</v>
      </c>
      <c r="E691" s="2">
        <v>2455.37</v>
      </c>
      <c r="F691" t="s">
        <v>254</v>
      </c>
      <c r="G691" s="1">
        <v>1.5800000000000002E-2</v>
      </c>
    </row>
    <row r="692" spans="1:7" x14ac:dyDescent="0.3">
      <c r="A692" s="3">
        <v>44995</v>
      </c>
      <c r="B692" s="2">
        <v>2459.11</v>
      </c>
      <c r="C692" s="2">
        <v>2480.13</v>
      </c>
      <c r="D692" s="2">
        <v>2489.09</v>
      </c>
      <c r="E692" s="2">
        <v>2452.04</v>
      </c>
      <c r="F692" t="s">
        <v>254</v>
      </c>
      <c r="G692" s="1">
        <v>1.2999999999999999E-3</v>
      </c>
    </row>
    <row r="693" spans="1:7" x14ac:dyDescent="0.3">
      <c r="A693" t="s">
        <v>859</v>
      </c>
      <c r="B693" s="2">
        <v>2455.8200000000002</v>
      </c>
      <c r="C693" s="2">
        <v>2455.77</v>
      </c>
      <c r="D693" s="2">
        <v>2462.9899999999998</v>
      </c>
      <c r="E693" s="2">
        <v>2440.7800000000002</v>
      </c>
      <c r="F693" t="s">
        <v>2162</v>
      </c>
      <c r="G693" s="1">
        <v>2.0999999999999999E-3</v>
      </c>
    </row>
    <row r="694" spans="1:7" x14ac:dyDescent="0.3">
      <c r="A694" t="s">
        <v>857</v>
      </c>
      <c r="B694" s="2">
        <v>2450.59</v>
      </c>
      <c r="C694" s="2">
        <v>2490.08</v>
      </c>
      <c r="D694" s="2">
        <v>2491.08</v>
      </c>
      <c r="E694" s="2">
        <v>2443.4699999999998</v>
      </c>
      <c r="F694" t="s">
        <v>726</v>
      </c>
      <c r="G694" s="1">
        <v>-1.6500000000000001E-2</v>
      </c>
    </row>
    <row r="695" spans="1:7" x14ac:dyDescent="0.3">
      <c r="A695" t="s">
        <v>855</v>
      </c>
      <c r="B695" s="2">
        <v>2491.83</v>
      </c>
      <c r="C695" s="2">
        <v>2466.1799999999998</v>
      </c>
      <c r="D695" s="2">
        <v>2494.87</v>
      </c>
      <c r="E695" s="2">
        <v>2459.21</v>
      </c>
      <c r="F695" t="s">
        <v>71</v>
      </c>
      <c r="G695" s="1">
        <v>9.1999999999999998E-3</v>
      </c>
    </row>
    <row r="696" spans="1:7" x14ac:dyDescent="0.3">
      <c r="A696" t="s">
        <v>853</v>
      </c>
      <c r="B696" s="2">
        <v>2469.12</v>
      </c>
      <c r="C696" s="2">
        <v>2464.19</v>
      </c>
      <c r="D696" s="2">
        <v>2479.13</v>
      </c>
      <c r="E696" s="2">
        <v>2451.4899999999998</v>
      </c>
      <c r="F696" t="s">
        <v>2296</v>
      </c>
      <c r="G696" s="1">
        <v>1.2999999999999999E-3</v>
      </c>
    </row>
    <row r="697" spans="1:7" x14ac:dyDescent="0.3">
      <c r="A697" t="s">
        <v>851</v>
      </c>
      <c r="B697" s="2">
        <v>2466.0300000000002</v>
      </c>
      <c r="C697" s="2">
        <v>2472.6</v>
      </c>
      <c r="D697" s="2">
        <v>2489.79</v>
      </c>
      <c r="E697" s="2">
        <v>2450.2399999999998</v>
      </c>
      <c r="F697" t="s">
        <v>469</v>
      </c>
      <c r="G697" s="1">
        <v>-2.7000000000000001E-3</v>
      </c>
    </row>
    <row r="698" spans="1:7" x14ac:dyDescent="0.3">
      <c r="A698" t="s">
        <v>849</v>
      </c>
      <c r="B698" s="2">
        <v>2472.6</v>
      </c>
      <c r="C698" s="2">
        <v>2458.21</v>
      </c>
      <c r="D698" s="2">
        <v>2480.13</v>
      </c>
      <c r="E698" s="2">
        <v>2448.25</v>
      </c>
      <c r="F698" t="s">
        <v>1806</v>
      </c>
      <c r="G698" s="1">
        <v>3.7000000000000002E-3</v>
      </c>
    </row>
    <row r="699" spans="1:7" x14ac:dyDescent="0.3">
      <c r="A699" t="s">
        <v>847</v>
      </c>
      <c r="B699" s="2">
        <v>2463.54</v>
      </c>
      <c r="C699" s="2">
        <v>2456.2199999999998</v>
      </c>
      <c r="D699" s="2">
        <v>2473.15</v>
      </c>
      <c r="E699" s="2">
        <v>2433.21</v>
      </c>
      <c r="F699" t="s">
        <v>2123</v>
      </c>
      <c r="G699" s="1">
        <v>2.5999999999999999E-3</v>
      </c>
    </row>
    <row r="700" spans="1:7" x14ac:dyDescent="0.3">
      <c r="A700" t="s">
        <v>845</v>
      </c>
      <c r="B700" s="2">
        <v>2457.0700000000002</v>
      </c>
      <c r="C700" s="2">
        <v>2439.94</v>
      </c>
      <c r="D700" s="2">
        <v>2470.16</v>
      </c>
      <c r="E700" s="2">
        <v>2435.3000000000002</v>
      </c>
      <c r="F700" t="s">
        <v>2059</v>
      </c>
      <c r="G700" s="1">
        <v>-8.8000000000000005E-3</v>
      </c>
    </row>
    <row r="701" spans="1:7" x14ac:dyDescent="0.3">
      <c r="A701" t="s">
        <v>843</v>
      </c>
      <c r="B701" s="2">
        <v>2478.7800000000002</v>
      </c>
      <c r="C701" s="2">
        <v>2461.5500000000002</v>
      </c>
      <c r="D701" s="2">
        <v>2483.06</v>
      </c>
      <c r="E701" s="2">
        <v>2452.2399999999998</v>
      </c>
      <c r="F701" t="s">
        <v>2257</v>
      </c>
      <c r="G701" s="1">
        <v>7.7000000000000002E-3</v>
      </c>
    </row>
    <row r="702" spans="1:7" x14ac:dyDescent="0.3">
      <c r="A702" t="s">
        <v>841</v>
      </c>
      <c r="B702" s="2">
        <v>2459.91</v>
      </c>
      <c r="C702" s="2">
        <v>2464.9899999999998</v>
      </c>
      <c r="D702" s="2">
        <v>2480.13</v>
      </c>
      <c r="E702" s="2">
        <v>2456.2199999999998</v>
      </c>
      <c r="F702" t="s">
        <v>2316</v>
      </c>
      <c r="G702" s="1">
        <v>-1.24E-2</v>
      </c>
    </row>
    <row r="703" spans="1:7" x14ac:dyDescent="0.3">
      <c r="A703" t="s">
        <v>839</v>
      </c>
      <c r="B703" s="2">
        <v>2490.88</v>
      </c>
      <c r="C703" s="2">
        <v>2501.04</v>
      </c>
      <c r="D703" s="2">
        <v>2504.0300000000002</v>
      </c>
      <c r="E703" s="2">
        <v>2483.21</v>
      </c>
      <c r="F703" t="s">
        <v>2005</v>
      </c>
      <c r="G703" s="1">
        <v>-2.3E-3</v>
      </c>
    </row>
    <row r="704" spans="1:7" x14ac:dyDescent="0.3">
      <c r="A704" t="s">
        <v>837</v>
      </c>
      <c r="B704" s="2">
        <v>2496.61</v>
      </c>
      <c r="C704" s="2">
        <v>2484.11</v>
      </c>
      <c r="D704" s="2">
        <v>2499.0500000000002</v>
      </c>
      <c r="E704" s="2">
        <v>2482.12</v>
      </c>
      <c r="F704" t="s">
        <v>1142</v>
      </c>
      <c r="G704" s="1">
        <v>3.0999999999999999E-3</v>
      </c>
    </row>
    <row r="705" spans="1:7" x14ac:dyDescent="0.3">
      <c r="A705" s="3">
        <v>45269</v>
      </c>
      <c r="B705" s="2">
        <v>2488.94</v>
      </c>
      <c r="C705" s="2">
        <v>2538.89</v>
      </c>
      <c r="D705" s="2">
        <v>2538.89</v>
      </c>
      <c r="E705" s="2">
        <v>2478.13</v>
      </c>
      <c r="F705" t="s">
        <v>2042</v>
      </c>
      <c r="G705" s="1">
        <v>-1.47E-2</v>
      </c>
    </row>
    <row r="706" spans="1:7" x14ac:dyDescent="0.3">
      <c r="A706" s="3">
        <v>45239</v>
      </c>
      <c r="B706" s="2">
        <v>2526.19</v>
      </c>
      <c r="C706" s="2">
        <v>2503.83</v>
      </c>
      <c r="D706" s="2">
        <v>2528.83</v>
      </c>
      <c r="E706" s="2">
        <v>2499.1</v>
      </c>
      <c r="F706" t="s">
        <v>469</v>
      </c>
      <c r="G706" s="1">
        <v>8.8999999999999999E-3</v>
      </c>
    </row>
    <row r="707" spans="1:7" x14ac:dyDescent="0.3">
      <c r="A707" s="3">
        <v>45147</v>
      </c>
      <c r="B707" s="2">
        <v>2503.83</v>
      </c>
      <c r="C707" s="2">
        <v>2494.0700000000002</v>
      </c>
      <c r="D707" s="2">
        <v>2511.0500000000002</v>
      </c>
      <c r="E707" s="2">
        <v>2491.63</v>
      </c>
      <c r="F707" t="s">
        <v>252</v>
      </c>
      <c r="G707" s="1">
        <v>2.5000000000000001E-3</v>
      </c>
    </row>
    <row r="708" spans="1:7" x14ac:dyDescent="0.3">
      <c r="A708" s="3">
        <v>45116</v>
      </c>
      <c r="B708" s="2">
        <v>2497.5</v>
      </c>
      <c r="C708" s="2">
        <v>2500.04</v>
      </c>
      <c r="D708" s="2">
        <v>2511.85</v>
      </c>
      <c r="E708" s="2">
        <v>2490.08</v>
      </c>
      <c r="F708" t="s">
        <v>2124</v>
      </c>
      <c r="G708" s="1">
        <v>-6.4000000000000003E-3</v>
      </c>
    </row>
    <row r="709" spans="1:7" x14ac:dyDescent="0.3">
      <c r="A709" s="3">
        <v>45086</v>
      </c>
      <c r="B709" s="2">
        <v>2513.4899999999998</v>
      </c>
      <c r="C709" s="2">
        <v>2503.48</v>
      </c>
      <c r="D709" s="2">
        <v>2516.08</v>
      </c>
      <c r="E709" s="2">
        <v>2497.5</v>
      </c>
      <c r="F709" t="s">
        <v>71</v>
      </c>
      <c r="G709" s="1">
        <v>6.6E-3</v>
      </c>
    </row>
    <row r="710" spans="1:7" x14ac:dyDescent="0.3">
      <c r="A710" s="3">
        <v>45055</v>
      </c>
      <c r="B710" s="2">
        <v>2497.11</v>
      </c>
      <c r="C710" s="2">
        <v>2500.04</v>
      </c>
      <c r="D710" s="2">
        <v>2513.44</v>
      </c>
      <c r="E710" s="2">
        <v>2492.1799999999998</v>
      </c>
      <c r="F710" t="s">
        <v>2436</v>
      </c>
      <c r="G710" s="1">
        <v>2.3E-3</v>
      </c>
    </row>
    <row r="711" spans="1:7" x14ac:dyDescent="0.3">
      <c r="A711" s="3">
        <v>45025</v>
      </c>
      <c r="B711" s="2">
        <v>2491.48</v>
      </c>
      <c r="C711" s="2">
        <v>2504.0300000000002</v>
      </c>
      <c r="D711" s="2">
        <v>2504.0300000000002</v>
      </c>
      <c r="E711" s="2">
        <v>2482.12</v>
      </c>
      <c r="F711" t="s">
        <v>2203</v>
      </c>
      <c r="G711" s="1">
        <v>-1.4E-3</v>
      </c>
    </row>
    <row r="712" spans="1:7" x14ac:dyDescent="0.3">
      <c r="A712" s="3">
        <v>44935</v>
      </c>
      <c r="B712" s="2">
        <v>2494.87</v>
      </c>
      <c r="C712" s="2">
        <v>2495.11</v>
      </c>
      <c r="D712" s="2">
        <v>2504.5300000000002</v>
      </c>
      <c r="E712" s="2">
        <v>2490.08</v>
      </c>
      <c r="F712" t="s">
        <v>2435</v>
      </c>
      <c r="G712" s="1">
        <v>-1E-4</v>
      </c>
    </row>
    <row r="713" spans="1:7" x14ac:dyDescent="0.3">
      <c r="A713" t="s">
        <v>829</v>
      </c>
      <c r="B713" s="2">
        <v>2495.11</v>
      </c>
      <c r="C713" s="2">
        <v>2522.0100000000002</v>
      </c>
      <c r="D713" s="2">
        <v>2529.73</v>
      </c>
      <c r="E713" s="2">
        <v>2481.2199999999998</v>
      </c>
      <c r="F713" t="s">
        <v>2434</v>
      </c>
      <c r="G713" s="1">
        <v>-1.06E-2</v>
      </c>
    </row>
    <row r="714" spans="1:7" x14ac:dyDescent="0.3">
      <c r="A714" t="s">
        <v>827</v>
      </c>
      <c r="B714" s="2">
        <v>2521.91</v>
      </c>
      <c r="C714" s="2">
        <v>2516.13</v>
      </c>
      <c r="D714" s="2">
        <v>2525.94</v>
      </c>
      <c r="E714" s="2">
        <v>2510.0100000000002</v>
      </c>
      <c r="F714" t="s">
        <v>1142</v>
      </c>
      <c r="G714" s="1">
        <v>2.3E-3</v>
      </c>
    </row>
    <row r="715" spans="1:7" x14ac:dyDescent="0.3">
      <c r="A715" t="s">
        <v>825</v>
      </c>
      <c r="B715" s="2">
        <v>2516.13</v>
      </c>
      <c r="C715" s="2">
        <v>2548.75</v>
      </c>
      <c r="D715" s="2">
        <v>2548.75</v>
      </c>
      <c r="E715" s="2">
        <v>2512.1</v>
      </c>
      <c r="F715" t="s">
        <v>2433</v>
      </c>
      <c r="G715" s="1">
        <v>-1.1599999999999999E-2</v>
      </c>
    </row>
    <row r="716" spans="1:7" x14ac:dyDescent="0.3">
      <c r="A716" t="s">
        <v>823</v>
      </c>
      <c r="B716" s="2">
        <v>2545.56</v>
      </c>
      <c r="C716" s="2">
        <v>2554.83</v>
      </c>
      <c r="D716" s="2">
        <v>2557.81</v>
      </c>
      <c r="E716" s="2">
        <v>2528.9299999999998</v>
      </c>
      <c r="F716" t="s">
        <v>2432</v>
      </c>
      <c r="G716" s="1">
        <v>-3.0999999999999999E-3</v>
      </c>
    </row>
    <row r="717" spans="1:7" x14ac:dyDescent="0.3">
      <c r="A717" t="s">
        <v>821</v>
      </c>
      <c r="B717" s="2">
        <v>2553.38</v>
      </c>
      <c r="C717" s="2">
        <v>2556.8200000000002</v>
      </c>
      <c r="D717" s="2">
        <v>2570.4699999999998</v>
      </c>
      <c r="E717" s="2">
        <v>2541.38</v>
      </c>
      <c r="F717" t="s">
        <v>2431</v>
      </c>
      <c r="G717" s="1">
        <v>-6.8999999999999999E-3</v>
      </c>
    </row>
    <row r="718" spans="1:7" x14ac:dyDescent="0.3">
      <c r="A718" t="s">
        <v>819</v>
      </c>
      <c r="B718" s="2">
        <v>2571.0100000000002</v>
      </c>
      <c r="C718" s="2">
        <v>2574.75</v>
      </c>
      <c r="D718" s="2">
        <v>2581.4699999999998</v>
      </c>
      <c r="E718" s="2">
        <v>2556.77</v>
      </c>
      <c r="F718" t="s">
        <v>2203</v>
      </c>
      <c r="G718" s="1">
        <v>2.8E-3</v>
      </c>
    </row>
    <row r="719" spans="1:7" x14ac:dyDescent="0.3">
      <c r="A719" t="s">
        <v>817</v>
      </c>
      <c r="B719" s="2">
        <v>2563.84</v>
      </c>
      <c r="C719" s="2">
        <v>2564.79</v>
      </c>
      <c r="D719" s="2">
        <v>2573.25</v>
      </c>
      <c r="E719" s="2">
        <v>2552.34</v>
      </c>
      <c r="F719" t="s">
        <v>2203</v>
      </c>
      <c r="G719" s="1">
        <v>3.2000000000000002E-3</v>
      </c>
    </row>
    <row r="720" spans="1:7" x14ac:dyDescent="0.3">
      <c r="A720" t="s">
        <v>815</v>
      </c>
      <c r="B720" s="2">
        <v>2555.62</v>
      </c>
      <c r="C720" s="2">
        <v>2563.39</v>
      </c>
      <c r="D720" s="2">
        <v>2564.79</v>
      </c>
      <c r="E720" s="2">
        <v>2542.88</v>
      </c>
      <c r="F720" t="s">
        <v>2430</v>
      </c>
      <c r="G720" s="1">
        <v>1.1999999999999999E-3</v>
      </c>
    </row>
    <row r="721" spans="1:7" x14ac:dyDescent="0.3">
      <c r="A721" t="s">
        <v>813</v>
      </c>
      <c r="B721" s="2">
        <v>2552.59</v>
      </c>
      <c r="C721" s="2">
        <v>2544.62</v>
      </c>
      <c r="D721" s="2">
        <v>2564.69</v>
      </c>
      <c r="E721" s="2">
        <v>2528.98</v>
      </c>
      <c r="F721" t="s">
        <v>2429</v>
      </c>
      <c r="G721" s="1">
        <v>3.0999999999999999E-3</v>
      </c>
    </row>
    <row r="722" spans="1:7" x14ac:dyDescent="0.3">
      <c r="A722" t="s">
        <v>811</v>
      </c>
      <c r="B722" s="2">
        <v>2544.62</v>
      </c>
      <c r="C722" s="2">
        <v>2522.06</v>
      </c>
      <c r="D722" s="2">
        <v>2557.5700000000002</v>
      </c>
      <c r="E722" s="2">
        <v>2522.06</v>
      </c>
      <c r="F722" t="s">
        <v>2201</v>
      </c>
      <c r="G722" s="1">
        <v>4.4999999999999997E-3</v>
      </c>
    </row>
    <row r="723" spans="1:7" x14ac:dyDescent="0.3">
      <c r="A723" t="s">
        <v>809</v>
      </c>
      <c r="B723" s="2">
        <v>2533.16</v>
      </c>
      <c r="C723" s="2">
        <v>2542.48</v>
      </c>
      <c r="D723" s="2">
        <v>2550.4899999999998</v>
      </c>
      <c r="E723" s="2">
        <v>2522.9499999999998</v>
      </c>
      <c r="F723" t="s">
        <v>2116</v>
      </c>
      <c r="G723" s="1">
        <v>-3.7000000000000002E-3</v>
      </c>
    </row>
    <row r="724" spans="1:7" x14ac:dyDescent="0.3">
      <c r="A724" t="s">
        <v>807</v>
      </c>
      <c r="B724" s="2">
        <v>2542.48</v>
      </c>
      <c r="C724" s="2">
        <v>2523.9499999999998</v>
      </c>
      <c r="D724" s="2">
        <v>2544.92</v>
      </c>
      <c r="E724" s="2">
        <v>2514.39</v>
      </c>
      <c r="F724" t="s">
        <v>304</v>
      </c>
      <c r="G724" s="1">
        <v>7.7000000000000002E-3</v>
      </c>
    </row>
    <row r="725" spans="1:7" x14ac:dyDescent="0.3">
      <c r="A725" t="s">
        <v>805</v>
      </c>
      <c r="B725" s="2">
        <v>2523.0500000000002</v>
      </c>
      <c r="C725" s="2">
        <v>2491.88</v>
      </c>
      <c r="D725" s="2">
        <v>2529.9299999999998</v>
      </c>
      <c r="E725" s="2">
        <v>2478.23</v>
      </c>
      <c r="F725" t="s">
        <v>447</v>
      </c>
      <c r="G725" s="1">
        <v>1.2500000000000001E-2</v>
      </c>
    </row>
    <row r="726" spans="1:7" x14ac:dyDescent="0.3">
      <c r="A726" s="3">
        <v>45238</v>
      </c>
      <c r="B726" s="2">
        <v>2491.88</v>
      </c>
      <c r="C726" s="2">
        <v>2524.9499999999998</v>
      </c>
      <c r="D726" s="2">
        <v>2526.59</v>
      </c>
      <c r="E726" s="2">
        <v>2489.09</v>
      </c>
      <c r="F726" t="s">
        <v>1238</v>
      </c>
      <c r="G726" s="1">
        <v>-1.38E-2</v>
      </c>
    </row>
    <row r="727" spans="1:7" x14ac:dyDescent="0.3">
      <c r="A727" s="3">
        <v>45207</v>
      </c>
      <c r="B727" s="2">
        <v>2526.64</v>
      </c>
      <c r="C727" s="2">
        <v>2538.94</v>
      </c>
      <c r="D727" s="2">
        <v>2541.2800000000002</v>
      </c>
      <c r="E727" s="2">
        <v>2517.58</v>
      </c>
      <c r="F727" t="s">
        <v>2149</v>
      </c>
      <c r="G727" s="1">
        <v>-6.1000000000000004E-3</v>
      </c>
    </row>
    <row r="728" spans="1:7" x14ac:dyDescent="0.3">
      <c r="A728" s="3">
        <v>45177</v>
      </c>
      <c r="B728" s="2">
        <v>2542.08</v>
      </c>
      <c r="C728" s="2">
        <v>2555.67</v>
      </c>
      <c r="D728" s="2">
        <v>2558.7600000000002</v>
      </c>
      <c r="E728" s="2">
        <v>2530.92</v>
      </c>
      <c r="F728" t="s">
        <v>2198</v>
      </c>
      <c r="G728" s="1">
        <v>-5.3E-3</v>
      </c>
    </row>
    <row r="729" spans="1:7" x14ac:dyDescent="0.3">
      <c r="A729" s="3">
        <v>45146</v>
      </c>
      <c r="B729" s="2">
        <v>2555.67</v>
      </c>
      <c r="C729" s="2">
        <v>2559.0100000000002</v>
      </c>
      <c r="D729" s="2">
        <v>2574.9499999999998</v>
      </c>
      <c r="E729" s="2">
        <v>2545.42</v>
      </c>
      <c r="F729" t="s">
        <v>2368</v>
      </c>
      <c r="G729" s="1">
        <v>-1.2999999999999999E-3</v>
      </c>
    </row>
    <row r="730" spans="1:7" x14ac:dyDescent="0.3">
      <c r="A730" s="3">
        <v>45115</v>
      </c>
      <c r="B730" s="2">
        <v>2559.0100000000002</v>
      </c>
      <c r="C730" s="2">
        <v>2529.9299999999998</v>
      </c>
      <c r="D730" s="2">
        <v>2563.79</v>
      </c>
      <c r="E730" s="2">
        <v>2528.6799999999998</v>
      </c>
      <c r="F730" t="s">
        <v>2428</v>
      </c>
      <c r="G730" s="1">
        <v>9.1000000000000004E-3</v>
      </c>
    </row>
    <row r="731" spans="1:7" x14ac:dyDescent="0.3">
      <c r="A731" s="3">
        <v>45024</v>
      </c>
      <c r="B731" s="2">
        <v>2535.9</v>
      </c>
      <c r="C731" s="2">
        <v>2541.1799999999998</v>
      </c>
      <c r="D731" s="2">
        <v>2548.8000000000002</v>
      </c>
      <c r="E731" s="2">
        <v>2525</v>
      </c>
      <c r="F731" t="s">
        <v>1913</v>
      </c>
      <c r="G731" s="1">
        <v>-2.0999999999999999E-3</v>
      </c>
    </row>
    <row r="732" spans="1:7" x14ac:dyDescent="0.3">
      <c r="A732" s="3">
        <v>44993</v>
      </c>
      <c r="B732" s="2">
        <v>2541.1799999999998</v>
      </c>
      <c r="C732" s="2">
        <v>2547.8000000000002</v>
      </c>
      <c r="D732" s="2">
        <v>2550.89</v>
      </c>
      <c r="E732" s="2">
        <v>2527.14</v>
      </c>
      <c r="F732" t="s">
        <v>2039</v>
      </c>
      <c r="G732" s="1">
        <v>-6.8999999999999999E-3</v>
      </c>
    </row>
    <row r="733" spans="1:7" x14ac:dyDescent="0.3">
      <c r="A733" s="3">
        <v>44965</v>
      </c>
      <c r="B733" s="2">
        <v>2558.7600000000002</v>
      </c>
      <c r="C733" s="2">
        <v>2527.9299999999998</v>
      </c>
      <c r="D733" s="2">
        <v>2563.2399999999998</v>
      </c>
      <c r="E733" s="2">
        <v>2525.94</v>
      </c>
      <c r="F733" t="s">
        <v>2005</v>
      </c>
      <c r="G733" s="1">
        <v>7.0000000000000001E-3</v>
      </c>
    </row>
    <row r="734" spans="1:7" x14ac:dyDescent="0.3">
      <c r="A734" s="3">
        <v>44934</v>
      </c>
      <c r="B734" s="2">
        <v>2540.98</v>
      </c>
      <c r="C734" s="2">
        <v>2559.81</v>
      </c>
      <c r="D734" s="2">
        <v>2563.59</v>
      </c>
      <c r="E734" s="2">
        <v>2534.91</v>
      </c>
      <c r="F734" t="s">
        <v>2137</v>
      </c>
      <c r="G734" s="1">
        <v>-3.8E-3</v>
      </c>
    </row>
    <row r="735" spans="1:7" x14ac:dyDescent="0.3">
      <c r="A735" t="s">
        <v>795</v>
      </c>
      <c r="B735" s="2">
        <v>2550.64</v>
      </c>
      <c r="C735" s="2">
        <v>2564.84</v>
      </c>
      <c r="D735" s="2">
        <v>2572.66</v>
      </c>
      <c r="E735" s="2">
        <v>2543.87</v>
      </c>
      <c r="F735" t="s">
        <v>1976</v>
      </c>
      <c r="G735" s="1">
        <v>-9.1999999999999998E-3</v>
      </c>
    </row>
    <row r="736" spans="1:7" x14ac:dyDescent="0.3">
      <c r="A736" t="s">
        <v>793</v>
      </c>
      <c r="B736" s="2">
        <v>2574.35</v>
      </c>
      <c r="C736" s="2">
        <v>2559.81</v>
      </c>
      <c r="D736" s="2">
        <v>2583.46</v>
      </c>
      <c r="E736" s="2">
        <v>2555.0300000000002</v>
      </c>
      <c r="F736" t="s">
        <v>2427</v>
      </c>
      <c r="G736" s="1">
        <v>5.7000000000000002E-3</v>
      </c>
    </row>
    <row r="737" spans="1:7" x14ac:dyDescent="0.3">
      <c r="A737" t="s">
        <v>791</v>
      </c>
      <c r="B737" s="2">
        <v>2559.66</v>
      </c>
      <c r="C737" s="2">
        <v>2550.84</v>
      </c>
      <c r="D737" s="2">
        <v>2572.7600000000002</v>
      </c>
      <c r="E737" s="2">
        <v>2542.88</v>
      </c>
      <c r="F737" t="s">
        <v>2058</v>
      </c>
      <c r="G737" s="1">
        <v>-5.1999999999999998E-3</v>
      </c>
    </row>
    <row r="738" spans="1:7" x14ac:dyDescent="0.3">
      <c r="A738" t="s">
        <v>789</v>
      </c>
      <c r="B738" s="2">
        <v>2573.0500000000002</v>
      </c>
      <c r="C738" s="2">
        <v>2569.27</v>
      </c>
      <c r="D738" s="2">
        <v>2588.4899999999998</v>
      </c>
      <c r="E738" s="2">
        <v>2562.1</v>
      </c>
      <c r="F738" t="s">
        <v>119</v>
      </c>
      <c r="G738" s="1">
        <v>5.8999999999999999E-3</v>
      </c>
    </row>
    <row r="739" spans="1:7" x14ac:dyDescent="0.3">
      <c r="A739" t="s">
        <v>787</v>
      </c>
      <c r="B739" s="2">
        <v>2557.9699999999998</v>
      </c>
      <c r="C739" s="2">
        <v>2569.9699999999998</v>
      </c>
      <c r="D739" s="2">
        <v>2576.34</v>
      </c>
      <c r="E739" s="2">
        <v>2552.14</v>
      </c>
      <c r="F739" t="s">
        <v>77</v>
      </c>
      <c r="G739" s="1">
        <v>-4.7000000000000002E-3</v>
      </c>
    </row>
    <row r="740" spans="1:7" x14ac:dyDescent="0.3">
      <c r="A740" t="s">
        <v>785</v>
      </c>
      <c r="B740" s="2">
        <v>2570.02</v>
      </c>
      <c r="C740" s="2">
        <v>2593.67</v>
      </c>
      <c r="D740" s="2">
        <v>2595.61</v>
      </c>
      <c r="E740" s="2">
        <v>2564.79</v>
      </c>
      <c r="F740" t="s">
        <v>246</v>
      </c>
      <c r="G740" s="1">
        <v>-9.1000000000000004E-3</v>
      </c>
    </row>
    <row r="741" spans="1:7" x14ac:dyDescent="0.3">
      <c r="A741" t="s">
        <v>783</v>
      </c>
      <c r="B741" s="2">
        <v>2593.67</v>
      </c>
      <c r="C741" s="2">
        <v>2639.49</v>
      </c>
      <c r="D741" s="2">
        <v>2665.74</v>
      </c>
      <c r="E741" s="2">
        <v>2581.7199999999998</v>
      </c>
      <c r="F741" t="s">
        <v>2426</v>
      </c>
      <c r="G741" s="1">
        <v>-3.6700000000000003E-2</v>
      </c>
    </row>
    <row r="742" spans="1:7" x14ac:dyDescent="0.3">
      <c r="A742" t="s">
        <v>781</v>
      </c>
      <c r="B742" s="2">
        <v>2692.53</v>
      </c>
      <c r="C742" s="2">
        <v>2658.47</v>
      </c>
      <c r="D742" s="2">
        <v>2705.53</v>
      </c>
      <c r="E742" s="2">
        <v>2647.66</v>
      </c>
      <c r="F742" t="s">
        <v>47</v>
      </c>
      <c r="G742" s="1">
        <v>1.18E-2</v>
      </c>
    </row>
    <row r="743" spans="1:7" x14ac:dyDescent="0.3">
      <c r="A743" t="s">
        <v>779</v>
      </c>
      <c r="B743" s="2">
        <v>2661</v>
      </c>
      <c r="C743" s="2">
        <v>2672.11</v>
      </c>
      <c r="D743" s="2">
        <v>2686.2</v>
      </c>
      <c r="E743" s="2">
        <v>2650.35</v>
      </c>
      <c r="F743" t="s">
        <v>2217</v>
      </c>
      <c r="G743" s="1">
        <v>-4.1999999999999997E-3</v>
      </c>
    </row>
    <row r="744" spans="1:7" x14ac:dyDescent="0.3">
      <c r="A744" t="s">
        <v>777</v>
      </c>
      <c r="B744" s="2">
        <v>2672.16</v>
      </c>
      <c r="C744" s="2">
        <v>2674.9</v>
      </c>
      <c r="D744" s="2">
        <v>2690.39</v>
      </c>
      <c r="E744" s="2">
        <v>2666.68</v>
      </c>
      <c r="F744" t="s">
        <v>112</v>
      </c>
      <c r="G744" s="1">
        <v>4.0000000000000002E-4</v>
      </c>
    </row>
    <row r="745" spans="1:7" x14ac:dyDescent="0.3">
      <c r="A745" t="s">
        <v>775</v>
      </c>
      <c r="B745" s="2">
        <v>2671.06</v>
      </c>
      <c r="C745" s="2">
        <v>2659.41</v>
      </c>
      <c r="D745" s="2">
        <v>2692.48</v>
      </c>
      <c r="E745" s="2">
        <v>2659.41</v>
      </c>
      <c r="F745" t="s">
        <v>2425</v>
      </c>
      <c r="G745" s="1">
        <v>1.8E-3</v>
      </c>
    </row>
    <row r="746" spans="1:7" x14ac:dyDescent="0.3">
      <c r="A746" t="s">
        <v>773</v>
      </c>
      <c r="B746" s="2">
        <v>2666.28</v>
      </c>
      <c r="C746" s="2">
        <v>2644.47</v>
      </c>
      <c r="D746" s="2">
        <v>2675.84</v>
      </c>
      <c r="E746" s="2">
        <v>2640.54</v>
      </c>
      <c r="F746" t="s">
        <v>1339</v>
      </c>
      <c r="G746" s="1">
        <v>8.3999999999999995E-3</v>
      </c>
    </row>
    <row r="747" spans="1:7" x14ac:dyDescent="0.3">
      <c r="A747" t="s">
        <v>771</v>
      </c>
      <c r="B747" s="2">
        <v>2644.17</v>
      </c>
      <c r="C747" s="2">
        <v>2674.3</v>
      </c>
      <c r="D747" s="2">
        <v>2676.79</v>
      </c>
      <c r="E747" s="2">
        <v>2640.69</v>
      </c>
      <c r="F747" t="s">
        <v>2257</v>
      </c>
      <c r="G747" s="1">
        <v>-7.1000000000000004E-3</v>
      </c>
    </row>
    <row r="748" spans="1:7" x14ac:dyDescent="0.3">
      <c r="A748" s="3">
        <v>45267</v>
      </c>
      <c r="B748" s="2">
        <v>2663.05</v>
      </c>
      <c r="C748" s="2">
        <v>2694.22</v>
      </c>
      <c r="D748" s="2">
        <v>2694.22</v>
      </c>
      <c r="E748" s="2">
        <v>2632.02</v>
      </c>
      <c r="F748" t="s">
        <v>2010</v>
      </c>
      <c r="G748" s="1">
        <v>-4.0000000000000001E-3</v>
      </c>
    </row>
    <row r="749" spans="1:7" x14ac:dyDescent="0.3">
      <c r="A749" s="3">
        <v>45237</v>
      </c>
      <c r="B749" s="2">
        <v>2673.85</v>
      </c>
      <c r="C749" s="2">
        <v>2646.56</v>
      </c>
      <c r="D749" s="2">
        <v>2705.98</v>
      </c>
      <c r="E749" s="2">
        <v>2635.51</v>
      </c>
      <c r="F749" t="s">
        <v>2253</v>
      </c>
      <c r="G749" s="1">
        <v>1.0500000000000001E-2</v>
      </c>
    </row>
    <row r="750" spans="1:7" x14ac:dyDescent="0.3">
      <c r="A750" s="3">
        <v>45206</v>
      </c>
      <c r="B750" s="2">
        <v>2646.01</v>
      </c>
      <c r="C750" s="2">
        <v>2699.15</v>
      </c>
      <c r="D750" s="2">
        <v>2700.6</v>
      </c>
      <c r="E750" s="2">
        <v>2640.49</v>
      </c>
      <c r="F750" t="s">
        <v>16</v>
      </c>
      <c r="G750" s="1">
        <v>-1.54E-2</v>
      </c>
    </row>
    <row r="751" spans="1:7" x14ac:dyDescent="0.3">
      <c r="A751" s="3">
        <v>45114</v>
      </c>
      <c r="B751" s="2">
        <v>2687.4</v>
      </c>
      <c r="C751" s="2">
        <v>2742.18</v>
      </c>
      <c r="D751" s="2">
        <v>2758.67</v>
      </c>
      <c r="E751" s="2">
        <v>2680.33</v>
      </c>
      <c r="F751" t="s">
        <v>1806</v>
      </c>
      <c r="G751" s="1">
        <v>-2.1399999999999999E-2</v>
      </c>
    </row>
    <row r="752" spans="1:7" x14ac:dyDescent="0.3">
      <c r="A752" s="3">
        <v>45084</v>
      </c>
      <c r="B752" s="2">
        <v>2746.17</v>
      </c>
      <c r="C752" s="2">
        <v>2748.95</v>
      </c>
      <c r="D752" s="2">
        <v>2754.03</v>
      </c>
      <c r="E752" s="2">
        <v>2724.8</v>
      </c>
      <c r="F752" t="s">
        <v>2355</v>
      </c>
      <c r="G752" s="1">
        <v>5.0000000000000001E-4</v>
      </c>
    </row>
    <row r="753" spans="1:7" x14ac:dyDescent="0.3">
      <c r="A753" s="3">
        <v>45053</v>
      </c>
      <c r="B753" s="2">
        <v>2744.92</v>
      </c>
      <c r="C753" s="2">
        <v>2689.24</v>
      </c>
      <c r="D753" s="2">
        <v>2748.46</v>
      </c>
      <c r="E753" s="2">
        <v>2685.41</v>
      </c>
      <c r="F753" t="s">
        <v>2148</v>
      </c>
      <c r="G753" s="1">
        <v>2.07E-2</v>
      </c>
    </row>
    <row r="754" spans="1:7" x14ac:dyDescent="0.3">
      <c r="A754" s="3">
        <v>45023</v>
      </c>
      <c r="B754" s="2">
        <v>2689.29</v>
      </c>
      <c r="C754" s="2">
        <v>2690.34</v>
      </c>
      <c r="D754" s="2">
        <v>2695.97</v>
      </c>
      <c r="E754" s="2">
        <v>2664.39</v>
      </c>
      <c r="F754" t="s">
        <v>2424</v>
      </c>
      <c r="G754" s="1">
        <v>-4.0000000000000002E-4</v>
      </c>
    </row>
    <row r="755" spans="1:7" x14ac:dyDescent="0.3">
      <c r="A755" s="3">
        <v>44992</v>
      </c>
      <c r="B755" s="2">
        <v>2690.34</v>
      </c>
      <c r="C755" s="2">
        <v>2676.34</v>
      </c>
      <c r="D755" s="2">
        <v>2695.12</v>
      </c>
      <c r="E755" s="2">
        <v>2648.9</v>
      </c>
      <c r="F755" t="s">
        <v>2423</v>
      </c>
      <c r="G755" s="1">
        <v>8.6E-3</v>
      </c>
    </row>
    <row r="756" spans="1:7" x14ac:dyDescent="0.3">
      <c r="A756" t="s">
        <v>761</v>
      </c>
      <c r="B756" s="2">
        <v>2667.53</v>
      </c>
      <c r="C756" s="2">
        <v>2655.38</v>
      </c>
      <c r="D756" s="2">
        <v>2675.25</v>
      </c>
      <c r="E756" s="2">
        <v>2640.83</v>
      </c>
      <c r="F756" t="s">
        <v>304</v>
      </c>
      <c r="G756" s="1">
        <v>6.4000000000000003E-3</v>
      </c>
    </row>
    <row r="757" spans="1:7" x14ac:dyDescent="0.3">
      <c r="A757" t="s">
        <v>759</v>
      </c>
      <c r="B757" s="2">
        <v>2650.7</v>
      </c>
      <c r="C757" s="2">
        <v>2642.43</v>
      </c>
      <c r="D757" s="2">
        <v>2676.94</v>
      </c>
      <c r="E757" s="2">
        <v>2631.52</v>
      </c>
      <c r="F757" t="s">
        <v>222</v>
      </c>
      <c r="G757" s="1">
        <v>3.7000000000000002E-3</v>
      </c>
    </row>
    <row r="758" spans="1:7" x14ac:dyDescent="0.3">
      <c r="A758" t="s">
        <v>757</v>
      </c>
      <c r="B758" s="2">
        <v>2640.83</v>
      </c>
      <c r="C758" s="2">
        <v>2641.58</v>
      </c>
      <c r="D758" s="2">
        <v>2651.04</v>
      </c>
      <c r="E758" s="2">
        <v>2625.55</v>
      </c>
      <c r="F758" t="s">
        <v>2422</v>
      </c>
      <c r="G758" s="1">
        <v>-2.9999999999999997E-4</v>
      </c>
    </row>
    <row r="759" spans="1:7" x14ac:dyDescent="0.3">
      <c r="A759" t="s">
        <v>755</v>
      </c>
      <c r="B759" s="2">
        <v>2641.58</v>
      </c>
      <c r="C759" s="2">
        <v>2631.67</v>
      </c>
      <c r="D759" s="2">
        <v>2663.59</v>
      </c>
      <c r="E759" s="2">
        <v>2631.67</v>
      </c>
      <c r="F759" t="s">
        <v>2421</v>
      </c>
      <c r="G759" s="1">
        <v>4.0000000000000001E-3</v>
      </c>
    </row>
    <row r="760" spans="1:7" x14ac:dyDescent="0.3">
      <c r="A760" t="s">
        <v>753</v>
      </c>
      <c r="B760" s="2">
        <v>2631.12</v>
      </c>
      <c r="C760" s="2">
        <v>2640.78</v>
      </c>
      <c r="D760" s="2">
        <v>2650</v>
      </c>
      <c r="E760" s="2">
        <v>2617.0300000000002</v>
      </c>
      <c r="F760" t="s">
        <v>2420</v>
      </c>
      <c r="G760" s="1">
        <v>-4.7999999999999996E-3</v>
      </c>
    </row>
    <row r="761" spans="1:7" x14ac:dyDescent="0.3">
      <c r="A761" t="s">
        <v>751</v>
      </c>
      <c r="B761" s="2">
        <v>2643.82</v>
      </c>
      <c r="C761" s="2">
        <v>2658.07</v>
      </c>
      <c r="D761" s="2">
        <v>2667.38</v>
      </c>
      <c r="E761" s="2">
        <v>2638.2</v>
      </c>
      <c r="F761" t="s">
        <v>2419</v>
      </c>
      <c r="G761" s="1">
        <v>-8.3000000000000001E-3</v>
      </c>
    </row>
    <row r="762" spans="1:7" x14ac:dyDescent="0.3">
      <c r="A762" t="s">
        <v>749</v>
      </c>
      <c r="B762" s="2">
        <v>2665.99</v>
      </c>
      <c r="C762" s="2">
        <v>2675.3</v>
      </c>
      <c r="D762" s="2">
        <v>2696.11</v>
      </c>
      <c r="E762" s="2">
        <v>2657.87</v>
      </c>
      <c r="F762" t="s">
        <v>45</v>
      </c>
      <c r="G762" s="1">
        <v>2.0000000000000001E-4</v>
      </c>
    </row>
    <row r="763" spans="1:7" x14ac:dyDescent="0.3">
      <c r="A763" t="s">
        <v>747</v>
      </c>
      <c r="B763" s="2">
        <v>2665.49</v>
      </c>
      <c r="C763" s="2">
        <v>2659.41</v>
      </c>
      <c r="D763" s="2">
        <v>2669.77</v>
      </c>
      <c r="E763" s="2">
        <v>2637.6</v>
      </c>
      <c r="F763" t="s">
        <v>258</v>
      </c>
      <c r="G763" s="1">
        <v>-2.7000000000000001E-3</v>
      </c>
    </row>
    <row r="764" spans="1:7" x14ac:dyDescent="0.3">
      <c r="A764" t="s">
        <v>745</v>
      </c>
      <c r="B764" s="2">
        <v>2672.61</v>
      </c>
      <c r="C764" s="2">
        <v>2691.28</v>
      </c>
      <c r="D764" s="2">
        <v>2700.65</v>
      </c>
      <c r="E764" s="2">
        <v>2664.39</v>
      </c>
      <c r="F764" t="s">
        <v>92</v>
      </c>
      <c r="G764" s="1">
        <v>-1.1900000000000001E-2</v>
      </c>
    </row>
    <row r="765" spans="1:7" x14ac:dyDescent="0.3">
      <c r="A765" t="s">
        <v>743</v>
      </c>
      <c r="B765" s="2">
        <v>2704.88</v>
      </c>
      <c r="C765" s="2">
        <v>2679.03</v>
      </c>
      <c r="D765" s="2">
        <v>2713.2</v>
      </c>
      <c r="E765" s="2">
        <v>2672.56</v>
      </c>
      <c r="F765" t="s">
        <v>2045</v>
      </c>
      <c r="G765" s="1">
        <v>9.5999999999999992E-3</v>
      </c>
    </row>
    <row r="766" spans="1:7" x14ac:dyDescent="0.3">
      <c r="A766" t="s">
        <v>741</v>
      </c>
      <c r="B766" s="2">
        <v>2679.03</v>
      </c>
      <c r="C766" s="2">
        <v>2703.19</v>
      </c>
      <c r="D766" s="2">
        <v>2706.72</v>
      </c>
      <c r="E766" s="2">
        <v>2667.53</v>
      </c>
      <c r="F766" t="s">
        <v>250</v>
      </c>
      <c r="G766" s="1">
        <v>-3.3999999999999998E-3</v>
      </c>
    </row>
    <row r="767" spans="1:7" x14ac:dyDescent="0.3">
      <c r="A767" t="s">
        <v>739</v>
      </c>
      <c r="B767" s="2">
        <v>2688.05</v>
      </c>
      <c r="C767" s="2">
        <v>2660.41</v>
      </c>
      <c r="D767" s="2">
        <v>2691.38</v>
      </c>
      <c r="E767" s="2">
        <v>2641.48</v>
      </c>
      <c r="F767" t="s">
        <v>251</v>
      </c>
      <c r="G767" s="1">
        <v>8.5000000000000006E-3</v>
      </c>
    </row>
    <row r="768" spans="1:7" x14ac:dyDescent="0.3">
      <c r="A768" t="s">
        <v>737</v>
      </c>
      <c r="B768" s="2">
        <v>2665.29</v>
      </c>
      <c r="C768" s="2">
        <v>2619.17</v>
      </c>
      <c r="D768" s="2">
        <v>2686.3</v>
      </c>
      <c r="E768" s="2">
        <v>2617.08</v>
      </c>
      <c r="F768" t="s">
        <v>2140</v>
      </c>
      <c r="G768" s="1">
        <v>1.23E-2</v>
      </c>
    </row>
    <row r="769" spans="1:7" x14ac:dyDescent="0.3">
      <c r="A769" s="3">
        <v>45266</v>
      </c>
      <c r="B769" s="2">
        <v>2632.97</v>
      </c>
      <c r="C769" s="2">
        <v>2634.51</v>
      </c>
      <c r="D769" s="2">
        <v>2646.46</v>
      </c>
      <c r="E769" s="2">
        <v>2622.56</v>
      </c>
      <c r="F769" t="s">
        <v>2418</v>
      </c>
      <c r="G769" s="1">
        <v>2.8E-3</v>
      </c>
    </row>
    <row r="770" spans="1:7" x14ac:dyDescent="0.3">
      <c r="A770" s="3">
        <v>45175</v>
      </c>
      <c r="B770" s="2">
        <v>2625.75</v>
      </c>
      <c r="C770" s="2">
        <v>2678.29</v>
      </c>
      <c r="D770" s="2">
        <v>2678.29</v>
      </c>
      <c r="E770" s="2">
        <v>2609.71</v>
      </c>
      <c r="F770" t="s">
        <v>2110</v>
      </c>
      <c r="G770" s="1">
        <v>-1.6299999999999999E-2</v>
      </c>
    </row>
    <row r="771" spans="1:7" x14ac:dyDescent="0.3">
      <c r="A771" s="3">
        <v>45144</v>
      </c>
      <c r="B771" s="2">
        <v>2669.27</v>
      </c>
      <c r="C771" s="2">
        <v>2696.26</v>
      </c>
      <c r="D771" s="2">
        <v>2710.76</v>
      </c>
      <c r="E771" s="2">
        <v>2664.29</v>
      </c>
      <c r="F771" t="s">
        <v>2417</v>
      </c>
      <c r="G771" s="1">
        <v>-1.34E-2</v>
      </c>
    </row>
    <row r="772" spans="1:7" x14ac:dyDescent="0.3">
      <c r="A772" s="3">
        <v>45113</v>
      </c>
      <c r="B772" s="2">
        <v>2705.43</v>
      </c>
      <c r="C772" s="2">
        <v>2679.33</v>
      </c>
      <c r="D772" s="2">
        <v>2716.19</v>
      </c>
      <c r="E772" s="2">
        <v>2668.72</v>
      </c>
      <c r="F772" t="s">
        <v>47</v>
      </c>
      <c r="G772" s="1">
        <v>9.2999999999999992E-3</v>
      </c>
    </row>
    <row r="773" spans="1:7" x14ac:dyDescent="0.3">
      <c r="A773" s="3">
        <v>45083</v>
      </c>
      <c r="B773" s="2">
        <v>2680.48</v>
      </c>
      <c r="C773" s="2">
        <v>2689.29</v>
      </c>
      <c r="D773" s="2">
        <v>2697.16</v>
      </c>
      <c r="E773" s="2">
        <v>2659.56</v>
      </c>
      <c r="F773" t="s">
        <v>2416</v>
      </c>
      <c r="G773" s="1">
        <v>-1.6999999999999999E-3</v>
      </c>
    </row>
    <row r="774" spans="1:7" x14ac:dyDescent="0.3">
      <c r="A774" s="3">
        <v>45052</v>
      </c>
      <c r="B774" s="2">
        <v>2685.11</v>
      </c>
      <c r="C774" s="2">
        <v>2705.68</v>
      </c>
      <c r="D774" s="2">
        <v>2711.21</v>
      </c>
      <c r="E774" s="2">
        <v>2673.5</v>
      </c>
      <c r="F774" t="s">
        <v>2368</v>
      </c>
      <c r="G774" s="1">
        <v>-7.7000000000000002E-3</v>
      </c>
    </row>
    <row r="775" spans="1:7" x14ac:dyDescent="0.3">
      <c r="A775" s="3">
        <v>44963</v>
      </c>
      <c r="B775" s="2">
        <v>2705.93</v>
      </c>
      <c r="C775" s="2">
        <v>2699.25</v>
      </c>
      <c r="D775" s="2">
        <v>2727.34</v>
      </c>
      <c r="E775" s="2">
        <v>2680.98</v>
      </c>
      <c r="F775" t="s">
        <v>1915</v>
      </c>
      <c r="G775" s="1">
        <v>7.0000000000000001E-3</v>
      </c>
    </row>
    <row r="776" spans="1:7" x14ac:dyDescent="0.3">
      <c r="A776" s="3">
        <v>44932</v>
      </c>
      <c r="B776" s="2">
        <v>2687.2</v>
      </c>
      <c r="C776" s="2">
        <v>2656.42</v>
      </c>
      <c r="D776" s="2">
        <v>2720.42</v>
      </c>
      <c r="E776" s="2">
        <v>2643.97</v>
      </c>
      <c r="F776" t="s">
        <v>251</v>
      </c>
      <c r="G776" s="1">
        <v>1.14E-2</v>
      </c>
    </row>
    <row r="777" spans="1:7" x14ac:dyDescent="0.3">
      <c r="A777" t="s">
        <v>727</v>
      </c>
      <c r="B777" s="2">
        <v>2656.97</v>
      </c>
      <c r="C777" s="2">
        <v>2646.01</v>
      </c>
      <c r="D777" s="2">
        <v>2669.37</v>
      </c>
      <c r="E777" s="2">
        <v>2627.54</v>
      </c>
      <c r="F777" t="s">
        <v>2306</v>
      </c>
      <c r="G777" s="1">
        <v>4.1000000000000003E-3</v>
      </c>
    </row>
    <row r="778" spans="1:7" x14ac:dyDescent="0.3">
      <c r="A778" t="s">
        <v>725</v>
      </c>
      <c r="B778" s="2">
        <v>2646.01</v>
      </c>
      <c r="C778" s="2">
        <v>2644.97</v>
      </c>
      <c r="D778" s="2">
        <v>2654.43</v>
      </c>
      <c r="E778" s="2">
        <v>2640.34</v>
      </c>
      <c r="F778" t="s">
        <v>2415</v>
      </c>
      <c r="G778" s="1">
        <v>2.3999999999999998E-3</v>
      </c>
    </row>
    <row r="779" spans="1:7" x14ac:dyDescent="0.3">
      <c r="A779" t="s">
        <v>723</v>
      </c>
      <c r="B779" s="2">
        <v>2639.79</v>
      </c>
      <c r="C779" s="2">
        <v>2659.41</v>
      </c>
      <c r="D779" s="2">
        <v>2668.92</v>
      </c>
      <c r="E779" s="2">
        <v>2634.56</v>
      </c>
      <c r="F779" t="s">
        <v>2414</v>
      </c>
      <c r="G779" s="1">
        <v>-8.0000000000000004E-4</v>
      </c>
    </row>
    <row r="780" spans="1:7" x14ac:dyDescent="0.3">
      <c r="A780" t="s">
        <v>721</v>
      </c>
      <c r="B780" s="2">
        <v>2641.83</v>
      </c>
      <c r="C780" s="2">
        <v>2593.42</v>
      </c>
      <c r="D780" s="2">
        <v>2646.16</v>
      </c>
      <c r="E780" s="2">
        <v>2592.7800000000002</v>
      </c>
      <c r="F780" t="s">
        <v>2413</v>
      </c>
      <c r="G780" s="1">
        <v>2.12E-2</v>
      </c>
    </row>
    <row r="781" spans="1:7" x14ac:dyDescent="0.3">
      <c r="A781" t="s">
        <v>719</v>
      </c>
      <c r="B781" s="2">
        <v>2586.9499999999998</v>
      </c>
      <c r="C781" s="2">
        <v>2599.65</v>
      </c>
      <c r="D781" s="2">
        <v>2615.7399999999998</v>
      </c>
      <c r="E781" s="2">
        <v>2570.3200000000002</v>
      </c>
      <c r="F781" t="s">
        <v>92</v>
      </c>
      <c r="G781" s="1">
        <v>-6.7999999999999996E-3</v>
      </c>
    </row>
    <row r="782" spans="1:7" x14ac:dyDescent="0.3">
      <c r="A782" t="s">
        <v>717</v>
      </c>
      <c r="B782" s="2">
        <v>2604.58</v>
      </c>
      <c r="C782" s="2">
        <v>2609.61</v>
      </c>
      <c r="D782" s="2">
        <v>2627.54</v>
      </c>
      <c r="E782" s="2">
        <v>2597.66</v>
      </c>
      <c r="F782" t="s">
        <v>2412</v>
      </c>
      <c r="G782" s="1">
        <v>-5.1000000000000004E-3</v>
      </c>
    </row>
    <row r="783" spans="1:7" x14ac:dyDescent="0.3">
      <c r="A783" t="s">
        <v>715</v>
      </c>
      <c r="B783" s="2">
        <v>2617.88</v>
      </c>
      <c r="C783" s="2">
        <v>2621.56</v>
      </c>
      <c r="D783" s="2">
        <v>2639.29</v>
      </c>
      <c r="E783" s="2">
        <v>2614.59</v>
      </c>
      <c r="F783" t="s">
        <v>2411</v>
      </c>
      <c r="G783" s="1">
        <v>-3.7000000000000002E-3</v>
      </c>
    </row>
    <row r="784" spans="1:7" x14ac:dyDescent="0.3">
      <c r="A784" t="s">
        <v>713</v>
      </c>
      <c r="B784" s="2">
        <v>2627.64</v>
      </c>
      <c r="C784" s="2">
        <v>2624.55</v>
      </c>
      <c r="D784" s="2">
        <v>2644.92</v>
      </c>
      <c r="E784" s="2">
        <v>2612.65</v>
      </c>
      <c r="F784" t="s">
        <v>2410</v>
      </c>
      <c r="G784" s="1">
        <v>-1.2999999999999999E-3</v>
      </c>
    </row>
    <row r="785" spans="1:7" x14ac:dyDescent="0.3">
      <c r="A785" t="s">
        <v>711</v>
      </c>
      <c r="B785" s="2">
        <v>2630.97</v>
      </c>
      <c r="C785" s="2">
        <v>2618.23</v>
      </c>
      <c r="D785" s="2">
        <v>2638.49</v>
      </c>
      <c r="E785" s="2">
        <v>2590.34</v>
      </c>
      <c r="F785" t="s">
        <v>2217</v>
      </c>
      <c r="G785" s="1">
        <v>5.3E-3</v>
      </c>
    </row>
    <row r="786" spans="1:7" x14ac:dyDescent="0.3">
      <c r="A786" t="s">
        <v>709</v>
      </c>
      <c r="B786" s="2">
        <v>2617.13</v>
      </c>
      <c r="C786" s="2">
        <v>2654.93</v>
      </c>
      <c r="D786" s="2">
        <v>2658.61</v>
      </c>
      <c r="E786" s="2">
        <v>2611.4499999999998</v>
      </c>
      <c r="F786" t="s">
        <v>47</v>
      </c>
      <c r="G786" s="1">
        <v>-1.2800000000000001E-2</v>
      </c>
    </row>
    <row r="787" spans="1:7" x14ac:dyDescent="0.3">
      <c r="A787" t="s">
        <v>707</v>
      </c>
      <c r="B787" s="2">
        <v>2651.19</v>
      </c>
      <c r="C787" s="2">
        <v>2661.4</v>
      </c>
      <c r="D787" s="2">
        <v>2663.4</v>
      </c>
      <c r="E787" s="2">
        <v>2636.55</v>
      </c>
      <c r="F787" t="s">
        <v>2409</v>
      </c>
      <c r="G787" s="1">
        <v>-5.3E-3</v>
      </c>
    </row>
    <row r="788" spans="1:7" x14ac:dyDescent="0.3">
      <c r="A788" t="s">
        <v>705</v>
      </c>
      <c r="B788" s="2">
        <v>2665.29</v>
      </c>
      <c r="C788" s="2">
        <v>2659.41</v>
      </c>
      <c r="D788" s="2">
        <v>2667.78</v>
      </c>
      <c r="E788" s="2">
        <v>2640.09</v>
      </c>
      <c r="F788" t="s">
        <v>2039</v>
      </c>
      <c r="G788" s="1">
        <v>5.1000000000000004E-3</v>
      </c>
    </row>
    <row r="789" spans="1:7" x14ac:dyDescent="0.3">
      <c r="A789" t="s">
        <v>703</v>
      </c>
      <c r="B789" s="2">
        <v>2651.69</v>
      </c>
      <c r="C789" s="2">
        <v>2627.49</v>
      </c>
      <c r="D789" s="2">
        <v>2660.16</v>
      </c>
      <c r="E789" s="2">
        <v>2612.65</v>
      </c>
      <c r="F789" t="s">
        <v>2112</v>
      </c>
      <c r="G789" s="1">
        <v>1.4800000000000001E-2</v>
      </c>
    </row>
    <row r="790" spans="1:7" x14ac:dyDescent="0.3">
      <c r="A790" s="3">
        <v>45265</v>
      </c>
      <c r="B790" s="2">
        <v>2613</v>
      </c>
      <c r="C790" s="2">
        <v>2583.71</v>
      </c>
      <c r="D790" s="2">
        <v>2629.53</v>
      </c>
      <c r="E790" s="2">
        <v>2576.14</v>
      </c>
      <c r="F790" t="s">
        <v>2075</v>
      </c>
      <c r="G790" s="1">
        <v>1.2E-2</v>
      </c>
    </row>
    <row r="791" spans="1:7" x14ac:dyDescent="0.3">
      <c r="A791" s="3">
        <v>45235</v>
      </c>
      <c r="B791" s="2">
        <v>2582.12</v>
      </c>
      <c r="C791" s="2">
        <v>2526.89</v>
      </c>
      <c r="D791" s="2">
        <v>2588.69</v>
      </c>
      <c r="E791" s="2">
        <v>2513.59</v>
      </c>
      <c r="F791" t="s">
        <v>2045</v>
      </c>
      <c r="G791" s="1">
        <v>2.76E-2</v>
      </c>
    </row>
    <row r="792" spans="1:7" x14ac:dyDescent="0.3">
      <c r="A792" s="3">
        <v>45204</v>
      </c>
      <c r="B792" s="2">
        <v>2512.6999999999998</v>
      </c>
      <c r="C792" s="2">
        <v>2511</v>
      </c>
      <c r="D792" s="2">
        <v>2524.9499999999998</v>
      </c>
      <c r="E792" s="2">
        <v>2495.91</v>
      </c>
      <c r="F792" t="s">
        <v>1994</v>
      </c>
      <c r="G792" s="1">
        <v>2.7000000000000001E-3</v>
      </c>
    </row>
    <row r="793" spans="1:7" x14ac:dyDescent="0.3">
      <c r="A793" s="3">
        <v>45174</v>
      </c>
      <c r="B793" s="2">
        <v>2505.8200000000002</v>
      </c>
      <c r="C793" s="2">
        <v>2514.9899999999998</v>
      </c>
      <c r="D793" s="2">
        <v>2514.9899999999998</v>
      </c>
      <c r="E793" s="2">
        <v>2490.14</v>
      </c>
      <c r="F793" t="s">
        <v>77</v>
      </c>
      <c r="G793" s="1">
        <v>-2.0000000000000001E-4</v>
      </c>
    </row>
    <row r="794" spans="1:7" x14ac:dyDescent="0.3">
      <c r="A794" s="3">
        <v>45143</v>
      </c>
      <c r="B794" s="2">
        <v>2506.3200000000002</v>
      </c>
      <c r="C794" s="2">
        <v>2495.81</v>
      </c>
      <c r="D794" s="2">
        <v>2516.83</v>
      </c>
      <c r="E794" s="2">
        <v>2487.25</v>
      </c>
      <c r="F794" t="s">
        <v>2408</v>
      </c>
      <c r="G794" s="1">
        <v>6.1999999999999998E-3</v>
      </c>
    </row>
    <row r="795" spans="1:7" x14ac:dyDescent="0.3">
      <c r="A795" s="3">
        <v>45051</v>
      </c>
      <c r="B795" s="2">
        <v>2490.83</v>
      </c>
      <c r="C795" s="2">
        <v>2490.08</v>
      </c>
      <c r="D795" s="2">
        <v>2510.0100000000002</v>
      </c>
      <c r="E795" s="2">
        <v>2484.81</v>
      </c>
      <c r="F795" t="s">
        <v>81</v>
      </c>
      <c r="G795" s="1">
        <v>-2.3999999999999998E-3</v>
      </c>
    </row>
    <row r="796" spans="1:7" x14ac:dyDescent="0.3">
      <c r="A796" s="3">
        <v>45021</v>
      </c>
      <c r="B796" s="2">
        <v>2496.81</v>
      </c>
      <c r="C796" s="2">
        <v>2477.09</v>
      </c>
      <c r="D796" s="2">
        <v>2499.4</v>
      </c>
      <c r="E796" s="2">
        <v>2470.31</v>
      </c>
      <c r="F796" t="s">
        <v>142</v>
      </c>
      <c r="G796" s="1">
        <v>8.3000000000000001E-3</v>
      </c>
    </row>
    <row r="797" spans="1:7" x14ac:dyDescent="0.3">
      <c r="A797" s="3">
        <v>44990</v>
      </c>
      <c r="B797" s="2">
        <v>2476.14</v>
      </c>
      <c r="C797" s="2">
        <v>2447.21</v>
      </c>
      <c r="D797" s="2">
        <v>2480.13</v>
      </c>
      <c r="E797" s="2">
        <v>2442.92</v>
      </c>
      <c r="F797" t="s">
        <v>2296</v>
      </c>
      <c r="G797" s="1">
        <v>1.4E-2</v>
      </c>
    </row>
    <row r="798" spans="1:7" x14ac:dyDescent="0.3">
      <c r="A798" s="3">
        <v>44962</v>
      </c>
      <c r="B798" s="2">
        <v>2441.98</v>
      </c>
      <c r="C798" s="2">
        <v>2462</v>
      </c>
      <c r="D798" s="2">
        <v>2468.17</v>
      </c>
      <c r="E798" s="2">
        <v>2440.2800000000002</v>
      </c>
      <c r="F798" t="s">
        <v>2137</v>
      </c>
      <c r="G798" s="1">
        <v>-2.3E-3</v>
      </c>
    </row>
    <row r="799" spans="1:7" x14ac:dyDescent="0.3">
      <c r="A799" t="s">
        <v>692</v>
      </c>
      <c r="B799" s="2">
        <v>2447.5500000000002</v>
      </c>
      <c r="C799" s="2">
        <v>2426.39</v>
      </c>
      <c r="D799" s="2">
        <v>2458.0100000000002</v>
      </c>
      <c r="E799" s="2">
        <v>2409.41</v>
      </c>
      <c r="F799" t="s">
        <v>2130</v>
      </c>
      <c r="G799" s="1">
        <v>-4.7000000000000002E-3</v>
      </c>
    </row>
    <row r="800" spans="1:7" x14ac:dyDescent="0.3">
      <c r="A800" t="s">
        <v>690</v>
      </c>
      <c r="B800" s="2">
        <v>2459.16</v>
      </c>
      <c r="C800" s="2">
        <v>2503.98</v>
      </c>
      <c r="D800" s="2">
        <v>2512</v>
      </c>
      <c r="E800" s="2">
        <v>2447.2600000000002</v>
      </c>
      <c r="F800" t="s">
        <v>2009</v>
      </c>
      <c r="G800" s="1">
        <v>-1.67E-2</v>
      </c>
    </row>
    <row r="801" spans="1:7" x14ac:dyDescent="0.3">
      <c r="A801" t="s">
        <v>688</v>
      </c>
      <c r="B801" s="2">
        <v>2500.84</v>
      </c>
      <c r="C801" s="2">
        <v>2480.13</v>
      </c>
      <c r="D801" s="2">
        <v>2508.0100000000002</v>
      </c>
      <c r="E801" s="2">
        <v>2472.36</v>
      </c>
      <c r="F801" t="s">
        <v>2162</v>
      </c>
      <c r="G801" s="1">
        <v>8.2000000000000007E-3</v>
      </c>
    </row>
    <row r="802" spans="1:7" x14ac:dyDescent="0.3">
      <c r="A802" t="s">
        <v>686</v>
      </c>
      <c r="B802" s="2">
        <v>2480.5700000000002</v>
      </c>
      <c r="C802" s="2">
        <v>2480.9699999999998</v>
      </c>
      <c r="D802" s="2">
        <v>2489.84</v>
      </c>
      <c r="E802" s="2">
        <v>2468.2199999999998</v>
      </c>
      <c r="F802" t="s">
        <v>2108</v>
      </c>
      <c r="G802" s="1">
        <v>-3.7000000000000002E-3</v>
      </c>
    </row>
    <row r="803" spans="1:7" x14ac:dyDescent="0.3">
      <c r="A803" t="s">
        <v>684</v>
      </c>
      <c r="B803" s="2">
        <v>2489.84</v>
      </c>
      <c r="C803" s="2">
        <v>2492.08</v>
      </c>
      <c r="D803" s="2">
        <v>2494.9699999999998</v>
      </c>
      <c r="E803" s="2">
        <v>2465.2800000000002</v>
      </c>
      <c r="F803" t="s">
        <v>1965</v>
      </c>
      <c r="G803" s="1">
        <v>6.9999999999999999E-4</v>
      </c>
    </row>
    <row r="804" spans="1:7" x14ac:dyDescent="0.3">
      <c r="A804" t="s">
        <v>682</v>
      </c>
      <c r="B804" s="2">
        <v>2488.04</v>
      </c>
      <c r="C804" s="2">
        <v>2482.12</v>
      </c>
      <c r="D804" s="2">
        <v>2499.5500000000002</v>
      </c>
      <c r="E804" s="2">
        <v>2475.79</v>
      </c>
      <c r="F804" t="s">
        <v>2198</v>
      </c>
      <c r="G804" s="1">
        <v>2.0999999999999999E-3</v>
      </c>
    </row>
    <row r="805" spans="1:7" x14ac:dyDescent="0.3">
      <c r="A805" t="s">
        <v>680</v>
      </c>
      <c r="B805" s="2">
        <v>2482.71</v>
      </c>
      <c r="C805" s="2">
        <v>2507.81</v>
      </c>
      <c r="D805" s="2">
        <v>2522.36</v>
      </c>
      <c r="E805" s="2">
        <v>2470.16</v>
      </c>
      <c r="F805" t="s">
        <v>222</v>
      </c>
      <c r="G805" s="1">
        <v>-1.54E-2</v>
      </c>
    </row>
    <row r="806" spans="1:7" x14ac:dyDescent="0.3">
      <c r="A806" t="s">
        <v>678</v>
      </c>
      <c r="B806" s="2">
        <v>2521.56</v>
      </c>
      <c r="C806" s="2">
        <v>2537.9</v>
      </c>
      <c r="D806" s="2">
        <v>2537.9</v>
      </c>
      <c r="E806" s="2">
        <v>2500.29</v>
      </c>
      <c r="F806" t="s">
        <v>353</v>
      </c>
      <c r="G806" s="1">
        <v>-3.7000000000000002E-3</v>
      </c>
    </row>
    <row r="807" spans="1:7" x14ac:dyDescent="0.3">
      <c r="A807" t="s">
        <v>676</v>
      </c>
      <c r="B807" s="2">
        <v>2530.9699999999998</v>
      </c>
      <c r="C807" s="2">
        <v>2549.85</v>
      </c>
      <c r="D807" s="2">
        <v>2549.85</v>
      </c>
      <c r="E807" s="2">
        <v>2519.9699999999998</v>
      </c>
      <c r="F807" t="s">
        <v>1238</v>
      </c>
      <c r="G807" s="1">
        <v>-4.1999999999999997E-3</v>
      </c>
    </row>
    <row r="808" spans="1:7" x14ac:dyDescent="0.3">
      <c r="A808" t="s">
        <v>674</v>
      </c>
      <c r="B808" s="2">
        <v>2541.73</v>
      </c>
      <c r="C808" s="2">
        <v>2562.79</v>
      </c>
      <c r="D808" s="2">
        <v>2568.77</v>
      </c>
      <c r="E808" s="2">
        <v>2531.3200000000002</v>
      </c>
      <c r="F808" t="s">
        <v>2076</v>
      </c>
      <c r="G808" s="1">
        <v>6.1999999999999998E-3</v>
      </c>
    </row>
    <row r="809" spans="1:7" x14ac:dyDescent="0.3">
      <c r="A809" t="s">
        <v>672</v>
      </c>
      <c r="B809" s="2">
        <v>2526.14</v>
      </c>
      <c r="C809" s="2">
        <v>2514.9899999999998</v>
      </c>
      <c r="D809" s="2">
        <v>2552.19</v>
      </c>
      <c r="E809" s="2">
        <v>2514.9899999999998</v>
      </c>
      <c r="F809" t="s">
        <v>2296</v>
      </c>
      <c r="G809" s="1">
        <v>2.8999999999999998E-3</v>
      </c>
    </row>
    <row r="810" spans="1:7" x14ac:dyDescent="0.3">
      <c r="A810" s="3">
        <v>45264</v>
      </c>
      <c r="B810" s="2">
        <v>2518.92</v>
      </c>
      <c r="C810" s="2">
        <v>2545.86</v>
      </c>
      <c r="D810" s="2">
        <v>2545.86</v>
      </c>
      <c r="E810" s="2">
        <v>2508.66</v>
      </c>
      <c r="F810" t="s">
        <v>53</v>
      </c>
      <c r="G810" s="1">
        <v>-7.4000000000000003E-3</v>
      </c>
    </row>
    <row r="811" spans="1:7" x14ac:dyDescent="0.3">
      <c r="A811" s="3">
        <v>45234</v>
      </c>
      <c r="B811" s="2">
        <v>2537.65</v>
      </c>
      <c r="C811" s="2">
        <v>2529.9299999999998</v>
      </c>
      <c r="D811" s="2">
        <v>2544.87</v>
      </c>
      <c r="E811" s="2">
        <v>2522.9499999999998</v>
      </c>
      <c r="F811" t="s">
        <v>2407</v>
      </c>
      <c r="G811" s="1">
        <v>6.1999999999999998E-3</v>
      </c>
    </row>
    <row r="812" spans="1:7" x14ac:dyDescent="0.3">
      <c r="A812" s="3">
        <v>45203</v>
      </c>
      <c r="B812" s="2">
        <v>2522.11</v>
      </c>
      <c r="C812" s="2">
        <v>2555.08</v>
      </c>
      <c r="D812" s="2">
        <v>2558.7600000000002</v>
      </c>
      <c r="E812" s="2">
        <v>2514.9899999999998</v>
      </c>
      <c r="F812" t="s">
        <v>2406</v>
      </c>
      <c r="G812" s="1">
        <v>-1.29E-2</v>
      </c>
    </row>
    <row r="813" spans="1:7" x14ac:dyDescent="0.3">
      <c r="A813" s="3">
        <v>45081</v>
      </c>
      <c r="B813" s="2">
        <v>2555.08</v>
      </c>
      <c r="C813" s="2">
        <v>2564.79</v>
      </c>
      <c r="D813" s="2">
        <v>2574.75</v>
      </c>
      <c r="E813" s="2">
        <v>2542.88</v>
      </c>
      <c r="F813" t="s">
        <v>2405</v>
      </c>
      <c r="G813" s="1">
        <v>-6.7999999999999996E-3</v>
      </c>
    </row>
    <row r="814" spans="1:7" x14ac:dyDescent="0.3">
      <c r="A814" s="3">
        <v>45050</v>
      </c>
      <c r="B814" s="2">
        <v>2572.5100000000002</v>
      </c>
      <c r="C814" s="2">
        <v>2502.5300000000002</v>
      </c>
      <c r="D814" s="2">
        <v>2578.2800000000002</v>
      </c>
      <c r="E814" s="2">
        <v>2492.08</v>
      </c>
      <c r="F814" t="s">
        <v>2147</v>
      </c>
      <c r="G814" s="1">
        <v>1.84E-2</v>
      </c>
    </row>
    <row r="815" spans="1:7" x14ac:dyDescent="0.3">
      <c r="A815" s="3">
        <v>44989</v>
      </c>
      <c r="B815" s="2">
        <v>2526.04</v>
      </c>
      <c r="C815" s="2">
        <v>2559.81</v>
      </c>
      <c r="D815" s="2">
        <v>2559.81</v>
      </c>
      <c r="E815" s="2">
        <v>2505.0700000000002</v>
      </c>
      <c r="F815" t="s">
        <v>2404</v>
      </c>
      <c r="G815" s="1">
        <v>-9.4999999999999998E-3</v>
      </c>
    </row>
    <row r="816" spans="1:7" x14ac:dyDescent="0.3">
      <c r="A816" t="s">
        <v>664</v>
      </c>
      <c r="B816" s="2">
        <v>2550.1999999999998</v>
      </c>
      <c r="C816" s="2">
        <v>2548.65</v>
      </c>
      <c r="D816" s="2">
        <v>2558.2600000000002</v>
      </c>
      <c r="E816" s="2">
        <v>2506.5700000000002</v>
      </c>
      <c r="F816" t="s">
        <v>1583</v>
      </c>
      <c r="G816" s="1">
        <v>1.17E-2</v>
      </c>
    </row>
    <row r="817" spans="1:7" x14ac:dyDescent="0.3">
      <c r="A817" t="s">
        <v>662</v>
      </c>
      <c r="B817" s="2">
        <v>2520.81</v>
      </c>
      <c r="C817" s="2">
        <v>2475.14</v>
      </c>
      <c r="D817" s="2">
        <v>2529.73</v>
      </c>
      <c r="E817" s="2">
        <v>2470.21</v>
      </c>
      <c r="F817" t="s">
        <v>2167</v>
      </c>
      <c r="G817" s="1">
        <v>1.9400000000000001E-2</v>
      </c>
    </row>
    <row r="818" spans="1:7" x14ac:dyDescent="0.3">
      <c r="A818" t="s">
        <v>660</v>
      </c>
      <c r="B818" s="2">
        <v>2472.9499999999998</v>
      </c>
      <c r="C818" s="2">
        <v>2499.85</v>
      </c>
      <c r="D818" s="2">
        <v>2503.5300000000002</v>
      </c>
      <c r="E818" s="2">
        <v>2462.1</v>
      </c>
      <c r="F818" t="s">
        <v>2110</v>
      </c>
      <c r="G818" s="1">
        <v>-6.4999999999999997E-3</v>
      </c>
    </row>
    <row r="819" spans="1:7" x14ac:dyDescent="0.3">
      <c r="A819" t="s">
        <v>658</v>
      </c>
      <c r="B819" s="2">
        <v>2489.09</v>
      </c>
      <c r="C819" s="2">
        <v>2475.14</v>
      </c>
      <c r="D819" s="2">
        <v>2495.06</v>
      </c>
      <c r="E819" s="2">
        <v>2454.23</v>
      </c>
      <c r="F819" t="s">
        <v>445</v>
      </c>
      <c r="G819" s="1">
        <v>7.3000000000000001E-3</v>
      </c>
    </row>
    <row r="820" spans="1:7" x14ac:dyDescent="0.3">
      <c r="A820" t="s">
        <v>656</v>
      </c>
      <c r="B820" s="2">
        <v>2470.96</v>
      </c>
      <c r="C820" s="2">
        <v>2462.4</v>
      </c>
      <c r="D820" s="2">
        <v>2487.9899999999998</v>
      </c>
      <c r="E820" s="2">
        <v>2460.1999999999998</v>
      </c>
      <c r="F820" t="s">
        <v>2080</v>
      </c>
      <c r="G820" s="1">
        <v>-1.6999999999999999E-3</v>
      </c>
    </row>
    <row r="821" spans="1:7" x14ac:dyDescent="0.3">
      <c r="A821" t="s">
        <v>654</v>
      </c>
      <c r="B821" s="2">
        <v>2475.2399999999998</v>
      </c>
      <c r="C821" s="2">
        <v>2465.1799999999998</v>
      </c>
      <c r="D821" s="2">
        <v>2490.14</v>
      </c>
      <c r="E821" s="2">
        <v>2456.2199999999998</v>
      </c>
      <c r="F821" t="s">
        <v>828</v>
      </c>
      <c r="G821" s="1">
        <v>3.5000000000000001E-3</v>
      </c>
    </row>
    <row r="822" spans="1:7" x14ac:dyDescent="0.3">
      <c r="A822" t="s">
        <v>652</v>
      </c>
      <c r="B822" s="2">
        <v>2466.5300000000002</v>
      </c>
      <c r="C822" s="2">
        <v>2462.79</v>
      </c>
      <c r="D822" s="2">
        <v>2471.56</v>
      </c>
      <c r="E822" s="2">
        <v>2444.67</v>
      </c>
      <c r="F822" t="s">
        <v>447</v>
      </c>
      <c r="G822" s="1">
        <v>5.5999999999999999E-3</v>
      </c>
    </row>
    <row r="823" spans="1:7" x14ac:dyDescent="0.3">
      <c r="A823" t="s">
        <v>650</v>
      </c>
      <c r="B823" s="2">
        <v>2452.83</v>
      </c>
      <c r="C823" s="2">
        <v>2505.0300000000002</v>
      </c>
      <c r="D823" s="2">
        <v>2513.2399999999998</v>
      </c>
      <c r="E823" s="2">
        <v>2449</v>
      </c>
      <c r="F823" t="s">
        <v>2111</v>
      </c>
      <c r="G823" s="1">
        <v>-1.9400000000000001E-2</v>
      </c>
    </row>
    <row r="824" spans="1:7" x14ac:dyDescent="0.3">
      <c r="A824" t="s">
        <v>648</v>
      </c>
      <c r="B824" s="2">
        <v>2501.2399999999998</v>
      </c>
      <c r="C824" s="2">
        <v>2437.69</v>
      </c>
      <c r="D824" s="2">
        <v>2506.67</v>
      </c>
      <c r="E824" s="2">
        <v>2415.38</v>
      </c>
      <c r="F824" t="s">
        <v>2112</v>
      </c>
      <c r="G824" s="1">
        <v>2.6100000000000002E-2</v>
      </c>
    </row>
    <row r="825" spans="1:7" x14ac:dyDescent="0.3">
      <c r="A825" t="s">
        <v>646</v>
      </c>
      <c r="B825" s="2">
        <v>2437.69</v>
      </c>
      <c r="C825" s="2">
        <v>2461.85</v>
      </c>
      <c r="D825" s="2">
        <v>2473.35</v>
      </c>
      <c r="E825" s="2">
        <v>2430.12</v>
      </c>
      <c r="F825" t="s">
        <v>1998</v>
      </c>
      <c r="G825" s="1">
        <v>-4.8999999999999998E-3</v>
      </c>
    </row>
    <row r="826" spans="1:7" x14ac:dyDescent="0.3">
      <c r="A826" t="s">
        <v>644</v>
      </c>
      <c r="B826" s="2">
        <v>2449.6</v>
      </c>
      <c r="C826" s="2">
        <v>2415.33</v>
      </c>
      <c r="D826" s="2">
        <v>2459.5100000000002</v>
      </c>
      <c r="E826" s="2">
        <v>2398.1999999999998</v>
      </c>
      <c r="F826" t="s">
        <v>1999</v>
      </c>
      <c r="G826" s="1">
        <v>2.2100000000000002E-2</v>
      </c>
    </row>
    <row r="827" spans="1:7" x14ac:dyDescent="0.3">
      <c r="A827" t="s">
        <v>642</v>
      </c>
      <c r="B827" s="2">
        <v>2396.56</v>
      </c>
      <c r="C827" s="2">
        <v>2442.1799999999998</v>
      </c>
      <c r="D827" s="2">
        <v>2449.75</v>
      </c>
      <c r="E827" s="2">
        <v>2383.5100000000002</v>
      </c>
      <c r="F827" t="s">
        <v>1965</v>
      </c>
      <c r="G827" s="1">
        <v>-1.49E-2</v>
      </c>
    </row>
    <row r="828" spans="1:7" x14ac:dyDescent="0.3">
      <c r="A828" t="s">
        <v>640</v>
      </c>
      <c r="B828" s="2">
        <v>2432.7600000000002</v>
      </c>
      <c r="C828" s="2">
        <v>2452.2399999999998</v>
      </c>
      <c r="D828" s="2">
        <v>2462.1999999999998</v>
      </c>
      <c r="E828" s="2">
        <v>2430.0700000000002</v>
      </c>
      <c r="F828" t="s">
        <v>2162</v>
      </c>
      <c r="G828" s="1">
        <v>-5.1999999999999998E-3</v>
      </c>
    </row>
    <row r="829" spans="1:7" x14ac:dyDescent="0.3">
      <c r="A829" t="s">
        <v>638</v>
      </c>
      <c r="B829" s="2">
        <v>2445.36</v>
      </c>
      <c r="C829" s="2">
        <v>2456.2199999999998</v>
      </c>
      <c r="D829" s="2">
        <v>2478.63</v>
      </c>
      <c r="E829" s="2">
        <v>2435.3000000000002</v>
      </c>
      <c r="F829" t="s">
        <v>2149</v>
      </c>
      <c r="G829" s="1">
        <v>-4.1999999999999997E-3</v>
      </c>
    </row>
    <row r="830" spans="1:7" x14ac:dyDescent="0.3">
      <c r="A830" s="3">
        <v>45202</v>
      </c>
      <c r="B830" s="2">
        <v>2455.67</v>
      </c>
      <c r="C830" s="2">
        <v>2440.2800000000002</v>
      </c>
      <c r="D830" s="2">
        <v>2460.6999999999998</v>
      </c>
      <c r="E830" s="2">
        <v>2435.4</v>
      </c>
      <c r="F830" t="s">
        <v>2403</v>
      </c>
      <c r="G830" s="1">
        <v>1.6000000000000001E-3</v>
      </c>
    </row>
    <row r="831" spans="1:7" x14ac:dyDescent="0.3">
      <c r="A831" s="3">
        <v>45172</v>
      </c>
      <c r="B831" s="2">
        <v>2451.64</v>
      </c>
      <c r="C831" s="2">
        <v>2475</v>
      </c>
      <c r="D831" s="2">
        <v>2482.0700000000002</v>
      </c>
      <c r="E831" s="2">
        <v>2447.16</v>
      </c>
      <c r="F831" t="s">
        <v>205</v>
      </c>
      <c r="G831" s="1">
        <v>-9.4999999999999998E-3</v>
      </c>
    </row>
    <row r="832" spans="1:7" x14ac:dyDescent="0.3">
      <c r="A832" s="3">
        <v>45141</v>
      </c>
      <c r="B832" s="2">
        <v>2475.2399999999998</v>
      </c>
      <c r="C832" s="2">
        <v>2477.14</v>
      </c>
      <c r="D832" s="2">
        <v>2491.48</v>
      </c>
      <c r="E832" s="2">
        <v>2457.42</v>
      </c>
      <c r="F832" t="s">
        <v>2080</v>
      </c>
      <c r="G832" s="1">
        <v>1E-4</v>
      </c>
    </row>
    <row r="833" spans="1:7" x14ac:dyDescent="0.3">
      <c r="A833" s="3">
        <v>45080</v>
      </c>
      <c r="B833" s="2">
        <v>2475</v>
      </c>
      <c r="C833" s="2">
        <v>2472.11</v>
      </c>
      <c r="D833" s="2">
        <v>2488.94</v>
      </c>
      <c r="E833" s="2">
        <v>2465.7800000000002</v>
      </c>
      <c r="F833" t="s">
        <v>2198</v>
      </c>
      <c r="G833" s="1">
        <v>5.5999999999999999E-3</v>
      </c>
    </row>
    <row r="834" spans="1:7" x14ac:dyDescent="0.3">
      <c r="A834" s="3">
        <v>44988</v>
      </c>
      <c r="B834" s="2">
        <v>2461.1999999999998</v>
      </c>
      <c r="C834" s="2">
        <v>2456.2199999999998</v>
      </c>
      <c r="D834" s="2">
        <v>2480.02</v>
      </c>
      <c r="E834" s="2">
        <v>2445.91</v>
      </c>
      <c r="F834" t="s">
        <v>1806</v>
      </c>
      <c r="G834" s="1">
        <v>6.4000000000000003E-3</v>
      </c>
    </row>
    <row r="835" spans="1:7" x14ac:dyDescent="0.3">
      <c r="A835" s="3">
        <v>44960</v>
      </c>
      <c r="B835" s="2">
        <v>2445.61</v>
      </c>
      <c r="C835" s="2">
        <v>2456.4699999999998</v>
      </c>
      <c r="D835" s="2">
        <v>2460.1999999999998</v>
      </c>
      <c r="E835" s="2">
        <v>2434.31</v>
      </c>
      <c r="F835" t="s">
        <v>2402</v>
      </c>
      <c r="G835" s="1">
        <v>-4.4000000000000003E-3</v>
      </c>
    </row>
    <row r="836" spans="1:7" x14ac:dyDescent="0.3">
      <c r="A836" s="3">
        <v>44929</v>
      </c>
      <c r="B836" s="2">
        <v>2456.4699999999998</v>
      </c>
      <c r="C836" s="2">
        <v>2448.25</v>
      </c>
      <c r="D836" s="2">
        <v>2460.1999999999998</v>
      </c>
      <c r="E836" s="2">
        <v>2438.29</v>
      </c>
      <c r="F836" t="s">
        <v>2401</v>
      </c>
      <c r="G836" s="1">
        <v>2.3E-3</v>
      </c>
    </row>
    <row r="837" spans="1:7" x14ac:dyDescent="0.3">
      <c r="A837" t="s">
        <v>629</v>
      </c>
      <c r="B837" s="2">
        <v>2450.89</v>
      </c>
      <c r="C837" s="2">
        <v>2459.96</v>
      </c>
      <c r="D837" s="2">
        <v>2464.54</v>
      </c>
      <c r="E837" s="2">
        <v>2425.9899999999998</v>
      </c>
      <c r="F837" t="s">
        <v>246</v>
      </c>
      <c r="G837" s="1">
        <v>-3.0000000000000001E-3</v>
      </c>
    </row>
    <row r="838" spans="1:7" x14ac:dyDescent="0.3">
      <c r="A838" t="s">
        <v>627</v>
      </c>
      <c r="B838" s="2">
        <v>2458.36</v>
      </c>
      <c r="C838" s="2">
        <v>2477.14</v>
      </c>
      <c r="D838" s="2">
        <v>2477.14</v>
      </c>
      <c r="E838" s="2">
        <v>2446.2600000000002</v>
      </c>
      <c r="F838" t="s">
        <v>2400</v>
      </c>
      <c r="G838" s="1">
        <v>-6.4999999999999997E-3</v>
      </c>
    </row>
    <row r="839" spans="1:7" x14ac:dyDescent="0.3">
      <c r="A839" t="s">
        <v>625</v>
      </c>
      <c r="B839" s="2">
        <v>2474.35</v>
      </c>
      <c r="C839" s="2">
        <v>2482.3200000000002</v>
      </c>
      <c r="D839" s="2">
        <v>2501.29</v>
      </c>
      <c r="E839" s="2">
        <v>2462.15</v>
      </c>
      <c r="F839" t="s">
        <v>2399</v>
      </c>
      <c r="G839" s="1">
        <v>-2.5999999999999999E-3</v>
      </c>
    </row>
    <row r="840" spans="1:7" x14ac:dyDescent="0.3">
      <c r="A840" t="s">
        <v>623</v>
      </c>
      <c r="B840" s="2">
        <v>2480.77</v>
      </c>
      <c r="C840" s="2">
        <v>2482.12</v>
      </c>
      <c r="D840" s="2">
        <v>2505.92</v>
      </c>
      <c r="E840" s="2">
        <v>2470.2600000000002</v>
      </c>
      <c r="F840" t="s">
        <v>2398</v>
      </c>
      <c r="G840" s="1">
        <v>-1.4E-3</v>
      </c>
    </row>
    <row r="841" spans="1:7" x14ac:dyDescent="0.3">
      <c r="A841" t="s">
        <v>621</v>
      </c>
      <c r="B841" s="2">
        <v>2484.16</v>
      </c>
      <c r="C841" s="2">
        <v>2506.17</v>
      </c>
      <c r="D841" s="2">
        <v>2513.54</v>
      </c>
      <c r="E841" s="2">
        <v>2472.9</v>
      </c>
      <c r="F841" t="s">
        <v>2397</v>
      </c>
      <c r="G841" s="1">
        <v>-8.8000000000000005E-3</v>
      </c>
    </row>
    <row r="842" spans="1:7" x14ac:dyDescent="0.3">
      <c r="A842" t="s">
        <v>619</v>
      </c>
      <c r="B842" s="2">
        <v>2506.17</v>
      </c>
      <c r="C842" s="2">
        <v>2517.9699999999998</v>
      </c>
      <c r="D842" s="2">
        <v>2533.86</v>
      </c>
      <c r="E842" s="2">
        <v>2502.34</v>
      </c>
      <c r="F842" t="s">
        <v>2396</v>
      </c>
      <c r="G842" s="1">
        <v>1.9E-3</v>
      </c>
    </row>
    <row r="843" spans="1:7" x14ac:dyDescent="0.3">
      <c r="A843" t="s">
        <v>617</v>
      </c>
      <c r="B843" s="2">
        <v>2501.4899999999998</v>
      </c>
      <c r="C843" s="2">
        <v>2508.0100000000002</v>
      </c>
      <c r="D843" s="2">
        <v>2532.91</v>
      </c>
      <c r="E843" s="2">
        <v>2498.25</v>
      </c>
      <c r="F843" t="s">
        <v>2395</v>
      </c>
      <c r="G843" s="1">
        <v>-1.6000000000000001E-3</v>
      </c>
    </row>
    <row r="844" spans="1:7" x14ac:dyDescent="0.3">
      <c r="A844" t="s">
        <v>615</v>
      </c>
      <c r="B844" s="2">
        <v>2505.52</v>
      </c>
      <c r="C844" s="2">
        <v>2514.9899999999998</v>
      </c>
      <c r="D844" s="2">
        <v>2536.15</v>
      </c>
      <c r="E844" s="2">
        <v>2496.96</v>
      </c>
      <c r="F844" t="s">
        <v>222</v>
      </c>
      <c r="G844" s="1">
        <v>-4.5999999999999999E-3</v>
      </c>
    </row>
    <row r="845" spans="1:7" x14ac:dyDescent="0.3">
      <c r="A845" t="s">
        <v>613</v>
      </c>
      <c r="B845" s="2">
        <v>2517.08</v>
      </c>
      <c r="C845" s="2">
        <v>2549.85</v>
      </c>
      <c r="D845" s="2">
        <v>2551.7399999999998</v>
      </c>
      <c r="E845" s="2">
        <v>2512.84</v>
      </c>
      <c r="F845" t="s">
        <v>2061</v>
      </c>
      <c r="G845" s="1">
        <v>-8.3999999999999995E-3</v>
      </c>
    </row>
    <row r="846" spans="1:7" x14ac:dyDescent="0.3">
      <c r="A846" t="s">
        <v>611</v>
      </c>
      <c r="B846" s="2">
        <v>2538.34</v>
      </c>
      <c r="C846" s="2">
        <v>2539.89</v>
      </c>
      <c r="D846" s="2">
        <v>2561.6</v>
      </c>
      <c r="E846" s="2">
        <v>2526.94</v>
      </c>
      <c r="F846" t="s">
        <v>1975</v>
      </c>
      <c r="G846" s="1">
        <v>-1.21E-2</v>
      </c>
    </row>
    <row r="847" spans="1:7" x14ac:dyDescent="0.3">
      <c r="A847" t="s">
        <v>609</v>
      </c>
      <c r="B847" s="2">
        <v>2569.37</v>
      </c>
      <c r="C847" s="2">
        <v>2574.75</v>
      </c>
      <c r="D847" s="2">
        <v>2591.6799999999998</v>
      </c>
      <c r="E847" s="2">
        <v>2560.0100000000002</v>
      </c>
      <c r="F847" t="s">
        <v>1940</v>
      </c>
      <c r="G847" s="1">
        <v>-5.0000000000000001E-4</v>
      </c>
    </row>
    <row r="848" spans="1:7" x14ac:dyDescent="0.3">
      <c r="A848" t="s">
        <v>607</v>
      </c>
      <c r="B848" s="2">
        <v>2570.7600000000002</v>
      </c>
      <c r="C848" s="2">
        <v>2549.85</v>
      </c>
      <c r="D848" s="2">
        <v>2580.48</v>
      </c>
      <c r="E848" s="2">
        <v>2539.89</v>
      </c>
      <c r="F848" t="s">
        <v>142</v>
      </c>
      <c r="G848" s="1">
        <v>1.4E-3</v>
      </c>
    </row>
    <row r="849" spans="1:7" x14ac:dyDescent="0.3">
      <c r="A849" s="3">
        <v>45201</v>
      </c>
      <c r="B849" s="2">
        <v>2567.2800000000002</v>
      </c>
      <c r="C849" s="2">
        <v>2574.75</v>
      </c>
      <c r="D849" s="2">
        <v>2576.39</v>
      </c>
      <c r="E849" s="2">
        <v>2545.2199999999998</v>
      </c>
      <c r="F849" t="s">
        <v>16</v>
      </c>
      <c r="G849" s="1">
        <v>-3.5999999999999999E-3</v>
      </c>
    </row>
    <row r="850" spans="1:7" x14ac:dyDescent="0.3">
      <c r="A850" s="3">
        <v>45171</v>
      </c>
      <c r="B850" s="2">
        <v>2576.44</v>
      </c>
      <c r="C850" s="2">
        <v>2576.7399999999998</v>
      </c>
      <c r="D850" s="2">
        <v>2589.59</v>
      </c>
      <c r="E850" s="2">
        <v>2555.8200000000002</v>
      </c>
      <c r="F850" t="s">
        <v>1376</v>
      </c>
      <c r="G850" s="1">
        <v>1.5E-3</v>
      </c>
    </row>
    <row r="851" spans="1:7" x14ac:dyDescent="0.3">
      <c r="A851" s="3">
        <v>45140</v>
      </c>
      <c r="B851" s="2">
        <v>2572.56</v>
      </c>
      <c r="C851" s="2">
        <v>2582.42</v>
      </c>
      <c r="D851" s="2">
        <v>2597.16</v>
      </c>
      <c r="E851" s="2">
        <v>2568.12</v>
      </c>
      <c r="F851" t="s">
        <v>447</v>
      </c>
      <c r="G851" s="1">
        <v>-7.1000000000000004E-3</v>
      </c>
    </row>
    <row r="852" spans="1:7" x14ac:dyDescent="0.3">
      <c r="A852" s="3">
        <v>45109</v>
      </c>
      <c r="B852" s="2">
        <v>2590.88</v>
      </c>
      <c r="C852" s="2">
        <v>2634.51</v>
      </c>
      <c r="D852" s="2">
        <v>2635.06</v>
      </c>
      <c r="E852" s="2">
        <v>2585.0100000000002</v>
      </c>
      <c r="F852" t="s">
        <v>2257</v>
      </c>
      <c r="G852" s="1">
        <v>-1.38E-2</v>
      </c>
    </row>
    <row r="853" spans="1:7" x14ac:dyDescent="0.3">
      <c r="A853" s="3">
        <v>45079</v>
      </c>
      <c r="B853" s="2">
        <v>2627.14</v>
      </c>
      <c r="C853" s="2">
        <v>2620.56</v>
      </c>
      <c r="D853" s="2">
        <v>2634.51</v>
      </c>
      <c r="E853" s="2">
        <v>2589.44</v>
      </c>
      <c r="F853" t="s">
        <v>2108</v>
      </c>
      <c r="G853" s="1">
        <v>-4.1999999999999997E-3</v>
      </c>
    </row>
    <row r="854" spans="1:7" x14ac:dyDescent="0.3">
      <c r="A854" s="3">
        <v>44987</v>
      </c>
      <c r="B854" s="2">
        <v>2638.25</v>
      </c>
      <c r="C854" s="2">
        <v>2629.53</v>
      </c>
      <c r="D854" s="2">
        <v>2646.91</v>
      </c>
      <c r="E854" s="2">
        <v>2620.7199999999998</v>
      </c>
      <c r="F854" t="s">
        <v>2118</v>
      </c>
      <c r="G854" s="1">
        <v>5.3E-3</v>
      </c>
    </row>
    <row r="855" spans="1:7" x14ac:dyDescent="0.3">
      <c r="A855" s="3">
        <v>44959</v>
      </c>
      <c r="B855" s="2">
        <v>2624.4</v>
      </c>
      <c r="C855" s="2">
        <v>2559.31</v>
      </c>
      <c r="D855" s="2">
        <v>2629.28</v>
      </c>
      <c r="E855" s="2">
        <v>2552.83</v>
      </c>
      <c r="F855" t="s">
        <v>2061</v>
      </c>
      <c r="G855" s="1">
        <v>2.35E-2</v>
      </c>
    </row>
    <row r="856" spans="1:7" x14ac:dyDescent="0.3">
      <c r="A856" s="3">
        <v>44928</v>
      </c>
      <c r="B856" s="2">
        <v>2564.04</v>
      </c>
      <c r="C856" s="2">
        <v>2589.89</v>
      </c>
      <c r="D856" s="2">
        <v>2592.6799999999998</v>
      </c>
      <c r="E856" s="2">
        <v>2536.75</v>
      </c>
      <c r="F856" t="s">
        <v>1975</v>
      </c>
      <c r="G856" s="1">
        <v>-1E-3</v>
      </c>
    </row>
    <row r="857" spans="1:7" x14ac:dyDescent="0.3">
      <c r="A857" t="s">
        <v>597</v>
      </c>
      <c r="B857" s="2">
        <v>2566.5300000000002</v>
      </c>
      <c r="C857" s="2">
        <v>2557.81</v>
      </c>
      <c r="D857" s="2">
        <v>2579.9299999999998</v>
      </c>
      <c r="E857" s="2">
        <v>2531.12</v>
      </c>
      <c r="F857" t="s">
        <v>2094</v>
      </c>
      <c r="G857" s="1">
        <v>3.3E-3</v>
      </c>
    </row>
    <row r="858" spans="1:7" x14ac:dyDescent="0.3">
      <c r="A858" t="s">
        <v>595</v>
      </c>
      <c r="B858" s="2">
        <v>2557.9699999999998</v>
      </c>
      <c r="C858" s="2">
        <v>2599.65</v>
      </c>
      <c r="D858" s="2">
        <v>2599.65</v>
      </c>
      <c r="E858" s="2">
        <v>2520.17</v>
      </c>
      <c r="F858" t="s">
        <v>2009</v>
      </c>
      <c r="G858" s="1">
        <v>-1.6799999999999999E-2</v>
      </c>
    </row>
    <row r="859" spans="1:7" x14ac:dyDescent="0.3">
      <c r="A859" t="s">
        <v>594</v>
      </c>
      <c r="B859" s="2">
        <v>2601.79</v>
      </c>
      <c r="C859" s="2">
        <v>2625.05</v>
      </c>
      <c r="D859" s="2">
        <v>2636.05</v>
      </c>
      <c r="E859" s="2">
        <v>2567.98</v>
      </c>
      <c r="F859" t="s">
        <v>828</v>
      </c>
      <c r="G859" s="1">
        <v>-3.8999999999999998E-3</v>
      </c>
    </row>
    <row r="860" spans="1:7" x14ac:dyDescent="0.3">
      <c r="A860" t="s">
        <v>592</v>
      </c>
      <c r="B860" s="2">
        <v>2611.9499999999998</v>
      </c>
      <c r="C860" s="2">
        <v>2590.19</v>
      </c>
      <c r="D860" s="2">
        <v>2631.52</v>
      </c>
      <c r="E860" s="2">
        <v>2583.71</v>
      </c>
      <c r="F860" t="s">
        <v>254</v>
      </c>
      <c r="G860" s="1">
        <v>8.3999999999999995E-3</v>
      </c>
    </row>
    <row r="861" spans="1:7" x14ac:dyDescent="0.3">
      <c r="A861" t="s">
        <v>591</v>
      </c>
      <c r="B861" s="2">
        <v>2590.19</v>
      </c>
      <c r="C861" s="2">
        <v>2593.67</v>
      </c>
      <c r="D861" s="2">
        <v>2599.65</v>
      </c>
      <c r="E861" s="2">
        <v>2570.56</v>
      </c>
      <c r="F861" t="s">
        <v>2081</v>
      </c>
      <c r="G861" s="1">
        <v>1.6000000000000001E-3</v>
      </c>
    </row>
    <row r="862" spans="1:7" x14ac:dyDescent="0.3">
      <c r="A862" t="s">
        <v>590</v>
      </c>
      <c r="B862" s="2">
        <v>2586.1</v>
      </c>
      <c r="C862" s="2">
        <v>2549.85</v>
      </c>
      <c r="D862" s="2">
        <v>2593.67</v>
      </c>
      <c r="E862" s="2">
        <v>2541.88</v>
      </c>
      <c r="F862" t="s">
        <v>445</v>
      </c>
      <c r="G862" s="1">
        <v>1.8700000000000001E-2</v>
      </c>
    </row>
    <row r="863" spans="1:7" x14ac:dyDescent="0.3">
      <c r="A863" t="s">
        <v>588</v>
      </c>
      <c r="B863" s="2">
        <v>2538.64</v>
      </c>
      <c r="C863" s="2">
        <v>2539.89</v>
      </c>
      <c r="D863" s="2">
        <v>2594.67</v>
      </c>
      <c r="E863" s="2">
        <v>2525.9899999999998</v>
      </c>
      <c r="F863" t="s">
        <v>2394</v>
      </c>
      <c r="G863" s="1">
        <v>-3.8100000000000002E-2</v>
      </c>
    </row>
    <row r="864" spans="1:7" x14ac:dyDescent="0.3">
      <c r="A864" t="s">
        <v>586</v>
      </c>
      <c r="B864" s="2">
        <v>2639.24</v>
      </c>
      <c r="C864" s="2">
        <v>2659.51</v>
      </c>
      <c r="D864" s="2">
        <v>2668.67</v>
      </c>
      <c r="E864" s="2">
        <v>2601.54</v>
      </c>
      <c r="F864" t="s">
        <v>77</v>
      </c>
      <c r="G864" s="1">
        <v>-1.3599999999999999E-2</v>
      </c>
    </row>
    <row r="865" spans="1:7" x14ac:dyDescent="0.3">
      <c r="A865" t="s">
        <v>584</v>
      </c>
      <c r="B865" s="2">
        <v>2675.55</v>
      </c>
      <c r="C865" s="2">
        <v>2657.42</v>
      </c>
      <c r="D865" s="2">
        <v>2682.82</v>
      </c>
      <c r="E865" s="2">
        <v>2649.45</v>
      </c>
      <c r="F865" t="s">
        <v>1178</v>
      </c>
      <c r="G865" s="1">
        <v>7.0000000000000001E-3</v>
      </c>
    </row>
    <row r="866" spans="1:7" x14ac:dyDescent="0.3">
      <c r="A866" t="s">
        <v>582</v>
      </c>
      <c r="B866" s="2">
        <v>2656.97</v>
      </c>
      <c r="C866" s="2">
        <v>2595.12</v>
      </c>
      <c r="D866" s="2">
        <v>2664.39</v>
      </c>
      <c r="E866" s="2">
        <v>2591.48</v>
      </c>
      <c r="F866" t="s">
        <v>2124</v>
      </c>
      <c r="G866" s="1">
        <v>2.7099999999999999E-2</v>
      </c>
    </row>
    <row r="867" spans="1:7" x14ac:dyDescent="0.3">
      <c r="A867" t="s">
        <v>580</v>
      </c>
      <c r="B867" s="2">
        <v>2586.8000000000002</v>
      </c>
      <c r="C867" s="2">
        <v>2617.5300000000002</v>
      </c>
      <c r="D867" s="2">
        <v>2617.5300000000002</v>
      </c>
      <c r="E867" s="2">
        <v>2573.75</v>
      </c>
      <c r="F867" t="s">
        <v>2393</v>
      </c>
      <c r="G867" s="1">
        <v>-1.03E-2</v>
      </c>
    </row>
    <row r="868" spans="1:7" x14ac:dyDescent="0.3">
      <c r="A868" t="s">
        <v>578</v>
      </c>
      <c r="B868" s="2">
        <v>2613.59</v>
      </c>
      <c r="C868" s="2">
        <v>2579.9299999999998</v>
      </c>
      <c r="D868" s="2">
        <v>2628.78</v>
      </c>
      <c r="E868" s="2">
        <v>2556.4699999999998</v>
      </c>
      <c r="F868" t="s">
        <v>81</v>
      </c>
      <c r="G868" s="1">
        <v>1.3100000000000001E-2</v>
      </c>
    </row>
    <row r="869" spans="1:7" x14ac:dyDescent="0.3">
      <c r="A869" s="3">
        <v>45261</v>
      </c>
      <c r="B869" s="2">
        <v>2579.7800000000002</v>
      </c>
      <c r="C869" s="2">
        <v>2575.84</v>
      </c>
      <c r="D869" s="2">
        <v>2592.2800000000002</v>
      </c>
      <c r="E869" s="2">
        <v>2562.5500000000002</v>
      </c>
      <c r="F869" t="s">
        <v>2108</v>
      </c>
      <c r="G869" s="1">
        <v>-1.1999999999999999E-3</v>
      </c>
    </row>
    <row r="870" spans="1:7" x14ac:dyDescent="0.3">
      <c r="A870" s="3">
        <v>45231</v>
      </c>
      <c r="B870" s="2">
        <v>2582.9699999999998</v>
      </c>
      <c r="C870" s="2">
        <v>2633.51</v>
      </c>
      <c r="D870" s="2">
        <v>2637.35</v>
      </c>
      <c r="E870" s="2">
        <v>2577.84</v>
      </c>
      <c r="F870" t="s">
        <v>1238</v>
      </c>
      <c r="G870" s="1">
        <v>-1.9099999999999999E-2</v>
      </c>
    </row>
    <row r="871" spans="1:7" x14ac:dyDescent="0.3">
      <c r="A871" s="3">
        <v>45200</v>
      </c>
      <c r="B871" s="2">
        <v>2633.36</v>
      </c>
      <c r="C871" s="2">
        <v>2613.64</v>
      </c>
      <c r="D871" s="2">
        <v>2642.83</v>
      </c>
      <c r="E871" s="2">
        <v>2604.73</v>
      </c>
      <c r="F871" t="s">
        <v>2110</v>
      </c>
      <c r="G871" s="1">
        <v>7.4999999999999997E-3</v>
      </c>
    </row>
    <row r="872" spans="1:7" x14ac:dyDescent="0.3">
      <c r="A872" s="3">
        <v>45170</v>
      </c>
      <c r="B872" s="2">
        <v>2613.64</v>
      </c>
      <c r="C872" s="2">
        <v>2579.08</v>
      </c>
      <c r="D872" s="2">
        <v>2619.02</v>
      </c>
      <c r="E872" s="2">
        <v>2559.81</v>
      </c>
      <c r="F872" t="s">
        <v>2355</v>
      </c>
      <c r="G872" s="1">
        <v>1.8499999999999999E-2</v>
      </c>
    </row>
    <row r="873" spans="1:7" x14ac:dyDescent="0.3">
      <c r="A873" s="3">
        <v>45078</v>
      </c>
      <c r="B873" s="2">
        <v>2566.23</v>
      </c>
      <c r="C873" s="2">
        <v>2569.77</v>
      </c>
      <c r="D873" s="2">
        <v>2601.54</v>
      </c>
      <c r="E873" s="2">
        <v>2564.69</v>
      </c>
      <c r="F873" t="s">
        <v>2392</v>
      </c>
      <c r="G873" s="1">
        <v>-2.8E-3</v>
      </c>
    </row>
    <row r="874" spans="1:7" x14ac:dyDescent="0.3">
      <c r="A874" s="3">
        <v>45047</v>
      </c>
      <c r="B874" s="2">
        <v>2573.4499999999998</v>
      </c>
      <c r="C874" s="2">
        <v>2527.4899999999998</v>
      </c>
      <c r="D874" s="2">
        <v>2581.67</v>
      </c>
      <c r="E874" s="2">
        <v>2527.44</v>
      </c>
      <c r="F874" t="s">
        <v>1975</v>
      </c>
      <c r="G874" s="1">
        <v>1.8800000000000001E-2</v>
      </c>
    </row>
    <row r="875" spans="1:7" x14ac:dyDescent="0.3">
      <c r="A875" s="3">
        <v>45017</v>
      </c>
      <c r="B875" s="2">
        <v>2526.04</v>
      </c>
      <c r="C875" s="2">
        <v>2540.39</v>
      </c>
      <c r="D875" s="2">
        <v>2548.25</v>
      </c>
      <c r="E875" s="2">
        <v>2517.0300000000002</v>
      </c>
      <c r="F875" t="s">
        <v>148</v>
      </c>
      <c r="G875" s="1">
        <v>-2.3E-3</v>
      </c>
    </row>
    <row r="876" spans="1:7" x14ac:dyDescent="0.3">
      <c r="A876" s="3">
        <v>44986</v>
      </c>
      <c r="B876" s="2">
        <v>2531.9699999999998</v>
      </c>
      <c r="C876" s="2">
        <v>2539.94</v>
      </c>
      <c r="D876" s="2">
        <v>2551.84</v>
      </c>
      <c r="E876" s="2">
        <v>2524.9499999999998</v>
      </c>
      <c r="F876" t="s">
        <v>2391</v>
      </c>
      <c r="G876" s="1">
        <v>-6.4000000000000003E-3</v>
      </c>
    </row>
    <row r="877" spans="1:7" x14ac:dyDescent="0.3">
      <c r="A877" s="3">
        <v>44958</v>
      </c>
      <c r="B877" s="2">
        <v>2548.25</v>
      </c>
      <c r="C877" s="2">
        <v>2563.69</v>
      </c>
      <c r="D877" s="2">
        <v>2569.8200000000002</v>
      </c>
      <c r="E877" s="2">
        <v>2527.98</v>
      </c>
      <c r="F877" t="s">
        <v>2390</v>
      </c>
      <c r="G877" s="1">
        <v>-1E-3</v>
      </c>
    </row>
    <row r="878" spans="1:7" x14ac:dyDescent="0.3">
      <c r="A878" t="s">
        <v>568</v>
      </c>
      <c r="B878" s="2">
        <v>2550.89</v>
      </c>
      <c r="C878" s="2">
        <v>2569.7199999999998</v>
      </c>
      <c r="D878" s="2">
        <v>2576.19</v>
      </c>
      <c r="E878" s="2">
        <v>2545.0700000000002</v>
      </c>
      <c r="F878" t="s">
        <v>2389</v>
      </c>
      <c r="G878" s="1">
        <v>-2.7000000000000001E-3</v>
      </c>
    </row>
    <row r="879" spans="1:7" x14ac:dyDescent="0.3">
      <c r="A879" t="s">
        <v>566</v>
      </c>
      <c r="B879" s="2">
        <v>2557.86</v>
      </c>
      <c r="C879" s="2">
        <v>2570.02</v>
      </c>
      <c r="D879" s="2">
        <v>2573.0500000000002</v>
      </c>
      <c r="E879" s="2">
        <v>2529.33</v>
      </c>
      <c r="F879" t="s">
        <v>81</v>
      </c>
      <c r="G879" s="1">
        <v>-6.0000000000000001E-3</v>
      </c>
    </row>
    <row r="880" spans="1:7" x14ac:dyDescent="0.3">
      <c r="A880" t="s">
        <v>564</v>
      </c>
      <c r="B880" s="2">
        <v>2573.35</v>
      </c>
      <c r="C880" s="2">
        <v>2582.7199999999998</v>
      </c>
      <c r="D880" s="2">
        <v>2592.7800000000002</v>
      </c>
      <c r="E880" s="2">
        <v>2567.88</v>
      </c>
      <c r="F880" t="s">
        <v>2388</v>
      </c>
      <c r="G880" s="1">
        <v>-3.7000000000000002E-3</v>
      </c>
    </row>
    <row r="881" spans="1:7" x14ac:dyDescent="0.3">
      <c r="A881" t="s">
        <v>562</v>
      </c>
      <c r="B881" s="2">
        <v>2582.9699999999998</v>
      </c>
      <c r="C881" s="2">
        <v>2614.59</v>
      </c>
      <c r="D881" s="2">
        <v>2624.45</v>
      </c>
      <c r="E881" s="2">
        <v>2565.04</v>
      </c>
      <c r="F881" t="s">
        <v>2387</v>
      </c>
      <c r="G881" s="1">
        <v>-9.1999999999999998E-3</v>
      </c>
    </row>
    <row r="882" spans="1:7" x14ac:dyDescent="0.3">
      <c r="A882" t="s">
        <v>560</v>
      </c>
      <c r="B882" s="2">
        <v>2607.0700000000002</v>
      </c>
      <c r="C882" s="2">
        <v>2610.5500000000002</v>
      </c>
      <c r="D882" s="2">
        <v>2627.39</v>
      </c>
      <c r="E882" s="2">
        <v>2596.41</v>
      </c>
      <c r="F882" t="s">
        <v>2386</v>
      </c>
      <c r="G882" s="1">
        <v>-1.4E-3</v>
      </c>
    </row>
    <row r="883" spans="1:7" x14ac:dyDescent="0.3">
      <c r="A883" t="s">
        <v>558</v>
      </c>
      <c r="B883" s="2">
        <v>2610.71</v>
      </c>
      <c r="C883" s="2">
        <v>2621.56</v>
      </c>
      <c r="D883" s="2">
        <v>2639.04</v>
      </c>
      <c r="E883" s="2">
        <v>2597.71</v>
      </c>
      <c r="F883" t="s">
        <v>830</v>
      </c>
      <c r="G883" s="1">
        <v>-9.1999999999999998E-3</v>
      </c>
    </row>
    <row r="884" spans="1:7" x14ac:dyDescent="0.3">
      <c r="A884" t="s">
        <v>556</v>
      </c>
      <c r="B884" s="2">
        <v>2634.86</v>
      </c>
      <c r="C884" s="2">
        <v>2665.89</v>
      </c>
      <c r="D884" s="2">
        <v>2677.84</v>
      </c>
      <c r="E884" s="2">
        <v>2631.52</v>
      </c>
      <c r="F884" t="s">
        <v>2385</v>
      </c>
      <c r="G884" s="1">
        <v>-7.7999999999999996E-3</v>
      </c>
    </row>
    <row r="885" spans="1:7" x14ac:dyDescent="0.3">
      <c r="A885" t="s">
        <v>554</v>
      </c>
      <c r="B885" s="2">
        <v>2655.63</v>
      </c>
      <c r="C885" s="2">
        <v>2677.29</v>
      </c>
      <c r="D885" s="2">
        <v>2684.46</v>
      </c>
      <c r="E885" s="2">
        <v>2639.59</v>
      </c>
      <c r="F885" t="s">
        <v>2384</v>
      </c>
      <c r="G885" s="1">
        <v>-3.0999999999999999E-3</v>
      </c>
    </row>
    <row r="886" spans="1:7" x14ac:dyDescent="0.3">
      <c r="A886" t="s">
        <v>552</v>
      </c>
      <c r="B886" s="2">
        <v>2663.94</v>
      </c>
      <c r="C886" s="2">
        <v>2695.27</v>
      </c>
      <c r="D886" s="2">
        <v>2695.32</v>
      </c>
      <c r="E886" s="2">
        <v>2642.73</v>
      </c>
      <c r="F886" t="s">
        <v>2383</v>
      </c>
      <c r="G886" s="1">
        <v>-1.6E-2</v>
      </c>
    </row>
    <row r="887" spans="1:7" x14ac:dyDescent="0.3">
      <c r="A887" t="s">
        <v>550</v>
      </c>
      <c r="B887" s="2">
        <v>2707.32</v>
      </c>
      <c r="C887" s="2">
        <v>2660.71</v>
      </c>
      <c r="D887" s="2">
        <v>2709.21</v>
      </c>
      <c r="E887" s="2">
        <v>2660.71</v>
      </c>
      <c r="F887" t="s">
        <v>2077</v>
      </c>
      <c r="G887" s="1">
        <v>1.7500000000000002E-2</v>
      </c>
    </row>
    <row r="888" spans="1:7" x14ac:dyDescent="0.3">
      <c r="A888" t="s">
        <v>548</v>
      </c>
      <c r="B888" s="2">
        <v>2660.71</v>
      </c>
      <c r="C888" s="2">
        <v>2657.42</v>
      </c>
      <c r="D888" s="2">
        <v>2677.04</v>
      </c>
      <c r="E888" s="2">
        <v>2642.78</v>
      </c>
      <c r="F888" t="s">
        <v>2140</v>
      </c>
      <c r="G888" s="1">
        <v>3.0000000000000001E-3</v>
      </c>
    </row>
    <row r="889" spans="1:7" x14ac:dyDescent="0.3">
      <c r="A889" t="s">
        <v>546</v>
      </c>
      <c r="B889" s="2">
        <v>2652.69</v>
      </c>
      <c r="C889" s="2">
        <v>2657.77</v>
      </c>
      <c r="D889" s="2">
        <v>2672.61</v>
      </c>
      <c r="E889" s="2">
        <v>2637.95</v>
      </c>
      <c r="F889" t="s">
        <v>2382</v>
      </c>
      <c r="G889" s="1">
        <v>-8.0000000000000002E-3</v>
      </c>
    </row>
    <row r="890" spans="1:7" x14ac:dyDescent="0.3">
      <c r="A890" t="s">
        <v>544</v>
      </c>
      <c r="B890" s="2">
        <v>2674</v>
      </c>
      <c r="C890" s="2">
        <v>2709.21</v>
      </c>
      <c r="D890" s="2">
        <v>2709.21</v>
      </c>
      <c r="E890" s="2">
        <v>2660.75</v>
      </c>
      <c r="F890" t="s">
        <v>2381</v>
      </c>
      <c r="G890" s="1">
        <v>-9.4999999999999998E-3</v>
      </c>
    </row>
    <row r="891" spans="1:7" x14ac:dyDescent="0.3">
      <c r="A891" t="s">
        <v>542</v>
      </c>
      <c r="B891" s="2">
        <v>2699.55</v>
      </c>
      <c r="C891" s="2">
        <v>2706.22</v>
      </c>
      <c r="D891" s="2">
        <v>2709.21</v>
      </c>
      <c r="E891" s="2">
        <v>2687.1</v>
      </c>
      <c r="F891" t="s">
        <v>2355</v>
      </c>
      <c r="G891" s="1">
        <v>-2.5999999999999999E-3</v>
      </c>
    </row>
    <row r="892" spans="1:7" x14ac:dyDescent="0.3">
      <c r="A892" s="3">
        <v>44907</v>
      </c>
      <c r="B892" s="2">
        <v>2706.47</v>
      </c>
      <c r="C892" s="2">
        <v>2691.48</v>
      </c>
      <c r="D892" s="2">
        <v>2713.2</v>
      </c>
      <c r="E892" s="2">
        <v>2677.99</v>
      </c>
      <c r="F892" t="s">
        <v>304</v>
      </c>
      <c r="G892" s="1">
        <v>-1.8E-3</v>
      </c>
    </row>
    <row r="893" spans="1:7" x14ac:dyDescent="0.3">
      <c r="A893" s="3">
        <v>44816</v>
      </c>
      <c r="B893" s="2">
        <v>2711.45</v>
      </c>
      <c r="C893" s="2">
        <v>2713.89</v>
      </c>
      <c r="D893" s="2">
        <v>2730.73</v>
      </c>
      <c r="E893" s="2">
        <v>2700.5</v>
      </c>
      <c r="F893" t="s">
        <v>2079</v>
      </c>
      <c r="G893" s="1">
        <v>6.1999999999999998E-3</v>
      </c>
    </row>
    <row r="894" spans="1:7" x14ac:dyDescent="0.3">
      <c r="A894" s="3">
        <v>44785</v>
      </c>
      <c r="B894" s="2">
        <v>2694.72</v>
      </c>
      <c r="C894" s="2">
        <v>2684.36</v>
      </c>
      <c r="D894" s="2">
        <v>2700.3</v>
      </c>
      <c r="E894" s="2">
        <v>2675.1</v>
      </c>
      <c r="F894" t="s">
        <v>2149</v>
      </c>
      <c r="G894" s="1">
        <v>-6.9999999999999999E-4</v>
      </c>
    </row>
    <row r="895" spans="1:7" x14ac:dyDescent="0.3">
      <c r="A895" s="3">
        <v>44754</v>
      </c>
      <c r="B895" s="2">
        <v>2696.61</v>
      </c>
      <c r="C895" s="2">
        <v>2649.5</v>
      </c>
      <c r="D895" s="2">
        <v>2709.01</v>
      </c>
      <c r="E895" s="2">
        <v>2645.72</v>
      </c>
      <c r="F895" t="s">
        <v>2094</v>
      </c>
      <c r="G895" s="1">
        <v>1.9900000000000001E-2</v>
      </c>
    </row>
    <row r="896" spans="1:7" x14ac:dyDescent="0.3">
      <c r="A896" s="3">
        <v>44724</v>
      </c>
      <c r="B896" s="2">
        <v>2644.02</v>
      </c>
      <c r="C896" s="2">
        <v>2596.46</v>
      </c>
      <c r="D896" s="2">
        <v>2649.4</v>
      </c>
      <c r="E896" s="2">
        <v>2593.52</v>
      </c>
      <c r="F896" t="s">
        <v>2039</v>
      </c>
      <c r="G896" s="1">
        <v>1.32E-2</v>
      </c>
    </row>
    <row r="897" spans="1:7" x14ac:dyDescent="0.3">
      <c r="A897" s="3">
        <v>44693</v>
      </c>
      <c r="B897" s="2">
        <v>2609.46</v>
      </c>
      <c r="C897" s="2">
        <v>2589.69</v>
      </c>
      <c r="D897" s="2">
        <v>2614.59</v>
      </c>
      <c r="E897" s="2">
        <v>2574.9</v>
      </c>
      <c r="F897" t="s">
        <v>2118</v>
      </c>
      <c r="G897" s="1">
        <v>1.8E-3</v>
      </c>
    </row>
    <row r="898" spans="1:7" x14ac:dyDescent="0.3">
      <c r="A898" s="3">
        <v>44604</v>
      </c>
      <c r="B898" s="2">
        <v>2604.73</v>
      </c>
      <c r="C898" s="2">
        <v>2649.45</v>
      </c>
      <c r="D898" s="2">
        <v>2649.45</v>
      </c>
      <c r="E898" s="2">
        <v>2596.81</v>
      </c>
      <c r="F898" t="s">
        <v>2063</v>
      </c>
      <c r="G898" s="1">
        <v>-1.7899999999999999E-2</v>
      </c>
    </row>
    <row r="899" spans="1:7" x14ac:dyDescent="0.3">
      <c r="A899" s="3">
        <v>44573</v>
      </c>
      <c r="B899" s="2">
        <v>2652.29</v>
      </c>
      <c r="C899" s="2">
        <v>2669.37</v>
      </c>
      <c r="D899" s="2">
        <v>2672.36</v>
      </c>
      <c r="E899" s="2">
        <v>2636.35</v>
      </c>
      <c r="F899" t="s">
        <v>361</v>
      </c>
      <c r="G899" s="1">
        <v>-8.0000000000000002E-3</v>
      </c>
    </row>
    <row r="900" spans="1:7" x14ac:dyDescent="0.3">
      <c r="A900" t="s">
        <v>532</v>
      </c>
      <c r="B900" s="2">
        <v>2673.7</v>
      </c>
      <c r="C900" s="2">
        <v>2623.55</v>
      </c>
      <c r="D900" s="2">
        <v>2687.3</v>
      </c>
      <c r="E900" s="2">
        <v>2612.6</v>
      </c>
      <c r="F900" t="s">
        <v>2311</v>
      </c>
      <c r="G900" s="1">
        <v>1.9E-2</v>
      </c>
    </row>
    <row r="901" spans="1:7" x14ac:dyDescent="0.3">
      <c r="A901" t="s">
        <v>531</v>
      </c>
      <c r="B901" s="2">
        <v>2623.75</v>
      </c>
      <c r="C901" s="2">
        <v>2517.1799999999998</v>
      </c>
      <c r="D901" s="2">
        <v>2629.48</v>
      </c>
      <c r="E901" s="2">
        <v>2517.1799999999998</v>
      </c>
      <c r="F901" t="s">
        <v>2225</v>
      </c>
      <c r="G901" s="1">
        <v>4.3200000000000002E-2</v>
      </c>
    </row>
    <row r="902" spans="1:7" x14ac:dyDescent="0.3">
      <c r="A902" t="s">
        <v>529</v>
      </c>
      <c r="B902" s="2">
        <v>2515.19</v>
      </c>
      <c r="C902" s="2">
        <v>2516.98</v>
      </c>
      <c r="D902" s="2">
        <v>2532.42</v>
      </c>
      <c r="E902" s="2">
        <v>2511.8000000000002</v>
      </c>
      <c r="F902" t="s">
        <v>2380</v>
      </c>
      <c r="G902" s="1">
        <v>-4.7999999999999996E-3</v>
      </c>
    </row>
    <row r="903" spans="1:7" x14ac:dyDescent="0.3">
      <c r="A903" t="s">
        <v>527</v>
      </c>
      <c r="B903" s="2">
        <v>2527.39</v>
      </c>
      <c r="C903" s="2">
        <v>2544.87</v>
      </c>
      <c r="D903" s="2">
        <v>2545.2600000000002</v>
      </c>
      <c r="E903" s="2">
        <v>2508.21</v>
      </c>
      <c r="F903" t="s">
        <v>2379</v>
      </c>
      <c r="G903" s="1">
        <v>-4.5999999999999999E-3</v>
      </c>
    </row>
    <row r="904" spans="1:7" x14ac:dyDescent="0.3">
      <c r="A904" t="s">
        <v>525</v>
      </c>
      <c r="B904" s="2">
        <v>2539.04</v>
      </c>
      <c r="C904" s="2">
        <v>2507.02</v>
      </c>
      <c r="D904" s="2">
        <v>2549.85</v>
      </c>
      <c r="E904" s="2">
        <v>2501.19</v>
      </c>
      <c r="F904" t="s">
        <v>2378</v>
      </c>
      <c r="G904" s="1">
        <v>1.67E-2</v>
      </c>
    </row>
    <row r="905" spans="1:7" x14ac:dyDescent="0.3">
      <c r="A905" t="s">
        <v>523</v>
      </c>
      <c r="B905" s="2">
        <v>2497.41</v>
      </c>
      <c r="C905" s="2">
        <v>2511</v>
      </c>
      <c r="D905" s="2">
        <v>2514.9899999999998</v>
      </c>
      <c r="E905" s="2">
        <v>2492.08</v>
      </c>
      <c r="F905" t="s">
        <v>2377</v>
      </c>
      <c r="G905" s="1">
        <v>-3.3E-3</v>
      </c>
    </row>
    <row r="906" spans="1:7" x14ac:dyDescent="0.3">
      <c r="A906" t="s">
        <v>521</v>
      </c>
      <c r="B906" s="2">
        <v>2505.7199999999998</v>
      </c>
      <c r="C906" s="2">
        <v>2495.96</v>
      </c>
      <c r="D906" s="2">
        <v>2513.9899999999998</v>
      </c>
      <c r="E906" s="2">
        <v>2487.1</v>
      </c>
      <c r="F906" t="s">
        <v>2376</v>
      </c>
      <c r="G906" s="1">
        <v>5.7000000000000002E-3</v>
      </c>
    </row>
    <row r="907" spans="1:7" x14ac:dyDescent="0.3">
      <c r="A907" t="s">
        <v>519</v>
      </c>
      <c r="B907" s="2">
        <v>2491.48</v>
      </c>
      <c r="C907" s="2">
        <v>2473.85</v>
      </c>
      <c r="D907" s="2">
        <v>2502.04</v>
      </c>
      <c r="E907" s="2">
        <v>2460.25</v>
      </c>
      <c r="F907" t="s">
        <v>81</v>
      </c>
      <c r="G907" s="1">
        <v>7.1000000000000004E-3</v>
      </c>
    </row>
    <row r="908" spans="1:7" x14ac:dyDescent="0.3">
      <c r="A908" t="s">
        <v>517</v>
      </c>
      <c r="B908" s="2">
        <v>2473.85</v>
      </c>
      <c r="C908" s="2">
        <v>2460.1999999999998</v>
      </c>
      <c r="D908" s="2">
        <v>2478.6799999999998</v>
      </c>
      <c r="E908" s="2">
        <v>2439.14</v>
      </c>
      <c r="F908" t="s">
        <v>94</v>
      </c>
      <c r="G908" s="1">
        <v>9.5999999999999992E-3</v>
      </c>
    </row>
    <row r="909" spans="1:7" x14ac:dyDescent="0.3">
      <c r="A909" t="s">
        <v>515</v>
      </c>
      <c r="B909" s="2">
        <v>2450.2399999999998</v>
      </c>
      <c r="C909" s="2">
        <v>2470.11</v>
      </c>
      <c r="D909" s="2">
        <v>2488.09</v>
      </c>
      <c r="E909" s="2">
        <v>2444.52</v>
      </c>
      <c r="F909" t="s">
        <v>2375</v>
      </c>
      <c r="G909" s="1">
        <v>-7.1999999999999998E-3</v>
      </c>
    </row>
    <row r="910" spans="1:7" x14ac:dyDescent="0.3">
      <c r="A910" t="s">
        <v>513</v>
      </c>
      <c r="B910" s="2">
        <v>2468.02</v>
      </c>
      <c r="C910" s="2">
        <v>2453.7800000000002</v>
      </c>
      <c r="D910" s="2">
        <v>2473.15</v>
      </c>
      <c r="E910" s="2">
        <v>2418.4699999999998</v>
      </c>
      <c r="F910" t="s">
        <v>1179</v>
      </c>
      <c r="G910" s="1">
        <v>8.3000000000000001E-3</v>
      </c>
    </row>
    <row r="911" spans="1:7" x14ac:dyDescent="0.3">
      <c r="A911" t="s">
        <v>511</v>
      </c>
      <c r="B911" s="2">
        <v>2447.75</v>
      </c>
      <c r="C911" s="2">
        <v>2448.0500000000002</v>
      </c>
      <c r="D911" s="2">
        <v>2459.21</v>
      </c>
      <c r="E911" s="2">
        <v>2434.46</v>
      </c>
      <c r="F911" t="s">
        <v>2112</v>
      </c>
      <c r="G911" s="1">
        <v>-1E-4</v>
      </c>
    </row>
    <row r="912" spans="1:7" x14ac:dyDescent="0.3">
      <c r="A912" t="s">
        <v>509</v>
      </c>
      <c r="B912" s="2">
        <v>2448.0500000000002</v>
      </c>
      <c r="C912" s="2">
        <v>2496.86</v>
      </c>
      <c r="D912" s="2">
        <v>2503.7800000000002</v>
      </c>
      <c r="E912" s="2">
        <v>2445.41</v>
      </c>
      <c r="F912" t="s">
        <v>2057</v>
      </c>
      <c r="G912" s="1">
        <v>-1.8100000000000002E-2</v>
      </c>
    </row>
    <row r="913" spans="1:7" x14ac:dyDescent="0.3">
      <c r="A913" s="3">
        <v>44876</v>
      </c>
      <c r="B913" s="2">
        <v>2493.12</v>
      </c>
      <c r="C913" s="2">
        <v>2534.91</v>
      </c>
      <c r="D913" s="2">
        <v>2536.6999999999998</v>
      </c>
      <c r="E913" s="2">
        <v>2485.1</v>
      </c>
      <c r="F913" t="s">
        <v>304</v>
      </c>
      <c r="G913" s="1">
        <v>-4.1999999999999997E-3</v>
      </c>
    </row>
    <row r="914" spans="1:7" x14ac:dyDescent="0.3">
      <c r="A914" s="3">
        <v>44845</v>
      </c>
      <c r="B914" s="2">
        <v>2503.63</v>
      </c>
      <c r="C914" s="2">
        <v>2494.0700000000002</v>
      </c>
      <c r="D914" s="2">
        <v>2527.9299999999998</v>
      </c>
      <c r="E914" s="2">
        <v>2491.13</v>
      </c>
      <c r="F914" t="s">
        <v>2081</v>
      </c>
      <c r="G914" s="1">
        <v>1.9E-3</v>
      </c>
    </row>
    <row r="915" spans="1:7" x14ac:dyDescent="0.3">
      <c r="A915" s="3">
        <v>44815</v>
      </c>
      <c r="B915" s="2">
        <v>2498.85</v>
      </c>
      <c r="C915" s="2">
        <v>2500.04</v>
      </c>
      <c r="D915" s="2">
        <v>2534.81</v>
      </c>
      <c r="E915" s="2">
        <v>2482.7600000000002</v>
      </c>
      <c r="F915" t="s">
        <v>2161</v>
      </c>
      <c r="G915" s="1">
        <v>-9.4999999999999998E-3</v>
      </c>
    </row>
    <row r="916" spans="1:7" x14ac:dyDescent="0.3">
      <c r="A916" s="3">
        <v>44753</v>
      </c>
      <c r="B916" s="2">
        <v>2522.75</v>
      </c>
      <c r="C916" s="2">
        <v>2521.06</v>
      </c>
      <c r="D916" s="2">
        <v>2541.88</v>
      </c>
      <c r="E916" s="2">
        <v>2507.02</v>
      </c>
      <c r="F916" t="s">
        <v>2223</v>
      </c>
      <c r="G916" s="1">
        <v>4.8999999999999998E-3</v>
      </c>
    </row>
    <row r="917" spans="1:7" x14ac:dyDescent="0.3">
      <c r="A917" s="3">
        <v>44662</v>
      </c>
      <c r="B917" s="2">
        <v>2510.35</v>
      </c>
      <c r="C917" s="2">
        <v>2534.86</v>
      </c>
      <c r="D917" s="2">
        <v>2535.9</v>
      </c>
      <c r="E917" s="2">
        <v>2505.27</v>
      </c>
      <c r="F917" t="s">
        <v>2374</v>
      </c>
      <c r="G917" s="1">
        <v>-1.0200000000000001E-2</v>
      </c>
    </row>
    <row r="918" spans="1:7" x14ac:dyDescent="0.3">
      <c r="A918" s="3">
        <v>44631</v>
      </c>
      <c r="B918" s="2">
        <v>2536.25</v>
      </c>
      <c r="C918" s="2">
        <v>2505.7199999999998</v>
      </c>
      <c r="D918" s="2">
        <v>2538.89</v>
      </c>
      <c r="E918" s="2">
        <v>2498.35</v>
      </c>
      <c r="F918" t="s">
        <v>2373</v>
      </c>
      <c r="G918" s="1">
        <v>1.11E-2</v>
      </c>
    </row>
    <row r="919" spans="1:7" x14ac:dyDescent="0.3">
      <c r="A919" s="3">
        <v>44603</v>
      </c>
      <c r="B919" s="2">
        <v>2508.31</v>
      </c>
      <c r="C919" s="2">
        <v>2553.83</v>
      </c>
      <c r="D919" s="2">
        <v>2553.83</v>
      </c>
      <c r="E919" s="2">
        <v>2491.48</v>
      </c>
      <c r="F919" t="s">
        <v>133</v>
      </c>
      <c r="G919" s="1">
        <v>-1.3100000000000001E-2</v>
      </c>
    </row>
    <row r="920" spans="1:7" x14ac:dyDescent="0.3">
      <c r="A920" s="3">
        <v>44572</v>
      </c>
      <c r="B920" s="2">
        <v>2541.6799999999998</v>
      </c>
      <c r="C920" s="2">
        <v>2558.81</v>
      </c>
      <c r="D920" s="2">
        <v>2565.63</v>
      </c>
      <c r="E920" s="2">
        <v>2537.5</v>
      </c>
      <c r="F920" t="s">
        <v>2223</v>
      </c>
      <c r="G920" s="1">
        <v>4.0000000000000002E-4</v>
      </c>
    </row>
    <row r="921" spans="1:7" x14ac:dyDescent="0.3">
      <c r="A921" t="s">
        <v>499</v>
      </c>
      <c r="B921" s="2">
        <v>2540.58</v>
      </c>
      <c r="C921" s="2">
        <v>2534.91</v>
      </c>
      <c r="D921" s="2">
        <v>2561.8000000000002</v>
      </c>
      <c r="E921" s="2">
        <v>2531.9699999999998</v>
      </c>
      <c r="F921" t="s">
        <v>353</v>
      </c>
      <c r="G921" s="1">
        <v>1.0500000000000001E-2</v>
      </c>
    </row>
    <row r="922" spans="1:7" x14ac:dyDescent="0.3">
      <c r="A922" t="s">
        <v>497</v>
      </c>
      <c r="B922" s="2">
        <v>2514.2399999999998</v>
      </c>
      <c r="C922" s="2">
        <v>2516.08</v>
      </c>
      <c r="D922" s="2">
        <v>2540.7800000000002</v>
      </c>
      <c r="E922" s="2">
        <v>2502.04</v>
      </c>
      <c r="F922" t="s">
        <v>304</v>
      </c>
      <c r="G922" s="1">
        <v>2.0999999999999999E-3</v>
      </c>
    </row>
    <row r="923" spans="1:7" x14ac:dyDescent="0.3">
      <c r="A923" t="s">
        <v>495</v>
      </c>
      <c r="B923" s="2">
        <v>2509.0100000000002</v>
      </c>
      <c r="C923" s="2">
        <v>2484.11</v>
      </c>
      <c r="D923" s="2">
        <v>2519.9699999999998</v>
      </c>
      <c r="E923" s="2">
        <v>2478.13</v>
      </c>
      <c r="F923" t="s">
        <v>2166</v>
      </c>
      <c r="G923" s="1">
        <v>5.4000000000000003E-3</v>
      </c>
    </row>
    <row r="924" spans="1:7" x14ac:dyDescent="0.3">
      <c r="A924" t="s">
        <v>493</v>
      </c>
      <c r="B924" s="2">
        <v>2495.46</v>
      </c>
      <c r="C924" s="2">
        <v>2575.7399999999998</v>
      </c>
      <c r="D924" s="2">
        <v>2575.7399999999998</v>
      </c>
      <c r="E924" s="2">
        <v>2490.08</v>
      </c>
      <c r="F924" t="s">
        <v>2258</v>
      </c>
      <c r="G924" s="1">
        <v>-2.63E-2</v>
      </c>
    </row>
    <row r="925" spans="1:7" x14ac:dyDescent="0.3">
      <c r="A925" t="s">
        <v>491</v>
      </c>
      <c r="B925" s="2">
        <v>2562.9</v>
      </c>
      <c r="C925" s="2">
        <v>2599.75</v>
      </c>
      <c r="D925" s="2">
        <v>2629.53</v>
      </c>
      <c r="E925" s="2">
        <v>2539.89</v>
      </c>
      <c r="F925" t="s">
        <v>2372</v>
      </c>
      <c r="G925" s="1">
        <v>-3.04E-2</v>
      </c>
    </row>
    <row r="926" spans="1:7" x14ac:dyDescent="0.3">
      <c r="A926" t="s">
        <v>489</v>
      </c>
      <c r="B926" s="2">
        <v>2643.38</v>
      </c>
      <c r="C926" s="2">
        <v>2595.67</v>
      </c>
      <c r="D926" s="2">
        <v>2656.17</v>
      </c>
      <c r="E926" s="2">
        <v>2595.67</v>
      </c>
      <c r="F926" t="s">
        <v>2101</v>
      </c>
      <c r="G926" s="1">
        <v>2.0400000000000001E-2</v>
      </c>
    </row>
    <row r="927" spans="1:7" x14ac:dyDescent="0.3">
      <c r="A927" t="s">
        <v>487</v>
      </c>
      <c r="B927" s="2">
        <v>2590.58</v>
      </c>
      <c r="C927" s="2">
        <v>2557.9699999999998</v>
      </c>
      <c r="D927" s="2">
        <v>2599.65</v>
      </c>
      <c r="E927" s="2">
        <v>2557.9699999999998</v>
      </c>
      <c r="F927" t="s">
        <v>47</v>
      </c>
      <c r="G927" s="1">
        <v>6.8999999999999999E-3</v>
      </c>
    </row>
    <row r="928" spans="1:7" x14ac:dyDescent="0.3">
      <c r="A928" t="s">
        <v>485</v>
      </c>
      <c r="B928" s="2">
        <v>2572.7600000000002</v>
      </c>
      <c r="C928" s="2">
        <v>2604.9299999999998</v>
      </c>
      <c r="D928" s="2">
        <v>2607.12</v>
      </c>
      <c r="E928" s="2">
        <v>2568.17</v>
      </c>
      <c r="F928" t="s">
        <v>934</v>
      </c>
      <c r="G928" s="1">
        <v>-7.4000000000000003E-3</v>
      </c>
    </row>
    <row r="929" spans="1:7" x14ac:dyDescent="0.3">
      <c r="A929" t="s">
        <v>483</v>
      </c>
      <c r="B929" s="2">
        <v>2591.9299999999998</v>
      </c>
      <c r="C929" s="2">
        <v>2609.61</v>
      </c>
      <c r="D929" s="2">
        <v>2631.52</v>
      </c>
      <c r="E929" s="2">
        <v>2586.6999999999998</v>
      </c>
      <c r="F929" t="s">
        <v>469</v>
      </c>
      <c r="G929" s="1">
        <v>4.4999999999999997E-3</v>
      </c>
    </row>
    <row r="930" spans="1:7" x14ac:dyDescent="0.3">
      <c r="A930" t="s">
        <v>481</v>
      </c>
      <c r="B930" s="2">
        <v>2580.2800000000002</v>
      </c>
      <c r="C930" s="2">
        <v>2563.39</v>
      </c>
      <c r="D930" s="2">
        <v>2599.6</v>
      </c>
      <c r="E930" s="2">
        <v>2557.81</v>
      </c>
      <c r="F930" t="s">
        <v>2371</v>
      </c>
      <c r="G930" s="1">
        <v>5.7000000000000002E-3</v>
      </c>
    </row>
    <row r="931" spans="1:7" x14ac:dyDescent="0.3">
      <c r="A931" t="s">
        <v>479</v>
      </c>
      <c r="B931" s="2">
        <v>2565.58</v>
      </c>
      <c r="C931" s="2">
        <v>2579.73</v>
      </c>
      <c r="D931" s="2">
        <v>2614.4899999999998</v>
      </c>
      <c r="E931" s="2">
        <v>2560.0100000000002</v>
      </c>
      <c r="F931" t="s">
        <v>2368</v>
      </c>
      <c r="G931" s="1">
        <v>-2.9999999999999997E-4</v>
      </c>
    </row>
    <row r="932" spans="1:7" x14ac:dyDescent="0.3">
      <c r="A932" t="s">
        <v>477</v>
      </c>
      <c r="B932" s="2">
        <v>2566.4</v>
      </c>
      <c r="C932" s="2">
        <v>2583</v>
      </c>
      <c r="D932" s="2">
        <v>2607.15</v>
      </c>
      <c r="E932" s="2">
        <v>2562.9</v>
      </c>
      <c r="F932" t="s">
        <v>2370</v>
      </c>
      <c r="G932" s="1">
        <v>-9.5999999999999992E-3</v>
      </c>
    </row>
    <row r="933" spans="1:7" x14ac:dyDescent="0.3">
      <c r="A933" s="3">
        <v>44905</v>
      </c>
      <c r="B933" s="2">
        <v>2591.35</v>
      </c>
      <c r="C933" s="2">
        <v>2563.4499999999998</v>
      </c>
      <c r="D933" s="2">
        <v>2604.6</v>
      </c>
      <c r="E933" s="2">
        <v>2554.1999999999998</v>
      </c>
      <c r="F933" t="s">
        <v>2369</v>
      </c>
      <c r="G933" s="1">
        <v>1.6E-2</v>
      </c>
    </row>
    <row r="934" spans="1:7" x14ac:dyDescent="0.3">
      <c r="A934" s="3">
        <v>44875</v>
      </c>
      <c r="B934" s="2">
        <v>2550.65</v>
      </c>
      <c r="C934" s="2">
        <v>2610</v>
      </c>
      <c r="D934" s="2">
        <v>2610.5500000000002</v>
      </c>
      <c r="E934" s="2">
        <v>2545</v>
      </c>
      <c r="F934" t="s">
        <v>258</v>
      </c>
      <c r="G934" s="1">
        <v>-2.1100000000000001E-2</v>
      </c>
    </row>
    <row r="935" spans="1:7" x14ac:dyDescent="0.3">
      <c r="A935" s="3">
        <v>44844</v>
      </c>
      <c r="B935" s="2">
        <v>2605.6</v>
      </c>
      <c r="C935" s="2">
        <v>2570</v>
      </c>
      <c r="D935" s="2">
        <v>2610.6999999999998</v>
      </c>
      <c r="E935" s="2">
        <v>2542</v>
      </c>
      <c r="F935" t="s">
        <v>205</v>
      </c>
      <c r="G935" s="1">
        <v>2.3E-3</v>
      </c>
    </row>
    <row r="936" spans="1:7" x14ac:dyDescent="0.3">
      <c r="A936" s="3">
        <v>44752</v>
      </c>
      <c r="B936" s="2">
        <v>2599.6999999999998</v>
      </c>
      <c r="C936" s="2">
        <v>2611.9</v>
      </c>
      <c r="D936" s="2">
        <v>2613</v>
      </c>
      <c r="E936" s="2">
        <v>2575</v>
      </c>
      <c r="F936" t="s">
        <v>1038</v>
      </c>
      <c r="G936" s="1">
        <v>-5.4999999999999997E-3</v>
      </c>
    </row>
    <row r="937" spans="1:7" x14ac:dyDescent="0.3">
      <c r="A937" s="3">
        <v>44722</v>
      </c>
      <c r="B937" s="2">
        <v>2614</v>
      </c>
      <c r="C937" s="2">
        <v>2681.3</v>
      </c>
      <c r="D937" s="2">
        <v>2692.3</v>
      </c>
      <c r="E937" s="2">
        <v>2605.0500000000002</v>
      </c>
      <c r="F937" t="s">
        <v>2045</v>
      </c>
      <c r="G937" s="1">
        <v>-2.0199999999999999E-2</v>
      </c>
    </row>
    <row r="938" spans="1:7" x14ac:dyDescent="0.3">
      <c r="A938" s="3">
        <v>44661</v>
      </c>
      <c r="B938" s="2">
        <v>2667.95</v>
      </c>
      <c r="C938" s="2">
        <v>2650</v>
      </c>
      <c r="D938" s="2">
        <v>2676.5</v>
      </c>
      <c r="E938" s="2">
        <v>2634.15</v>
      </c>
      <c r="F938" t="s">
        <v>1179</v>
      </c>
      <c r="G938" s="1">
        <v>1.7299999999999999E-2</v>
      </c>
    </row>
    <row r="939" spans="1:7" x14ac:dyDescent="0.3">
      <c r="A939" s="3">
        <v>44630</v>
      </c>
      <c r="B939" s="2">
        <v>2622.5</v>
      </c>
      <c r="C939" s="2">
        <v>2723</v>
      </c>
      <c r="D939" s="2">
        <v>2734</v>
      </c>
      <c r="E939" s="2">
        <v>2617.5500000000002</v>
      </c>
      <c r="F939" t="s">
        <v>361</v>
      </c>
      <c r="G939" s="1">
        <v>-2.7400000000000001E-2</v>
      </c>
    </row>
    <row r="940" spans="1:7" x14ac:dyDescent="0.3">
      <c r="A940" t="s">
        <v>468</v>
      </c>
      <c r="B940" s="2">
        <v>2696.45</v>
      </c>
      <c r="C940" s="2">
        <v>2707</v>
      </c>
      <c r="D940" s="2">
        <v>2714.9</v>
      </c>
      <c r="E940" s="2">
        <v>2667.9</v>
      </c>
      <c r="F940" t="s">
        <v>133</v>
      </c>
      <c r="G940" s="1">
        <v>-1.5E-3</v>
      </c>
    </row>
    <row r="941" spans="1:7" x14ac:dyDescent="0.3">
      <c r="A941" t="s">
        <v>466</v>
      </c>
      <c r="B941" s="2">
        <v>2700.55</v>
      </c>
      <c r="C941" s="2">
        <v>2711.1</v>
      </c>
      <c r="D941" s="2">
        <v>2727</v>
      </c>
      <c r="E941" s="2">
        <v>2691.1</v>
      </c>
      <c r="F941" t="s">
        <v>2278</v>
      </c>
      <c r="G941" s="1">
        <v>-5.9999999999999995E-4</v>
      </c>
    </row>
    <row r="942" spans="1:7" x14ac:dyDescent="0.3">
      <c r="A942" t="s">
        <v>464</v>
      </c>
      <c r="B942" s="2">
        <v>2702.1</v>
      </c>
      <c r="C942" s="2">
        <v>2669.95</v>
      </c>
      <c r="D942" s="2">
        <v>2708.75</v>
      </c>
      <c r="E942" s="2">
        <v>2652.05</v>
      </c>
      <c r="F942" t="s">
        <v>2116</v>
      </c>
      <c r="G942" s="1">
        <v>8.5000000000000006E-3</v>
      </c>
    </row>
    <row r="943" spans="1:7" x14ac:dyDescent="0.3">
      <c r="A943" t="s">
        <v>462</v>
      </c>
      <c r="B943" s="2">
        <v>2679.25</v>
      </c>
      <c r="C943" s="2">
        <v>2676</v>
      </c>
      <c r="D943" s="2">
        <v>2713.75</v>
      </c>
      <c r="E943" s="2">
        <v>2653.4</v>
      </c>
      <c r="F943" t="s">
        <v>2078</v>
      </c>
      <c r="G943" s="1">
        <v>7.0000000000000001E-3</v>
      </c>
    </row>
    <row r="944" spans="1:7" x14ac:dyDescent="0.3">
      <c r="A944" t="s">
        <v>460</v>
      </c>
      <c r="B944" s="2">
        <v>2660.55</v>
      </c>
      <c r="C944" s="2">
        <v>2668.5</v>
      </c>
      <c r="D944" s="2">
        <v>2729</v>
      </c>
      <c r="E944" s="2">
        <v>2643.05</v>
      </c>
      <c r="F944" t="s">
        <v>1970</v>
      </c>
      <c r="G944" s="1">
        <v>-8.0000000000000002E-3</v>
      </c>
    </row>
    <row r="945" spans="1:7" x14ac:dyDescent="0.3">
      <c r="A945" t="s">
        <v>458</v>
      </c>
      <c r="B945" s="2">
        <v>2682.05</v>
      </c>
      <c r="C945" s="2">
        <v>2697.9</v>
      </c>
      <c r="D945" s="2">
        <v>2723.75</v>
      </c>
      <c r="E945" s="2">
        <v>2674</v>
      </c>
      <c r="F945" t="s">
        <v>2140</v>
      </c>
      <c r="G945" s="1">
        <v>-4.0000000000000001E-3</v>
      </c>
    </row>
    <row r="946" spans="1:7" x14ac:dyDescent="0.3">
      <c r="A946" t="s">
        <v>456</v>
      </c>
      <c r="B946" s="2">
        <v>2692.75</v>
      </c>
      <c r="C946" s="2">
        <v>2623.1</v>
      </c>
      <c r="D946" s="2">
        <v>2701.25</v>
      </c>
      <c r="E946" s="2">
        <v>2620.0500000000002</v>
      </c>
      <c r="F946" t="s">
        <v>129</v>
      </c>
      <c r="G946" s="1">
        <v>2.64E-2</v>
      </c>
    </row>
    <row r="947" spans="1:7" x14ac:dyDescent="0.3">
      <c r="A947" t="s">
        <v>454</v>
      </c>
      <c r="B947" s="2">
        <v>2623.6</v>
      </c>
      <c r="C947" s="2">
        <v>2582</v>
      </c>
      <c r="D947" s="2">
        <v>2646.75</v>
      </c>
      <c r="E947" s="2">
        <v>2580</v>
      </c>
      <c r="F947" t="s">
        <v>2122</v>
      </c>
      <c r="G947" s="1">
        <v>1.55E-2</v>
      </c>
    </row>
    <row r="948" spans="1:7" x14ac:dyDescent="0.3">
      <c r="A948" t="s">
        <v>452</v>
      </c>
      <c r="B948" s="2">
        <v>2583.5500000000002</v>
      </c>
      <c r="C948" s="2">
        <v>2598.6</v>
      </c>
      <c r="D948" s="2">
        <v>2621.5</v>
      </c>
      <c r="E948" s="2">
        <v>2579.6</v>
      </c>
      <c r="F948" t="s">
        <v>2162</v>
      </c>
      <c r="G948" s="1">
        <v>1.6999999999999999E-3</v>
      </c>
    </row>
    <row r="949" spans="1:7" x14ac:dyDescent="0.3">
      <c r="A949" t="s">
        <v>450</v>
      </c>
      <c r="B949" s="2">
        <v>2579.25</v>
      </c>
      <c r="C949" s="2">
        <v>2531</v>
      </c>
      <c r="D949" s="2">
        <v>2588</v>
      </c>
      <c r="E949" s="2">
        <v>2508.0500000000002</v>
      </c>
      <c r="F949" t="s">
        <v>2217</v>
      </c>
      <c r="G949" s="1">
        <v>2.0199999999999999E-2</v>
      </c>
    </row>
    <row r="950" spans="1:7" x14ac:dyDescent="0.3">
      <c r="A950" t="s">
        <v>448</v>
      </c>
      <c r="B950" s="2">
        <v>2528.15</v>
      </c>
      <c r="C950" s="2">
        <v>2555</v>
      </c>
      <c r="D950" s="2">
        <v>2563.85</v>
      </c>
      <c r="E950" s="2">
        <v>2518.65</v>
      </c>
      <c r="F950" t="s">
        <v>2086</v>
      </c>
      <c r="G950" s="1">
        <v>-1.26E-2</v>
      </c>
    </row>
    <row r="951" spans="1:7" x14ac:dyDescent="0.3">
      <c r="A951" t="s">
        <v>446</v>
      </c>
      <c r="B951" s="2">
        <v>2560.4</v>
      </c>
      <c r="C951" s="2">
        <v>2580</v>
      </c>
      <c r="D951" s="2">
        <v>2598.8000000000002</v>
      </c>
      <c r="E951" s="2">
        <v>2551</v>
      </c>
      <c r="F951" t="s">
        <v>45</v>
      </c>
      <c r="G951" s="1">
        <v>-4.3E-3</v>
      </c>
    </row>
    <row r="952" spans="1:7" x14ac:dyDescent="0.3">
      <c r="A952" t="s">
        <v>444</v>
      </c>
      <c r="B952" s="2">
        <v>2571.4</v>
      </c>
      <c r="C952" s="2">
        <v>2550</v>
      </c>
      <c r="D952" s="2">
        <v>2606</v>
      </c>
      <c r="E952" s="2">
        <v>2546.6999999999998</v>
      </c>
      <c r="F952" t="s">
        <v>726</v>
      </c>
      <c r="G952" s="1">
        <v>-5.8999999999999999E-3</v>
      </c>
    </row>
    <row r="953" spans="1:7" x14ac:dyDescent="0.3">
      <c r="A953" t="s">
        <v>442</v>
      </c>
      <c r="B953" s="2">
        <v>2586.6</v>
      </c>
      <c r="C953" s="2">
        <v>2598</v>
      </c>
      <c r="D953" s="2">
        <v>2609</v>
      </c>
      <c r="E953" s="2">
        <v>2579</v>
      </c>
      <c r="F953" t="s">
        <v>133</v>
      </c>
      <c r="G953" s="1">
        <v>2.3999999999999998E-3</v>
      </c>
    </row>
    <row r="954" spans="1:7" x14ac:dyDescent="0.3">
      <c r="A954" s="3">
        <v>44904</v>
      </c>
      <c r="B954" s="2">
        <v>2580.4</v>
      </c>
      <c r="C954" s="2">
        <v>2591</v>
      </c>
      <c r="D954" s="2">
        <v>2605</v>
      </c>
      <c r="E954" s="2">
        <v>2574</v>
      </c>
      <c r="F954" t="s">
        <v>2111</v>
      </c>
      <c r="G954" s="1">
        <v>-3.2000000000000002E-3</v>
      </c>
    </row>
    <row r="955" spans="1:7" x14ac:dyDescent="0.3">
      <c r="A955" s="3">
        <v>44813</v>
      </c>
      <c r="B955" s="2">
        <v>2588.6999999999998</v>
      </c>
      <c r="C955" s="2">
        <v>2598</v>
      </c>
      <c r="D955" s="2">
        <v>2647</v>
      </c>
      <c r="E955" s="2">
        <v>2583.4499999999998</v>
      </c>
      <c r="F955" t="s">
        <v>2140</v>
      </c>
      <c r="G955" s="1">
        <v>4.4999999999999997E-3</v>
      </c>
    </row>
    <row r="956" spans="1:7" x14ac:dyDescent="0.3">
      <c r="A956" s="3">
        <v>44782</v>
      </c>
      <c r="B956" s="2">
        <v>2577.15</v>
      </c>
      <c r="C956" s="2">
        <v>2580</v>
      </c>
      <c r="D956" s="2">
        <v>2596</v>
      </c>
      <c r="E956" s="2">
        <v>2563</v>
      </c>
      <c r="F956" t="s">
        <v>2368</v>
      </c>
      <c r="G956" s="1">
        <v>4.8999999999999998E-3</v>
      </c>
    </row>
    <row r="957" spans="1:7" x14ac:dyDescent="0.3">
      <c r="A957" s="3">
        <v>44751</v>
      </c>
      <c r="B957" s="2">
        <v>2564.6</v>
      </c>
      <c r="C957" s="2">
        <v>2571.8000000000002</v>
      </c>
      <c r="D957" s="2">
        <v>2596.9</v>
      </c>
      <c r="E957" s="2">
        <v>2560.8000000000002</v>
      </c>
      <c r="F957" t="s">
        <v>133</v>
      </c>
      <c r="G957" s="1">
        <v>-3.3E-3</v>
      </c>
    </row>
    <row r="958" spans="1:7" x14ac:dyDescent="0.3">
      <c r="A958" s="3">
        <v>44721</v>
      </c>
      <c r="B958" s="2">
        <v>2573.1</v>
      </c>
      <c r="C958" s="2">
        <v>2591.1999999999998</v>
      </c>
      <c r="D958" s="2">
        <v>2620</v>
      </c>
      <c r="E958" s="2">
        <v>2563</v>
      </c>
      <c r="F958" t="s">
        <v>2162</v>
      </c>
      <c r="G958" s="1">
        <v>-1.06E-2</v>
      </c>
    </row>
    <row r="959" spans="1:7" x14ac:dyDescent="0.3">
      <c r="A959" s="3">
        <v>44690</v>
      </c>
      <c r="B959" s="2">
        <v>2600.6</v>
      </c>
      <c r="C959" s="2">
        <v>2597</v>
      </c>
      <c r="D959" s="2">
        <v>2622.4</v>
      </c>
      <c r="E959" s="2">
        <v>2586.1</v>
      </c>
      <c r="F959" t="s">
        <v>2355</v>
      </c>
      <c r="G959" s="1">
        <v>-1.1999999999999999E-3</v>
      </c>
    </row>
    <row r="960" spans="1:7" x14ac:dyDescent="0.3">
      <c r="A960" s="3">
        <v>44601</v>
      </c>
      <c r="B960" s="2">
        <v>2603.6</v>
      </c>
      <c r="C960" s="2">
        <v>2615</v>
      </c>
      <c r="D960" s="2">
        <v>2623</v>
      </c>
      <c r="E960" s="2">
        <v>2585</v>
      </c>
      <c r="F960" t="s">
        <v>2367</v>
      </c>
      <c r="G960" s="1">
        <v>-8.9999999999999998E-4</v>
      </c>
    </row>
    <row r="961" spans="1:7" x14ac:dyDescent="0.3">
      <c r="A961" s="3">
        <v>44570</v>
      </c>
      <c r="B961" s="2">
        <v>2606</v>
      </c>
      <c r="C961" s="2">
        <v>2650</v>
      </c>
      <c r="D961" s="2">
        <v>2655</v>
      </c>
      <c r="E961" s="2">
        <v>2594</v>
      </c>
      <c r="F961" t="s">
        <v>2108</v>
      </c>
      <c r="G961" s="1">
        <v>-2.0199999999999999E-2</v>
      </c>
    </row>
    <row r="962" spans="1:7" x14ac:dyDescent="0.3">
      <c r="A962" t="s">
        <v>432</v>
      </c>
      <c r="B962" s="2">
        <v>2659.85</v>
      </c>
      <c r="C962" s="2">
        <v>2588.6999999999998</v>
      </c>
      <c r="D962" s="2">
        <v>2667</v>
      </c>
      <c r="E962" s="2">
        <v>2585.6</v>
      </c>
      <c r="F962" t="s">
        <v>2170</v>
      </c>
      <c r="G962" s="1">
        <v>3.2599999999999997E-2</v>
      </c>
    </row>
    <row r="963" spans="1:7" x14ac:dyDescent="0.3">
      <c r="A963" t="s">
        <v>431</v>
      </c>
      <c r="B963" s="2">
        <v>2575.8000000000002</v>
      </c>
      <c r="C963" s="2">
        <v>2550</v>
      </c>
      <c r="D963" s="2">
        <v>2607.9</v>
      </c>
      <c r="E963" s="2">
        <v>2550</v>
      </c>
      <c r="F963" t="s">
        <v>2080</v>
      </c>
      <c r="G963" s="1">
        <v>1.6999999999999999E-3</v>
      </c>
    </row>
    <row r="964" spans="1:7" x14ac:dyDescent="0.3">
      <c r="A964" t="s">
        <v>429</v>
      </c>
      <c r="B964" s="2">
        <v>2571.5500000000002</v>
      </c>
      <c r="C964" s="2">
        <v>2599.9</v>
      </c>
      <c r="D964" s="2">
        <v>2614.6999999999998</v>
      </c>
      <c r="E964" s="2">
        <v>2562</v>
      </c>
      <c r="F964" t="s">
        <v>212</v>
      </c>
      <c r="G964" s="1">
        <v>-1E-3</v>
      </c>
    </row>
    <row r="965" spans="1:7" x14ac:dyDescent="0.3">
      <c r="A965" t="s">
        <v>427</v>
      </c>
      <c r="B965" s="2">
        <v>2574.1999999999998</v>
      </c>
      <c r="C965" s="2">
        <v>2601.1999999999998</v>
      </c>
      <c r="D965" s="2">
        <v>2628.4</v>
      </c>
      <c r="E965" s="2">
        <v>2565.4499999999998</v>
      </c>
      <c r="F965" t="s">
        <v>53</v>
      </c>
      <c r="G965" s="1">
        <v>-5.4000000000000003E-3</v>
      </c>
    </row>
    <row r="966" spans="1:7" x14ac:dyDescent="0.3">
      <c r="A966" t="s">
        <v>425</v>
      </c>
      <c r="B966" s="2">
        <v>2588.25</v>
      </c>
      <c r="C966" s="2">
        <v>2576</v>
      </c>
      <c r="D966" s="2">
        <v>2610</v>
      </c>
      <c r="E966" s="2">
        <v>2561.3000000000002</v>
      </c>
      <c r="F966" t="s">
        <v>934</v>
      </c>
      <c r="G966" s="1">
        <v>-1.6999999999999999E-3</v>
      </c>
    </row>
    <row r="967" spans="1:7" x14ac:dyDescent="0.3">
      <c r="A967" t="s">
        <v>423</v>
      </c>
      <c r="B967" s="2">
        <v>2592.75</v>
      </c>
      <c r="C967" s="2">
        <v>2602.0500000000002</v>
      </c>
      <c r="D967" s="2">
        <v>2629.7</v>
      </c>
      <c r="E967" s="2">
        <v>2585.25</v>
      </c>
      <c r="F967" t="s">
        <v>2149</v>
      </c>
      <c r="G967" s="1">
        <v>-1.29E-2</v>
      </c>
    </row>
    <row r="968" spans="1:7" x14ac:dyDescent="0.3">
      <c r="A968" t="s">
        <v>421</v>
      </c>
      <c r="B968" s="2">
        <v>2626.7</v>
      </c>
      <c r="C968" s="2">
        <v>2648</v>
      </c>
      <c r="D968" s="2">
        <v>2666.8</v>
      </c>
      <c r="E968" s="2">
        <v>2620.1</v>
      </c>
      <c r="F968" t="s">
        <v>2110</v>
      </c>
      <c r="G968" s="1">
        <v>-3.0000000000000001E-3</v>
      </c>
    </row>
    <row r="969" spans="1:7" x14ac:dyDescent="0.3">
      <c r="A969" t="s">
        <v>419</v>
      </c>
      <c r="B969" s="2">
        <v>2634.55</v>
      </c>
      <c r="C969" s="2">
        <v>2689</v>
      </c>
      <c r="D969" s="2">
        <v>2698.95</v>
      </c>
      <c r="E969" s="2">
        <v>2626.5</v>
      </c>
      <c r="F969" t="s">
        <v>353</v>
      </c>
      <c r="G969" s="1">
        <v>-1.77E-2</v>
      </c>
    </row>
    <row r="970" spans="1:7" x14ac:dyDescent="0.3">
      <c r="A970" t="s">
        <v>417</v>
      </c>
      <c r="B970" s="2">
        <v>2682.05</v>
      </c>
      <c r="C970" s="2">
        <v>2685</v>
      </c>
      <c r="D970" s="2">
        <v>2715</v>
      </c>
      <c r="E970" s="2">
        <v>2664.65</v>
      </c>
      <c r="F970" t="s">
        <v>1238</v>
      </c>
      <c r="G970" s="1">
        <v>-1E-3</v>
      </c>
    </row>
    <row r="971" spans="1:7" x14ac:dyDescent="0.3">
      <c r="A971" t="s">
        <v>415</v>
      </c>
      <c r="B971" s="2">
        <v>2684.65</v>
      </c>
      <c r="C971" s="2">
        <v>2651</v>
      </c>
      <c r="D971" s="2">
        <v>2694</v>
      </c>
      <c r="E971" s="2">
        <v>2644.5</v>
      </c>
      <c r="F971" t="s">
        <v>1997</v>
      </c>
      <c r="G971" s="1">
        <v>1.52E-2</v>
      </c>
    </row>
    <row r="972" spans="1:7" x14ac:dyDescent="0.3">
      <c r="A972" t="s">
        <v>413</v>
      </c>
      <c r="B972" s="2">
        <v>2644.5</v>
      </c>
      <c r="C972" s="2">
        <v>2607.9499999999998</v>
      </c>
      <c r="D972" s="2">
        <v>2648.35</v>
      </c>
      <c r="E972" s="2">
        <v>2590.5500000000002</v>
      </c>
      <c r="F972" t="s">
        <v>828</v>
      </c>
      <c r="G972" s="1">
        <v>1.9099999999999999E-2</v>
      </c>
    </row>
    <row r="973" spans="1:7" x14ac:dyDescent="0.3">
      <c r="A973" s="3">
        <v>44903</v>
      </c>
      <c r="B973" s="2">
        <v>2594.9499999999998</v>
      </c>
      <c r="C973" s="2">
        <v>2624.9</v>
      </c>
      <c r="D973" s="2">
        <v>2626.1</v>
      </c>
      <c r="E973" s="2">
        <v>2585.1</v>
      </c>
      <c r="F973" t="s">
        <v>1238</v>
      </c>
      <c r="G973" s="1">
        <v>-7.1999999999999998E-3</v>
      </c>
    </row>
    <row r="974" spans="1:7" x14ac:dyDescent="0.3">
      <c r="A974" s="3">
        <v>44873</v>
      </c>
      <c r="B974" s="2">
        <v>2613.6999999999998</v>
      </c>
      <c r="C974" s="2">
        <v>2656.05</v>
      </c>
      <c r="D974" s="2">
        <v>2667.75</v>
      </c>
      <c r="E974" s="2">
        <v>2606.6</v>
      </c>
      <c r="F974" t="s">
        <v>2366</v>
      </c>
      <c r="G974" s="1">
        <v>-1.0999999999999999E-2</v>
      </c>
    </row>
    <row r="975" spans="1:7" x14ac:dyDescent="0.3">
      <c r="A975" s="3">
        <v>44842</v>
      </c>
      <c r="B975" s="2">
        <v>2642.8</v>
      </c>
      <c r="C975" s="2">
        <v>2650.35</v>
      </c>
      <c r="D975" s="2">
        <v>2676.7</v>
      </c>
      <c r="E975" s="2">
        <v>2631.2</v>
      </c>
      <c r="F975" t="s">
        <v>1376</v>
      </c>
      <c r="G975" s="1">
        <v>-2.8E-3</v>
      </c>
    </row>
    <row r="976" spans="1:7" x14ac:dyDescent="0.3">
      <c r="A976" s="3">
        <v>44781</v>
      </c>
      <c r="B976" s="2">
        <v>2650.35</v>
      </c>
      <c r="C976" s="2">
        <v>2645.4</v>
      </c>
      <c r="D976" s="2">
        <v>2658</v>
      </c>
      <c r="E976" s="2">
        <v>2626.05</v>
      </c>
      <c r="F976" t="s">
        <v>252</v>
      </c>
      <c r="G976" s="1">
        <v>1.9E-3</v>
      </c>
    </row>
    <row r="977" spans="1:7" x14ac:dyDescent="0.3">
      <c r="A977" s="3">
        <v>44689</v>
      </c>
      <c r="B977" s="2">
        <v>2645.4</v>
      </c>
      <c r="C977" s="2">
        <v>2638</v>
      </c>
      <c r="D977" s="2">
        <v>2657.65</v>
      </c>
      <c r="E977" s="2">
        <v>2627.55</v>
      </c>
      <c r="F977" t="s">
        <v>1806</v>
      </c>
      <c r="G977" s="1">
        <v>6.6E-3</v>
      </c>
    </row>
    <row r="978" spans="1:7" x14ac:dyDescent="0.3">
      <c r="A978" s="3">
        <v>44659</v>
      </c>
      <c r="B978" s="2">
        <v>2627.95</v>
      </c>
      <c r="C978" s="2">
        <v>2634</v>
      </c>
      <c r="D978" s="2">
        <v>2643.45</v>
      </c>
      <c r="E978" s="2">
        <v>2615</v>
      </c>
      <c r="F978" t="s">
        <v>830</v>
      </c>
      <c r="G978" s="1">
        <v>5.9999999999999995E-4</v>
      </c>
    </row>
    <row r="979" spans="1:7" x14ac:dyDescent="0.3">
      <c r="A979" s="3">
        <v>44628</v>
      </c>
      <c r="B979" s="2">
        <v>2626.35</v>
      </c>
      <c r="C979" s="2">
        <v>2615.25</v>
      </c>
      <c r="D979" s="2">
        <v>2664</v>
      </c>
      <c r="E979" s="2">
        <v>2597.9</v>
      </c>
      <c r="F979" t="s">
        <v>2107</v>
      </c>
      <c r="G979" s="1">
        <v>-3.3999999999999998E-3</v>
      </c>
    </row>
    <row r="980" spans="1:7" x14ac:dyDescent="0.3">
      <c r="A980" s="3">
        <v>44600</v>
      </c>
      <c r="B980" s="2">
        <v>2635.25</v>
      </c>
      <c r="C980" s="2">
        <v>2600</v>
      </c>
      <c r="D980" s="2">
        <v>2639.1</v>
      </c>
      <c r="E980" s="2">
        <v>2599</v>
      </c>
      <c r="F980" t="s">
        <v>1913</v>
      </c>
      <c r="G980" s="1">
        <v>1.6299999999999999E-2</v>
      </c>
    </row>
    <row r="981" spans="1:7" x14ac:dyDescent="0.3">
      <c r="A981" s="3">
        <v>44569</v>
      </c>
      <c r="B981" s="2">
        <v>2593</v>
      </c>
      <c r="C981" s="2">
        <v>2637.5</v>
      </c>
      <c r="D981" s="2">
        <v>2638</v>
      </c>
      <c r="E981" s="2">
        <v>2580</v>
      </c>
      <c r="F981" t="s">
        <v>2112</v>
      </c>
      <c r="G981" s="1">
        <v>-1.6799999999999999E-2</v>
      </c>
    </row>
    <row r="982" spans="1:7" x14ac:dyDescent="0.3">
      <c r="A982" t="s">
        <v>403</v>
      </c>
      <c r="B982" s="2">
        <v>2637.4</v>
      </c>
      <c r="C982" s="2">
        <v>2640</v>
      </c>
      <c r="D982" s="2">
        <v>2645</v>
      </c>
      <c r="E982" s="2">
        <v>2596</v>
      </c>
      <c r="F982" t="s">
        <v>2081</v>
      </c>
      <c r="G982" s="1">
        <v>6.6E-3</v>
      </c>
    </row>
    <row r="983" spans="1:7" x14ac:dyDescent="0.3">
      <c r="A983" t="s">
        <v>401</v>
      </c>
      <c r="B983" s="2">
        <v>2620.1</v>
      </c>
      <c r="C983" s="2">
        <v>2625</v>
      </c>
      <c r="D983" s="2">
        <v>2625</v>
      </c>
      <c r="E983" s="2">
        <v>2585</v>
      </c>
      <c r="F983" t="s">
        <v>2161</v>
      </c>
      <c r="G983" s="1">
        <v>1.4800000000000001E-2</v>
      </c>
    </row>
    <row r="984" spans="1:7" x14ac:dyDescent="0.3">
      <c r="A984" t="s">
        <v>399</v>
      </c>
      <c r="B984" s="2">
        <v>2581.9499999999998</v>
      </c>
      <c r="C984" s="2">
        <v>2535.35</v>
      </c>
      <c r="D984" s="2">
        <v>2590.5</v>
      </c>
      <c r="E984" s="2">
        <v>2525</v>
      </c>
      <c r="F984" t="s">
        <v>222</v>
      </c>
      <c r="G984" s="1">
        <v>1.37E-2</v>
      </c>
    </row>
    <row r="985" spans="1:7" x14ac:dyDescent="0.3">
      <c r="A985" t="s">
        <v>398</v>
      </c>
      <c r="B985" s="2">
        <v>2547.1</v>
      </c>
      <c r="C985" s="2">
        <v>2625</v>
      </c>
      <c r="D985" s="2">
        <v>2625</v>
      </c>
      <c r="E985" s="2">
        <v>2538.1</v>
      </c>
      <c r="F985" t="s">
        <v>2156</v>
      </c>
      <c r="G985" s="1">
        <v>-2.92E-2</v>
      </c>
    </row>
    <row r="986" spans="1:7" x14ac:dyDescent="0.3">
      <c r="A986" t="s">
        <v>396</v>
      </c>
      <c r="B986" s="2">
        <v>2623.6</v>
      </c>
      <c r="C986" s="2">
        <v>2645.5</v>
      </c>
      <c r="D986" s="2">
        <v>2654</v>
      </c>
      <c r="E986" s="2">
        <v>2612</v>
      </c>
      <c r="F986" t="s">
        <v>2162</v>
      </c>
      <c r="G986" s="1">
        <v>-6.4000000000000003E-3</v>
      </c>
    </row>
    <row r="987" spans="1:7" x14ac:dyDescent="0.3">
      <c r="A987" t="s">
        <v>394</v>
      </c>
      <c r="B987" s="2">
        <v>2640.6</v>
      </c>
      <c r="C987" s="2">
        <v>2617</v>
      </c>
      <c r="D987" s="2">
        <v>2643.2</v>
      </c>
      <c r="E987" s="2">
        <v>2611.0500000000002</v>
      </c>
      <c r="F987" t="s">
        <v>2273</v>
      </c>
      <c r="G987" s="1">
        <v>1.2699999999999999E-2</v>
      </c>
    </row>
    <row r="988" spans="1:7" x14ac:dyDescent="0.3">
      <c r="A988" t="s">
        <v>392</v>
      </c>
      <c r="B988" s="2">
        <v>2607.4499999999998</v>
      </c>
      <c r="C988" s="2">
        <v>2617</v>
      </c>
      <c r="D988" s="2">
        <v>2629.9</v>
      </c>
      <c r="E988" s="2">
        <v>2591.6999999999998</v>
      </c>
      <c r="F988" t="s">
        <v>2150</v>
      </c>
      <c r="G988" s="1">
        <v>1.1000000000000001E-3</v>
      </c>
    </row>
    <row r="989" spans="1:7" x14ac:dyDescent="0.3">
      <c r="A989" t="s">
        <v>390</v>
      </c>
      <c r="B989" s="2">
        <v>2604.5</v>
      </c>
      <c r="C989" s="2">
        <v>2575</v>
      </c>
      <c r="D989" s="2">
        <v>2618</v>
      </c>
      <c r="E989" s="2">
        <v>2535.6</v>
      </c>
      <c r="F989" t="s">
        <v>1985</v>
      </c>
      <c r="G989" s="1">
        <v>1.4200000000000001E-2</v>
      </c>
    </row>
    <row r="990" spans="1:7" x14ac:dyDescent="0.3">
      <c r="A990" t="s">
        <v>388</v>
      </c>
      <c r="B990" s="2">
        <v>2567.9499999999998</v>
      </c>
      <c r="C990" s="2">
        <v>2549.9499999999998</v>
      </c>
      <c r="D990" s="2">
        <v>2575</v>
      </c>
      <c r="E990" s="2">
        <v>2522.75</v>
      </c>
      <c r="F990" t="s">
        <v>1238</v>
      </c>
      <c r="G990" s="1">
        <v>5.7000000000000002E-3</v>
      </c>
    </row>
    <row r="991" spans="1:7" x14ac:dyDescent="0.3">
      <c r="A991" t="s">
        <v>386</v>
      </c>
      <c r="B991" s="2">
        <v>2553.5</v>
      </c>
      <c r="C991" s="2">
        <v>2581</v>
      </c>
      <c r="D991" s="2">
        <v>2605</v>
      </c>
      <c r="E991" s="2">
        <v>2533.0500000000002</v>
      </c>
      <c r="F991" t="s">
        <v>2076</v>
      </c>
      <c r="G991" s="1">
        <v>-5.7999999999999996E-3</v>
      </c>
    </row>
    <row r="992" spans="1:7" x14ac:dyDescent="0.3">
      <c r="A992" t="s">
        <v>384</v>
      </c>
      <c r="B992" s="2">
        <v>2568.5</v>
      </c>
      <c r="C992" s="2">
        <v>2530</v>
      </c>
      <c r="D992" s="2">
        <v>2573.9</v>
      </c>
      <c r="E992" s="2">
        <v>2502.0500000000002</v>
      </c>
      <c r="F992" t="s">
        <v>2248</v>
      </c>
      <c r="G992" s="1">
        <v>2.8299999999999999E-2</v>
      </c>
    </row>
    <row r="993" spans="1:7" x14ac:dyDescent="0.3">
      <c r="A993" t="s">
        <v>382</v>
      </c>
      <c r="B993" s="2">
        <v>2497.8000000000002</v>
      </c>
      <c r="C993" s="2">
        <v>2502.75</v>
      </c>
      <c r="D993" s="2">
        <v>2522.9</v>
      </c>
      <c r="E993" s="2">
        <v>2468.1999999999998</v>
      </c>
      <c r="F993" t="s">
        <v>2006</v>
      </c>
      <c r="G993" s="1">
        <v>0</v>
      </c>
    </row>
    <row r="994" spans="1:7" x14ac:dyDescent="0.3">
      <c r="A994" t="s">
        <v>380</v>
      </c>
      <c r="B994" s="2">
        <v>2497.75</v>
      </c>
      <c r="C994" s="2">
        <v>2464</v>
      </c>
      <c r="D994" s="2">
        <v>2519.35</v>
      </c>
      <c r="E994" s="2">
        <v>2461.4</v>
      </c>
      <c r="F994" t="s">
        <v>2019</v>
      </c>
      <c r="G994" s="1">
        <v>1.9699999999999999E-2</v>
      </c>
    </row>
    <row r="995" spans="1:7" x14ac:dyDescent="0.3">
      <c r="A995" s="3">
        <v>44902</v>
      </c>
      <c r="B995" s="2">
        <v>2449.5500000000002</v>
      </c>
      <c r="C995" s="2">
        <v>2475</v>
      </c>
      <c r="D995" s="2">
        <v>2490.6</v>
      </c>
      <c r="E995" s="2">
        <v>2444.4499999999998</v>
      </c>
      <c r="F995" t="s">
        <v>469</v>
      </c>
      <c r="G995" s="1">
        <v>-1.6500000000000001E-2</v>
      </c>
    </row>
    <row r="996" spans="1:7" x14ac:dyDescent="0.3">
      <c r="A996" s="3">
        <v>44872</v>
      </c>
      <c r="B996" s="2">
        <v>2490.6</v>
      </c>
      <c r="C996" s="2">
        <v>2487</v>
      </c>
      <c r="D996" s="2">
        <v>2525</v>
      </c>
      <c r="E996" s="2">
        <v>2480</v>
      </c>
      <c r="F996" t="s">
        <v>254</v>
      </c>
      <c r="G996" s="1">
        <v>-2.5000000000000001E-3</v>
      </c>
    </row>
    <row r="997" spans="1:7" x14ac:dyDescent="0.3">
      <c r="A997" s="3">
        <v>44780</v>
      </c>
      <c r="B997" s="2">
        <v>2496.85</v>
      </c>
      <c r="C997" s="2">
        <v>2476.4499999999998</v>
      </c>
      <c r="D997" s="2">
        <v>2503.8000000000002</v>
      </c>
      <c r="E997" s="2">
        <v>2452.8000000000002</v>
      </c>
      <c r="F997" t="s">
        <v>81</v>
      </c>
      <c r="G997" s="1">
        <v>9.7000000000000003E-3</v>
      </c>
    </row>
    <row r="998" spans="1:7" x14ac:dyDescent="0.3">
      <c r="A998" s="3">
        <v>44749</v>
      </c>
      <c r="B998" s="2">
        <v>2472.9499999999998</v>
      </c>
      <c r="C998" s="2">
        <v>2505</v>
      </c>
      <c r="D998" s="2">
        <v>2531</v>
      </c>
      <c r="E998" s="2">
        <v>2465.5</v>
      </c>
      <c r="F998" t="s">
        <v>1946</v>
      </c>
      <c r="G998" s="1">
        <v>-1.0200000000000001E-2</v>
      </c>
    </row>
    <row r="999" spans="1:7" x14ac:dyDescent="0.3">
      <c r="A999" s="3">
        <v>44719</v>
      </c>
      <c r="B999" s="2">
        <v>2498.4</v>
      </c>
      <c r="C999" s="2">
        <v>2400</v>
      </c>
      <c r="D999" s="2">
        <v>2509.1</v>
      </c>
      <c r="E999" s="2">
        <v>2400</v>
      </c>
      <c r="F999" t="s">
        <v>2055</v>
      </c>
      <c r="G999" s="1">
        <v>4.0300000000000002E-2</v>
      </c>
    </row>
    <row r="1000" spans="1:7" x14ac:dyDescent="0.3">
      <c r="A1000" s="3">
        <v>44688</v>
      </c>
      <c r="B1000" s="2">
        <v>2401.5</v>
      </c>
      <c r="C1000" s="2">
        <v>2384.5</v>
      </c>
      <c r="D1000" s="2">
        <v>2412</v>
      </c>
      <c r="E1000" s="2">
        <v>2371.6</v>
      </c>
      <c r="F1000" t="s">
        <v>2101</v>
      </c>
      <c r="G1000" s="1">
        <v>1.11E-2</v>
      </c>
    </row>
    <row r="1001" spans="1:7" x14ac:dyDescent="0.3">
      <c r="A1001" s="3">
        <v>44658</v>
      </c>
      <c r="B1001" s="2">
        <v>2375.1999999999998</v>
      </c>
      <c r="C1001" s="2">
        <v>2276</v>
      </c>
      <c r="D1001" s="2">
        <v>2378.3000000000002</v>
      </c>
      <c r="E1001" s="2">
        <v>2276</v>
      </c>
      <c r="F1001" t="s">
        <v>1990</v>
      </c>
      <c r="G1001" s="1">
        <v>4.07E-2</v>
      </c>
    </row>
    <row r="1002" spans="1:7" x14ac:dyDescent="0.3">
      <c r="A1002" s="3">
        <v>44568</v>
      </c>
      <c r="B1002" s="2">
        <v>2282.35</v>
      </c>
      <c r="C1002" s="2">
        <v>2226</v>
      </c>
      <c r="D1002" s="2">
        <v>2293</v>
      </c>
      <c r="E1002" s="2">
        <v>2203.6</v>
      </c>
      <c r="F1002" t="s">
        <v>934</v>
      </c>
      <c r="G1002" s="1">
        <v>2.3199999999999998E-2</v>
      </c>
    </row>
    <row r="1003" spans="1:7" x14ac:dyDescent="0.3">
      <c r="A1003" t="s">
        <v>370</v>
      </c>
      <c r="B1003" s="2">
        <v>2230.6</v>
      </c>
      <c r="C1003" s="2">
        <v>2224.9</v>
      </c>
      <c r="D1003" s="2">
        <v>2249</v>
      </c>
      <c r="E1003" s="2">
        <v>2213.4</v>
      </c>
      <c r="F1003" t="s">
        <v>2145</v>
      </c>
      <c r="G1003" s="1">
        <v>-1.2999999999999999E-3</v>
      </c>
    </row>
    <row r="1004" spans="1:7" x14ac:dyDescent="0.3">
      <c r="A1004" t="s">
        <v>369</v>
      </c>
      <c r="B1004" s="2">
        <v>2233.4499999999998</v>
      </c>
      <c r="C1004" s="2">
        <v>2296.1999999999998</v>
      </c>
      <c r="D1004" s="2">
        <v>2299.9</v>
      </c>
      <c r="E1004" s="2">
        <v>2225</v>
      </c>
      <c r="F1004" t="s">
        <v>361</v>
      </c>
      <c r="G1004" s="1">
        <v>-3.6299999999999999E-2</v>
      </c>
    </row>
    <row r="1005" spans="1:7" x14ac:dyDescent="0.3">
      <c r="A1005" t="s">
        <v>367</v>
      </c>
      <c r="B1005" s="2">
        <v>2317.65</v>
      </c>
      <c r="C1005" s="2">
        <v>2320.65</v>
      </c>
      <c r="D1005" s="2">
        <v>2324</v>
      </c>
      <c r="E1005" s="2">
        <v>2277.85</v>
      </c>
      <c r="F1005" t="s">
        <v>222</v>
      </c>
      <c r="G1005" s="1">
        <v>-1.2999999999999999E-3</v>
      </c>
    </row>
    <row r="1006" spans="1:7" x14ac:dyDescent="0.3">
      <c r="A1006" t="s">
        <v>365</v>
      </c>
      <c r="B1006" s="2">
        <v>2320.65</v>
      </c>
      <c r="C1006" s="2">
        <v>2315.85</v>
      </c>
      <c r="D1006" s="2">
        <v>2331.85</v>
      </c>
      <c r="E1006" s="2">
        <v>2298.0500000000002</v>
      </c>
      <c r="F1006" t="s">
        <v>2080</v>
      </c>
      <c r="G1006" s="1">
        <v>7.3000000000000001E-3</v>
      </c>
    </row>
    <row r="1007" spans="1:7" x14ac:dyDescent="0.3">
      <c r="A1007" t="s">
        <v>363</v>
      </c>
      <c r="B1007" s="2">
        <v>2303.9</v>
      </c>
      <c r="C1007" s="2">
        <v>2265</v>
      </c>
      <c r="D1007" s="2">
        <v>2318.8000000000002</v>
      </c>
      <c r="E1007" s="2">
        <v>2260.0500000000002</v>
      </c>
      <c r="F1007" t="s">
        <v>498</v>
      </c>
      <c r="G1007" s="1">
        <v>2.2800000000000001E-2</v>
      </c>
    </row>
    <row r="1008" spans="1:7" x14ac:dyDescent="0.3">
      <c r="A1008" t="s">
        <v>362</v>
      </c>
      <c r="B1008" s="2">
        <v>2252.6</v>
      </c>
      <c r="C1008" s="2">
        <v>2208</v>
      </c>
      <c r="D1008" s="2">
        <v>2257.35</v>
      </c>
      <c r="E1008" s="2">
        <v>2192.1</v>
      </c>
      <c r="F1008" t="s">
        <v>254</v>
      </c>
      <c r="G1008" s="1">
        <v>2.2599999999999999E-2</v>
      </c>
    </row>
    <row r="1009" spans="1:7" x14ac:dyDescent="0.3">
      <c r="A1009" t="s">
        <v>360</v>
      </c>
      <c r="B1009" s="2">
        <v>2202.85</v>
      </c>
      <c r="C1009" s="2">
        <v>2189.1999999999998</v>
      </c>
      <c r="D1009" s="2">
        <v>2224.9</v>
      </c>
      <c r="E1009" s="2">
        <v>2186.0500000000002</v>
      </c>
      <c r="F1009" t="s">
        <v>1965</v>
      </c>
      <c r="G1009" s="1">
        <v>-1E-3</v>
      </c>
    </row>
    <row r="1010" spans="1:7" x14ac:dyDescent="0.3">
      <c r="A1010" t="s">
        <v>358</v>
      </c>
      <c r="B1010" s="2">
        <v>2205</v>
      </c>
      <c r="C1010" s="2">
        <v>2195</v>
      </c>
      <c r="D1010" s="2">
        <v>2232</v>
      </c>
      <c r="E1010" s="2">
        <v>2172.15</v>
      </c>
      <c r="F1010" t="s">
        <v>726</v>
      </c>
      <c r="G1010" s="1">
        <v>4.1000000000000003E-3</v>
      </c>
    </row>
    <row r="1011" spans="1:7" x14ac:dyDescent="0.3">
      <c r="A1011" t="s">
        <v>356</v>
      </c>
      <c r="B1011" s="2">
        <v>2195.9</v>
      </c>
      <c r="C1011" s="2">
        <v>2111</v>
      </c>
      <c r="D1011" s="2">
        <v>2202.9</v>
      </c>
      <c r="E1011" s="2">
        <v>2108.15</v>
      </c>
      <c r="F1011" t="s">
        <v>2278</v>
      </c>
      <c r="G1011" s="1">
        <v>4.0500000000000001E-2</v>
      </c>
    </row>
    <row r="1012" spans="1:7" x14ac:dyDescent="0.3">
      <c r="A1012" t="s">
        <v>355</v>
      </c>
      <c r="B1012" s="2">
        <v>2110.4499999999998</v>
      </c>
      <c r="C1012" s="2">
        <v>2160</v>
      </c>
      <c r="D1012" s="2">
        <v>2160.4</v>
      </c>
      <c r="E1012" s="2">
        <v>2100</v>
      </c>
      <c r="F1012" t="s">
        <v>2172</v>
      </c>
      <c r="G1012" s="1">
        <v>-1.6899999999999998E-2</v>
      </c>
    </row>
    <row r="1013" spans="1:7" x14ac:dyDescent="0.3">
      <c r="A1013" t="s">
        <v>354</v>
      </c>
      <c r="B1013" s="2">
        <v>2146.6999999999998</v>
      </c>
      <c r="C1013" s="2">
        <v>2145</v>
      </c>
      <c r="D1013" s="2">
        <v>2164</v>
      </c>
      <c r="E1013" s="2">
        <v>2135.0500000000002</v>
      </c>
      <c r="F1013" t="s">
        <v>81</v>
      </c>
      <c r="G1013" s="1">
        <v>1E-4</v>
      </c>
    </row>
    <row r="1014" spans="1:7" x14ac:dyDescent="0.3">
      <c r="A1014" t="s">
        <v>352</v>
      </c>
      <c r="B1014" s="2">
        <v>2146.5500000000002</v>
      </c>
      <c r="C1014" s="2">
        <v>2158.6999999999998</v>
      </c>
      <c r="D1014" s="2">
        <v>2158.9</v>
      </c>
      <c r="E1014" s="2">
        <v>2131</v>
      </c>
      <c r="F1014" t="s">
        <v>47</v>
      </c>
      <c r="G1014" s="1">
        <v>-1.1299999999999999E-2</v>
      </c>
    </row>
    <row r="1015" spans="1:7" x14ac:dyDescent="0.3">
      <c r="A1015" t="s">
        <v>350</v>
      </c>
      <c r="B1015" s="2">
        <v>2171</v>
      </c>
      <c r="C1015" s="2">
        <v>2190.85</v>
      </c>
      <c r="D1015" s="2">
        <v>2213.9499999999998</v>
      </c>
      <c r="E1015" s="2">
        <v>2160</v>
      </c>
      <c r="F1015" t="s">
        <v>254</v>
      </c>
      <c r="G1015" s="1">
        <v>-1.18E-2</v>
      </c>
    </row>
    <row r="1016" spans="1:7" x14ac:dyDescent="0.3">
      <c r="A1016" t="s">
        <v>348</v>
      </c>
      <c r="B1016" s="2">
        <v>2196.9</v>
      </c>
      <c r="C1016" s="2">
        <v>2168</v>
      </c>
      <c r="D1016" s="2">
        <v>2217</v>
      </c>
      <c r="E1016" s="2">
        <v>2156</v>
      </c>
      <c r="F1016" t="s">
        <v>16</v>
      </c>
      <c r="G1016" s="1">
        <v>-1.4E-3</v>
      </c>
    </row>
    <row r="1017" spans="1:7" x14ac:dyDescent="0.3">
      <c r="A1017" s="3">
        <v>44840</v>
      </c>
      <c r="B1017" s="2">
        <v>2199.9</v>
      </c>
      <c r="C1017" s="2">
        <v>2163</v>
      </c>
      <c r="D1017" s="2">
        <v>2208.85</v>
      </c>
      <c r="E1017" s="2">
        <v>2162.8000000000002</v>
      </c>
      <c r="F1017" t="s">
        <v>2118</v>
      </c>
      <c r="G1017" s="1">
        <v>1E-3</v>
      </c>
    </row>
    <row r="1018" spans="1:7" x14ac:dyDescent="0.3">
      <c r="A1018" s="3">
        <v>44810</v>
      </c>
      <c r="B1018" s="2">
        <v>2197.6999999999998</v>
      </c>
      <c r="C1018" s="2">
        <v>2197</v>
      </c>
      <c r="D1018" s="2">
        <v>2208.35</v>
      </c>
      <c r="E1018" s="2">
        <v>2170.75</v>
      </c>
      <c r="F1018" t="s">
        <v>2257</v>
      </c>
      <c r="G1018" s="1">
        <v>2.9999999999999997E-4</v>
      </c>
    </row>
    <row r="1019" spans="1:7" x14ac:dyDescent="0.3">
      <c r="A1019" s="3">
        <v>44779</v>
      </c>
      <c r="B1019" s="2">
        <v>2197.0500000000002</v>
      </c>
      <c r="C1019" s="2">
        <v>2215</v>
      </c>
      <c r="D1019" s="2">
        <v>2218.9499999999998</v>
      </c>
      <c r="E1019" s="2">
        <v>2186</v>
      </c>
      <c r="F1019" t="s">
        <v>1915</v>
      </c>
      <c r="G1019" s="1">
        <v>-6.6E-3</v>
      </c>
    </row>
    <row r="1020" spans="1:7" x14ac:dyDescent="0.3">
      <c r="A1020" s="3">
        <v>44748</v>
      </c>
      <c r="B1020" s="2">
        <v>2211.6</v>
      </c>
      <c r="C1020" s="2">
        <v>2250</v>
      </c>
      <c r="D1020" s="2">
        <v>2259.85</v>
      </c>
      <c r="E1020" s="2">
        <v>2207.0500000000002</v>
      </c>
      <c r="F1020" t="s">
        <v>1994</v>
      </c>
      <c r="G1020" s="1">
        <v>-3.0200000000000001E-2</v>
      </c>
    </row>
    <row r="1021" spans="1:7" x14ac:dyDescent="0.3">
      <c r="A1021" s="3">
        <v>44718</v>
      </c>
      <c r="B1021" s="2">
        <v>2280.5</v>
      </c>
      <c r="C1021" s="2">
        <v>2272.1999999999998</v>
      </c>
      <c r="D1021" s="2">
        <v>2301.9499999999998</v>
      </c>
      <c r="E1021" s="2">
        <v>2247.6</v>
      </c>
      <c r="F1021" t="s">
        <v>1998</v>
      </c>
      <c r="G1021" s="1">
        <v>-5.0000000000000001E-3</v>
      </c>
    </row>
    <row r="1022" spans="1:7" x14ac:dyDescent="0.3">
      <c r="A1022" s="3">
        <v>44626</v>
      </c>
      <c r="B1022" s="2">
        <v>2291.9499999999998</v>
      </c>
      <c r="C1022" s="2">
        <v>2284</v>
      </c>
      <c r="D1022" s="2">
        <v>2324.9499999999998</v>
      </c>
      <c r="E1022" s="2">
        <v>2265.15</v>
      </c>
      <c r="F1022" t="s">
        <v>2166</v>
      </c>
      <c r="G1022" s="1">
        <v>3.0999999999999999E-3</v>
      </c>
    </row>
    <row r="1023" spans="1:7" x14ac:dyDescent="0.3">
      <c r="A1023" s="3">
        <v>44598</v>
      </c>
      <c r="B1023" s="2">
        <v>2284.8000000000002</v>
      </c>
      <c r="C1023" s="2">
        <v>2295</v>
      </c>
      <c r="D1023" s="2">
        <v>2306.9499999999998</v>
      </c>
      <c r="E1023" s="2">
        <v>2257.15</v>
      </c>
      <c r="F1023" t="s">
        <v>2081</v>
      </c>
      <c r="G1023" s="1">
        <v>-1.0200000000000001E-2</v>
      </c>
    </row>
    <row r="1024" spans="1:7" x14ac:dyDescent="0.3">
      <c r="A1024" s="3">
        <v>44567</v>
      </c>
      <c r="B1024" s="2">
        <v>2308.4499999999998</v>
      </c>
      <c r="C1024" s="2">
        <v>2370</v>
      </c>
      <c r="D1024" s="2">
        <v>2413.8000000000002</v>
      </c>
      <c r="E1024" s="2">
        <v>2302</v>
      </c>
      <c r="F1024" t="s">
        <v>2093</v>
      </c>
      <c r="G1024" s="1">
        <v>-1.9E-2</v>
      </c>
    </row>
    <row r="1025" spans="1:7" x14ac:dyDescent="0.3">
      <c r="A1025" t="s">
        <v>338</v>
      </c>
      <c r="B1025" s="2">
        <v>2353.25</v>
      </c>
      <c r="C1025" s="2">
        <v>2360</v>
      </c>
      <c r="D1025" s="2">
        <v>2367.9</v>
      </c>
      <c r="E1025" s="2">
        <v>2303.9</v>
      </c>
      <c r="F1025" t="s">
        <v>2365</v>
      </c>
      <c r="G1025" s="1">
        <v>1.8E-3</v>
      </c>
    </row>
    <row r="1026" spans="1:7" x14ac:dyDescent="0.3">
      <c r="A1026" t="s">
        <v>336</v>
      </c>
      <c r="B1026" s="2">
        <v>2348.9499999999998</v>
      </c>
      <c r="C1026" s="2">
        <v>2342.1999999999998</v>
      </c>
      <c r="D1026" s="2">
        <v>2365</v>
      </c>
      <c r="E1026" s="2">
        <v>2331</v>
      </c>
      <c r="F1026" t="s">
        <v>2364</v>
      </c>
      <c r="G1026" s="1">
        <v>7.9000000000000008E-3</v>
      </c>
    </row>
    <row r="1027" spans="1:7" x14ac:dyDescent="0.3">
      <c r="A1027" t="s">
        <v>334</v>
      </c>
      <c r="B1027" s="2">
        <v>2330.6</v>
      </c>
      <c r="C1027" s="2">
        <v>2297</v>
      </c>
      <c r="D1027" s="2">
        <v>2334.9</v>
      </c>
      <c r="E1027" s="2">
        <v>2280.5</v>
      </c>
      <c r="F1027" t="s">
        <v>118</v>
      </c>
      <c r="G1027" s="1">
        <v>2.2100000000000002E-2</v>
      </c>
    </row>
    <row r="1028" spans="1:7" x14ac:dyDescent="0.3">
      <c r="A1028" t="s">
        <v>332</v>
      </c>
      <c r="B1028" s="2">
        <v>2280.1999999999998</v>
      </c>
      <c r="C1028" s="2">
        <v>2290.15</v>
      </c>
      <c r="D1028" s="2">
        <v>2296</v>
      </c>
      <c r="E1028" s="2">
        <v>2258</v>
      </c>
      <c r="F1028" t="s">
        <v>1992</v>
      </c>
      <c r="G1028" s="1">
        <v>-8.0000000000000002E-3</v>
      </c>
    </row>
    <row r="1029" spans="1:7" x14ac:dyDescent="0.3">
      <c r="A1029" t="s">
        <v>330</v>
      </c>
      <c r="B1029" s="2">
        <v>2298.6999999999998</v>
      </c>
      <c r="C1029" s="2">
        <v>2329.9499999999998</v>
      </c>
      <c r="D1029" s="2">
        <v>2329.9499999999998</v>
      </c>
      <c r="E1029" s="2">
        <v>2286.5</v>
      </c>
      <c r="F1029" t="s">
        <v>2079</v>
      </c>
      <c r="G1029" s="1">
        <v>-4.7000000000000002E-3</v>
      </c>
    </row>
    <row r="1030" spans="1:7" x14ac:dyDescent="0.3">
      <c r="A1030" t="s">
        <v>328</v>
      </c>
      <c r="B1030" s="2">
        <v>2309.65</v>
      </c>
      <c r="C1030" s="2">
        <v>2380</v>
      </c>
      <c r="D1030" s="2">
        <v>2380</v>
      </c>
      <c r="E1030" s="2">
        <v>2302.0500000000002</v>
      </c>
      <c r="F1030" t="s">
        <v>2029</v>
      </c>
      <c r="G1030" s="1">
        <v>-2.9499999999999998E-2</v>
      </c>
    </row>
    <row r="1031" spans="1:7" x14ac:dyDescent="0.3">
      <c r="A1031" t="s">
        <v>326</v>
      </c>
      <c r="B1031" s="2">
        <v>2379.8000000000002</v>
      </c>
      <c r="C1031" s="2">
        <v>2309</v>
      </c>
      <c r="D1031" s="2">
        <v>2388</v>
      </c>
      <c r="E1031" s="2">
        <v>2306.35</v>
      </c>
      <c r="F1031" t="s">
        <v>2105</v>
      </c>
      <c r="G1031" s="1">
        <v>2.3199999999999998E-2</v>
      </c>
    </row>
    <row r="1032" spans="1:7" x14ac:dyDescent="0.3">
      <c r="A1032" t="s">
        <v>325</v>
      </c>
      <c r="B1032" s="2">
        <v>2325.9499999999998</v>
      </c>
      <c r="C1032" s="2">
        <v>2290</v>
      </c>
      <c r="D1032" s="2">
        <v>2348</v>
      </c>
      <c r="E1032" s="2">
        <v>2282.6999999999998</v>
      </c>
      <c r="F1032" t="s">
        <v>2020</v>
      </c>
      <c r="G1032" s="1">
        <v>2.7099999999999999E-2</v>
      </c>
    </row>
    <row r="1033" spans="1:7" x14ac:dyDescent="0.3">
      <c r="A1033" t="s">
        <v>323</v>
      </c>
      <c r="B1033" s="2">
        <v>2264.5500000000002</v>
      </c>
      <c r="C1033" s="2">
        <v>2245.6</v>
      </c>
      <c r="D1033" s="2">
        <v>2283.8000000000002</v>
      </c>
      <c r="E1033" s="2">
        <v>2245.4499999999998</v>
      </c>
      <c r="F1033" t="s">
        <v>2193</v>
      </c>
      <c r="G1033" s="1">
        <v>-1.17E-2</v>
      </c>
    </row>
    <row r="1034" spans="1:7" x14ac:dyDescent="0.3">
      <c r="A1034" t="s">
        <v>321</v>
      </c>
      <c r="B1034" s="2">
        <v>2291.4</v>
      </c>
      <c r="C1034" s="2">
        <v>2236.1</v>
      </c>
      <c r="D1034" s="2">
        <v>2302</v>
      </c>
      <c r="E1034" s="2">
        <v>2236.1</v>
      </c>
      <c r="F1034" t="s">
        <v>2057</v>
      </c>
      <c r="G1034" s="1">
        <v>2.07E-2</v>
      </c>
    </row>
    <row r="1035" spans="1:7" x14ac:dyDescent="0.3">
      <c r="A1035" t="s">
        <v>319</v>
      </c>
      <c r="B1035" s="2">
        <v>2245</v>
      </c>
      <c r="C1035" s="2">
        <v>2237.9</v>
      </c>
      <c r="D1035" s="2">
        <v>2277</v>
      </c>
      <c r="E1035" s="2">
        <v>2221.3000000000002</v>
      </c>
      <c r="F1035" t="s">
        <v>2221</v>
      </c>
      <c r="G1035" s="1">
        <v>1.2500000000000001E-2</v>
      </c>
    </row>
    <row r="1036" spans="1:7" x14ac:dyDescent="0.3">
      <c r="A1036" t="s">
        <v>317</v>
      </c>
      <c r="B1036" s="2">
        <v>2217.25</v>
      </c>
      <c r="C1036" s="2">
        <v>2200</v>
      </c>
      <c r="D1036" s="2">
        <v>2221.9499999999998</v>
      </c>
      <c r="E1036" s="2">
        <v>2172.3000000000002</v>
      </c>
      <c r="F1036" t="s">
        <v>222</v>
      </c>
      <c r="G1036" s="1">
        <v>1.06E-2</v>
      </c>
    </row>
    <row r="1037" spans="1:7" x14ac:dyDescent="0.3">
      <c r="A1037" t="s">
        <v>315</v>
      </c>
      <c r="B1037" s="2">
        <v>2194.1</v>
      </c>
      <c r="C1037" s="2">
        <v>2170</v>
      </c>
      <c r="D1037" s="2">
        <v>2218</v>
      </c>
      <c r="E1037" s="2">
        <v>2154.15</v>
      </c>
      <c r="F1037" t="s">
        <v>2221</v>
      </c>
      <c r="G1037" s="1">
        <v>2.5899999999999999E-2</v>
      </c>
    </row>
    <row r="1038" spans="1:7" x14ac:dyDescent="0.3">
      <c r="A1038" s="3">
        <v>44900</v>
      </c>
      <c r="B1038" s="2">
        <v>2138.8000000000002</v>
      </c>
      <c r="C1038" s="2">
        <v>2164.85</v>
      </c>
      <c r="D1038" s="2">
        <v>2164.85</v>
      </c>
      <c r="E1038" s="2">
        <v>2109.1999999999998</v>
      </c>
      <c r="F1038" t="s">
        <v>2116</v>
      </c>
      <c r="G1038" s="1">
        <v>-1.14E-2</v>
      </c>
    </row>
    <row r="1039" spans="1:7" x14ac:dyDescent="0.3">
      <c r="A1039" s="3">
        <v>44870</v>
      </c>
      <c r="B1039" s="2">
        <v>2163.5</v>
      </c>
      <c r="C1039" s="2">
        <v>2185</v>
      </c>
      <c r="D1039" s="2">
        <v>2189.6999999999998</v>
      </c>
      <c r="E1039" s="2">
        <v>2116</v>
      </c>
      <c r="F1039" t="s">
        <v>2011</v>
      </c>
      <c r="G1039" s="1">
        <v>-7.7999999999999996E-3</v>
      </c>
    </row>
    <row r="1040" spans="1:7" x14ac:dyDescent="0.3">
      <c r="A1040" s="3">
        <v>44839</v>
      </c>
      <c r="B1040" s="2">
        <v>2180.4</v>
      </c>
      <c r="C1040" s="2">
        <v>2134</v>
      </c>
      <c r="D1040" s="2">
        <v>2197.9</v>
      </c>
      <c r="E1040" s="2">
        <v>2119</v>
      </c>
      <c r="F1040" t="s">
        <v>208</v>
      </c>
      <c r="G1040" s="1">
        <v>3.0099999999999998E-2</v>
      </c>
    </row>
    <row r="1041" spans="1:7" x14ac:dyDescent="0.3">
      <c r="A1041" s="3">
        <v>44809</v>
      </c>
      <c r="B1041" s="2">
        <v>2116.65</v>
      </c>
      <c r="C1041" s="2">
        <v>2121.5</v>
      </c>
      <c r="D1041" s="2">
        <v>2139.4</v>
      </c>
      <c r="E1041" s="2">
        <v>2110.15</v>
      </c>
      <c r="F1041" t="s">
        <v>133</v>
      </c>
      <c r="G1041" s="1">
        <v>-1.5100000000000001E-2</v>
      </c>
    </row>
    <row r="1042" spans="1:7" x14ac:dyDescent="0.3">
      <c r="A1042" s="3">
        <v>44717</v>
      </c>
      <c r="B1042" s="2">
        <v>2149.1999999999998</v>
      </c>
      <c r="C1042" s="2">
        <v>2125</v>
      </c>
      <c r="D1042" s="2">
        <v>2170</v>
      </c>
      <c r="E1042" s="2">
        <v>2106.1999999999998</v>
      </c>
      <c r="F1042" t="s">
        <v>254</v>
      </c>
      <c r="G1042" s="1">
        <v>-8.0000000000000002E-3</v>
      </c>
    </row>
    <row r="1043" spans="1:7" x14ac:dyDescent="0.3">
      <c r="A1043" s="3">
        <v>44686</v>
      </c>
      <c r="B1043" s="2">
        <v>2166.6</v>
      </c>
      <c r="C1043" s="2">
        <v>2178</v>
      </c>
      <c r="D1043" s="2">
        <v>2201.9499999999998</v>
      </c>
      <c r="E1043" s="2">
        <v>2153.6</v>
      </c>
      <c r="F1043" t="s">
        <v>1376</v>
      </c>
      <c r="G1043" s="1">
        <v>-2.3E-3</v>
      </c>
    </row>
    <row r="1044" spans="1:7" x14ac:dyDescent="0.3">
      <c r="A1044" s="3">
        <v>44656</v>
      </c>
      <c r="B1044" s="2">
        <v>2171.5500000000002</v>
      </c>
      <c r="C1044" s="2">
        <v>2241.9499999999998</v>
      </c>
      <c r="D1044" s="2">
        <v>2250.85</v>
      </c>
      <c r="E1044" s="2">
        <v>2148.65</v>
      </c>
      <c r="F1044" t="s">
        <v>726</v>
      </c>
      <c r="G1044" s="1">
        <v>-2.64E-2</v>
      </c>
    </row>
    <row r="1045" spans="1:7" x14ac:dyDescent="0.3">
      <c r="A1045" s="3">
        <v>44597</v>
      </c>
      <c r="B1045" s="2">
        <v>2230.5</v>
      </c>
      <c r="C1045" s="2">
        <v>2220</v>
      </c>
      <c r="D1045" s="2">
        <v>2252</v>
      </c>
      <c r="E1045" s="2">
        <v>2205.9</v>
      </c>
      <c r="F1045" t="s">
        <v>251</v>
      </c>
      <c r="G1045" s="1">
        <v>-1.9E-3</v>
      </c>
    </row>
    <row r="1046" spans="1:7" x14ac:dyDescent="0.3">
      <c r="A1046" t="s">
        <v>305</v>
      </c>
      <c r="B1046" s="2">
        <v>2234.85</v>
      </c>
      <c r="C1046" s="2">
        <v>2244.4</v>
      </c>
      <c r="D1046" s="2">
        <v>2290</v>
      </c>
      <c r="E1046" s="2">
        <v>2222.5500000000002</v>
      </c>
      <c r="F1046" t="s">
        <v>1970</v>
      </c>
      <c r="G1046" s="1">
        <v>-3.0999999999999999E-3</v>
      </c>
    </row>
    <row r="1047" spans="1:7" x14ac:dyDescent="0.3">
      <c r="A1047" t="s">
        <v>303</v>
      </c>
      <c r="B1047" s="2">
        <v>2241.85</v>
      </c>
      <c r="C1047" s="2">
        <v>2230</v>
      </c>
      <c r="D1047" s="2">
        <v>2250</v>
      </c>
      <c r="E1047" s="2">
        <v>2165</v>
      </c>
      <c r="F1047" t="s">
        <v>2028</v>
      </c>
      <c r="G1047" s="1">
        <v>4.5100000000000001E-2</v>
      </c>
    </row>
    <row r="1048" spans="1:7" x14ac:dyDescent="0.3">
      <c r="A1048" t="s">
        <v>301</v>
      </c>
      <c r="B1048" s="2">
        <v>2145.1</v>
      </c>
      <c r="C1048" s="2">
        <v>2147.8000000000002</v>
      </c>
      <c r="D1048" s="2">
        <v>2152.4</v>
      </c>
      <c r="E1048" s="2">
        <v>2103.5</v>
      </c>
      <c r="F1048" t="s">
        <v>1978</v>
      </c>
      <c r="G1048" s="1">
        <v>-1.5E-3</v>
      </c>
    </row>
    <row r="1049" spans="1:7" x14ac:dyDescent="0.3">
      <c r="A1049" t="s">
        <v>299</v>
      </c>
      <c r="B1049" s="2">
        <v>2148.35</v>
      </c>
      <c r="C1049" s="2">
        <v>2142.1999999999998</v>
      </c>
      <c r="D1049" s="2">
        <v>2157.9499999999998</v>
      </c>
      <c r="E1049" s="2">
        <v>2121</v>
      </c>
      <c r="F1049" t="s">
        <v>2080</v>
      </c>
      <c r="G1049" s="1">
        <v>2.2700000000000001E-2</v>
      </c>
    </row>
    <row r="1050" spans="1:7" x14ac:dyDescent="0.3">
      <c r="A1050" t="s">
        <v>297</v>
      </c>
      <c r="B1050" s="2">
        <v>2100.75</v>
      </c>
      <c r="C1050" s="2">
        <v>2100</v>
      </c>
      <c r="D1050" s="2">
        <v>2162</v>
      </c>
      <c r="E1050" s="2">
        <v>2047</v>
      </c>
      <c r="F1050" t="s">
        <v>2037</v>
      </c>
      <c r="G1050" s="1">
        <v>-1.23E-2</v>
      </c>
    </row>
    <row r="1051" spans="1:7" x14ac:dyDescent="0.3">
      <c r="A1051" t="s">
        <v>295</v>
      </c>
      <c r="B1051" s="2">
        <v>2126.9499999999998</v>
      </c>
      <c r="C1051" s="2">
        <v>2182</v>
      </c>
      <c r="D1051" s="2">
        <v>2189</v>
      </c>
      <c r="E1051" s="2">
        <v>2120</v>
      </c>
      <c r="F1051" t="s">
        <v>2264</v>
      </c>
      <c r="G1051" s="1">
        <v>-3.2300000000000002E-2</v>
      </c>
    </row>
    <row r="1052" spans="1:7" x14ac:dyDescent="0.3">
      <c r="A1052" t="s">
        <v>293</v>
      </c>
      <c r="B1052" s="2">
        <v>2197.9499999999998</v>
      </c>
      <c r="C1052" s="2">
        <v>2185</v>
      </c>
      <c r="D1052" s="2">
        <v>2203.75</v>
      </c>
      <c r="E1052" s="2">
        <v>2168</v>
      </c>
      <c r="F1052" t="s">
        <v>2190</v>
      </c>
      <c r="G1052" s="1">
        <v>1.52E-2</v>
      </c>
    </row>
    <row r="1053" spans="1:7" x14ac:dyDescent="0.3">
      <c r="A1053" t="s">
        <v>291</v>
      </c>
      <c r="B1053" s="2">
        <v>2164.9499999999998</v>
      </c>
      <c r="C1053" s="2">
        <v>2114.4</v>
      </c>
      <c r="D1053" s="2">
        <v>2168.65</v>
      </c>
      <c r="E1053" s="2">
        <v>2092.6999999999998</v>
      </c>
      <c r="F1053" t="s">
        <v>1915</v>
      </c>
      <c r="G1053" s="1">
        <v>2.46E-2</v>
      </c>
    </row>
    <row r="1054" spans="1:7" x14ac:dyDescent="0.3">
      <c r="A1054" t="s">
        <v>289</v>
      </c>
      <c r="B1054" s="2">
        <v>2113.0500000000002</v>
      </c>
      <c r="C1054" s="2">
        <v>2185.6999999999998</v>
      </c>
      <c r="D1054" s="2">
        <v>2206.85</v>
      </c>
      <c r="E1054" s="2">
        <v>2101.0500000000002</v>
      </c>
      <c r="F1054" t="s">
        <v>246</v>
      </c>
      <c r="G1054" s="1">
        <v>-2.9700000000000001E-2</v>
      </c>
    </row>
    <row r="1055" spans="1:7" x14ac:dyDescent="0.3">
      <c r="A1055" t="s">
        <v>287</v>
      </c>
      <c r="B1055" s="2">
        <v>2177.65</v>
      </c>
      <c r="C1055" s="2">
        <v>2148</v>
      </c>
      <c r="D1055" s="2">
        <v>2182.9</v>
      </c>
      <c r="E1055" s="2">
        <v>2135.0500000000002</v>
      </c>
      <c r="F1055" t="s">
        <v>250</v>
      </c>
      <c r="G1055" s="1">
        <v>1.18E-2</v>
      </c>
    </row>
    <row r="1056" spans="1:7" x14ac:dyDescent="0.3">
      <c r="A1056" t="s">
        <v>285</v>
      </c>
      <c r="B1056" s="2">
        <v>2152.15</v>
      </c>
      <c r="C1056" s="2">
        <v>2137.6999999999998</v>
      </c>
      <c r="D1056" s="2">
        <v>2165</v>
      </c>
      <c r="E1056" s="2">
        <v>2130.6999999999998</v>
      </c>
      <c r="F1056" t="s">
        <v>92</v>
      </c>
      <c r="G1056" s="1">
        <v>9.2999999999999992E-3</v>
      </c>
    </row>
    <row r="1057" spans="1:7" x14ac:dyDescent="0.3">
      <c r="A1057" s="3">
        <v>44899</v>
      </c>
      <c r="B1057" s="2">
        <v>2132.25</v>
      </c>
      <c r="C1057" s="2">
        <v>2140.9</v>
      </c>
      <c r="D1057" s="2">
        <v>2165</v>
      </c>
      <c r="E1057" s="2">
        <v>2125</v>
      </c>
      <c r="F1057" t="s">
        <v>2263</v>
      </c>
      <c r="G1057" s="1">
        <v>-1.4200000000000001E-2</v>
      </c>
    </row>
    <row r="1058" spans="1:7" x14ac:dyDescent="0.3">
      <c r="A1058" s="3">
        <v>44869</v>
      </c>
      <c r="B1058" s="2">
        <v>2163.0500000000002</v>
      </c>
      <c r="C1058" s="2">
        <v>2188</v>
      </c>
      <c r="D1058" s="2">
        <v>2194.1</v>
      </c>
      <c r="E1058" s="2">
        <v>2138.9</v>
      </c>
      <c r="F1058" t="s">
        <v>2117</v>
      </c>
      <c r="G1058" s="1">
        <v>-9.1999999999999998E-3</v>
      </c>
    </row>
    <row r="1059" spans="1:7" x14ac:dyDescent="0.3">
      <c r="A1059" s="3">
        <v>44777</v>
      </c>
      <c r="B1059" s="2">
        <v>2183.0500000000002</v>
      </c>
      <c r="C1059" s="2">
        <v>2177.6999999999998</v>
      </c>
      <c r="D1059" s="2">
        <v>2193.5</v>
      </c>
      <c r="E1059" s="2">
        <v>2163.5</v>
      </c>
      <c r="F1059" t="s">
        <v>2156</v>
      </c>
      <c r="G1059" s="1">
        <v>8.3999999999999995E-3</v>
      </c>
    </row>
    <row r="1060" spans="1:7" x14ac:dyDescent="0.3">
      <c r="A1060" s="3">
        <v>44746</v>
      </c>
      <c r="B1060" s="2">
        <v>2164.8000000000002</v>
      </c>
      <c r="C1060" s="2">
        <v>2139.9499999999998</v>
      </c>
      <c r="D1060" s="2">
        <v>2175</v>
      </c>
      <c r="E1060" s="2">
        <v>2135.1</v>
      </c>
      <c r="F1060" t="s">
        <v>1980</v>
      </c>
      <c r="G1060" s="1">
        <v>1.06E-2</v>
      </c>
    </row>
    <row r="1061" spans="1:7" x14ac:dyDescent="0.3">
      <c r="A1061" s="3">
        <v>44716</v>
      </c>
      <c r="B1061" s="2">
        <v>2142.0500000000002</v>
      </c>
      <c r="C1061" s="2">
        <v>2135</v>
      </c>
      <c r="D1061" s="2">
        <v>2164.4</v>
      </c>
      <c r="E1061" s="2">
        <v>2121.3000000000002</v>
      </c>
      <c r="F1061" t="s">
        <v>1965</v>
      </c>
      <c r="G1061" s="1">
        <v>1.1000000000000001E-3</v>
      </c>
    </row>
    <row r="1062" spans="1:7" x14ac:dyDescent="0.3">
      <c r="A1062" s="3">
        <v>44685</v>
      </c>
      <c r="B1062" s="2">
        <v>2139.8000000000002</v>
      </c>
      <c r="C1062" s="2">
        <v>2144.5</v>
      </c>
      <c r="D1062" s="2">
        <v>2158</v>
      </c>
      <c r="E1062" s="2">
        <v>2127</v>
      </c>
      <c r="F1062" t="s">
        <v>2223</v>
      </c>
      <c r="G1062" s="1">
        <v>5.3E-3</v>
      </c>
    </row>
    <row r="1063" spans="1:7" x14ac:dyDescent="0.3">
      <c r="A1063" s="3">
        <v>44655</v>
      </c>
      <c r="B1063" s="2">
        <v>2128.4499999999998</v>
      </c>
      <c r="C1063" s="2">
        <v>2078</v>
      </c>
      <c r="D1063" s="2">
        <v>2132.4499999999998</v>
      </c>
      <c r="E1063" s="2">
        <v>2070.1999999999998</v>
      </c>
      <c r="F1063" t="s">
        <v>2156</v>
      </c>
      <c r="G1063" s="1">
        <v>2.4199999999999999E-2</v>
      </c>
    </row>
    <row r="1064" spans="1:7" x14ac:dyDescent="0.3">
      <c r="A1064" s="3">
        <v>44565</v>
      </c>
      <c r="B1064" s="2">
        <v>2078.15</v>
      </c>
      <c r="C1064" s="2">
        <v>2054.9</v>
      </c>
      <c r="D1064" s="2">
        <v>2085.85</v>
      </c>
      <c r="E1064" s="2">
        <v>2038.4</v>
      </c>
      <c r="F1064" t="s">
        <v>1997</v>
      </c>
      <c r="G1064" s="1">
        <v>1.44E-2</v>
      </c>
    </row>
    <row r="1065" spans="1:7" x14ac:dyDescent="0.3">
      <c r="A1065" t="s">
        <v>275</v>
      </c>
      <c r="B1065" s="2">
        <v>2048.65</v>
      </c>
      <c r="C1065" s="2">
        <v>2019.4</v>
      </c>
      <c r="D1065" s="2">
        <v>2054</v>
      </c>
      <c r="E1065" s="2">
        <v>2018</v>
      </c>
      <c r="F1065" t="s">
        <v>2225</v>
      </c>
      <c r="G1065" s="1">
        <v>1.6199999999999999E-2</v>
      </c>
    </row>
    <row r="1066" spans="1:7" x14ac:dyDescent="0.3">
      <c r="A1066" t="s">
        <v>273</v>
      </c>
      <c r="B1066" s="2">
        <v>2015.9</v>
      </c>
      <c r="C1066" s="2">
        <v>2000</v>
      </c>
      <c r="D1066" s="2">
        <v>2019</v>
      </c>
      <c r="E1066" s="2">
        <v>1995.05</v>
      </c>
      <c r="F1066" t="s">
        <v>2039</v>
      </c>
      <c r="G1066" s="1">
        <v>1.4500000000000001E-2</v>
      </c>
    </row>
    <row r="1067" spans="1:7" x14ac:dyDescent="0.3">
      <c r="A1067" t="s">
        <v>271</v>
      </c>
      <c r="B1067" s="2">
        <v>1987.05</v>
      </c>
      <c r="C1067" s="2">
        <v>1980</v>
      </c>
      <c r="D1067" s="2">
        <v>1994.85</v>
      </c>
      <c r="E1067" s="2">
        <v>1974.05</v>
      </c>
      <c r="F1067" t="s">
        <v>2162</v>
      </c>
      <c r="G1067" s="1">
        <v>6.1000000000000004E-3</v>
      </c>
    </row>
    <row r="1068" spans="1:7" x14ac:dyDescent="0.3">
      <c r="A1068" t="s">
        <v>269</v>
      </c>
      <c r="B1068" s="2">
        <v>1975.1</v>
      </c>
      <c r="C1068" s="2">
        <v>1959.95</v>
      </c>
      <c r="D1068" s="2">
        <v>1980.8</v>
      </c>
      <c r="E1068" s="2">
        <v>1931.3</v>
      </c>
      <c r="F1068" t="s">
        <v>2140</v>
      </c>
      <c r="G1068" s="1">
        <v>1.1299999999999999E-2</v>
      </c>
    </row>
    <row r="1069" spans="1:7" x14ac:dyDescent="0.3">
      <c r="A1069" t="s">
        <v>267</v>
      </c>
      <c r="B1069" s="2">
        <v>1953</v>
      </c>
      <c r="C1069" s="2">
        <v>1974.9</v>
      </c>
      <c r="D1069" s="2">
        <v>1977</v>
      </c>
      <c r="E1069" s="2">
        <v>1945</v>
      </c>
      <c r="F1069" t="s">
        <v>2170</v>
      </c>
      <c r="G1069" s="1">
        <v>-6.6E-3</v>
      </c>
    </row>
    <row r="1070" spans="1:7" x14ac:dyDescent="0.3">
      <c r="A1070" t="s">
        <v>265</v>
      </c>
      <c r="B1070" s="2">
        <v>1965.9</v>
      </c>
      <c r="C1070" s="2">
        <v>1970</v>
      </c>
      <c r="D1070" s="2">
        <v>1991.35</v>
      </c>
      <c r="E1070" s="2">
        <v>1951.35</v>
      </c>
      <c r="F1070" t="s">
        <v>2171</v>
      </c>
      <c r="G1070" s="1">
        <v>-6.4000000000000003E-3</v>
      </c>
    </row>
    <row r="1071" spans="1:7" x14ac:dyDescent="0.3">
      <c r="A1071" t="s">
        <v>263</v>
      </c>
      <c r="B1071" s="2">
        <v>1978.55</v>
      </c>
      <c r="C1071" s="2">
        <v>2012</v>
      </c>
      <c r="D1071" s="2">
        <v>2016.55</v>
      </c>
      <c r="E1071" s="2">
        <v>1975.25</v>
      </c>
      <c r="F1071" t="s">
        <v>2099</v>
      </c>
      <c r="G1071" s="1">
        <v>-7.4999999999999997E-3</v>
      </c>
    </row>
    <row r="1072" spans="1:7" x14ac:dyDescent="0.3">
      <c r="A1072" t="s">
        <v>261</v>
      </c>
      <c r="B1072" s="2">
        <v>1993.5</v>
      </c>
      <c r="C1072" s="2">
        <v>2053.75</v>
      </c>
      <c r="D1072" s="2">
        <v>2053.75</v>
      </c>
      <c r="E1072" s="2">
        <v>1969</v>
      </c>
      <c r="F1072" t="s">
        <v>2363</v>
      </c>
      <c r="G1072" s="1">
        <v>-2.81E-2</v>
      </c>
    </row>
    <row r="1073" spans="1:7" x14ac:dyDescent="0.3">
      <c r="A1073" t="s">
        <v>260</v>
      </c>
      <c r="B1073" s="2">
        <v>2051.1999999999998</v>
      </c>
      <c r="C1073" s="2">
        <v>2106.5</v>
      </c>
      <c r="D1073" s="2">
        <v>2110.9</v>
      </c>
      <c r="E1073" s="2">
        <v>2046</v>
      </c>
      <c r="F1073" t="s">
        <v>148</v>
      </c>
      <c r="G1073" s="1">
        <v>-2.4199999999999999E-2</v>
      </c>
    </row>
    <row r="1074" spans="1:7" x14ac:dyDescent="0.3">
      <c r="A1074" t="s">
        <v>259</v>
      </c>
      <c r="B1074" s="2">
        <v>2102.0500000000002</v>
      </c>
      <c r="C1074" s="2">
        <v>2098.1</v>
      </c>
      <c r="D1074" s="2">
        <v>2116.6999999999998</v>
      </c>
      <c r="E1074" s="2">
        <v>2082.35</v>
      </c>
      <c r="F1074" t="s">
        <v>2248</v>
      </c>
      <c r="G1074" s="1">
        <v>1.44E-2</v>
      </c>
    </row>
    <row r="1075" spans="1:7" x14ac:dyDescent="0.3">
      <c r="A1075" t="s">
        <v>257</v>
      </c>
      <c r="B1075" s="2">
        <v>2072.15</v>
      </c>
      <c r="C1075" s="2">
        <v>2060</v>
      </c>
      <c r="D1075" s="2">
        <v>2080</v>
      </c>
      <c r="E1075" s="2">
        <v>2032.05</v>
      </c>
      <c r="F1075" t="s">
        <v>1969</v>
      </c>
      <c r="G1075" s="1">
        <v>1.67E-2</v>
      </c>
    </row>
    <row r="1076" spans="1:7" x14ac:dyDescent="0.3">
      <c r="A1076" t="s">
        <v>255</v>
      </c>
      <c r="B1076" s="2">
        <v>2038.2</v>
      </c>
      <c r="C1076" s="2">
        <v>2045</v>
      </c>
      <c r="D1076" s="2">
        <v>2080.8000000000002</v>
      </c>
      <c r="E1076" s="2">
        <v>2025</v>
      </c>
      <c r="F1076" t="s">
        <v>2145</v>
      </c>
      <c r="G1076" s="1">
        <v>-1.0200000000000001E-2</v>
      </c>
    </row>
    <row r="1077" spans="1:7" x14ac:dyDescent="0.3">
      <c r="A1077" t="s">
        <v>253</v>
      </c>
      <c r="B1077" s="2">
        <v>2059.3000000000002</v>
      </c>
      <c r="C1077" s="2">
        <v>2095</v>
      </c>
      <c r="D1077" s="2">
        <v>2095</v>
      </c>
      <c r="E1077" s="2">
        <v>2046.1</v>
      </c>
      <c r="F1077" t="s">
        <v>2193</v>
      </c>
      <c r="G1077" s="1">
        <v>-1.6799999999999999E-2</v>
      </c>
    </row>
    <row r="1078" spans="1:7" x14ac:dyDescent="0.3">
      <c r="A1078" s="3">
        <v>44868</v>
      </c>
      <c r="B1078" s="2">
        <v>2094.4</v>
      </c>
      <c r="C1078" s="2">
        <v>2100</v>
      </c>
      <c r="D1078" s="2">
        <v>2110.1999999999998</v>
      </c>
      <c r="E1078" s="2">
        <v>2070</v>
      </c>
      <c r="F1078" t="s">
        <v>2253</v>
      </c>
      <c r="G1078" s="1">
        <v>-3.5999999999999999E-3</v>
      </c>
    </row>
    <row r="1079" spans="1:7" x14ac:dyDescent="0.3">
      <c r="A1079" s="3">
        <v>44837</v>
      </c>
      <c r="B1079" s="2">
        <v>2101.9499999999998</v>
      </c>
      <c r="C1079" s="2">
        <v>2051.9</v>
      </c>
      <c r="D1079" s="2">
        <v>2114</v>
      </c>
      <c r="E1079" s="2">
        <v>2049</v>
      </c>
      <c r="F1079" t="s">
        <v>2362</v>
      </c>
      <c r="G1079" s="1">
        <v>5.21E-2</v>
      </c>
    </row>
    <row r="1080" spans="1:7" x14ac:dyDescent="0.3">
      <c r="A1080" s="3">
        <v>44807</v>
      </c>
      <c r="B1080" s="2">
        <v>1997.9</v>
      </c>
      <c r="C1080" s="2">
        <v>1964</v>
      </c>
      <c r="D1080" s="2">
        <v>2007.05</v>
      </c>
      <c r="E1080" s="2">
        <v>1951</v>
      </c>
      <c r="F1080" t="s">
        <v>2092</v>
      </c>
      <c r="G1080" s="1">
        <v>2.5100000000000001E-2</v>
      </c>
    </row>
    <row r="1081" spans="1:7" x14ac:dyDescent="0.3">
      <c r="A1081" s="3">
        <v>44776</v>
      </c>
      <c r="B1081" s="2">
        <v>1949</v>
      </c>
      <c r="C1081" s="2">
        <v>1924.55</v>
      </c>
      <c r="D1081" s="2">
        <v>1958</v>
      </c>
      <c r="E1081" s="2">
        <v>1901.55</v>
      </c>
      <c r="F1081" t="s">
        <v>2099</v>
      </c>
      <c r="G1081" s="1">
        <v>2.5999999999999999E-3</v>
      </c>
    </row>
    <row r="1082" spans="1:7" x14ac:dyDescent="0.3">
      <c r="A1082" s="3">
        <v>44745</v>
      </c>
      <c r="B1082" s="2">
        <v>1943.95</v>
      </c>
      <c r="C1082" s="2">
        <v>1979.5</v>
      </c>
      <c r="D1082" s="2">
        <v>1980.15</v>
      </c>
      <c r="E1082" s="2">
        <v>1927</v>
      </c>
      <c r="F1082" t="s">
        <v>2104</v>
      </c>
      <c r="G1082" s="1">
        <v>-3.7400000000000003E-2</v>
      </c>
    </row>
    <row r="1083" spans="1:7" x14ac:dyDescent="0.3">
      <c r="A1083" s="3">
        <v>44654</v>
      </c>
      <c r="B1083" s="2">
        <v>2019.5</v>
      </c>
      <c r="C1083" s="2">
        <v>2075</v>
      </c>
      <c r="D1083" s="2">
        <v>2077.9499999999998</v>
      </c>
      <c r="E1083" s="2">
        <v>1975.25</v>
      </c>
      <c r="F1083" t="s">
        <v>2361</v>
      </c>
      <c r="G1083" s="1">
        <v>-3.4200000000000001E-2</v>
      </c>
    </row>
    <row r="1084" spans="1:7" x14ac:dyDescent="0.3">
      <c r="A1084" s="3">
        <v>44623</v>
      </c>
      <c r="B1084" s="2">
        <v>2091</v>
      </c>
      <c r="C1084" s="2">
        <v>2157.9</v>
      </c>
      <c r="D1084" s="2">
        <v>2167.9499999999998</v>
      </c>
      <c r="E1084" s="2">
        <v>2086.6</v>
      </c>
      <c r="F1084" t="s">
        <v>2094</v>
      </c>
      <c r="G1084" s="1">
        <v>-2.7E-2</v>
      </c>
    </row>
    <row r="1085" spans="1:7" x14ac:dyDescent="0.3">
      <c r="A1085" s="3">
        <v>44595</v>
      </c>
      <c r="B1085" s="2">
        <v>2149.1</v>
      </c>
      <c r="C1085" s="2">
        <v>2128.9499999999998</v>
      </c>
      <c r="D1085" s="2">
        <v>2154.8000000000002</v>
      </c>
      <c r="E1085" s="2">
        <v>2123.0500000000002</v>
      </c>
      <c r="F1085" t="s">
        <v>1994</v>
      </c>
      <c r="G1085" s="1">
        <v>-1.06E-2</v>
      </c>
    </row>
    <row r="1086" spans="1:7" x14ac:dyDescent="0.3">
      <c r="A1086" t="s">
        <v>245</v>
      </c>
      <c r="B1086" s="2">
        <v>2172.1</v>
      </c>
      <c r="C1086" s="2">
        <v>2164</v>
      </c>
      <c r="D1086" s="2">
        <v>2179.9</v>
      </c>
      <c r="E1086" s="2">
        <v>2120</v>
      </c>
      <c r="F1086" t="s">
        <v>2102</v>
      </c>
      <c r="G1086" s="1">
        <v>5.9999999999999995E-4</v>
      </c>
    </row>
    <row r="1087" spans="1:7" x14ac:dyDescent="0.3">
      <c r="A1087" t="s">
        <v>243</v>
      </c>
      <c r="B1087" s="2">
        <v>2170.6999999999998</v>
      </c>
      <c r="C1087" s="2">
        <v>2195</v>
      </c>
      <c r="D1087" s="2">
        <v>2196</v>
      </c>
      <c r="E1087" s="2">
        <v>2162.15</v>
      </c>
      <c r="F1087" t="s">
        <v>2100</v>
      </c>
      <c r="G1087" s="1">
        <v>-2.9999999999999997E-4</v>
      </c>
    </row>
    <row r="1088" spans="1:7" x14ac:dyDescent="0.3">
      <c r="A1088" t="s">
        <v>242</v>
      </c>
      <c r="B1088" s="2">
        <v>2171.4</v>
      </c>
      <c r="C1088" s="2">
        <v>2200</v>
      </c>
      <c r="D1088" s="2">
        <v>2242</v>
      </c>
      <c r="E1088" s="2">
        <v>2160.3000000000002</v>
      </c>
      <c r="F1088" t="s">
        <v>2248</v>
      </c>
      <c r="G1088" s="1">
        <v>-3.9399999999999998E-2</v>
      </c>
    </row>
    <row r="1089" spans="1:7" x14ac:dyDescent="0.3">
      <c r="A1089" t="s">
        <v>240</v>
      </c>
      <c r="B1089" s="2">
        <v>2260.4</v>
      </c>
      <c r="C1089" s="2">
        <v>2270</v>
      </c>
      <c r="D1089" s="2">
        <v>2273.9499999999998</v>
      </c>
      <c r="E1089" s="2">
        <v>2252.25</v>
      </c>
      <c r="F1089" t="s">
        <v>353</v>
      </c>
      <c r="G1089" s="1">
        <v>-4.1999999999999997E-3</v>
      </c>
    </row>
    <row r="1090" spans="1:7" x14ac:dyDescent="0.3">
      <c r="A1090" t="s">
        <v>238</v>
      </c>
      <c r="B1090" s="2">
        <v>2269.9499999999998</v>
      </c>
      <c r="C1090" s="2">
        <v>2280</v>
      </c>
      <c r="D1090" s="2">
        <v>2280</v>
      </c>
      <c r="E1090" s="2">
        <v>2250.1</v>
      </c>
      <c r="F1090" t="s">
        <v>2360</v>
      </c>
      <c r="G1090" s="1">
        <v>-1.0800000000000001E-2</v>
      </c>
    </row>
    <row r="1091" spans="1:7" x14ac:dyDescent="0.3">
      <c r="A1091" t="s">
        <v>236</v>
      </c>
      <c r="B1091" s="2">
        <v>2294.8000000000002</v>
      </c>
      <c r="C1091" s="2">
        <v>2298</v>
      </c>
      <c r="D1091" s="2">
        <v>2304.0500000000002</v>
      </c>
      <c r="E1091" s="2">
        <v>2284.75</v>
      </c>
      <c r="F1091" t="s">
        <v>2359</v>
      </c>
      <c r="G1091" s="1">
        <v>-7.7000000000000002E-3</v>
      </c>
    </row>
    <row r="1092" spans="1:7" x14ac:dyDescent="0.3">
      <c r="A1092" t="s">
        <v>234</v>
      </c>
      <c r="B1092" s="2">
        <v>2312.5500000000002</v>
      </c>
      <c r="C1092" s="2">
        <v>2294</v>
      </c>
      <c r="D1092" s="2">
        <v>2327.8000000000002</v>
      </c>
      <c r="E1092" s="2">
        <v>2294</v>
      </c>
      <c r="F1092" t="s">
        <v>2358</v>
      </c>
      <c r="G1092" s="1">
        <v>2.2000000000000001E-3</v>
      </c>
    </row>
    <row r="1093" spans="1:7" x14ac:dyDescent="0.3">
      <c r="A1093" t="s">
        <v>232</v>
      </c>
      <c r="B1093" s="2">
        <v>2307.5500000000002</v>
      </c>
      <c r="C1093" s="2">
        <v>2282</v>
      </c>
      <c r="D1093" s="2">
        <v>2313</v>
      </c>
      <c r="E1093" s="2">
        <v>2276</v>
      </c>
      <c r="F1093" t="s">
        <v>2357</v>
      </c>
      <c r="G1093" s="1">
        <v>9.1999999999999998E-3</v>
      </c>
    </row>
    <row r="1094" spans="1:7" x14ac:dyDescent="0.3">
      <c r="A1094" t="s">
        <v>230</v>
      </c>
      <c r="B1094" s="2">
        <v>2286.5</v>
      </c>
      <c r="C1094" s="2">
        <v>2290.1</v>
      </c>
      <c r="D1094" s="2">
        <v>2303.75</v>
      </c>
      <c r="E1094" s="2">
        <v>2275</v>
      </c>
      <c r="F1094" t="s">
        <v>2356</v>
      </c>
      <c r="G1094" s="1">
        <v>-1.6000000000000001E-3</v>
      </c>
    </row>
    <row r="1095" spans="1:7" x14ac:dyDescent="0.3">
      <c r="A1095" t="s">
        <v>228</v>
      </c>
      <c r="B1095" s="2">
        <v>2290.1</v>
      </c>
      <c r="C1095" s="2">
        <v>2247.9499999999998</v>
      </c>
      <c r="D1095" s="2">
        <v>2304.15</v>
      </c>
      <c r="E1095" s="2">
        <v>2222.5500000000002</v>
      </c>
      <c r="F1095" t="s">
        <v>2116</v>
      </c>
      <c r="G1095" s="1">
        <v>2.76E-2</v>
      </c>
    </row>
    <row r="1096" spans="1:7" x14ac:dyDescent="0.3">
      <c r="A1096" t="s">
        <v>226</v>
      </c>
      <c r="B1096" s="2">
        <v>2228.5500000000002</v>
      </c>
      <c r="C1096" s="2">
        <v>2220</v>
      </c>
      <c r="D1096" s="2">
        <v>2236.25</v>
      </c>
      <c r="E1096" s="2">
        <v>2207</v>
      </c>
      <c r="F1096" t="s">
        <v>2006</v>
      </c>
      <c r="G1096" s="1">
        <v>-1.2999999999999999E-2</v>
      </c>
    </row>
    <row r="1097" spans="1:7" x14ac:dyDescent="0.3">
      <c r="A1097" s="3">
        <v>44867</v>
      </c>
      <c r="B1097" s="2">
        <v>2258</v>
      </c>
      <c r="C1097" s="2">
        <v>2279</v>
      </c>
      <c r="D1097" s="2">
        <v>2279</v>
      </c>
      <c r="E1097" s="2">
        <v>2249</v>
      </c>
      <c r="F1097" t="s">
        <v>2063</v>
      </c>
      <c r="G1097" s="1">
        <v>-1.0999999999999999E-2</v>
      </c>
    </row>
    <row r="1098" spans="1:7" x14ac:dyDescent="0.3">
      <c r="A1098" s="3">
        <v>44836</v>
      </c>
      <c r="B1098" s="2">
        <v>2283.15</v>
      </c>
      <c r="C1098" s="2">
        <v>2280</v>
      </c>
      <c r="D1098" s="2">
        <v>2285</v>
      </c>
      <c r="E1098" s="2">
        <v>2255.85</v>
      </c>
      <c r="F1098" t="s">
        <v>45</v>
      </c>
      <c r="G1098" s="1">
        <v>2.3999999999999998E-3</v>
      </c>
    </row>
    <row r="1099" spans="1:7" x14ac:dyDescent="0.3">
      <c r="A1099" s="3">
        <v>44806</v>
      </c>
      <c r="B1099" s="2">
        <v>2277.65</v>
      </c>
      <c r="C1099" s="2">
        <v>2267.5500000000002</v>
      </c>
      <c r="D1099" s="2">
        <v>2280.35</v>
      </c>
      <c r="E1099" s="2">
        <v>2255.6</v>
      </c>
      <c r="F1099" t="s">
        <v>212</v>
      </c>
      <c r="G1099" s="1">
        <v>5.8999999999999999E-3</v>
      </c>
    </row>
    <row r="1100" spans="1:7" x14ac:dyDescent="0.3">
      <c r="A1100" s="3">
        <v>44775</v>
      </c>
      <c r="B1100" s="2">
        <v>2264.35</v>
      </c>
      <c r="C1100" s="2">
        <v>2268</v>
      </c>
      <c r="D1100" s="2">
        <v>2268</v>
      </c>
      <c r="E1100" s="2">
        <v>2246.5500000000002</v>
      </c>
      <c r="F1100" t="s">
        <v>830</v>
      </c>
      <c r="G1100" s="1">
        <v>3.0000000000000001E-3</v>
      </c>
    </row>
    <row r="1101" spans="1:7" x14ac:dyDescent="0.3">
      <c r="A1101" s="3">
        <v>44744</v>
      </c>
      <c r="B1101" s="2">
        <v>2257.6</v>
      </c>
      <c r="C1101" s="2">
        <v>2295.25</v>
      </c>
      <c r="D1101" s="2">
        <v>2316.6999999999998</v>
      </c>
      <c r="E1101" s="2">
        <v>2237</v>
      </c>
      <c r="F1101" t="s">
        <v>2198</v>
      </c>
      <c r="G1101" s="1">
        <v>-2.12E-2</v>
      </c>
    </row>
    <row r="1102" spans="1:7" x14ac:dyDescent="0.3">
      <c r="A1102" s="3">
        <v>44653</v>
      </c>
      <c r="B1102" s="2">
        <v>2306.6</v>
      </c>
      <c r="C1102" s="2">
        <v>2306</v>
      </c>
      <c r="D1102" s="2">
        <v>2312.75</v>
      </c>
      <c r="E1102" s="2">
        <v>2283</v>
      </c>
      <c r="F1102" t="s">
        <v>118</v>
      </c>
      <c r="G1102" s="1">
        <v>3.7000000000000002E-3</v>
      </c>
    </row>
    <row r="1103" spans="1:7" x14ac:dyDescent="0.3">
      <c r="A1103" s="3">
        <v>44622</v>
      </c>
      <c r="B1103" s="2">
        <v>2298.15</v>
      </c>
      <c r="C1103" s="2">
        <v>2329</v>
      </c>
      <c r="D1103" s="2">
        <v>2331.9499999999998</v>
      </c>
      <c r="E1103" s="2">
        <v>2290</v>
      </c>
      <c r="F1103" t="s">
        <v>2080</v>
      </c>
      <c r="G1103" s="1">
        <v>-1.2800000000000001E-2</v>
      </c>
    </row>
    <row r="1104" spans="1:7" x14ac:dyDescent="0.3">
      <c r="A1104" s="3">
        <v>44594</v>
      </c>
      <c r="B1104" s="2">
        <v>2327.9</v>
      </c>
      <c r="C1104" s="2">
        <v>2324.1</v>
      </c>
      <c r="D1104" s="2">
        <v>2333</v>
      </c>
      <c r="E1104" s="2">
        <v>2296.5500000000002</v>
      </c>
      <c r="F1104" t="s">
        <v>2162</v>
      </c>
      <c r="G1104" s="1">
        <v>9.7000000000000003E-3</v>
      </c>
    </row>
    <row r="1105" spans="1:7" x14ac:dyDescent="0.3">
      <c r="A1105" s="3">
        <v>44563</v>
      </c>
      <c r="B1105" s="2">
        <v>2305.65</v>
      </c>
      <c r="C1105" s="2">
        <v>2303.3000000000002</v>
      </c>
      <c r="D1105" s="2">
        <v>2320</v>
      </c>
      <c r="E1105" s="2">
        <v>2278.4</v>
      </c>
      <c r="F1105" t="s">
        <v>2355</v>
      </c>
      <c r="G1105" s="1">
        <v>1.4E-2</v>
      </c>
    </row>
    <row r="1106" spans="1:7" x14ac:dyDescent="0.3">
      <c r="A1106" t="s">
        <v>215</v>
      </c>
      <c r="B1106" s="2">
        <v>2273.75</v>
      </c>
      <c r="C1106" s="2">
        <v>2290</v>
      </c>
      <c r="D1106" s="2">
        <v>2311.85</v>
      </c>
      <c r="E1106" s="2">
        <v>2271</v>
      </c>
      <c r="F1106" t="s">
        <v>2118</v>
      </c>
      <c r="G1106" s="1">
        <v>-4.3E-3</v>
      </c>
    </row>
    <row r="1107" spans="1:7" x14ac:dyDescent="0.3">
      <c r="A1107" t="s">
        <v>213</v>
      </c>
      <c r="B1107" s="2">
        <v>2283.5500000000002</v>
      </c>
      <c r="C1107" s="2">
        <v>2294.6</v>
      </c>
      <c r="D1107" s="2">
        <v>2318.6999999999998</v>
      </c>
      <c r="E1107" s="2">
        <v>2278.0500000000002</v>
      </c>
      <c r="F1107" t="s">
        <v>2201</v>
      </c>
      <c r="G1107" s="1">
        <v>-5.1000000000000004E-3</v>
      </c>
    </row>
    <row r="1108" spans="1:7" x14ac:dyDescent="0.3">
      <c r="A1108" t="s">
        <v>211</v>
      </c>
      <c r="B1108" s="2">
        <v>2295.35</v>
      </c>
      <c r="C1108" s="2">
        <v>2310</v>
      </c>
      <c r="D1108" s="2">
        <v>2325.6</v>
      </c>
      <c r="E1108" s="2">
        <v>2275</v>
      </c>
      <c r="F1108" t="s">
        <v>129</v>
      </c>
      <c r="G1108" s="1">
        <v>-1.37E-2</v>
      </c>
    </row>
    <row r="1109" spans="1:7" x14ac:dyDescent="0.3">
      <c r="A1109" t="s">
        <v>209</v>
      </c>
      <c r="B1109" s="2">
        <v>2327.25</v>
      </c>
      <c r="C1109" s="2">
        <v>2283.5</v>
      </c>
      <c r="D1109" s="2">
        <v>2333.6999999999998</v>
      </c>
      <c r="E1109" s="2">
        <v>2240.9</v>
      </c>
      <c r="F1109" t="s">
        <v>2186</v>
      </c>
      <c r="G1109" s="1">
        <v>1.8700000000000001E-2</v>
      </c>
    </row>
    <row r="1110" spans="1:7" x14ac:dyDescent="0.3">
      <c r="A1110" t="s">
        <v>207</v>
      </c>
      <c r="B1110" s="2">
        <v>2284.6</v>
      </c>
      <c r="C1110" s="2">
        <v>2338.9</v>
      </c>
      <c r="D1110" s="2">
        <v>2344.9499999999998</v>
      </c>
      <c r="E1110" s="2">
        <v>2266.6999999999998</v>
      </c>
      <c r="F1110" t="s">
        <v>2170</v>
      </c>
      <c r="G1110" s="1">
        <v>-1.7500000000000002E-2</v>
      </c>
    </row>
    <row r="1111" spans="1:7" x14ac:dyDescent="0.3">
      <c r="A1111" t="s">
        <v>206</v>
      </c>
      <c r="B1111" s="2">
        <v>2325.4</v>
      </c>
      <c r="C1111" s="2">
        <v>2264.8000000000002</v>
      </c>
      <c r="D1111" s="2">
        <v>2334.35</v>
      </c>
      <c r="E1111" s="2">
        <v>2250</v>
      </c>
      <c r="F1111" t="s">
        <v>2354</v>
      </c>
      <c r="G1111" s="1">
        <v>2.81E-2</v>
      </c>
    </row>
    <row r="1112" spans="1:7" x14ac:dyDescent="0.3">
      <c r="A1112" t="s">
        <v>204</v>
      </c>
      <c r="B1112" s="2">
        <v>2261.8000000000002</v>
      </c>
      <c r="C1112" s="2">
        <v>2325</v>
      </c>
      <c r="D1112" s="2">
        <v>2325.5500000000002</v>
      </c>
      <c r="E1112" s="2">
        <v>2243</v>
      </c>
      <c r="F1112" t="s">
        <v>2218</v>
      </c>
      <c r="G1112" s="1">
        <v>-2.0799999999999999E-2</v>
      </c>
    </row>
    <row r="1113" spans="1:7" x14ac:dyDescent="0.3">
      <c r="A1113" t="s">
        <v>202</v>
      </c>
      <c r="B1113" s="2">
        <v>2309.9</v>
      </c>
      <c r="C1113" s="2">
        <v>2364</v>
      </c>
      <c r="D1113" s="2">
        <v>2368.6</v>
      </c>
      <c r="E1113" s="2">
        <v>2305.0500000000002</v>
      </c>
      <c r="F1113" t="s">
        <v>1583</v>
      </c>
      <c r="G1113" s="1">
        <v>-2.52E-2</v>
      </c>
    </row>
    <row r="1114" spans="1:7" x14ac:dyDescent="0.3">
      <c r="A1114" t="s">
        <v>200</v>
      </c>
      <c r="B1114" s="2">
        <v>2369.5</v>
      </c>
      <c r="C1114" s="2">
        <v>2408.6999999999998</v>
      </c>
      <c r="D1114" s="2">
        <v>2408.6999999999998</v>
      </c>
      <c r="E1114" s="2">
        <v>2357.4</v>
      </c>
      <c r="F1114" t="s">
        <v>148</v>
      </c>
      <c r="G1114" s="1">
        <v>-8.3999999999999995E-3</v>
      </c>
    </row>
    <row r="1115" spans="1:7" x14ac:dyDescent="0.3">
      <c r="A1115" t="s">
        <v>198</v>
      </c>
      <c r="B1115" s="2">
        <v>2389.5500000000002</v>
      </c>
      <c r="C1115" s="2">
        <v>2364</v>
      </c>
      <c r="D1115" s="2">
        <v>2394.1999999999998</v>
      </c>
      <c r="E1115" s="2">
        <v>2345</v>
      </c>
      <c r="F1115" t="s">
        <v>2353</v>
      </c>
      <c r="G1115" s="1">
        <v>1.09E-2</v>
      </c>
    </row>
    <row r="1116" spans="1:7" x14ac:dyDescent="0.3">
      <c r="A1116" t="s">
        <v>196</v>
      </c>
      <c r="B1116" s="2">
        <v>2363.6999999999998</v>
      </c>
      <c r="C1116" s="2">
        <v>2420</v>
      </c>
      <c r="D1116" s="2">
        <v>2421</v>
      </c>
      <c r="E1116" s="2">
        <v>2360.8000000000002</v>
      </c>
      <c r="F1116" t="s">
        <v>2111</v>
      </c>
      <c r="G1116" s="1">
        <v>-2.0899999999999998E-2</v>
      </c>
    </row>
    <row r="1117" spans="1:7" x14ac:dyDescent="0.3">
      <c r="A1117" t="s">
        <v>194</v>
      </c>
      <c r="B1117" s="2">
        <v>2414.1999999999998</v>
      </c>
      <c r="C1117" s="2">
        <v>2418</v>
      </c>
      <c r="D1117" s="2">
        <v>2421.9</v>
      </c>
      <c r="E1117" s="2">
        <v>2403.25</v>
      </c>
      <c r="F1117" t="s">
        <v>254</v>
      </c>
      <c r="G1117" s="1">
        <v>4.0000000000000002E-4</v>
      </c>
    </row>
    <row r="1118" spans="1:7" x14ac:dyDescent="0.3">
      <c r="A1118" s="3">
        <v>44896</v>
      </c>
      <c r="B1118" s="2">
        <v>2413.15</v>
      </c>
      <c r="C1118" s="2">
        <v>2407.1999999999998</v>
      </c>
      <c r="D1118" s="2">
        <v>2416</v>
      </c>
      <c r="E1118" s="2">
        <v>2398.5</v>
      </c>
      <c r="F1118" t="s">
        <v>2147</v>
      </c>
      <c r="G1118" s="1">
        <v>4.0000000000000001E-3</v>
      </c>
    </row>
    <row r="1119" spans="1:7" x14ac:dyDescent="0.3">
      <c r="A1119" s="3">
        <v>44866</v>
      </c>
      <c r="B1119" s="2">
        <v>2403.65</v>
      </c>
      <c r="C1119" s="2">
        <v>2417.15</v>
      </c>
      <c r="D1119" s="2">
        <v>2418.3000000000002</v>
      </c>
      <c r="E1119" s="2">
        <v>2392</v>
      </c>
      <c r="F1119" t="s">
        <v>353</v>
      </c>
      <c r="G1119" s="1">
        <v>-1.4E-3</v>
      </c>
    </row>
    <row r="1120" spans="1:7" x14ac:dyDescent="0.3">
      <c r="A1120" s="3">
        <v>44835</v>
      </c>
      <c r="B1120" s="2">
        <v>2407.0500000000002</v>
      </c>
      <c r="C1120" s="2">
        <v>2425</v>
      </c>
      <c r="D1120" s="2">
        <v>2425</v>
      </c>
      <c r="E1120" s="2">
        <v>2402</v>
      </c>
      <c r="F1120" t="s">
        <v>2352</v>
      </c>
      <c r="G1120" s="1">
        <v>-3.8E-3</v>
      </c>
    </row>
    <row r="1121" spans="1:7" x14ac:dyDescent="0.3">
      <c r="A1121" s="3">
        <v>44743</v>
      </c>
      <c r="B1121" s="2">
        <v>2416.15</v>
      </c>
      <c r="C1121" s="2">
        <v>2388</v>
      </c>
      <c r="D1121" s="2">
        <v>2421.9</v>
      </c>
      <c r="E1121" s="2">
        <v>2388</v>
      </c>
      <c r="F1121" t="s">
        <v>1038</v>
      </c>
      <c r="G1121" s="1">
        <v>1.03E-2</v>
      </c>
    </row>
    <row r="1122" spans="1:7" x14ac:dyDescent="0.3">
      <c r="A1122" s="3">
        <v>44713</v>
      </c>
      <c r="B1122" s="2">
        <v>2391.4</v>
      </c>
      <c r="C1122" s="2">
        <v>2398</v>
      </c>
      <c r="D1122" s="2">
        <v>2412</v>
      </c>
      <c r="E1122" s="2">
        <v>2367.6999999999998</v>
      </c>
      <c r="F1122" t="s">
        <v>45</v>
      </c>
      <c r="G1122" s="1">
        <v>-1.01E-2</v>
      </c>
    </row>
    <row r="1123" spans="1:7" x14ac:dyDescent="0.3">
      <c r="A1123" s="3">
        <v>44682</v>
      </c>
      <c r="B1123" s="2">
        <v>2415.8000000000002</v>
      </c>
      <c r="C1123" s="2">
        <v>2403.8000000000002</v>
      </c>
      <c r="D1123" s="2">
        <v>2420</v>
      </c>
      <c r="E1123" s="2">
        <v>2392</v>
      </c>
      <c r="F1123" t="s">
        <v>45</v>
      </c>
      <c r="G1123" s="1">
        <v>6.1000000000000004E-3</v>
      </c>
    </row>
    <row r="1124" spans="1:7" x14ac:dyDescent="0.3">
      <c r="A1124" s="3">
        <v>44652</v>
      </c>
      <c r="B1124" s="2">
        <v>2401.25</v>
      </c>
      <c r="C1124" s="2">
        <v>2368.9499999999998</v>
      </c>
      <c r="D1124" s="2">
        <v>2408.1</v>
      </c>
      <c r="E1124" s="2">
        <v>2355.35</v>
      </c>
      <c r="F1124" t="s">
        <v>2039</v>
      </c>
      <c r="G1124" s="1">
        <v>1.6899999999999998E-2</v>
      </c>
    </row>
    <row r="1125" spans="1:7" x14ac:dyDescent="0.3">
      <c r="A1125" s="3">
        <v>44621</v>
      </c>
      <c r="B1125" s="2">
        <v>2361.3000000000002</v>
      </c>
      <c r="C1125" s="2">
        <v>2378</v>
      </c>
      <c r="D1125" s="2">
        <v>2378</v>
      </c>
      <c r="E1125" s="2">
        <v>2353</v>
      </c>
      <c r="F1125" t="s">
        <v>2351</v>
      </c>
      <c r="G1125" s="1">
        <v>5.0000000000000001E-4</v>
      </c>
    </row>
    <row r="1126" spans="1:7" x14ac:dyDescent="0.3">
      <c r="A1126" t="s">
        <v>184</v>
      </c>
      <c r="B1126" s="2">
        <v>2360.15</v>
      </c>
      <c r="C1126" s="2">
        <v>2340</v>
      </c>
      <c r="D1126" s="2">
        <v>2370.35</v>
      </c>
      <c r="E1126" s="2">
        <v>2330</v>
      </c>
      <c r="F1126" t="s">
        <v>469</v>
      </c>
      <c r="G1126" s="1">
        <v>1.49E-2</v>
      </c>
    </row>
    <row r="1127" spans="1:7" x14ac:dyDescent="0.3">
      <c r="A1127" t="s">
        <v>182</v>
      </c>
      <c r="B1127" s="2">
        <v>2325.6</v>
      </c>
      <c r="C1127" s="2">
        <v>2308</v>
      </c>
      <c r="D1127" s="2">
        <v>2330</v>
      </c>
      <c r="E1127" s="2">
        <v>2296.65</v>
      </c>
      <c r="F1127" t="s">
        <v>2350</v>
      </c>
      <c r="G1127" s="1">
        <v>8.0999999999999996E-3</v>
      </c>
    </row>
    <row r="1128" spans="1:7" x14ac:dyDescent="0.3">
      <c r="A1128" t="s">
        <v>180</v>
      </c>
      <c r="B1128" s="2">
        <v>2306.85</v>
      </c>
      <c r="C1128" s="2">
        <v>2314.9</v>
      </c>
      <c r="D1128" s="2">
        <v>2321.85</v>
      </c>
      <c r="E1128" s="2">
        <v>2299.0500000000002</v>
      </c>
      <c r="F1128" t="s">
        <v>2110</v>
      </c>
      <c r="G1128" s="1">
        <v>-1E-3</v>
      </c>
    </row>
    <row r="1129" spans="1:7" x14ac:dyDescent="0.3">
      <c r="A1129" t="s">
        <v>178</v>
      </c>
      <c r="B1129" s="2">
        <v>2309.1</v>
      </c>
      <c r="C1129" s="2">
        <v>2310</v>
      </c>
      <c r="D1129" s="2">
        <v>2318.4</v>
      </c>
      <c r="E1129" s="2">
        <v>2297.75</v>
      </c>
      <c r="F1129" t="s">
        <v>2349</v>
      </c>
      <c r="G1129" s="1">
        <v>3.3E-3</v>
      </c>
    </row>
    <row r="1130" spans="1:7" x14ac:dyDescent="0.3">
      <c r="A1130" t="s">
        <v>176</v>
      </c>
      <c r="B1130" s="2">
        <v>2301.4</v>
      </c>
      <c r="C1130" s="2">
        <v>2296.9499999999998</v>
      </c>
      <c r="D1130" s="2">
        <v>2308.1</v>
      </c>
      <c r="E1130" s="2">
        <v>2278.25</v>
      </c>
      <c r="F1130" t="s">
        <v>2348</v>
      </c>
      <c r="G1130" s="1">
        <v>1.9E-3</v>
      </c>
    </row>
    <row r="1131" spans="1:7" x14ac:dyDescent="0.3">
      <c r="A1131" t="s">
        <v>174</v>
      </c>
      <c r="B1131" s="2">
        <v>2296.9499999999998</v>
      </c>
      <c r="C1131" s="2">
        <v>2310</v>
      </c>
      <c r="D1131" s="2">
        <v>2313</v>
      </c>
      <c r="E1131" s="2">
        <v>2283.3000000000002</v>
      </c>
      <c r="F1131" t="s">
        <v>2347</v>
      </c>
      <c r="G1131" s="1">
        <v>-1.6000000000000001E-3</v>
      </c>
    </row>
    <row r="1132" spans="1:7" x14ac:dyDescent="0.3">
      <c r="A1132" t="s">
        <v>172</v>
      </c>
      <c r="B1132" s="2">
        <v>2300.65</v>
      </c>
      <c r="C1132" s="2">
        <v>2298.9499999999998</v>
      </c>
      <c r="D1132" s="2">
        <v>2305</v>
      </c>
      <c r="E1132" s="2">
        <v>2274.6</v>
      </c>
      <c r="F1132" t="s">
        <v>1339</v>
      </c>
      <c r="G1132" s="1">
        <v>1.01E-2</v>
      </c>
    </row>
    <row r="1133" spans="1:7" x14ac:dyDescent="0.3">
      <c r="A1133" t="s">
        <v>170</v>
      </c>
      <c r="B1133" s="2">
        <v>2277.65</v>
      </c>
      <c r="C1133" s="2">
        <v>2300</v>
      </c>
      <c r="D1133" s="2">
        <v>2317.4</v>
      </c>
      <c r="E1133" s="2">
        <v>2269</v>
      </c>
      <c r="F1133" t="s">
        <v>2006</v>
      </c>
      <c r="G1133" s="1">
        <v>2.0999999999999999E-3</v>
      </c>
    </row>
    <row r="1134" spans="1:7" x14ac:dyDescent="0.3">
      <c r="A1134" t="s">
        <v>168</v>
      </c>
      <c r="B1134" s="2">
        <v>2272.85</v>
      </c>
      <c r="C1134" s="2">
        <v>2290</v>
      </c>
      <c r="D1134" s="2">
        <v>2302.6999999999998</v>
      </c>
      <c r="E1134" s="2">
        <v>2252.75</v>
      </c>
      <c r="F1134" t="s">
        <v>254</v>
      </c>
      <c r="G1134" s="1">
        <v>1.6999999999999999E-3</v>
      </c>
    </row>
    <row r="1135" spans="1:7" x14ac:dyDescent="0.3">
      <c r="A1135" t="s">
        <v>166</v>
      </c>
      <c r="B1135" s="2">
        <v>2269.1</v>
      </c>
      <c r="C1135" s="2">
        <v>2226</v>
      </c>
      <c r="D1135" s="2">
        <v>2274.35</v>
      </c>
      <c r="E1135" s="2">
        <v>2201.15</v>
      </c>
      <c r="F1135" t="s">
        <v>2176</v>
      </c>
      <c r="G1135" s="1">
        <v>1.7399999999999999E-2</v>
      </c>
    </row>
    <row r="1136" spans="1:7" x14ac:dyDescent="0.3">
      <c r="A1136" t="s">
        <v>164</v>
      </c>
      <c r="B1136" s="2">
        <v>2230.25</v>
      </c>
      <c r="C1136" s="2">
        <v>2303</v>
      </c>
      <c r="D1136" s="2">
        <v>2308.9499999999998</v>
      </c>
      <c r="E1136" s="2">
        <v>2226</v>
      </c>
      <c r="F1136" t="s">
        <v>2037</v>
      </c>
      <c r="G1136" s="1">
        <v>-3.4299999999999997E-2</v>
      </c>
    </row>
    <row r="1137" spans="1:7" x14ac:dyDescent="0.3">
      <c r="A1137" t="s">
        <v>163</v>
      </c>
      <c r="B1137" s="2">
        <v>2309.5</v>
      </c>
      <c r="C1137" s="2">
        <v>2320.9499999999998</v>
      </c>
      <c r="D1137" s="2">
        <v>2325.3000000000002</v>
      </c>
      <c r="E1137" s="2">
        <v>2303.9499999999998</v>
      </c>
      <c r="F1137" t="s">
        <v>2346</v>
      </c>
      <c r="G1137" s="1">
        <v>-4.8999999999999998E-3</v>
      </c>
    </row>
    <row r="1138" spans="1:7" x14ac:dyDescent="0.3">
      <c r="A1138" t="s">
        <v>161</v>
      </c>
      <c r="B1138" s="2">
        <v>2320.9499999999998</v>
      </c>
      <c r="C1138" s="2">
        <v>2316</v>
      </c>
      <c r="D1138" s="2">
        <v>2324.8000000000002</v>
      </c>
      <c r="E1138" s="2">
        <v>2300.5</v>
      </c>
      <c r="F1138" t="s">
        <v>2345</v>
      </c>
      <c r="G1138" s="1">
        <v>1.1000000000000001E-3</v>
      </c>
    </row>
    <row r="1139" spans="1:7" x14ac:dyDescent="0.3">
      <c r="A1139" t="s">
        <v>159</v>
      </c>
      <c r="B1139" s="2">
        <v>2318.3000000000002</v>
      </c>
      <c r="C1139" s="2">
        <v>2305</v>
      </c>
      <c r="D1139" s="2">
        <v>2324.9499999999998</v>
      </c>
      <c r="E1139" s="2">
        <v>2304</v>
      </c>
      <c r="F1139" t="s">
        <v>112</v>
      </c>
      <c r="G1139" s="1">
        <v>6.1000000000000004E-3</v>
      </c>
    </row>
    <row r="1140" spans="1:7" x14ac:dyDescent="0.3">
      <c r="A1140" t="s">
        <v>157</v>
      </c>
      <c r="B1140" s="2">
        <v>2304.35</v>
      </c>
      <c r="C1140" s="2">
        <v>2352</v>
      </c>
      <c r="D1140" s="2">
        <v>2352</v>
      </c>
      <c r="E1140" s="2">
        <v>2301</v>
      </c>
      <c r="F1140" t="s">
        <v>2059</v>
      </c>
      <c r="G1140" s="1">
        <v>-1.2200000000000001E-2</v>
      </c>
    </row>
    <row r="1141" spans="1:7" x14ac:dyDescent="0.3">
      <c r="A1141" s="3">
        <v>44481</v>
      </c>
      <c r="B1141" s="2">
        <v>2332.8000000000002</v>
      </c>
      <c r="C1141" s="2">
        <v>2347</v>
      </c>
      <c r="D1141" s="2">
        <v>2347</v>
      </c>
      <c r="E1141" s="2">
        <v>2320</v>
      </c>
      <c r="F1141" t="s">
        <v>2344</v>
      </c>
      <c r="G1141" s="1">
        <v>-3.0000000000000001E-3</v>
      </c>
    </row>
    <row r="1142" spans="1:7" x14ac:dyDescent="0.3">
      <c r="A1142" s="3">
        <v>44451</v>
      </c>
      <c r="B1142" s="2">
        <v>2339.75</v>
      </c>
      <c r="C1142" s="2">
        <v>2341</v>
      </c>
      <c r="D1142" s="2">
        <v>2348.6</v>
      </c>
      <c r="E1142" s="2">
        <v>2321.5500000000002</v>
      </c>
      <c r="F1142" t="s">
        <v>2343</v>
      </c>
      <c r="G1142" s="1">
        <v>-4.0000000000000002E-4</v>
      </c>
    </row>
    <row r="1143" spans="1:7" x14ac:dyDescent="0.3">
      <c r="A1143" s="3">
        <v>44420</v>
      </c>
      <c r="B1143" s="2">
        <v>2340.6</v>
      </c>
      <c r="C1143" s="2">
        <v>2318.25</v>
      </c>
      <c r="D1143" s="2">
        <v>2344.4499999999998</v>
      </c>
      <c r="E1143" s="2">
        <v>2318.25</v>
      </c>
      <c r="F1143" t="s">
        <v>2342</v>
      </c>
      <c r="G1143" s="1">
        <v>8.2000000000000007E-3</v>
      </c>
    </row>
    <row r="1144" spans="1:7" x14ac:dyDescent="0.3">
      <c r="A1144" s="3">
        <v>44389</v>
      </c>
      <c r="B1144" s="2">
        <v>2321.6</v>
      </c>
      <c r="C1144" s="2">
        <v>2327.9</v>
      </c>
      <c r="D1144" s="2">
        <v>2341.65</v>
      </c>
      <c r="E1144" s="2">
        <v>2312</v>
      </c>
      <c r="F1144" t="s">
        <v>2341</v>
      </c>
      <c r="G1144" s="1">
        <v>6.4999999999999997E-3</v>
      </c>
    </row>
    <row r="1145" spans="1:7" x14ac:dyDescent="0.3">
      <c r="A1145" s="3">
        <v>44359</v>
      </c>
      <c r="B1145" s="2">
        <v>2306.5</v>
      </c>
      <c r="C1145" s="2">
        <v>2344</v>
      </c>
      <c r="D1145" s="2">
        <v>2363.9499999999998</v>
      </c>
      <c r="E1145" s="2">
        <v>2301</v>
      </c>
      <c r="F1145" t="s">
        <v>94</v>
      </c>
      <c r="G1145" s="1">
        <v>-1.5900000000000001E-2</v>
      </c>
    </row>
    <row r="1146" spans="1:7" x14ac:dyDescent="0.3">
      <c r="A1146" s="3">
        <v>44267</v>
      </c>
      <c r="B1146" s="2">
        <v>2343.65</v>
      </c>
      <c r="C1146" s="2">
        <v>2383.3000000000002</v>
      </c>
      <c r="D1146" s="2">
        <v>2389.9</v>
      </c>
      <c r="E1146" s="2">
        <v>2337.9</v>
      </c>
      <c r="F1146" t="s">
        <v>2124</v>
      </c>
      <c r="G1146" s="1">
        <v>-1.66E-2</v>
      </c>
    </row>
    <row r="1147" spans="1:7" x14ac:dyDescent="0.3">
      <c r="A1147" s="3">
        <v>44239</v>
      </c>
      <c r="B1147" s="2">
        <v>2383.3000000000002</v>
      </c>
      <c r="C1147" s="2">
        <v>2357</v>
      </c>
      <c r="D1147" s="2">
        <v>2388</v>
      </c>
      <c r="E1147" s="2">
        <v>2345</v>
      </c>
      <c r="F1147" t="s">
        <v>148</v>
      </c>
      <c r="G1147" s="1">
        <v>1.6400000000000001E-2</v>
      </c>
    </row>
    <row r="1148" spans="1:7" x14ac:dyDescent="0.3">
      <c r="A1148" s="3">
        <v>44208</v>
      </c>
      <c r="B1148" s="2">
        <v>2344.85</v>
      </c>
      <c r="C1148" s="2">
        <v>2340</v>
      </c>
      <c r="D1148" s="2">
        <v>2356.75</v>
      </c>
      <c r="E1148" s="2">
        <v>2323.25</v>
      </c>
      <c r="F1148" t="s">
        <v>2296</v>
      </c>
      <c r="G1148" s="1">
        <v>1.18E-2</v>
      </c>
    </row>
    <row r="1149" spans="1:7" x14ac:dyDescent="0.3">
      <c r="A1149" t="s">
        <v>147</v>
      </c>
      <c r="B1149" s="2">
        <v>2317.5500000000002</v>
      </c>
      <c r="C1149" s="2">
        <v>2322</v>
      </c>
      <c r="D1149" s="2">
        <v>2361</v>
      </c>
      <c r="E1149" s="2">
        <v>2302</v>
      </c>
      <c r="F1149" t="s">
        <v>2084</v>
      </c>
      <c r="G1149" s="1">
        <v>-5.1000000000000004E-3</v>
      </c>
    </row>
    <row r="1150" spans="1:7" x14ac:dyDescent="0.3">
      <c r="A1150" t="s">
        <v>145</v>
      </c>
      <c r="B1150" s="2">
        <v>2329.4</v>
      </c>
      <c r="C1150" s="2">
        <v>2334.4</v>
      </c>
      <c r="D1150" s="2">
        <v>2342.25</v>
      </c>
      <c r="E1150" s="2">
        <v>2284.6999999999998</v>
      </c>
      <c r="F1150" t="s">
        <v>2148</v>
      </c>
      <c r="G1150" s="1">
        <v>-2.3999999999999998E-3</v>
      </c>
    </row>
    <row r="1151" spans="1:7" x14ac:dyDescent="0.3">
      <c r="A1151" t="s">
        <v>143</v>
      </c>
      <c r="B1151" s="2">
        <v>2335.1</v>
      </c>
      <c r="C1151" s="2">
        <v>2344</v>
      </c>
      <c r="D1151" s="2">
        <v>2365</v>
      </c>
      <c r="E1151" s="2">
        <v>2325.1999999999998</v>
      </c>
      <c r="F1151" t="s">
        <v>2219</v>
      </c>
      <c r="G1151" s="1">
        <v>-5.8999999999999999E-3</v>
      </c>
    </row>
    <row r="1152" spans="1:7" x14ac:dyDescent="0.3">
      <c r="A1152" t="s">
        <v>141</v>
      </c>
      <c r="B1152" s="2">
        <v>2349.0500000000002</v>
      </c>
      <c r="C1152" s="2">
        <v>2387</v>
      </c>
      <c r="D1152" s="2">
        <v>2387</v>
      </c>
      <c r="E1152" s="2">
        <v>2341</v>
      </c>
      <c r="F1152" t="s">
        <v>1913</v>
      </c>
      <c r="G1152" s="1">
        <v>-1.0800000000000001E-2</v>
      </c>
    </row>
    <row r="1153" spans="1:7" x14ac:dyDescent="0.3">
      <c r="A1153" t="s">
        <v>140</v>
      </c>
      <c r="B1153" s="2">
        <v>2374.75</v>
      </c>
      <c r="C1153" s="2">
        <v>2406</v>
      </c>
      <c r="D1153" s="2">
        <v>2406</v>
      </c>
      <c r="E1153" s="2">
        <v>2367</v>
      </c>
      <c r="F1153" t="s">
        <v>2340</v>
      </c>
      <c r="G1153" s="1">
        <v>-8.0999999999999996E-3</v>
      </c>
    </row>
    <row r="1154" spans="1:7" x14ac:dyDescent="0.3">
      <c r="A1154" t="s">
        <v>138</v>
      </c>
      <c r="B1154" s="2">
        <v>2394.1999999999998</v>
      </c>
      <c r="C1154" s="2">
        <v>2387.8000000000002</v>
      </c>
      <c r="D1154" s="2">
        <v>2400</v>
      </c>
      <c r="E1154" s="2">
        <v>2336.5</v>
      </c>
      <c r="F1154" t="s">
        <v>498</v>
      </c>
      <c r="G1154" s="1">
        <v>2.3999999999999998E-3</v>
      </c>
    </row>
    <row r="1155" spans="1:7" x14ac:dyDescent="0.3">
      <c r="A1155" t="s">
        <v>136</v>
      </c>
      <c r="B1155" s="2">
        <v>2388.5500000000002</v>
      </c>
      <c r="C1155" s="2">
        <v>2409.4</v>
      </c>
      <c r="D1155" s="2">
        <v>2409.9</v>
      </c>
      <c r="E1155" s="2">
        <v>2377.15</v>
      </c>
      <c r="F1155" t="s">
        <v>1999</v>
      </c>
      <c r="G1155" s="1">
        <v>-4.4999999999999997E-3</v>
      </c>
    </row>
    <row r="1156" spans="1:7" x14ac:dyDescent="0.3">
      <c r="A1156" t="s">
        <v>134</v>
      </c>
      <c r="B1156" s="2">
        <v>2399.4</v>
      </c>
      <c r="C1156" s="2">
        <v>2390</v>
      </c>
      <c r="D1156" s="2">
        <v>2406.35</v>
      </c>
      <c r="E1156" s="2">
        <v>2370</v>
      </c>
      <c r="F1156" t="s">
        <v>934</v>
      </c>
      <c r="G1156" s="1">
        <v>3.5000000000000001E-3</v>
      </c>
    </row>
    <row r="1157" spans="1:7" x14ac:dyDescent="0.3">
      <c r="A1157" t="s">
        <v>132</v>
      </c>
      <c r="B1157" s="2">
        <v>2391.15</v>
      </c>
      <c r="C1157" s="2">
        <v>2404</v>
      </c>
      <c r="D1157" s="2">
        <v>2410.0500000000002</v>
      </c>
      <c r="E1157" s="2">
        <v>2387.1999999999998</v>
      </c>
      <c r="F1157" t="s">
        <v>2339</v>
      </c>
      <c r="G1157" s="1">
        <v>-6.4000000000000003E-3</v>
      </c>
    </row>
    <row r="1158" spans="1:7" x14ac:dyDescent="0.3">
      <c r="A1158" t="s">
        <v>130</v>
      </c>
      <c r="B1158" s="2">
        <v>2406.65</v>
      </c>
      <c r="C1158" s="2">
        <v>2434.65</v>
      </c>
      <c r="D1158" s="2">
        <v>2434.65</v>
      </c>
      <c r="E1158" s="2">
        <v>2400.1</v>
      </c>
      <c r="F1158" t="s">
        <v>2162</v>
      </c>
      <c r="G1158" s="1">
        <v>-7.4999999999999997E-3</v>
      </c>
    </row>
    <row r="1159" spans="1:7" x14ac:dyDescent="0.3">
      <c r="A1159" t="s">
        <v>128</v>
      </c>
      <c r="B1159" s="2">
        <v>2424.75</v>
      </c>
      <c r="C1159" s="2">
        <v>2404.1</v>
      </c>
      <c r="D1159" s="2">
        <v>2430</v>
      </c>
      <c r="E1159" s="2">
        <v>2404.1</v>
      </c>
      <c r="F1159" t="s">
        <v>118</v>
      </c>
      <c r="G1159" s="1">
        <v>8.2000000000000007E-3</v>
      </c>
    </row>
    <row r="1160" spans="1:7" x14ac:dyDescent="0.3">
      <c r="A1160" s="3">
        <v>44541</v>
      </c>
      <c r="B1160" s="2">
        <v>2404.9499999999998</v>
      </c>
      <c r="C1160" s="2">
        <v>2388</v>
      </c>
      <c r="D1160" s="2">
        <v>2413.6</v>
      </c>
      <c r="E1160" s="2">
        <v>2376.1999999999998</v>
      </c>
      <c r="F1160" t="s">
        <v>77</v>
      </c>
      <c r="G1160" s="1">
        <v>1.21E-2</v>
      </c>
    </row>
    <row r="1161" spans="1:7" x14ac:dyDescent="0.3">
      <c r="A1161" s="3">
        <v>44511</v>
      </c>
      <c r="B1161" s="2">
        <v>2376.1999999999998</v>
      </c>
      <c r="C1161" s="2">
        <v>2402.6999999999998</v>
      </c>
      <c r="D1161" s="2">
        <v>2406.9499999999998</v>
      </c>
      <c r="E1161" s="2">
        <v>2366.1999999999998</v>
      </c>
      <c r="F1161" t="s">
        <v>2223</v>
      </c>
      <c r="G1161" s="1">
        <v>-0.01</v>
      </c>
    </row>
    <row r="1162" spans="1:7" x14ac:dyDescent="0.3">
      <c r="A1162" s="3">
        <v>44480</v>
      </c>
      <c r="B1162" s="2">
        <v>2400.15</v>
      </c>
      <c r="C1162" s="2">
        <v>2411.0500000000002</v>
      </c>
      <c r="D1162" s="2">
        <v>2420</v>
      </c>
      <c r="E1162" s="2">
        <v>2396</v>
      </c>
      <c r="F1162" t="s">
        <v>2140</v>
      </c>
      <c r="G1162" s="1">
        <v>-1.2800000000000001E-2</v>
      </c>
    </row>
    <row r="1163" spans="1:7" x14ac:dyDescent="0.3">
      <c r="A1163" s="3">
        <v>44450</v>
      </c>
      <c r="B1163" s="2">
        <v>2431.15</v>
      </c>
      <c r="C1163" s="2">
        <v>2439.8000000000002</v>
      </c>
      <c r="D1163" s="2">
        <v>2446.1999999999998</v>
      </c>
      <c r="E1163" s="2">
        <v>2416.4499999999998</v>
      </c>
      <c r="F1163" t="s">
        <v>2108</v>
      </c>
      <c r="G1163" s="1">
        <v>-2.9999999999999997E-4</v>
      </c>
    </row>
    <row r="1164" spans="1:7" x14ac:dyDescent="0.3">
      <c r="A1164" s="3">
        <v>44419</v>
      </c>
      <c r="B1164" s="2">
        <v>2431.9</v>
      </c>
      <c r="C1164" s="2">
        <v>2449</v>
      </c>
      <c r="D1164" s="2">
        <v>2449</v>
      </c>
      <c r="E1164" s="2">
        <v>2400.1</v>
      </c>
      <c r="F1164" t="s">
        <v>2252</v>
      </c>
      <c r="G1164" s="1">
        <v>3.7000000000000002E-3</v>
      </c>
    </row>
    <row r="1165" spans="1:7" x14ac:dyDescent="0.3">
      <c r="A1165" s="3">
        <v>44297</v>
      </c>
      <c r="B1165" s="2">
        <v>2422.85</v>
      </c>
      <c r="C1165" s="2">
        <v>2429</v>
      </c>
      <c r="D1165" s="2">
        <v>2430</v>
      </c>
      <c r="E1165" s="2">
        <v>2420</v>
      </c>
      <c r="F1165" t="s">
        <v>2338</v>
      </c>
      <c r="G1165" s="1">
        <v>4.7999999999999996E-3</v>
      </c>
    </row>
    <row r="1166" spans="1:7" x14ac:dyDescent="0.3">
      <c r="A1166" s="3">
        <v>44266</v>
      </c>
      <c r="B1166" s="2">
        <v>2411.35</v>
      </c>
      <c r="C1166" s="2">
        <v>2434</v>
      </c>
      <c r="D1166" s="2">
        <v>2434</v>
      </c>
      <c r="E1166" s="2">
        <v>2386.1999999999998</v>
      </c>
      <c r="F1166" t="s">
        <v>254</v>
      </c>
      <c r="G1166" s="1">
        <v>-3.0999999999999999E-3</v>
      </c>
    </row>
    <row r="1167" spans="1:7" x14ac:dyDescent="0.3">
      <c r="A1167" s="3">
        <v>44238</v>
      </c>
      <c r="B1167" s="2">
        <v>2418.9</v>
      </c>
      <c r="C1167" s="2">
        <v>2415</v>
      </c>
      <c r="D1167" s="2">
        <v>2428</v>
      </c>
      <c r="E1167" s="2">
        <v>2402</v>
      </c>
      <c r="F1167" t="s">
        <v>81</v>
      </c>
      <c r="G1167" s="1">
        <v>4.8999999999999998E-3</v>
      </c>
    </row>
    <row r="1168" spans="1:7" x14ac:dyDescent="0.3">
      <c r="A1168" s="3">
        <v>44207</v>
      </c>
      <c r="B1168" s="2">
        <v>2407.1</v>
      </c>
      <c r="C1168" s="2">
        <v>2393</v>
      </c>
      <c r="D1168" s="2">
        <v>2410.9</v>
      </c>
      <c r="E1168" s="2">
        <v>2368.25</v>
      </c>
      <c r="F1168" t="s">
        <v>1940</v>
      </c>
      <c r="G1168" s="1">
        <v>5.7999999999999996E-3</v>
      </c>
    </row>
    <row r="1169" spans="1:7" x14ac:dyDescent="0.3">
      <c r="A1169" t="s">
        <v>117</v>
      </c>
      <c r="B1169" s="2">
        <v>2393.15</v>
      </c>
      <c r="C1169" s="2">
        <v>2400</v>
      </c>
      <c r="D1169" s="2">
        <v>2402</v>
      </c>
      <c r="E1169" s="2">
        <v>2373</v>
      </c>
      <c r="F1169" t="s">
        <v>2219</v>
      </c>
      <c r="G1169" s="1">
        <v>1.5E-3</v>
      </c>
    </row>
    <row r="1170" spans="1:7" x14ac:dyDescent="0.3">
      <c r="A1170" t="s">
        <v>115</v>
      </c>
      <c r="B1170" s="2">
        <v>2389.65</v>
      </c>
      <c r="C1170" s="2">
        <v>2400</v>
      </c>
      <c r="D1170" s="2">
        <v>2416</v>
      </c>
      <c r="E1170" s="2">
        <v>2368</v>
      </c>
      <c r="F1170" t="s">
        <v>2278</v>
      </c>
      <c r="G1170" s="1">
        <v>-2.8999999999999998E-3</v>
      </c>
    </row>
    <row r="1171" spans="1:7" x14ac:dyDescent="0.3">
      <c r="A1171" t="s">
        <v>113</v>
      </c>
      <c r="B1171" s="2">
        <v>2396.6</v>
      </c>
      <c r="C1171" s="2">
        <v>2455</v>
      </c>
      <c r="D1171" s="2">
        <v>2455.1999999999998</v>
      </c>
      <c r="E1171" s="2">
        <v>2391.15</v>
      </c>
      <c r="F1171" t="s">
        <v>2029</v>
      </c>
      <c r="G1171" s="1">
        <v>-1.6500000000000001E-2</v>
      </c>
    </row>
    <row r="1172" spans="1:7" x14ac:dyDescent="0.3">
      <c r="A1172" t="s">
        <v>111</v>
      </c>
      <c r="B1172" s="2">
        <v>2436.85</v>
      </c>
      <c r="C1172" s="2">
        <v>2468.9</v>
      </c>
      <c r="D1172" s="2">
        <v>2468.9</v>
      </c>
      <c r="E1172" s="2">
        <v>2417.0500000000002</v>
      </c>
      <c r="F1172" t="s">
        <v>2111</v>
      </c>
      <c r="G1172" s="1">
        <v>-7.7000000000000002E-3</v>
      </c>
    </row>
    <row r="1173" spans="1:7" x14ac:dyDescent="0.3">
      <c r="A1173" t="s">
        <v>109</v>
      </c>
      <c r="B1173" s="2">
        <v>2455.85</v>
      </c>
      <c r="C1173" s="2">
        <v>2454.1</v>
      </c>
      <c r="D1173" s="2">
        <v>2463.5500000000002</v>
      </c>
      <c r="E1173" s="2">
        <v>2410</v>
      </c>
      <c r="F1173" t="s">
        <v>2112</v>
      </c>
      <c r="G1173" s="1">
        <v>6.9999999999999999E-4</v>
      </c>
    </row>
    <row r="1174" spans="1:7" x14ac:dyDescent="0.3">
      <c r="A1174" t="s">
        <v>107</v>
      </c>
      <c r="B1174" s="2">
        <v>2454.1</v>
      </c>
      <c r="C1174" s="2">
        <v>2459</v>
      </c>
      <c r="D1174" s="2">
        <v>2498.25</v>
      </c>
      <c r="E1174" s="2">
        <v>2430</v>
      </c>
      <c r="F1174" t="s">
        <v>2166</v>
      </c>
      <c r="G1174" s="1">
        <v>3.3999999999999998E-3</v>
      </c>
    </row>
    <row r="1175" spans="1:7" x14ac:dyDescent="0.3">
      <c r="A1175" t="s">
        <v>105</v>
      </c>
      <c r="B1175" s="2">
        <v>2445.75</v>
      </c>
      <c r="C1175" s="2">
        <v>2503.4</v>
      </c>
      <c r="D1175" s="2">
        <v>2505</v>
      </c>
      <c r="E1175" s="2">
        <v>2428</v>
      </c>
      <c r="F1175" t="s">
        <v>2172</v>
      </c>
      <c r="G1175" s="1">
        <v>-1.3299999999999999E-2</v>
      </c>
    </row>
    <row r="1176" spans="1:7" x14ac:dyDescent="0.3">
      <c r="A1176" t="s">
        <v>103</v>
      </c>
      <c r="B1176" s="2">
        <v>2478.65</v>
      </c>
      <c r="C1176" s="2">
        <v>2569</v>
      </c>
      <c r="D1176" s="2">
        <v>2584</v>
      </c>
      <c r="E1176" s="2">
        <v>2470</v>
      </c>
      <c r="F1176" t="s">
        <v>2069</v>
      </c>
      <c r="G1176" s="1">
        <v>-2.6800000000000001E-2</v>
      </c>
    </row>
    <row r="1177" spans="1:7" x14ac:dyDescent="0.3">
      <c r="A1177" t="s">
        <v>101</v>
      </c>
      <c r="B1177" s="2">
        <v>2546.8000000000002</v>
      </c>
      <c r="C1177" s="2">
        <v>2669.9</v>
      </c>
      <c r="D1177" s="2">
        <v>2732</v>
      </c>
      <c r="E1177" s="2">
        <v>2520.5</v>
      </c>
      <c r="F1177" t="s">
        <v>2012</v>
      </c>
      <c r="G1177" s="1">
        <v>-4.0399999999999998E-2</v>
      </c>
    </row>
    <row r="1178" spans="1:7" x14ac:dyDescent="0.3">
      <c r="A1178" t="s">
        <v>99</v>
      </c>
      <c r="B1178" s="2">
        <v>2654</v>
      </c>
      <c r="C1178" s="2">
        <v>2672.8</v>
      </c>
      <c r="D1178" s="2">
        <v>2678.9</v>
      </c>
      <c r="E1178" s="2">
        <v>2643.05</v>
      </c>
      <c r="F1178" t="s">
        <v>2137</v>
      </c>
      <c r="G1178" s="1">
        <v>1.6999999999999999E-3</v>
      </c>
    </row>
    <row r="1179" spans="1:7" x14ac:dyDescent="0.3">
      <c r="A1179" t="s">
        <v>97</v>
      </c>
      <c r="B1179" s="2">
        <v>2649.55</v>
      </c>
      <c r="C1179" s="2">
        <v>2646.75</v>
      </c>
      <c r="D1179" s="2">
        <v>2676.75</v>
      </c>
      <c r="E1179" s="2">
        <v>2620</v>
      </c>
      <c r="F1179" t="s">
        <v>208</v>
      </c>
      <c r="G1179" s="1">
        <v>1.1000000000000001E-3</v>
      </c>
    </row>
    <row r="1180" spans="1:7" x14ac:dyDescent="0.3">
      <c r="A1180" t="s">
        <v>95</v>
      </c>
      <c r="B1180" s="2">
        <v>2646.75</v>
      </c>
      <c r="C1180" s="2">
        <v>2688.1</v>
      </c>
      <c r="D1180" s="2">
        <v>2693.6</v>
      </c>
      <c r="E1180" s="2">
        <v>2642.6</v>
      </c>
      <c r="F1180" t="s">
        <v>2006</v>
      </c>
      <c r="G1180" s="1">
        <v>-1.0999999999999999E-2</v>
      </c>
    </row>
    <row r="1181" spans="1:7" x14ac:dyDescent="0.3">
      <c r="A1181" s="3">
        <v>44540</v>
      </c>
      <c r="B1181" s="2">
        <v>2676.15</v>
      </c>
      <c r="C1181" s="2">
        <v>2625</v>
      </c>
      <c r="D1181" s="2">
        <v>2688.05</v>
      </c>
      <c r="E1181" s="2">
        <v>2625</v>
      </c>
      <c r="F1181" t="s">
        <v>2217</v>
      </c>
      <c r="G1181" s="1">
        <v>1.17E-2</v>
      </c>
    </row>
    <row r="1182" spans="1:7" x14ac:dyDescent="0.3">
      <c r="A1182" s="3">
        <v>44510</v>
      </c>
      <c r="B1182" s="2">
        <v>2645.1</v>
      </c>
      <c r="C1182" s="2">
        <v>2642.2</v>
      </c>
      <c r="D1182" s="2">
        <v>2665.5</v>
      </c>
      <c r="E1182" s="2">
        <v>2635.5</v>
      </c>
      <c r="F1182" t="s">
        <v>71</v>
      </c>
      <c r="G1182" s="1">
        <v>1.9E-3</v>
      </c>
    </row>
    <row r="1183" spans="1:7" x14ac:dyDescent="0.3">
      <c r="A1183" s="3">
        <v>44418</v>
      </c>
      <c r="B1183" s="2">
        <v>2640.05</v>
      </c>
      <c r="C1183" s="2">
        <v>2670.5</v>
      </c>
      <c r="D1183" s="2">
        <v>2678.55</v>
      </c>
      <c r="E1183" s="2">
        <v>2625.4</v>
      </c>
      <c r="F1183" t="s">
        <v>828</v>
      </c>
      <c r="G1183" s="1">
        <v>-1.0999999999999999E-2</v>
      </c>
    </row>
    <row r="1184" spans="1:7" x14ac:dyDescent="0.3">
      <c r="A1184" s="3">
        <v>44387</v>
      </c>
      <c r="B1184" s="2">
        <v>2669.4</v>
      </c>
      <c r="C1184" s="2">
        <v>2698</v>
      </c>
      <c r="D1184" s="2">
        <v>2704.25</v>
      </c>
      <c r="E1184" s="2">
        <v>2666</v>
      </c>
      <c r="F1184" t="s">
        <v>94</v>
      </c>
      <c r="G1184" s="1">
        <v>-6.1999999999999998E-3</v>
      </c>
    </row>
    <row r="1185" spans="1:7" x14ac:dyDescent="0.3">
      <c r="A1185" s="3">
        <v>44357</v>
      </c>
      <c r="B1185" s="2">
        <v>2686.05</v>
      </c>
      <c r="C1185" s="2">
        <v>2694.05</v>
      </c>
      <c r="D1185" s="2">
        <v>2734</v>
      </c>
      <c r="E1185" s="2">
        <v>2676</v>
      </c>
      <c r="F1185" t="s">
        <v>2337</v>
      </c>
      <c r="G1185" s="1">
        <v>-8.3000000000000001E-3</v>
      </c>
    </row>
    <row r="1186" spans="1:7" x14ac:dyDescent="0.3">
      <c r="A1186" s="3">
        <v>44326</v>
      </c>
      <c r="B1186" s="2">
        <v>2708.65</v>
      </c>
      <c r="C1186" s="2">
        <v>2686.2</v>
      </c>
      <c r="D1186" s="2">
        <v>2714.95</v>
      </c>
      <c r="E1186" s="2">
        <v>2686</v>
      </c>
      <c r="F1186" t="s">
        <v>2336</v>
      </c>
      <c r="G1186" s="1">
        <v>8.3999999999999995E-3</v>
      </c>
    </row>
    <row r="1187" spans="1:7" x14ac:dyDescent="0.3">
      <c r="A1187" s="3">
        <v>44296</v>
      </c>
      <c r="B1187" s="2">
        <v>2686.2</v>
      </c>
      <c r="C1187" s="2">
        <v>2700</v>
      </c>
      <c r="D1187" s="2">
        <v>2724</v>
      </c>
      <c r="E1187" s="2">
        <v>2679.7</v>
      </c>
      <c r="F1187" t="s">
        <v>1038</v>
      </c>
      <c r="G1187" s="1">
        <v>-6.6E-3</v>
      </c>
    </row>
    <row r="1188" spans="1:7" x14ac:dyDescent="0.3">
      <c r="A1188" s="3">
        <v>44206</v>
      </c>
      <c r="B1188" s="2">
        <v>2704.05</v>
      </c>
      <c r="C1188" s="2">
        <v>2706</v>
      </c>
      <c r="D1188" s="2">
        <v>2712</v>
      </c>
      <c r="E1188" s="2">
        <v>2680.1</v>
      </c>
      <c r="F1188" t="s">
        <v>2335</v>
      </c>
      <c r="G1188" s="1">
        <v>8.0000000000000004E-4</v>
      </c>
    </row>
    <row r="1189" spans="1:7" x14ac:dyDescent="0.3">
      <c r="A1189" t="s">
        <v>86</v>
      </c>
      <c r="B1189" s="2">
        <v>2701.8</v>
      </c>
      <c r="C1189" s="2">
        <v>2685.3</v>
      </c>
      <c r="D1189" s="2">
        <v>2705.3</v>
      </c>
      <c r="E1189" s="2">
        <v>2681.95</v>
      </c>
      <c r="F1189" t="s">
        <v>2157</v>
      </c>
      <c r="G1189" s="1">
        <v>6.1000000000000004E-3</v>
      </c>
    </row>
    <row r="1190" spans="1:7" x14ac:dyDescent="0.3">
      <c r="A1190" t="s">
        <v>84</v>
      </c>
      <c r="B1190" s="2">
        <v>2685.3</v>
      </c>
      <c r="C1190" s="2">
        <v>2714.95</v>
      </c>
      <c r="D1190" s="2">
        <v>2744.45</v>
      </c>
      <c r="E1190" s="2">
        <v>2677</v>
      </c>
      <c r="F1190" t="s">
        <v>2257</v>
      </c>
      <c r="G1190" s="1">
        <v>-1.4200000000000001E-2</v>
      </c>
    </row>
    <row r="1191" spans="1:7" x14ac:dyDescent="0.3">
      <c r="A1191" t="s">
        <v>82</v>
      </c>
      <c r="B1191" s="2">
        <v>2723.85</v>
      </c>
      <c r="C1191" s="2">
        <v>2725</v>
      </c>
      <c r="D1191" s="2">
        <v>2754.45</v>
      </c>
      <c r="E1191" s="2">
        <v>2709.9</v>
      </c>
      <c r="F1191" t="s">
        <v>94</v>
      </c>
      <c r="G1191" s="1">
        <v>5.3E-3</v>
      </c>
    </row>
    <row r="1192" spans="1:7" x14ac:dyDescent="0.3">
      <c r="A1192" t="s">
        <v>80</v>
      </c>
      <c r="B1192" s="2">
        <v>2709.5</v>
      </c>
      <c r="C1192" s="2">
        <v>2765</v>
      </c>
      <c r="D1192" s="2">
        <v>2765</v>
      </c>
      <c r="E1192" s="2">
        <v>2704.5</v>
      </c>
      <c r="F1192" t="s">
        <v>1238</v>
      </c>
      <c r="G1192" s="1">
        <v>-1.35E-2</v>
      </c>
    </row>
    <row r="1193" spans="1:7" x14ac:dyDescent="0.3">
      <c r="A1193" t="s">
        <v>78</v>
      </c>
      <c r="B1193" s="2">
        <v>2746.65</v>
      </c>
      <c r="C1193" s="2">
        <v>2770.1</v>
      </c>
      <c r="D1193" s="2">
        <v>2780</v>
      </c>
      <c r="E1193" s="2">
        <v>2731.4</v>
      </c>
      <c r="F1193" t="s">
        <v>2118</v>
      </c>
      <c r="G1193" s="1">
        <v>-1.2800000000000001E-2</v>
      </c>
    </row>
    <row r="1194" spans="1:7" x14ac:dyDescent="0.3">
      <c r="A1194" t="s">
        <v>76</v>
      </c>
      <c r="B1194" s="2">
        <v>2782.3</v>
      </c>
      <c r="C1194" s="2">
        <v>2799</v>
      </c>
      <c r="D1194" s="2">
        <v>2817.7</v>
      </c>
      <c r="E1194" s="2">
        <v>2772.85</v>
      </c>
      <c r="F1194" t="s">
        <v>212</v>
      </c>
      <c r="G1194" s="1">
        <v>-8.0000000000000004E-4</v>
      </c>
    </row>
    <row r="1195" spans="1:7" x14ac:dyDescent="0.3">
      <c r="A1195" t="s">
        <v>74</v>
      </c>
      <c r="B1195" s="2">
        <v>2784.5</v>
      </c>
      <c r="C1195" s="2">
        <v>2827.9</v>
      </c>
      <c r="D1195" s="2">
        <v>2839.9</v>
      </c>
      <c r="E1195" s="2">
        <v>2774</v>
      </c>
      <c r="F1195" t="s">
        <v>828</v>
      </c>
      <c r="G1195" s="1">
        <v>-9.9000000000000008E-3</v>
      </c>
    </row>
    <row r="1196" spans="1:7" x14ac:dyDescent="0.3">
      <c r="A1196" t="s">
        <v>72</v>
      </c>
      <c r="B1196" s="2">
        <v>2812.45</v>
      </c>
      <c r="C1196" s="2">
        <v>2810</v>
      </c>
      <c r="D1196" s="2">
        <v>2859.3</v>
      </c>
      <c r="E1196" s="2">
        <v>2796.65</v>
      </c>
      <c r="F1196" t="s">
        <v>2058</v>
      </c>
      <c r="G1196" s="1">
        <v>4.3E-3</v>
      </c>
    </row>
    <row r="1197" spans="1:7" x14ac:dyDescent="0.3">
      <c r="A1197" t="s">
        <v>70</v>
      </c>
      <c r="B1197" s="2">
        <v>2800.35</v>
      </c>
      <c r="C1197" s="2">
        <v>2720</v>
      </c>
      <c r="D1197" s="2">
        <v>2809</v>
      </c>
      <c r="E1197" s="2">
        <v>2710.05</v>
      </c>
      <c r="F1197" t="s">
        <v>2286</v>
      </c>
      <c r="G1197" s="1">
        <v>2.87E-2</v>
      </c>
    </row>
    <row r="1198" spans="1:7" x14ac:dyDescent="0.3">
      <c r="A1198" t="s">
        <v>68</v>
      </c>
      <c r="B1198" s="2">
        <v>2722.25</v>
      </c>
      <c r="C1198" s="2">
        <v>2770.1</v>
      </c>
      <c r="D1198" s="2">
        <v>2783</v>
      </c>
      <c r="E1198" s="2">
        <v>2699</v>
      </c>
      <c r="F1198" t="s">
        <v>2131</v>
      </c>
      <c r="G1198" s="1">
        <v>-1.66E-2</v>
      </c>
    </row>
    <row r="1199" spans="1:7" x14ac:dyDescent="0.3">
      <c r="A1199" t="s">
        <v>66</v>
      </c>
      <c r="B1199" s="2">
        <v>2768.25</v>
      </c>
      <c r="C1199" s="2">
        <v>2752</v>
      </c>
      <c r="D1199" s="2">
        <v>2797.3</v>
      </c>
      <c r="E1199" s="2">
        <v>2752</v>
      </c>
      <c r="F1199" t="s">
        <v>2296</v>
      </c>
      <c r="G1199" s="1">
        <v>-2.5999999999999999E-3</v>
      </c>
    </row>
    <row r="1200" spans="1:7" x14ac:dyDescent="0.3">
      <c r="A1200" t="s">
        <v>64</v>
      </c>
      <c r="B1200" s="2">
        <v>2775.45</v>
      </c>
      <c r="C1200" s="2">
        <v>2774</v>
      </c>
      <c r="D1200" s="2">
        <v>2785</v>
      </c>
      <c r="E1200" s="2">
        <v>2749.05</v>
      </c>
      <c r="F1200" t="s">
        <v>1913</v>
      </c>
      <c r="G1200" s="1">
        <v>4.7000000000000002E-3</v>
      </c>
    </row>
    <row r="1201" spans="1:7" x14ac:dyDescent="0.3">
      <c r="A1201" t="s">
        <v>62</v>
      </c>
      <c r="B1201" s="2">
        <v>2762.55</v>
      </c>
      <c r="C1201" s="2">
        <v>2802</v>
      </c>
      <c r="D1201" s="2">
        <v>2804</v>
      </c>
      <c r="E1201" s="2">
        <v>2751.05</v>
      </c>
      <c r="F1201" t="s">
        <v>2137</v>
      </c>
      <c r="G1201" s="1">
        <v>-8.5000000000000006E-3</v>
      </c>
    </row>
    <row r="1202" spans="1:7" x14ac:dyDescent="0.3">
      <c r="A1202" t="s">
        <v>60</v>
      </c>
      <c r="B1202" s="2">
        <v>2786.35</v>
      </c>
      <c r="C1202" s="2">
        <v>2797.5</v>
      </c>
      <c r="D1202" s="2">
        <v>2822.45</v>
      </c>
      <c r="E1202" s="2">
        <v>2775</v>
      </c>
      <c r="F1202" t="s">
        <v>133</v>
      </c>
      <c r="G1202" s="1">
        <v>-8.6E-3</v>
      </c>
    </row>
    <row r="1203" spans="1:7" x14ac:dyDescent="0.3">
      <c r="A1203" s="3">
        <v>44448</v>
      </c>
      <c r="B1203" s="2">
        <v>2810.65</v>
      </c>
      <c r="C1203" s="2">
        <v>2782</v>
      </c>
      <c r="D1203" s="2">
        <v>2823.65</v>
      </c>
      <c r="E1203" s="2">
        <v>2782</v>
      </c>
      <c r="F1203" t="s">
        <v>2334</v>
      </c>
      <c r="G1203" s="1">
        <v>3.5000000000000001E-3</v>
      </c>
    </row>
    <row r="1204" spans="1:7" x14ac:dyDescent="0.3">
      <c r="A1204" s="3">
        <v>44417</v>
      </c>
      <c r="B1204" s="2">
        <v>2800.9</v>
      </c>
      <c r="C1204" s="2">
        <v>2788.9</v>
      </c>
      <c r="D1204" s="2">
        <v>2810</v>
      </c>
      <c r="E1204" s="2">
        <v>2765.1</v>
      </c>
      <c r="F1204" t="s">
        <v>2333</v>
      </c>
      <c r="G1204" s="1">
        <v>8.3999999999999995E-3</v>
      </c>
    </row>
    <row r="1205" spans="1:7" x14ac:dyDescent="0.3">
      <c r="A1205" s="3">
        <v>44386</v>
      </c>
      <c r="B1205" s="2">
        <v>2777.7</v>
      </c>
      <c r="C1205" s="2">
        <v>2788.6</v>
      </c>
      <c r="D1205" s="2">
        <v>2808.7</v>
      </c>
      <c r="E1205" s="2">
        <v>2770</v>
      </c>
      <c r="F1205" t="s">
        <v>112</v>
      </c>
      <c r="G1205" s="1">
        <v>-1E-3</v>
      </c>
    </row>
    <row r="1206" spans="1:7" x14ac:dyDescent="0.3">
      <c r="A1206" s="3">
        <v>44356</v>
      </c>
      <c r="B1206" s="2">
        <v>2780.6</v>
      </c>
      <c r="C1206" s="2">
        <v>2790</v>
      </c>
      <c r="D1206" s="2">
        <v>2825</v>
      </c>
      <c r="E1206" s="2">
        <v>2775.3</v>
      </c>
      <c r="F1206" t="s">
        <v>2161</v>
      </c>
      <c r="G1206" s="1">
        <v>5.0000000000000001E-3</v>
      </c>
    </row>
    <row r="1207" spans="1:7" x14ac:dyDescent="0.3">
      <c r="A1207" s="3">
        <v>44264</v>
      </c>
      <c r="B1207" s="2">
        <v>2766.7</v>
      </c>
      <c r="C1207" s="2">
        <v>2802.2</v>
      </c>
      <c r="D1207" s="2">
        <v>2808.75</v>
      </c>
      <c r="E1207" s="2">
        <v>2756</v>
      </c>
      <c r="F1207" t="s">
        <v>2112</v>
      </c>
      <c r="G1207" s="1">
        <v>-1.23E-2</v>
      </c>
    </row>
    <row r="1208" spans="1:7" x14ac:dyDescent="0.3">
      <c r="A1208" s="3">
        <v>44236</v>
      </c>
      <c r="B1208" s="2">
        <v>2801.05</v>
      </c>
      <c r="C1208" s="2">
        <v>2748</v>
      </c>
      <c r="D1208" s="2">
        <v>2810</v>
      </c>
      <c r="E1208" s="2">
        <v>2730.15</v>
      </c>
      <c r="F1208" t="s">
        <v>2151</v>
      </c>
      <c r="G1208" s="1">
        <v>2.4899999999999999E-2</v>
      </c>
    </row>
    <row r="1209" spans="1:7" x14ac:dyDescent="0.3">
      <c r="A1209" s="3">
        <v>44205</v>
      </c>
      <c r="B1209" s="2">
        <v>2732.9</v>
      </c>
      <c r="C1209" s="2">
        <v>2745</v>
      </c>
      <c r="D1209" s="2">
        <v>2775</v>
      </c>
      <c r="E1209" s="2">
        <v>2715</v>
      </c>
      <c r="F1209" t="s">
        <v>246</v>
      </c>
      <c r="G1209" s="1">
        <v>3.2000000000000002E-3</v>
      </c>
    </row>
    <row r="1210" spans="1:7" x14ac:dyDescent="0.3">
      <c r="A1210" t="s">
        <v>52</v>
      </c>
      <c r="B1210" s="2">
        <v>2724.1</v>
      </c>
      <c r="C1210" s="2">
        <v>2687.9</v>
      </c>
      <c r="D1210" s="2">
        <v>2737.45</v>
      </c>
      <c r="E1210" s="2">
        <v>2675.65</v>
      </c>
      <c r="F1210" t="s">
        <v>2225</v>
      </c>
      <c r="G1210" s="1">
        <v>1.35E-2</v>
      </c>
    </row>
    <row r="1211" spans="1:7" x14ac:dyDescent="0.3">
      <c r="A1211" t="s">
        <v>50</v>
      </c>
      <c r="B1211" s="2">
        <v>2687.7</v>
      </c>
      <c r="C1211" s="2">
        <v>2691.6</v>
      </c>
      <c r="D1211" s="2">
        <v>2705.75</v>
      </c>
      <c r="E1211" s="2">
        <v>2671.6</v>
      </c>
      <c r="F1211" t="s">
        <v>2217</v>
      </c>
      <c r="G1211" s="1">
        <v>3.5999999999999999E-3</v>
      </c>
    </row>
    <row r="1212" spans="1:7" x14ac:dyDescent="0.3">
      <c r="A1212" t="s">
        <v>48</v>
      </c>
      <c r="B1212" s="2">
        <v>2677.95</v>
      </c>
      <c r="C1212" s="2">
        <v>2669</v>
      </c>
      <c r="D1212" s="2">
        <v>2690</v>
      </c>
      <c r="E1212" s="2">
        <v>2651.1</v>
      </c>
      <c r="F1212" t="s">
        <v>1806</v>
      </c>
      <c r="G1212" s="1">
        <v>4.3E-3</v>
      </c>
    </row>
    <row r="1213" spans="1:7" x14ac:dyDescent="0.3">
      <c r="A1213" t="s">
        <v>46</v>
      </c>
      <c r="B1213" s="2">
        <v>2666.4</v>
      </c>
      <c r="C1213" s="2">
        <v>2631</v>
      </c>
      <c r="D1213" s="2">
        <v>2697.8</v>
      </c>
      <c r="E1213" s="2">
        <v>2631</v>
      </c>
      <c r="F1213" t="s">
        <v>1979</v>
      </c>
      <c r="G1213" s="1">
        <v>8.0999999999999996E-3</v>
      </c>
    </row>
    <row r="1214" spans="1:7" x14ac:dyDescent="0.3">
      <c r="A1214" t="s">
        <v>44</v>
      </c>
      <c r="B1214" s="2">
        <v>2645</v>
      </c>
      <c r="C1214" s="2">
        <v>2632</v>
      </c>
      <c r="D1214" s="2">
        <v>2666.45</v>
      </c>
      <c r="E1214" s="2">
        <v>2620.65</v>
      </c>
      <c r="F1214" t="s">
        <v>2045</v>
      </c>
      <c r="G1214" s="1">
        <v>4.5999999999999999E-3</v>
      </c>
    </row>
    <row r="1215" spans="1:7" x14ac:dyDescent="0.3">
      <c r="A1215" t="s">
        <v>42</v>
      </c>
      <c r="B1215" s="2">
        <v>2633</v>
      </c>
      <c r="C1215" s="2">
        <v>2634</v>
      </c>
      <c r="D1215" s="2">
        <v>2658</v>
      </c>
      <c r="E1215" s="2">
        <v>2610</v>
      </c>
      <c r="F1215" t="s">
        <v>2039</v>
      </c>
      <c r="G1215" s="1">
        <v>-4.0000000000000002E-4</v>
      </c>
    </row>
    <row r="1216" spans="1:7" x14ac:dyDescent="0.3">
      <c r="A1216" t="s">
        <v>40</v>
      </c>
      <c r="B1216" s="2">
        <v>2634.15</v>
      </c>
      <c r="C1216" s="2">
        <v>2625</v>
      </c>
      <c r="D1216" s="2">
        <v>2672.85</v>
      </c>
      <c r="E1216" s="2">
        <v>2594.5</v>
      </c>
      <c r="F1216" t="s">
        <v>208</v>
      </c>
      <c r="G1216" s="1">
        <v>5.5999999999999999E-3</v>
      </c>
    </row>
    <row r="1217" spans="1:7" x14ac:dyDescent="0.3">
      <c r="A1217" t="s">
        <v>38</v>
      </c>
      <c r="B1217" s="2">
        <v>2619.4</v>
      </c>
      <c r="C1217" s="2">
        <v>2490</v>
      </c>
      <c r="D1217" s="2">
        <v>2630</v>
      </c>
      <c r="E1217" s="2">
        <v>2476</v>
      </c>
      <c r="F1217" t="s">
        <v>2332</v>
      </c>
      <c r="G1217" s="1">
        <v>5.3600000000000002E-2</v>
      </c>
    </row>
    <row r="1218" spans="1:7" x14ac:dyDescent="0.3">
      <c r="A1218" t="s">
        <v>36</v>
      </c>
      <c r="B1218" s="2">
        <v>2486.0500000000002</v>
      </c>
      <c r="C1218" s="2">
        <v>2485</v>
      </c>
      <c r="D1218" s="2">
        <v>2500</v>
      </c>
      <c r="E1218" s="2">
        <v>2454</v>
      </c>
      <c r="F1218" t="s">
        <v>2077</v>
      </c>
      <c r="G1218" s="1">
        <v>8.9999999999999998E-4</v>
      </c>
    </row>
    <row r="1219" spans="1:7" x14ac:dyDescent="0.3">
      <c r="A1219" t="s">
        <v>34</v>
      </c>
      <c r="B1219" s="2">
        <v>2483.8000000000002</v>
      </c>
      <c r="C1219" s="2">
        <v>2433</v>
      </c>
      <c r="D1219" s="2">
        <v>2487.4499999999998</v>
      </c>
      <c r="E1219" s="2">
        <v>2431.0500000000002</v>
      </c>
      <c r="F1219" t="s">
        <v>2126</v>
      </c>
      <c r="G1219" s="1">
        <v>2.3699999999999999E-2</v>
      </c>
    </row>
    <row r="1220" spans="1:7" x14ac:dyDescent="0.3">
      <c r="A1220" t="s">
        <v>32</v>
      </c>
      <c r="B1220" s="2">
        <v>2426.4</v>
      </c>
      <c r="C1220" s="2">
        <v>2404</v>
      </c>
      <c r="D1220" s="2">
        <v>2436.85</v>
      </c>
      <c r="E1220" s="2">
        <v>2392.65</v>
      </c>
      <c r="F1220" t="s">
        <v>142</v>
      </c>
      <c r="G1220" s="1">
        <v>9.1000000000000004E-3</v>
      </c>
    </row>
    <row r="1221" spans="1:7" x14ac:dyDescent="0.3">
      <c r="A1221" t="s">
        <v>30</v>
      </c>
      <c r="B1221" s="2">
        <v>2404.5</v>
      </c>
      <c r="C1221" s="2">
        <v>2401</v>
      </c>
      <c r="D1221" s="2">
        <v>2409.65</v>
      </c>
      <c r="E1221" s="2">
        <v>2388</v>
      </c>
      <c r="F1221" t="s">
        <v>1038</v>
      </c>
      <c r="G1221" s="1">
        <v>5.1000000000000004E-3</v>
      </c>
    </row>
    <row r="1222" spans="1:7" x14ac:dyDescent="0.3">
      <c r="A1222" s="3">
        <v>44538</v>
      </c>
      <c r="B1222" s="2">
        <v>2392.3000000000002</v>
      </c>
      <c r="C1222" s="2">
        <v>2395</v>
      </c>
      <c r="D1222" s="2">
        <v>2413.5</v>
      </c>
      <c r="E1222" s="2">
        <v>2377.4499999999998</v>
      </c>
      <c r="F1222" t="s">
        <v>1142</v>
      </c>
      <c r="G1222" s="1">
        <v>8.0000000000000004E-4</v>
      </c>
    </row>
    <row r="1223" spans="1:7" x14ac:dyDescent="0.3">
      <c r="A1223" s="3">
        <v>44508</v>
      </c>
      <c r="B1223" s="2">
        <v>2390.4499999999998</v>
      </c>
      <c r="C1223" s="2">
        <v>2390</v>
      </c>
      <c r="D1223" s="2">
        <v>2395</v>
      </c>
      <c r="E1223" s="2">
        <v>2362.1999999999998</v>
      </c>
      <c r="F1223" t="s">
        <v>119</v>
      </c>
      <c r="G1223" s="1">
        <v>3.5999999999999999E-3</v>
      </c>
    </row>
    <row r="1224" spans="1:7" x14ac:dyDescent="0.3">
      <c r="A1224" s="3">
        <v>44477</v>
      </c>
      <c r="B1224" s="2">
        <v>2381.8000000000002</v>
      </c>
      <c r="C1224" s="2">
        <v>2394</v>
      </c>
      <c r="D1224" s="2">
        <v>2394</v>
      </c>
      <c r="E1224" s="2">
        <v>2359.1</v>
      </c>
      <c r="F1224" t="s">
        <v>447</v>
      </c>
      <c r="G1224" s="1">
        <v>-1.1000000000000001E-3</v>
      </c>
    </row>
    <row r="1225" spans="1:7" x14ac:dyDescent="0.3">
      <c r="A1225" s="3">
        <v>44447</v>
      </c>
      <c r="B1225" s="2">
        <v>2384.5</v>
      </c>
      <c r="C1225" s="2">
        <v>2379.4499999999998</v>
      </c>
      <c r="D1225" s="2">
        <v>2395</v>
      </c>
      <c r="E1225" s="2">
        <v>2374.85</v>
      </c>
      <c r="F1225" t="s">
        <v>2331</v>
      </c>
      <c r="G1225" s="1">
        <v>5.4999999999999997E-3</v>
      </c>
    </row>
    <row r="1226" spans="1:7" x14ac:dyDescent="0.3">
      <c r="A1226" s="3">
        <v>44355</v>
      </c>
      <c r="B1226" s="2">
        <v>2371.5</v>
      </c>
      <c r="C1226" s="2">
        <v>2357.6999999999998</v>
      </c>
      <c r="D1226" s="2">
        <v>2380.75</v>
      </c>
      <c r="E1226" s="2">
        <v>2357.5</v>
      </c>
      <c r="F1226" t="s">
        <v>47</v>
      </c>
      <c r="G1226" s="1">
        <v>5.8999999999999999E-3</v>
      </c>
    </row>
    <row r="1227" spans="1:7" x14ac:dyDescent="0.3">
      <c r="A1227" s="3">
        <v>44324</v>
      </c>
      <c r="B1227" s="2">
        <v>2357.6999999999998</v>
      </c>
      <c r="C1227" s="2">
        <v>2391</v>
      </c>
      <c r="D1227" s="2">
        <v>2391</v>
      </c>
      <c r="E1227" s="2">
        <v>2354</v>
      </c>
      <c r="F1227" t="s">
        <v>2330</v>
      </c>
      <c r="G1227" s="1">
        <v>-8.2000000000000007E-3</v>
      </c>
    </row>
    <row r="1228" spans="1:7" x14ac:dyDescent="0.3">
      <c r="A1228" s="3">
        <v>44294</v>
      </c>
      <c r="B1228" s="2">
        <v>2377.1</v>
      </c>
      <c r="C1228" s="2">
        <v>2386.85</v>
      </c>
      <c r="D1228" s="2">
        <v>2394.75</v>
      </c>
      <c r="E1228" s="2">
        <v>2367.5500000000002</v>
      </c>
      <c r="F1228" t="s">
        <v>254</v>
      </c>
      <c r="G1228" s="1">
        <v>-4.1000000000000003E-3</v>
      </c>
    </row>
    <row r="1229" spans="1:7" x14ac:dyDescent="0.3">
      <c r="A1229" s="3">
        <v>44263</v>
      </c>
      <c r="B1229" s="2">
        <v>2386.85</v>
      </c>
      <c r="C1229" s="2">
        <v>2330</v>
      </c>
      <c r="D1229" s="2">
        <v>2393</v>
      </c>
      <c r="E1229" s="2">
        <v>2326.1</v>
      </c>
      <c r="F1229" t="s">
        <v>2193</v>
      </c>
      <c r="G1229" s="1">
        <v>2.3199999999999998E-2</v>
      </c>
    </row>
    <row r="1230" spans="1:7" x14ac:dyDescent="0.3">
      <c r="A1230" s="3">
        <v>44235</v>
      </c>
      <c r="B1230" s="2">
        <v>2332.8000000000002</v>
      </c>
      <c r="C1230" s="2">
        <v>2342</v>
      </c>
      <c r="D1230" s="2">
        <v>2353.4</v>
      </c>
      <c r="E1230" s="2">
        <v>2324.6</v>
      </c>
      <c r="F1230" t="s">
        <v>1142</v>
      </c>
      <c r="G1230" s="1">
        <v>-2.0000000000000001E-4</v>
      </c>
    </row>
    <row r="1231" spans="1:7" x14ac:dyDescent="0.3">
      <c r="A1231" t="s">
        <v>19</v>
      </c>
      <c r="B1231" s="2">
        <v>2333.3000000000002</v>
      </c>
      <c r="C1231" s="2">
        <v>2340</v>
      </c>
      <c r="D1231" s="2">
        <v>2356.5500000000002</v>
      </c>
      <c r="E1231" s="2">
        <v>2318</v>
      </c>
      <c r="F1231" t="s">
        <v>1997</v>
      </c>
      <c r="G1231" s="1">
        <v>-5.9999999999999995E-4</v>
      </c>
    </row>
    <row r="1232" spans="1:7" x14ac:dyDescent="0.3">
      <c r="A1232" t="s">
        <v>17</v>
      </c>
      <c r="B1232" s="2">
        <v>2334.75</v>
      </c>
      <c r="C1232" s="2">
        <v>2361.4</v>
      </c>
      <c r="D1232" s="2">
        <v>2371.4</v>
      </c>
      <c r="E1232" s="2">
        <v>2330</v>
      </c>
      <c r="F1232" t="s">
        <v>118</v>
      </c>
      <c r="G1232" s="1">
        <v>-1.1299999999999999E-2</v>
      </c>
    </row>
    <row r="1233" spans="1:7" x14ac:dyDescent="0.3">
      <c r="A1233" t="s">
        <v>15</v>
      </c>
      <c r="B1233" s="2">
        <v>2361.4</v>
      </c>
      <c r="C1233" s="2">
        <v>2350</v>
      </c>
      <c r="D1233" s="2">
        <v>2368.4499999999998</v>
      </c>
      <c r="E1233" s="2">
        <v>2343.1</v>
      </c>
      <c r="F1233" t="s">
        <v>2329</v>
      </c>
      <c r="G1233" s="1">
        <v>8.0999999999999996E-3</v>
      </c>
    </row>
    <row r="1234" spans="1:7" x14ac:dyDescent="0.3">
      <c r="A1234" t="s">
        <v>13</v>
      </c>
      <c r="B1234" s="2">
        <v>2342.4</v>
      </c>
      <c r="C1234" s="2">
        <v>2348.6999999999998</v>
      </c>
      <c r="D1234" s="2">
        <v>2359.4499999999998</v>
      </c>
      <c r="E1234" s="2">
        <v>2332</v>
      </c>
      <c r="F1234" t="s">
        <v>2006</v>
      </c>
      <c r="G1234" s="1">
        <v>-2.7000000000000001E-3</v>
      </c>
    </row>
    <row r="1235" spans="1:7" x14ac:dyDescent="0.3">
      <c r="A1235" t="s">
        <v>11</v>
      </c>
      <c r="B1235" s="2">
        <v>2348.6999999999998</v>
      </c>
      <c r="C1235" s="2">
        <v>2357.25</v>
      </c>
      <c r="D1235" s="2">
        <v>2360</v>
      </c>
      <c r="E1235" s="2">
        <v>2338</v>
      </c>
      <c r="F1235" t="s">
        <v>2149</v>
      </c>
      <c r="G1235" s="1">
        <v>-4.0000000000000001E-3</v>
      </c>
    </row>
    <row r="1236" spans="1:7" x14ac:dyDescent="0.3">
      <c r="A1236" t="s">
        <v>9</v>
      </c>
      <c r="B1236" s="2">
        <v>2358.1</v>
      </c>
      <c r="C1236" s="2">
        <v>2382</v>
      </c>
      <c r="D1236" s="2">
        <v>2391.75</v>
      </c>
      <c r="E1236" s="2">
        <v>2354.6999999999998</v>
      </c>
      <c r="F1236" t="s">
        <v>16</v>
      </c>
      <c r="G1236" s="1">
        <v>-8.3999999999999995E-3</v>
      </c>
    </row>
    <row r="1237" spans="1:7" x14ac:dyDescent="0.3">
      <c r="A1237" t="s">
        <v>7</v>
      </c>
      <c r="B1237" s="2">
        <v>2378.15</v>
      </c>
      <c r="C1237" s="2">
        <v>2450</v>
      </c>
      <c r="D1237" s="2">
        <v>2508</v>
      </c>
      <c r="E1237" s="2">
        <v>2375.5</v>
      </c>
      <c r="F1237" t="s">
        <v>2098</v>
      </c>
      <c r="G1237" s="1">
        <v>-2.3300000000000001E-2</v>
      </c>
    </row>
    <row r="1238" spans="1:7" x14ac:dyDescent="0.3">
      <c r="A1238" t="s">
        <v>5</v>
      </c>
      <c r="B1238" s="2">
        <v>2434.9</v>
      </c>
      <c r="C1238" s="2">
        <v>2403</v>
      </c>
      <c r="D1238" s="2">
        <v>2460</v>
      </c>
      <c r="E1238" s="2">
        <v>2403</v>
      </c>
      <c r="F1238" t="s">
        <v>447</v>
      </c>
      <c r="G1238" s="1">
        <v>1.09E-2</v>
      </c>
    </row>
    <row r="1239" spans="1:7" x14ac:dyDescent="0.3">
      <c r="A1239" t="s">
        <v>3</v>
      </c>
      <c r="B1239" s="2">
        <v>2408.65</v>
      </c>
      <c r="C1239" s="2">
        <v>2400.0500000000002</v>
      </c>
      <c r="D1239" s="2">
        <v>2417</v>
      </c>
      <c r="E1239" s="2">
        <v>2398.5</v>
      </c>
      <c r="F1239" t="s">
        <v>2328</v>
      </c>
      <c r="G1239" s="1">
        <v>-3.5999999999999999E-3</v>
      </c>
    </row>
    <row r="1240" spans="1:7" x14ac:dyDescent="0.3">
      <c r="A1240" t="s">
        <v>1</v>
      </c>
      <c r="B1240" s="2">
        <v>2417.4</v>
      </c>
      <c r="C1240" s="2">
        <v>2420</v>
      </c>
      <c r="D1240" s="2">
        <v>2430</v>
      </c>
      <c r="E1240" s="2">
        <v>2406</v>
      </c>
      <c r="F1240" t="s">
        <v>2327</v>
      </c>
      <c r="G1240" s="1">
        <v>2.0999999999999999E-3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6593-108E-4327-813D-532603E66511}">
  <sheetPr>
    <tabColor rgb="FFFF0000"/>
  </sheetPr>
  <dimension ref="A1:G1240"/>
  <sheetViews>
    <sheetView topLeftCell="A1213" workbookViewId="0">
      <selection activeCell="G2" sqref="G2:G1240"/>
    </sheetView>
  </sheetViews>
  <sheetFormatPr defaultRowHeight="14.4" x14ac:dyDescent="0.3"/>
  <cols>
    <col min="1" max="1" width="10.5546875" bestFit="1" customWidth="1"/>
    <col min="2" max="5" width="8" bestFit="1" customWidth="1"/>
    <col min="6" max="6" width="7.5546875" bestFit="1" customWidth="1"/>
    <col min="7" max="7" width="11.109375" customWidth="1"/>
  </cols>
  <sheetData>
    <row r="1" spans="1:7" x14ac:dyDescent="0.3">
      <c r="A1" t="s">
        <v>1938</v>
      </c>
      <c r="B1" t="s">
        <v>1937</v>
      </c>
      <c r="C1" t="s">
        <v>1936</v>
      </c>
      <c r="D1" t="s">
        <v>1935</v>
      </c>
      <c r="E1" t="s">
        <v>1934</v>
      </c>
      <c r="F1" t="s">
        <v>1933</v>
      </c>
      <c r="G1" t="s">
        <v>1932</v>
      </c>
    </row>
    <row r="2" spans="1:7" x14ac:dyDescent="0.3">
      <c r="A2" t="s">
        <v>1931</v>
      </c>
      <c r="B2" s="2">
        <v>1082.4000000000001</v>
      </c>
      <c r="C2" s="2">
        <v>1082.5</v>
      </c>
      <c r="D2" s="2">
        <v>1097.3</v>
      </c>
      <c r="E2" s="2">
        <v>1077.9000000000001</v>
      </c>
      <c r="F2" t="s">
        <v>2959</v>
      </c>
      <c r="G2" s="1">
        <v>5.7000000000000002E-3</v>
      </c>
    </row>
    <row r="3" spans="1:7" x14ac:dyDescent="0.3">
      <c r="A3" t="s">
        <v>1929</v>
      </c>
      <c r="B3" s="2">
        <v>1076.3</v>
      </c>
      <c r="C3" s="2">
        <v>1079</v>
      </c>
      <c r="D3" s="2">
        <v>1088.0999999999999</v>
      </c>
      <c r="E3" s="2">
        <v>1073</v>
      </c>
      <c r="F3" t="s">
        <v>3083</v>
      </c>
      <c r="G3" s="1">
        <v>-1.52E-2</v>
      </c>
    </row>
    <row r="4" spans="1:7" x14ac:dyDescent="0.3">
      <c r="A4" t="s">
        <v>1927</v>
      </c>
      <c r="B4" s="2">
        <v>1092.9000000000001</v>
      </c>
      <c r="C4" s="2">
        <v>1107.8</v>
      </c>
      <c r="D4" s="2">
        <v>1113.5</v>
      </c>
      <c r="E4" s="2">
        <v>1090</v>
      </c>
      <c r="F4" t="s">
        <v>3082</v>
      </c>
      <c r="G4" s="1">
        <v>-8.8000000000000005E-3</v>
      </c>
    </row>
    <row r="5" spans="1:7" x14ac:dyDescent="0.3">
      <c r="A5" t="s">
        <v>1925</v>
      </c>
      <c r="B5" s="2">
        <v>1102.5999999999999</v>
      </c>
      <c r="C5" s="2">
        <v>1057.0999999999999</v>
      </c>
      <c r="D5" s="2">
        <v>1114.9000000000001</v>
      </c>
      <c r="E5" s="2">
        <v>1057.0999999999999</v>
      </c>
      <c r="F5" t="s">
        <v>3081</v>
      </c>
      <c r="G5" s="1">
        <v>3.2399999999999998E-2</v>
      </c>
    </row>
    <row r="6" spans="1:7" x14ac:dyDescent="0.3">
      <c r="A6" s="3">
        <v>46302</v>
      </c>
      <c r="B6" s="2">
        <v>1068</v>
      </c>
      <c r="C6" s="2">
        <v>1075</v>
      </c>
      <c r="D6" s="2">
        <v>1091.3</v>
      </c>
      <c r="E6" s="2">
        <v>1064.7</v>
      </c>
      <c r="F6" t="s">
        <v>3080</v>
      </c>
      <c r="G6" s="1">
        <v>1.6400000000000001E-2</v>
      </c>
    </row>
    <row r="7" spans="1:7" x14ac:dyDescent="0.3">
      <c r="A7" s="3">
        <v>46272</v>
      </c>
      <c r="B7" s="2">
        <v>1050.8</v>
      </c>
      <c r="C7" s="2">
        <v>1062.7</v>
      </c>
      <c r="D7" s="2">
        <v>1062.7</v>
      </c>
      <c r="E7" s="2">
        <v>1040.4000000000001</v>
      </c>
      <c r="F7" t="s">
        <v>2842</v>
      </c>
      <c r="G7" s="1">
        <v>-1.7299999999999999E-2</v>
      </c>
    </row>
    <row r="8" spans="1:7" x14ac:dyDescent="0.3">
      <c r="A8" s="3">
        <v>46241</v>
      </c>
      <c r="B8" s="2">
        <v>1069.3</v>
      </c>
      <c r="C8" s="2">
        <v>1071.9000000000001</v>
      </c>
      <c r="D8" s="2">
        <v>1079.7</v>
      </c>
      <c r="E8" s="2">
        <v>1064.4000000000001</v>
      </c>
      <c r="F8" t="s">
        <v>3079</v>
      </c>
      <c r="G8" s="1">
        <v>-2.3E-3</v>
      </c>
    </row>
    <row r="9" spans="1:7" x14ac:dyDescent="0.3">
      <c r="A9" s="3">
        <v>46210</v>
      </c>
      <c r="B9" s="2">
        <v>1071.8</v>
      </c>
      <c r="C9" s="2">
        <v>1040.5999999999999</v>
      </c>
      <c r="D9" s="2">
        <v>1087.5</v>
      </c>
      <c r="E9" s="2">
        <v>1040.5999999999999</v>
      </c>
      <c r="F9" t="s">
        <v>3078</v>
      </c>
      <c r="G9" s="1">
        <v>2.8400000000000002E-2</v>
      </c>
    </row>
    <row r="10" spans="1:7" x14ac:dyDescent="0.3">
      <c r="A10" s="3">
        <v>46180</v>
      </c>
      <c r="B10" s="2">
        <v>1042.2</v>
      </c>
      <c r="C10" s="2">
        <v>1050.0999999999999</v>
      </c>
      <c r="D10" s="2">
        <v>1053</v>
      </c>
      <c r="E10" s="2">
        <v>1033</v>
      </c>
      <c r="F10" t="s">
        <v>2132</v>
      </c>
      <c r="G10" s="1">
        <v>-4.7999999999999996E-3</v>
      </c>
    </row>
    <row r="11" spans="1:7" x14ac:dyDescent="0.3">
      <c r="A11" s="3">
        <v>46088</v>
      </c>
      <c r="B11" s="2">
        <v>1047.2</v>
      </c>
      <c r="C11" s="2">
        <v>1063</v>
      </c>
      <c r="D11" s="2">
        <v>1068.7</v>
      </c>
      <c r="E11" s="2">
        <v>1042</v>
      </c>
      <c r="F11" t="s">
        <v>3077</v>
      </c>
      <c r="G11" s="1">
        <v>6.1000000000000004E-3</v>
      </c>
    </row>
    <row r="12" spans="1:7" x14ac:dyDescent="0.3">
      <c r="A12" s="3">
        <v>46060</v>
      </c>
      <c r="B12" s="2">
        <v>1040.9000000000001</v>
      </c>
      <c r="C12" s="2">
        <v>1006.4</v>
      </c>
      <c r="D12" s="2">
        <v>1045</v>
      </c>
      <c r="E12" s="2">
        <v>1006</v>
      </c>
      <c r="F12" t="s">
        <v>3076</v>
      </c>
      <c r="G12" s="1">
        <v>5.6399999999999999E-2</v>
      </c>
    </row>
    <row r="13" spans="1:7" x14ac:dyDescent="0.3">
      <c r="A13" s="3">
        <v>46029</v>
      </c>
      <c r="B13">
        <v>985.3</v>
      </c>
      <c r="C13" s="2">
        <v>1006</v>
      </c>
      <c r="D13" s="2">
        <v>1014</v>
      </c>
      <c r="E13">
        <v>982.4</v>
      </c>
      <c r="F13" t="s">
        <v>2678</v>
      </c>
      <c r="G13" s="1">
        <v>-1.5100000000000001E-2</v>
      </c>
    </row>
    <row r="14" spans="1:7" x14ac:dyDescent="0.3">
      <c r="A14" t="s">
        <v>1916</v>
      </c>
      <c r="B14" s="2">
        <v>1000.4</v>
      </c>
      <c r="C14" s="2">
        <v>1030</v>
      </c>
      <c r="D14" s="2">
        <v>1030.4000000000001</v>
      </c>
      <c r="E14">
        <v>996</v>
      </c>
      <c r="F14" t="s">
        <v>3075</v>
      </c>
      <c r="G14" s="1">
        <v>-3.5000000000000003E-2</v>
      </c>
    </row>
    <row r="15" spans="1:7" x14ac:dyDescent="0.3">
      <c r="A15" t="s">
        <v>1914</v>
      </c>
      <c r="B15" s="2">
        <v>1036.7</v>
      </c>
      <c r="C15" s="2">
        <v>1037.0999999999999</v>
      </c>
      <c r="D15" s="2">
        <v>1046.5999999999999</v>
      </c>
      <c r="E15" s="2">
        <v>1029.0999999999999</v>
      </c>
      <c r="F15" t="s">
        <v>2640</v>
      </c>
      <c r="G15" s="1">
        <v>-4.3E-3</v>
      </c>
    </row>
    <row r="16" spans="1:7" x14ac:dyDescent="0.3">
      <c r="A16" t="s">
        <v>1912</v>
      </c>
      <c r="B16" s="2">
        <v>1041.2</v>
      </c>
      <c r="C16" s="2">
        <v>1065</v>
      </c>
      <c r="D16" s="2">
        <v>1068</v>
      </c>
      <c r="E16" s="2">
        <v>1039.0999999999999</v>
      </c>
      <c r="F16" t="s">
        <v>3074</v>
      </c>
      <c r="G16" s="1">
        <v>-1.46E-2</v>
      </c>
    </row>
    <row r="17" spans="1:7" x14ac:dyDescent="0.3">
      <c r="A17" t="s">
        <v>1910</v>
      </c>
      <c r="B17" s="2">
        <v>1056.5999999999999</v>
      </c>
      <c r="C17" s="2">
        <v>1040.9000000000001</v>
      </c>
      <c r="D17" s="2">
        <v>1065.5</v>
      </c>
      <c r="E17" s="2">
        <v>1037.7</v>
      </c>
      <c r="F17" t="s">
        <v>3073</v>
      </c>
      <c r="G17" s="1">
        <v>2.6499999999999999E-2</v>
      </c>
    </row>
    <row r="18" spans="1:7" x14ac:dyDescent="0.3">
      <c r="A18" t="s">
        <v>1908</v>
      </c>
      <c r="B18" s="2">
        <v>1029.3</v>
      </c>
      <c r="C18" s="2">
        <v>1053.8</v>
      </c>
      <c r="D18" s="2">
        <v>1055.3</v>
      </c>
      <c r="E18" s="2">
        <v>1026</v>
      </c>
      <c r="F18" t="s">
        <v>3072</v>
      </c>
      <c r="G18" s="1">
        <v>-3.39E-2</v>
      </c>
    </row>
    <row r="19" spans="1:7" x14ac:dyDescent="0.3">
      <c r="A19" t="s">
        <v>1906</v>
      </c>
      <c r="B19" s="2">
        <v>1065.4000000000001</v>
      </c>
      <c r="C19" s="2">
        <v>1055</v>
      </c>
      <c r="D19" s="2">
        <v>1080.3</v>
      </c>
      <c r="E19" s="2">
        <v>1055</v>
      </c>
      <c r="F19" t="s">
        <v>2945</v>
      </c>
      <c r="G19" s="1">
        <v>1.3299999999999999E-2</v>
      </c>
    </row>
    <row r="20" spans="1:7" x14ac:dyDescent="0.3">
      <c r="A20" t="s">
        <v>1904</v>
      </c>
      <c r="B20" s="2">
        <v>1051.4000000000001</v>
      </c>
      <c r="C20" s="2">
        <v>1062.3</v>
      </c>
      <c r="D20" s="2">
        <v>1066</v>
      </c>
      <c r="E20" s="2">
        <v>1030</v>
      </c>
      <c r="F20" t="s">
        <v>3071</v>
      </c>
      <c r="G20" s="1">
        <v>-6.7500000000000004E-2</v>
      </c>
    </row>
    <row r="21" spans="1:7" x14ac:dyDescent="0.3">
      <c r="A21" t="s">
        <v>1902</v>
      </c>
      <c r="B21" s="2">
        <v>1127.5</v>
      </c>
      <c r="C21" s="2">
        <v>1142.9000000000001</v>
      </c>
      <c r="D21" s="2">
        <v>1142.9000000000001</v>
      </c>
      <c r="E21" s="2">
        <v>1125.3</v>
      </c>
      <c r="F21" t="s">
        <v>3070</v>
      </c>
      <c r="G21" s="1">
        <v>-2.6100000000000002E-2</v>
      </c>
    </row>
    <row r="22" spans="1:7" x14ac:dyDescent="0.3">
      <c r="A22" t="s">
        <v>1900</v>
      </c>
      <c r="B22" s="2">
        <v>1157.7</v>
      </c>
      <c r="C22" s="2">
        <v>1149</v>
      </c>
      <c r="D22" s="2">
        <v>1162.5</v>
      </c>
      <c r="E22" s="2">
        <v>1148</v>
      </c>
      <c r="F22" t="s">
        <v>2097</v>
      </c>
      <c r="G22" s="1">
        <v>1.23E-2</v>
      </c>
    </row>
    <row r="23" spans="1:7" x14ac:dyDescent="0.3">
      <c r="A23" t="s">
        <v>1898</v>
      </c>
      <c r="B23" s="2">
        <v>1143.5999999999999</v>
      </c>
      <c r="C23" s="2">
        <v>1136.9000000000001</v>
      </c>
      <c r="D23" s="2">
        <v>1153.8</v>
      </c>
      <c r="E23" s="2">
        <v>1123.2</v>
      </c>
      <c r="F23" t="s">
        <v>2940</v>
      </c>
      <c r="G23" s="1">
        <v>7.7000000000000002E-3</v>
      </c>
    </row>
    <row r="24" spans="1:7" x14ac:dyDescent="0.3">
      <c r="A24" t="s">
        <v>1896</v>
      </c>
      <c r="B24" s="2">
        <v>1134.9000000000001</v>
      </c>
      <c r="C24" s="2">
        <v>1130</v>
      </c>
      <c r="D24" s="2">
        <v>1151</v>
      </c>
      <c r="E24" s="2">
        <v>1123</v>
      </c>
      <c r="F24" t="s">
        <v>2618</v>
      </c>
      <c r="G24" s="1">
        <v>1.66E-2</v>
      </c>
    </row>
    <row r="25" spans="1:7" x14ac:dyDescent="0.3">
      <c r="A25" s="3">
        <v>46362</v>
      </c>
      <c r="B25" s="2">
        <v>1116.4000000000001</v>
      </c>
      <c r="C25" s="2">
        <v>1120</v>
      </c>
      <c r="D25" s="2">
        <v>1123.3</v>
      </c>
      <c r="E25" s="2">
        <v>1111.5</v>
      </c>
      <c r="F25" t="s">
        <v>2707</v>
      </c>
      <c r="G25" s="1">
        <v>1.6000000000000001E-3</v>
      </c>
    </row>
    <row r="26" spans="1:7" x14ac:dyDescent="0.3">
      <c r="A26" s="3">
        <v>46332</v>
      </c>
      <c r="B26" s="2">
        <v>1114.5999999999999</v>
      </c>
      <c r="C26" s="2">
        <v>1129.7</v>
      </c>
      <c r="D26" s="2">
        <v>1133.7</v>
      </c>
      <c r="E26" s="2">
        <v>1109</v>
      </c>
      <c r="F26" t="s">
        <v>2300</v>
      </c>
      <c r="G26" s="1">
        <v>-2.6800000000000001E-2</v>
      </c>
    </row>
    <row r="27" spans="1:7" x14ac:dyDescent="0.3">
      <c r="A27" s="3">
        <v>46301</v>
      </c>
      <c r="B27" s="2">
        <v>1145.3</v>
      </c>
      <c r="C27" s="2">
        <v>1160.0999999999999</v>
      </c>
      <c r="D27" s="2">
        <v>1171.4000000000001</v>
      </c>
      <c r="E27" s="2">
        <v>1143.3</v>
      </c>
      <c r="F27" t="s">
        <v>2780</v>
      </c>
      <c r="G27" s="1">
        <v>-2.9700000000000001E-2</v>
      </c>
    </row>
    <row r="28" spans="1:7" x14ac:dyDescent="0.3">
      <c r="A28" s="3">
        <v>46271</v>
      </c>
      <c r="B28" s="2">
        <v>1180.3</v>
      </c>
      <c r="C28" s="2">
        <v>1193.5999999999999</v>
      </c>
      <c r="D28" s="2">
        <v>1193.5999999999999</v>
      </c>
      <c r="E28" s="2">
        <v>1167.3</v>
      </c>
      <c r="F28" t="s">
        <v>2644</v>
      </c>
      <c r="G28" s="1">
        <v>-6.1000000000000004E-3</v>
      </c>
    </row>
    <row r="29" spans="1:7" x14ac:dyDescent="0.3">
      <c r="A29" s="3">
        <v>46240</v>
      </c>
      <c r="B29" s="2">
        <v>1187.5999999999999</v>
      </c>
      <c r="C29" s="2">
        <v>1177.5</v>
      </c>
      <c r="D29" s="2">
        <v>1200.7</v>
      </c>
      <c r="E29" s="2">
        <v>1176.5</v>
      </c>
      <c r="F29" t="s">
        <v>3069</v>
      </c>
      <c r="G29" s="1">
        <v>-8.3000000000000001E-3</v>
      </c>
    </row>
    <row r="30" spans="1:7" x14ac:dyDescent="0.3">
      <c r="A30" s="3">
        <v>46148</v>
      </c>
      <c r="B30" s="2">
        <v>1197.5</v>
      </c>
      <c r="C30" s="2">
        <v>1220</v>
      </c>
      <c r="D30" s="2">
        <v>1223.8</v>
      </c>
      <c r="E30" s="2">
        <v>1194.3</v>
      </c>
      <c r="F30" t="s">
        <v>2774</v>
      </c>
      <c r="G30" s="1">
        <v>-3.2000000000000002E-3</v>
      </c>
    </row>
    <row r="31" spans="1:7" x14ac:dyDescent="0.3">
      <c r="A31" s="3">
        <v>46118</v>
      </c>
      <c r="B31" s="2">
        <v>1201.3</v>
      </c>
      <c r="C31" s="2">
        <v>1208</v>
      </c>
      <c r="D31" s="2">
        <v>1215.2</v>
      </c>
      <c r="E31" s="2">
        <v>1196.2</v>
      </c>
      <c r="F31" t="s">
        <v>2914</v>
      </c>
      <c r="G31" s="1">
        <v>-1.7399999999999999E-2</v>
      </c>
    </row>
    <row r="32" spans="1:7" x14ac:dyDescent="0.3">
      <c r="A32" s="3">
        <v>46087</v>
      </c>
      <c r="B32" s="2">
        <v>1222.5999999999999</v>
      </c>
      <c r="C32" s="2">
        <v>1242.0999999999999</v>
      </c>
      <c r="D32" s="2">
        <v>1249.9000000000001</v>
      </c>
      <c r="E32" s="2">
        <v>1216</v>
      </c>
      <c r="F32" t="s">
        <v>3049</v>
      </c>
      <c r="G32" s="1">
        <v>-3.7900000000000003E-2</v>
      </c>
    </row>
    <row r="33" spans="1:7" x14ac:dyDescent="0.3">
      <c r="A33" s="3">
        <v>46059</v>
      </c>
      <c r="B33" s="2">
        <v>1270.8</v>
      </c>
      <c r="C33" s="2">
        <v>1232.5</v>
      </c>
      <c r="D33" s="2">
        <v>1278.9000000000001</v>
      </c>
      <c r="E33" s="2">
        <v>1232.5</v>
      </c>
      <c r="F33" t="s">
        <v>3068</v>
      </c>
      <c r="G33" s="1">
        <v>5.6800000000000003E-2</v>
      </c>
    </row>
    <row r="34" spans="1:7" x14ac:dyDescent="0.3">
      <c r="A34" s="3">
        <v>46028</v>
      </c>
      <c r="B34" s="2">
        <v>1202.5</v>
      </c>
      <c r="C34" s="2">
        <v>1175</v>
      </c>
      <c r="D34" s="2">
        <v>1217</v>
      </c>
      <c r="E34" s="2">
        <v>1173.7</v>
      </c>
      <c r="F34" t="s">
        <v>3067</v>
      </c>
      <c r="G34" s="1">
        <v>3.5799999999999998E-2</v>
      </c>
    </row>
    <row r="35" spans="1:7" x14ac:dyDescent="0.3">
      <c r="A35" t="s">
        <v>1884</v>
      </c>
      <c r="B35" s="2">
        <v>1160.9000000000001</v>
      </c>
      <c r="C35" s="2">
        <v>1182</v>
      </c>
      <c r="D35" s="2">
        <v>1210</v>
      </c>
      <c r="E35" s="2">
        <v>1153.5999999999999</v>
      </c>
      <c r="F35" t="s">
        <v>3066</v>
      </c>
      <c r="G35" s="1">
        <v>8.9999999999999998E-4</v>
      </c>
    </row>
    <row r="36" spans="1:7" x14ac:dyDescent="0.3">
      <c r="A36" t="s">
        <v>1882</v>
      </c>
      <c r="B36" s="2">
        <v>1159.9000000000001</v>
      </c>
      <c r="C36" s="2">
        <v>1161</v>
      </c>
      <c r="D36" s="2">
        <v>1167.3</v>
      </c>
      <c r="E36" s="2">
        <v>1155</v>
      </c>
      <c r="F36" t="s">
        <v>2192</v>
      </c>
      <c r="G36" s="1">
        <v>-6.7000000000000002E-3</v>
      </c>
    </row>
    <row r="37" spans="1:7" x14ac:dyDescent="0.3">
      <c r="A37" t="s">
        <v>1880</v>
      </c>
      <c r="B37" s="2">
        <v>1167.7</v>
      </c>
      <c r="C37" s="2">
        <v>1166.3</v>
      </c>
      <c r="D37" s="2">
        <v>1180.7</v>
      </c>
      <c r="E37" s="2">
        <v>1162.9000000000001</v>
      </c>
      <c r="F37" t="s">
        <v>2890</v>
      </c>
      <c r="G37" s="1">
        <v>-6.9999999999999999E-4</v>
      </c>
    </row>
    <row r="38" spans="1:7" x14ac:dyDescent="0.3">
      <c r="A38" t="s">
        <v>1878</v>
      </c>
      <c r="B38" s="2">
        <v>1168.5</v>
      </c>
      <c r="C38" s="2">
        <v>1183</v>
      </c>
      <c r="D38" s="2">
        <v>1185</v>
      </c>
      <c r="E38" s="2">
        <v>1166.0999999999999</v>
      </c>
      <c r="F38" t="s">
        <v>2867</v>
      </c>
      <c r="G38" s="1">
        <v>-5.1000000000000004E-3</v>
      </c>
    </row>
    <row r="39" spans="1:7" x14ac:dyDescent="0.3">
      <c r="A39" t="s">
        <v>1876</v>
      </c>
      <c r="B39" s="2">
        <v>1174.5</v>
      </c>
      <c r="C39" s="2">
        <v>1182.5</v>
      </c>
      <c r="D39" s="2">
        <v>1191.8</v>
      </c>
      <c r="E39" s="2">
        <v>1172.5</v>
      </c>
      <c r="F39" t="s">
        <v>2755</v>
      </c>
      <c r="G39" s="1">
        <v>-5.7000000000000002E-3</v>
      </c>
    </row>
    <row r="40" spans="1:7" x14ac:dyDescent="0.3">
      <c r="A40" t="s">
        <v>1874</v>
      </c>
      <c r="B40" s="2">
        <v>1181.2</v>
      </c>
      <c r="C40" s="2">
        <v>1196.0999999999999</v>
      </c>
      <c r="D40" s="2">
        <v>1201.8</v>
      </c>
      <c r="E40" s="2">
        <v>1177</v>
      </c>
      <c r="F40" t="s">
        <v>2153</v>
      </c>
      <c r="G40" s="1">
        <v>-1.0500000000000001E-2</v>
      </c>
    </row>
    <row r="41" spans="1:7" x14ac:dyDescent="0.3">
      <c r="A41" t="s">
        <v>1872</v>
      </c>
      <c r="B41" s="2">
        <v>1193.7</v>
      </c>
      <c r="C41" s="2">
        <v>1187</v>
      </c>
      <c r="D41" s="2">
        <v>1206.9000000000001</v>
      </c>
      <c r="E41" s="2">
        <v>1184.9000000000001</v>
      </c>
      <c r="F41" t="s">
        <v>3065</v>
      </c>
      <c r="G41" s="1">
        <v>-2.7000000000000001E-3</v>
      </c>
    </row>
    <row r="42" spans="1:7" x14ac:dyDescent="0.3">
      <c r="A42" t="s">
        <v>1870</v>
      </c>
      <c r="B42" s="2">
        <v>1196.9000000000001</v>
      </c>
      <c r="C42" s="2">
        <v>1162</v>
      </c>
      <c r="D42" s="2">
        <v>1198.4000000000001</v>
      </c>
      <c r="E42" s="2">
        <v>1162</v>
      </c>
      <c r="F42" t="s">
        <v>3064</v>
      </c>
      <c r="G42" s="1">
        <v>4.7600000000000003E-2</v>
      </c>
    </row>
    <row r="43" spans="1:7" x14ac:dyDescent="0.3">
      <c r="A43" t="s">
        <v>1868</v>
      </c>
      <c r="B43" s="2">
        <v>1142.5</v>
      </c>
      <c r="C43" s="2">
        <v>1119</v>
      </c>
      <c r="D43" s="2">
        <v>1146.0999999999999</v>
      </c>
      <c r="E43" s="2">
        <v>1118</v>
      </c>
      <c r="F43" t="s">
        <v>3048</v>
      </c>
      <c r="G43" s="1">
        <v>2.1000000000000001E-2</v>
      </c>
    </row>
    <row r="44" spans="1:7" x14ac:dyDescent="0.3">
      <c r="A44" t="s">
        <v>1866</v>
      </c>
      <c r="B44" s="2">
        <v>1119</v>
      </c>
      <c r="C44" s="2">
        <v>1102</v>
      </c>
      <c r="D44" s="2">
        <v>1133.2</v>
      </c>
      <c r="E44" s="2">
        <v>1101.5999999999999</v>
      </c>
      <c r="F44" t="s">
        <v>3063</v>
      </c>
      <c r="G44" s="1">
        <v>2.1899999999999999E-2</v>
      </c>
    </row>
    <row r="45" spans="1:7" x14ac:dyDescent="0.3">
      <c r="A45" t="s">
        <v>1864</v>
      </c>
      <c r="B45" s="2">
        <v>1095</v>
      </c>
      <c r="C45" s="2">
        <v>1119.8</v>
      </c>
      <c r="D45" s="2">
        <v>1121.9000000000001</v>
      </c>
      <c r="E45" s="2">
        <v>1089</v>
      </c>
      <c r="F45" t="s">
        <v>3062</v>
      </c>
      <c r="G45" s="1">
        <v>-2.5000000000000001E-2</v>
      </c>
    </row>
    <row r="46" spans="1:7" x14ac:dyDescent="0.3">
      <c r="A46" t="s">
        <v>1862</v>
      </c>
      <c r="B46" s="2">
        <v>1123.0999999999999</v>
      </c>
      <c r="C46" s="2">
        <v>1136.5999999999999</v>
      </c>
      <c r="D46" s="2">
        <v>1142.5999999999999</v>
      </c>
      <c r="E46" s="2">
        <v>1121</v>
      </c>
      <c r="F46" t="s">
        <v>3061</v>
      </c>
      <c r="G46" s="1">
        <v>-1.5100000000000001E-2</v>
      </c>
    </row>
    <row r="47" spans="1:7" x14ac:dyDescent="0.3">
      <c r="A47" s="3">
        <v>46361</v>
      </c>
      <c r="B47" s="2">
        <v>1140.3</v>
      </c>
      <c r="C47" s="2">
        <v>1162</v>
      </c>
      <c r="D47" s="2">
        <v>1162</v>
      </c>
      <c r="E47" s="2">
        <v>1123</v>
      </c>
      <c r="F47" t="s">
        <v>3060</v>
      </c>
      <c r="G47" s="1">
        <v>-3.1199999999999999E-2</v>
      </c>
    </row>
    <row r="48" spans="1:7" x14ac:dyDescent="0.3">
      <c r="A48" s="3">
        <v>46331</v>
      </c>
      <c r="B48" s="2">
        <v>1177</v>
      </c>
      <c r="C48" s="2">
        <v>1176</v>
      </c>
      <c r="D48" s="2">
        <v>1187</v>
      </c>
      <c r="E48" s="2">
        <v>1172.0999999999999</v>
      </c>
      <c r="F48" t="s">
        <v>2642</v>
      </c>
      <c r="G48" s="1">
        <v>-1.9E-3</v>
      </c>
    </row>
    <row r="49" spans="1:7" x14ac:dyDescent="0.3">
      <c r="A49" s="3">
        <v>46239</v>
      </c>
      <c r="B49" s="2">
        <v>1179.2</v>
      </c>
      <c r="C49" s="2">
        <v>1161</v>
      </c>
      <c r="D49" s="2">
        <v>1183.5</v>
      </c>
      <c r="E49" s="2">
        <v>1158.8</v>
      </c>
      <c r="F49" t="s">
        <v>3002</v>
      </c>
      <c r="G49" s="1">
        <v>1.4200000000000001E-2</v>
      </c>
    </row>
    <row r="50" spans="1:7" x14ac:dyDescent="0.3">
      <c r="A50" s="3">
        <v>46208</v>
      </c>
      <c r="B50" s="2">
        <v>1162.7</v>
      </c>
      <c r="C50" s="2">
        <v>1173</v>
      </c>
      <c r="D50" s="2">
        <v>1175.4000000000001</v>
      </c>
      <c r="E50" s="2">
        <v>1159.2</v>
      </c>
      <c r="F50" t="s">
        <v>3059</v>
      </c>
      <c r="G50" s="1">
        <v>-3.8999999999999998E-3</v>
      </c>
    </row>
    <row r="51" spans="1:7" x14ac:dyDescent="0.3">
      <c r="A51" s="3">
        <v>46178</v>
      </c>
      <c r="B51" s="2">
        <v>1167.2</v>
      </c>
      <c r="C51" s="2">
        <v>1187</v>
      </c>
      <c r="D51" s="2">
        <v>1191.5</v>
      </c>
      <c r="E51" s="2">
        <v>1164.0999999999999</v>
      </c>
      <c r="F51" t="s">
        <v>3058</v>
      </c>
      <c r="G51" s="1">
        <v>-9.2999999999999992E-3</v>
      </c>
    </row>
    <row r="52" spans="1:7" x14ac:dyDescent="0.3">
      <c r="A52" s="3">
        <v>46147</v>
      </c>
      <c r="B52" s="2">
        <v>1178.0999999999999</v>
      </c>
      <c r="C52" s="2">
        <v>1169.5</v>
      </c>
      <c r="D52" s="2">
        <v>1185.2</v>
      </c>
      <c r="E52" s="2">
        <v>1160.0999999999999</v>
      </c>
      <c r="F52" t="s">
        <v>2909</v>
      </c>
      <c r="G52" s="1">
        <v>8.3000000000000001E-3</v>
      </c>
    </row>
    <row r="53" spans="1:7" x14ac:dyDescent="0.3">
      <c r="A53" s="3">
        <v>46117</v>
      </c>
      <c r="B53" s="2">
        <v>1168.4000000000001</v>
      </c>
      <c r="C53" s="2">
        <v>1195</v>
      </c>
      <c r="D53" s="2">
        <v>1195</v>
      </c>
      <c r="E53" s="2">
        <v>1165.2</v>
      </c>
      <c r="F53" t="s">
        <v>2813</v>
      </c>
      <c r="G53" s="1">
        <v>-1.1299999999999999E-2</v>
      </c>
    </row>
    <row r="54" spans="1:7" x14ac:dyDescent="0.3">
      <c r="A54" t="s">
        <v>1853</v>
      </c>
      <c r="B54" s="2">
        <v>1181.8</v>
      </c>
      <c r="C54" s="2">
        <v>1167.5</v>
      </c>
      <c r="D54" s="2">
        <v>1189.8</v>
      </c>
      <c r="E54" s="2">
        <v>1159.5999999999999</v>
      </c>
      <c r="F54" t="s">
        <v>3057</v>
      </c>
      <c r="G54" s="1">
        <v>1.2200000000000001E-2</v>
      </c>
    </row>
    <row r="55" spans="1:7" x14ac:dyDescent="0.3">
      <c r="A55" t="s">
        <v>1851</v>
      </c>
      <c r="B55" s="2">
        <v>1167.5</v>
      </c>
      <c r="C55" s="2">
        <v>1158.5</v>
      </c>
      <c r="D55" s="2">
        <v>1178.2</v>
      </c>
      <c r="E55" s="2">
        <v>1156.8</v>
      </c>
      <c r="F55" t="s">
        <v>3056</v>
      </c>
      <c r="G55" s="1">
        <v>1.34E-2</v>
      </c>
    </row>
    <row r="56" spans="1:7" x14ac:dyDescent="0.3">
      <c r="A56" t="s">
        <v>1849</v>
      </c>
      <c r="B56" s="2">
        <v>1152.0999999999999</v>
      </c>
      <c r="C56" s="2">
        <v>1162.7</v>
      </c>
      <c r="D56" s="2">
        <v>1169.4000000000001</v>
      </c>
      <c r="E56" s="2">
        <v>1149.8</v>
      </c>
      <c r="F56" t="s">
        <v>3055</v>
      </c>
      <c r="G56" s="1">
        <v>-1.5599999999999999E-2</v>
      </c>
    </row>
    <row r="57" spans="1:7" x14ac:dyDescent="0.3">
      <c r="A57" t="s">
        <v>1847</v>
      </c>
      <c r="B57" s="2">
        <v>1170.3</v>
      </c>
      <c r="C57" s="2">
        <v>1154.5999999999999</v>
      </c>
      <c r="D57" s="2">
        <v>1179.9000000000001</v>
      </c>
      <c r="E57" s="2">
        <v>1154.5</v>
      </c>
      <c r="F57" t="s">
        <v>3054</v>
      </c>
      <c r="G57" s="1">
        <v>1.3599999999999999E-2</v>
      </c>
    </row>
    <row r="58" spans="1:7" x14ac:dyDescent="0.3">
      <c r="A58" t="s">
        <v>1845</v>
      </c>
      <c r="B58" s="2">
        <v>1154.5999999999999</v>
      </c>
      <c r="C58" s="2">
        <v>1200</v>
      </c>
      <c r="D58" s="2">
        <v>1223.9000000000001</v>
      </c>
      <c r="E58" s="2">
        <v>1152.2</v>
      </c>
      <c r="F58" t="s">
        <v>3053</v>
      </c>
      <c r="G58" s="1">
        <v>-6.93E-2</v>
      </c>
    </row>
    <row r="59" spans="1:7" x14ac:dyDescent="0.3">
      <c r="A59" t="s">
        <v>1843</v>
      </c>
      <c r="B59" s="2">
        <v>1240.5999999999999</v>
      </c>
      <c r="C59" s="2">
        <v>1254</v>
      </c>
      <c r="D59" s="2">
        <v>1265.7</v>
      </c>
      <c r="E59" s="2">
        <v>1226</v>
      </c>
      <c r="F59" t="s">
        <v>3052</v>
      </c>
      <c r="G59" s="1">
        <v>-2.2100000000000002E-2</v>
      </c>
    </row>
    <row r="60" spans="1:7" x14ac:dyDescent="0.3">
      <c r="A60" t="s">
        <v>1841</v>
      </c>
      <c r="B60" s="2">
        <v>1268.5999999999999</v>
      </c>
      <c r="C60" s="2">
        <v>1295</v>
      </c>
      <c r="D60" s="2">
        <v>1297.7</v>
      </c>
      <c r="E60" s="2">
        <v>1255.9000000000001</v>
      </c>
      <c r="F60" t="s">
        <v>3051</v>
      </c>
      <c r="G60" s="1">
        <v>-3.4000000000000002E-2</v>
      </c>
    </row>
    <row r="61" spans="1:7" x14ac:dyDescent="0.3">
      <c r="A61" t="s">
        <v>1839</v>
      </c>
      <c r="B61" s="2">
        <v>1313.2</v>
      </c>
      <c r="C61" s="2">
        <v>1310</v>
      </c>
      <c r="D61" s="2">
        <v>1325</v>
      </c>
      <c r="E61" s="2">
        <v>1299.3</v>
      </c>
      <c r="F61" t="s">
        <v>2324</v>
      </c>
      <c r="G61" s="1">
        <v>5.0000000000000001E-4</v>
      </c>
    </row>
    <row r="62" spans="1:7" x14ac:dyDescent="0.3">
      <c r="A62" t="s">
        <v>1838</v>
      </c>
      <c r="B62" s="2">
        <v>1312.6</v>
      </c>
      <c r="C62" s="2">
        <v>1320</v>
      </c>
      <c r="D62" s="2">
        <v>1324.9</v>
      </c>
      <c r="E62" s="2">
        <v>1308.0999999999999</v>
      </c>
      <c r="F62" t="s">
        <v>2025</v>
      </c>
      <c r="G62" s="1">
        <v>-4.5999999999999999E-3</v>
      </c>
    </row>
    <row r="63" spans="1:7" x14ac:dyDescent="0.3">
      <c r="A63" t="s">
        <v>1836</v>
      </c>
      <c r="B63" s="2">
        <v>1318.7</v>
      </c>
      <c r="C63" s="2">
        <v>1313</v>
      </c>
      <c r="D63" s="2">
        <v>1328.3</v>
      </c>
      <c r="E63" s="2">
        <v>1306.0999999999999</v>
      </c>
      <c r="F63" t="s">
        <v>3050</v>
      </c>
      <c r="G63" s="1">
        <v>-4.0000000000000002E-4</v>
      </c>
    </row>
    <row r="64" spans="1:7" x14ac:dyDescent="0.3">
      <c r="A64" t="s">
        <v>1834</v>
      </c>
      <c r="B64" s="2">
        <v>1319.2</v>
      </c>
      <c r="C64" s="2">
        <v>1322.1</v>
      </c>
      <c r="D64" s="2">
        <v>1331</v>
      </c>
      <c r="E64" s="2">
        <v>1309</v>
      </c>
      <c r="F64" t="s">
        <v>3049</v>
      </c>
      <c r="G64" s="1">
        <v>1.06E-2</v>
      </c>
    </row>
    <row r="65" spans="1:7" x14ac:dyDescent="0.3">
      <c r="A65" t="s">
        <v>1832</v>
      </c>
      <c r="B65" s="2">
        <v>1305.3</v>
      </c>
      <c r="C65" s="2">
        <v>1306.3</v>
      </c>
      <c r="D65" s="2">
        <v>1322.5</v>
      </c>
      <c r="E65" s="2">
        <v>1300.5</v>
      </c>
      <c r="F65" t="s">
        <v>3048</v>
      </c>
      <c r="G65" s="1">
        <v>2.23E-2</v>
      </c>
    </row>
    <row r="66" spans="1:7" x14ac:dyDescent="0.3">
      <c r="A66" t="s">
        <v>1830</v>
      </c>
      <c r="B66" s="2">
        <v>1276.8</v>
      </c>
      <c r="C66" s="2">
        <v>1272</v>
      </c>
      <c r="D66" s="2">
        <v>1289</v>
      </c>
      <c r="E66" s="2">
        <v>1265.7</v>
      </c>
      <c r="F66" t="s">
        <v>3047</v>
      </c>
      <c r="G66" s="1">
        <v>-1.21E-2</v>
      </c>
    </row>
    <row r="67" spans="1:7" x14ac:dyDescent="0.3">
      <c r="A67" s="3">
        <v>46299</v>
      </c>
      <c r="B67" s="2">
        <v>1292.5</v>
      </c>
      <c r="C67" s="2">
        <v>1318</v>
      </c>
      <c r="D67" s="2">
        <v>1318.9</v>
      </c>
      <c r="E67" s="2">
        <v>1283.3</v>
      </c>
      <c r="F67" t="s">
        <v>3046</v>
      </c>
      <c r="G67" s="1">
        <v>-2.9399999999999999E-2</v>
      </c>
    </row>
    <row r="68" spans="1:7" x14ac:dyDescent="0.3">
      <c r="A68" s="3">
        <v>46269</v>
      </c>
      <c r="B68" s="2">
        <v>1331.6</v>
      </c>
      <c r="C68" s="2">
        <v>1329.9</v>
      </c>
      <c r="D68" s="2">
        <v>1337.5</v>
      </c>
      <c r="E68" s="2">
        <v>1314</v>
      </c>
      <c r="F68" t="s">
        <v>3045</v>
      </c>
      <c r="G68" s="1">
        <v>-1.0800000000000001E-2</v>
      </c>
    </row>
    <row r="69" spans="1:7" x14ac:dyDescent="0.3">
      <c r="A69" s="3">
        <v>46238</v>
      </c>
      <c r="B69" s="2">
        <v>1346.2</v>
      </c>
      <c r="C69" s="2">
        <v>1349</v>
      </c>
      <c r="D69" s="2">
        <v>1376.9</v>
      </c>
      <c r="E69" s="2">
        <v>1331</v>
      </c>
      <c r="F69" t="s">
        <v>2680</v>
      </c>
      <c r="G69" s="1">
        <v>5.1000000000000004E-3</v>
      </c>
    </row>
    <row r="70" spans="1:7" x14ac:dyDescent="0.3">
      <c r="A70" s="3">
        <v>46207</v>
      </c>
      <c r="B70" s="2">
        <v>1339.4</v>
      </c>
      <c r="C70" s="2">
        <v>1302</v>
      </c>
      <c r="D70" s="2">
        <v>1345.1</v>
      </c>
      <c r="E70" s="2">
        <v>1293.5</v>
      </c>
      <c r="F70" t="s">
        <v>3044</v>
      </c>
      <c r="G70" s="1">
        <v>2.5399999999999999E-2</v>
      </c>
    </row>
    <row r="71" spans="1:7" x14ac:dyDescent="0.3">
      <c r="A71" s="3">
        <v>46177</v>
      </c>
      <c r="B71" s="2">
        <v>1306.2</v>
      </c>
      <c r="C71" s="2">
        <v>1301.4000000000001</v>
      </c>
      <c r="D71" s="2">
        <v>1320</v>
      </c>
      <c r="E71" s="2">
        <v>1299</v>
      </c>
      <c r="F71" t="s">
        <v>2973</v>
      </c>
      <c r="G71" s="1">
        <v>4.1999999999999997E-3</v>
      </c>
    </row>
    <row r="72" spans="1:7" x14ac:dyDescent="0.3">
      <c r="A72" s="3">
        <v>46057</v>
      </c>
      <c r="B72" s="2">
        <v>1300.8</v>
      </c>
      <c r="C72" s="2">
        <v>1260</v>
      </c>
      <c r="D72" s="2">
        <v>1305.4000000000001</v>
      </c>
      <c r="E72" s="2">
        <v>1259.8</v>
      </c>
      <c r="F72" t="s">
        <v>3043</v>
      </c>
      <c r="G72" s="1">
        <v>1.9699999999999999E-2</v>
      </c>
    </row>
    <row r="73" spans="1:7" x14ac:dyDescent="0.3">
      <c r="A73" s="3">
        <v>46026</v>
      </c>
      <c r="B73" s="2">
        <v>1275.7</v>
      </c>
      <c r="C73" s="2">
        <v>1290</v>
      </c>
      <c r="D73" s="2">
        <v>1303</v>
      </c>
      <c r="E73" s="2">
        <v>1269.5</v>
      </c>
      <c r="F73" t="s">
        <v>2709</v>
      </c>
      <c r="G73" s="1">
        <v>2.01E-2</v>
      </c>
    </row>
    <row r="74" spans="1:7" x14ac:dyDescent="0.3">
      <c r="A74" t="s">
        <v>1823</v>
      </c>
      <c r="B74" s="2">
        <v>1250.5999999999999</v>
      </c>
      <c r="C74" s="2">
        <v>1250</v>
      </c>
      <c r="D74" s="2">
        <v>1265.5</v>
      </c>
      <c r="E74" s="2">
        <v>1243</v>
      </c>
      <c r="F74" t="s">
        <v>3042</v>
      </c>
      <c r="G74" s="1">
        <v>-1.4999999999999999E-2</v>
      </c>
    </row>
    <row r="75" spans="1:7" x14ac:dyDescent="0.3">
      <c r="A75" t="s">
        <v>1821</v>
      </c>
      <c r="B75" s="2">
        <v>1269.7</v>
      </c>
      <c r="C75" s="2">
        <v>1285.2</v>
      </c>
      <c r="D75" s="2">
        <v>1294.8</v>
      </c>
      <c r="E75" s="2">
        <v>1263.2</v>
      </c>
      <c r="F75" t="s">
        <v>3041</v>
      </c>
      <c r="G75" s="1">
        <v>-7.3000000000000001E-3</v>
      </c>
    </row>
    <row r="76" spans="1:7" x14ac:dyDescent="0.3">
      <c r="A76" t="s">
        <v>1819</v>
      </c>
      <c r="B76" s="2">
        <v>1279.0999999999999</v>
      </c>
      <c r="C76" s="2">
        <v>1270</v>
      </c>
      <c r="D76" s="2">
        <v>1290.5999999999999</v>
      </c>
      <c r="E76" s="2">
        <v>1257.0999999999999</v>
      </c>
      <c r="F76" t="s">
        <v>3040</v>
      </c>
      <c r="G76" s="1">
        <v>5.9999999999999995E-4</v>
      </c>
    </row>
    <row r="77" spans="1:7" x14ac:dyDescent="0.3">
      <c r="A77" t="s">
        <v>1817</v>
      </c>
      <c r="B77" s="2">
        <v>1278.3</v>
      </c>
      <c r="C77" s="2">
        <v>1269</v>
      </c>
      <c r="D77" s="2">
        <v>1297</v>
      </c>
      <c r="E77" s="2">
        <v>1251</v>
      </c>
      <c r="F77" t="s">
        <v>3039</v>
      </c>
      <c r="G77" s="1">
        <v>1.7100000000000001E-2</v>
      </c>
    </row>
    <row r="78" spans="1:7" x14ac:dyDescent="0.3">
      <c r="A78" t="s">
        <v>1815</v>
      </c>
      <c r="B78" s="2">
        <v>1256.8</v>
      </c>
      <c r="C78" s="2">
        <v>1238.2</v>
      </c>
      <c r="D78" s="2">
        <v>1261.0999999999999</v>
      </c>
      <c r="E78" s="2">
        <v>1227.4000000000001</v>
      </c>
      <c r="F78" t="s">
        <v>3038</v>
      </c>
      <c r="G78" s="1">
        <v>6.9999999999999999E-4</v>
      </c>
    </row>
    <row r="79" spans="1:7" x14ac:dyDescent="0.3">
      <c r="A79" t="s">
        <v>1813</v>
      </c>
      <c r="B79" s="2">
        <v>1255.9000000000001</v>
      </c>
      <c r="C79" s="2">
        <v>1242</v>
      </c>
      <c r="D79" s="2">
        <v>1264.8</v>
      </c>
      <c r="E79" s="2">
        <v>1229.2</v>
      </c>
      <c r="F79" t="s">
        <v>3037</v>
      </c>
      <c r="G79" s="1">
        <v>2.8799999999999999E-2</v>
      </c>
    </row>
    <row r="80" spans="1:7" x14ac:dyDescent="0.3">
      <c r="A80" t="s">
        <v>1811</v>
      </c>
      <c r="B80" s="2">
        <v>1220.8</v>
      </c>
      <c r="C80" s="2">
        <v>1244.2</v>
      </c>
      <c r="D80" s="2">
        <v>1255</v>
      </c>
      <c r="E80" s="2">
        <v>1215.0999999999999</v>
      </c>
      <c r="F80" t="s">
        <v>2242</v>
      </c>
      <c r="G80" s="1">
        <v>-3.6499999999999998E-2</v>
      </c>
    </row>
    <row r="81" spans="1:7" x14ac:dyDescent="0.3">
      <c r="A81" t="s">
        <v>1809</v>
      </c>
      <c r="B81" s="2">
        <v>1267.0999999999999</v>
      </c>
      <c r="C81" s="2">
        <v>1238</v>
      </c>
      <c r="D81" s="2">
        <v>1290.8</v>
      </c>
      <c r="E81" s="2">
        <v>1234.9000000000001</v>
      </c>
      <c r="F81" t="s">
        <v>3036</v>
      </c>
      <c r="G81" s="1">
        <v>2.7699999999999999E-2</v>
      </c>
    </row>
    <row r="82" spans="1:7" x14ac:dyDescent="0.3">
      <c r="A82" t="s">
        <v>1807</v>
      </c>
      <c r="B82" s="2">
        <v>1232.9000000000001</v>
      </c>
      <c r="C82" s="2">
        <v>1245</v>
      </c>
      <c r="D82" s="2">
        <v>1245</v>
      </c>
      <c r="E82" s="2">
        <v>1215.0999999999999</v>
      </c>
      <c r="F82" t="s">
        <v>3035</v>
      </c>
      <c r="G82" s="1">
        <v>-1.35E-2</v>
      </c>
    </row>
    <row r="83" spans="1:7" x14ac:dyDescent="0.3">
      <c r="A83" t="s">
        <v>1805</v>
      </c>
      <c r="B83" s="2">
        <v>1249.8</v>
      </c>
      <c r="C83" s="2">
        <v>1240.2</v>
      </c>
      <c r="D83" s="2">
        <v>1254.3</v>
      </c>
      <c r="E83" s="2">
        <v>1224.2</v>
      </c>
      <c r="F83" t="s">
        <v>3034</v>
      </c>
      <c r="G83" s="1">
        <v>1.1999999999999999E-3</v>
      </c>
    </row>
    <row r="84" spans="1:7" x14ac:dyDescent="0.3">
      <c r="A84" t="s">
        <v>1804</v>
      </c>
      <c r="B84" s="2">
        <v>1248.3</v>
      </c>
      <c r="C84" s="2">
        <v>1251</v>
      </c>
      <c r="D84" s="2">
        <v>1269.5999999999999</v>
      </c>
      <c r="E84" s="2">
        <v>1242.5999999999999</v>
      </c>
      <c r="F84" t="s">
        <v>2595</v>
      </c>
      <c r="G84" s="1">
        <v>-1.38E-2</v>
      </c>
    </row>
    <row r="85" spans="1:7" x14ac:dyDescent="0.3">
      <c r="A85" s="3">
        <v>46359</v>
      </c>
      <c r="B85" s="2">
        <v>1265.8</v>
      </c>
      <c r="C85" s="2">
        <v>1272.5</v>
      </c>
      <c r="D85" s="2">
        <v>1278.5999999999999</v>
      </c>
      <c r="E85" s="2">
        <v>1258</v>
      </c>
      <c r="F85" t="s">
        <v>2572</v>
      </c>
      <c r="G85" s="1">
        <v>-8.2000000000000007E-3</v>
      </c>
    </row>
    <row r="86" spans="1:7" x14ac:dyDescent="0.3">
      <c r="A86" s="3">
        <v>46329</v>
      </c>
      <c r="B86" s="2">
        <v>1276.3</v>
      </c>
      <c r="C86" s="2">
        <v>1288</v>
      </c>
      <c r="D86" s="2">
        <v>1299.5</v>
      </c>
      <c r="E86" s="2">
        <v>1271.3</v>
      </c>
      <c r="F86" t="s">
        <v>3033</v>
      </c>
      <c r="G86" s="1">
        <v>-1.49E-2</v>
      </c>
    </row>
    <row r="87" spans="1:7" x14ac:dyDescent="0.3">
      <c r="A87" s="3">
        <v>46298</v>
      </c>
      <c r="B87" s="2">
        <v>1295.5999999999999</v>
      </c>
      <c r="C87" s="2">
        <v>1320</v>
      </c>
      <c r="D87" s="2">
        <v>1321</v>
      </c>
      <c r="E87" s="2">
        <v>1284.0999999999999</v>
      </c>
      <c r="F87" t="s">
        <v>3032</v>
      </c>
      <c r="G87" s="1">
        <v>-1.4800000000000001E-2</v>
      </c>
    </row>
    <row r="88" spans="1:7" x14ac:dyDescent="0.3">
      <c r="A88" s="3">
        <v>46268</v>
      </c>
      <c r="B88" s="2">
        <v>1315</v>
      </c>
      <c r="C88" s="2">
        <v>1290</v>
      </c>
      <c r="D88" s="2">
        <v>1318</v>
      </c>
      <c r="E88" s="2">
        <v>1282.5</v>
      </c>
      <c r="F88" t="s">
        <v>2935</v>
      </c>
      <c r="G88" s="1">
        <v>5.0000000000000001E-3</v>
      </c>
    </row>
    <row r="89" spans="1:7" x14ac:dyDescent="0.3">
      <c r="A89" s="3">
        <v>46176</v>
      </c>
      <c r="B89" s="2">
        <v>1308.4000000000001</v>
      </c>
      <c r="C89" s="2">
        <v>1303</v>
      </c>
      <c r="D89" s="2">
        <v>1327.2</v>
      </c>
      <c r="E89" s="2">
        <v>1303</v>
      </c>
      <c r="F89" t="s">
        <v>3031</v>
      </c>
      <c r="G89" s="1">
        <v>2E-3</v>
      </c>
    </row>
    <row r="90" spans="1:7" x14ac:dyDescent="0.3">
      <c r="A90" s="3">
        <v>46145</v>
      </c>
      <c r="B90" s="2">
        <v>1305.8</v>
      </c>
      <c r="C90" s="2">
        <v>1320</v>
      </c>
      <c r="D90" s="2">
        <v>1320</v>
      </c>
      <c r="E90" s="2">
        <v>1290.0999999999999</v>
      </c>
      <c r="F90" t="s">
        <v>3030</v>
      </c>
      <c r="G90" s="1">
        <v>-1.1999999999999999E-3</v>
      </c>
    </row>
    <row r="91" spans="1:7" x14ac:dyDescent="0.3">
      <c r="A91" s="3">
        <v>46115</v>
      </c>
      <c r="B91" s="2">
        <v>1307.4000000000001</v>
      </c>
      <c r="C91" s="2">
        <v>1292</v>
      </c>
      <c r="D91" s="2">
        <v>1317</v>
      </c>
      <c r="E91" s="2">
        <v>1292</v>
      </c>
      <c r="F91" t="s">
        <v>3029</v>
      </c>
      <c r="G91" s="1">
        <v>1.44E-2</v>
      </c>
    </row>
    <row r="92" spans="1:7" x14ac:dyDescent="0.3">
      <c r="A92" s="3">
        <v>46056</v>
      </c>
      <c r="B92" s="2">
        <v>1288.9000000000001</v>
      </c>
      <c r="C92" s="2">
        <v>1291</v>
      </c>
      <c r="D92" s="2">
        <v>1298.8</v>
      </c>
      <c r="E92" s="2">
        <v>1273</v>
      </c>
      <c r="F92" t="s">
        <v>3028</v>
      </c>
      <c r="G92" s="1">
        <v>-8.6E-3</v>
      </c>
    </row>
    <row r="93" spans="1:7" x14ac:dyDescent="0.3">
      <c r="A93" t="s">
        <v>1794</v>
      </c>
      <c r="B93" s="2">
        <v>1300.0999999999999</v>
      </c>
      <c r="C93" s="2">
        <v>1326.3</v>
      </c>
      <c r="D93" s="2">
        <v>1335</v>
      </c>
      <c r="E93" s="2">
        <v>1294.2</v>
      </c>
      <c r="F93" t="s">
        <v>3027</v>
      </c>
      <c r="G93" s="1">
        <v>8.5000000000000006E-3</v>
      </c>
    </row>
    <row r="94" spans="1:7" x14ac:dyDescent="0.3">
      <c r="A94" t="s">
        <v>1792</v>
      </c>
      <c r="B94" s="2">
        <v>1289.0999999999999</v>
      </c>
      <c r="C94" s="2">
        <v>1305.5</v>
      </c>
      <c r="D94" s="2">
        <v>1314</v>
      </c>
      <c r="E94" s="2">
        <v>1286.3</v>
      </c>
      <c r="F94" t="s">
        <v>3026</v>
      </c>
      <c r="G94" s="1">
        <v>-8.0000000000000004E-4</v>
      </c>
    </row>
    <row r="95" spans="1:7" x14ac:dyDescent="0.3">
      <c r="A95" t="s">
        <v>1790</v>
      </c>
      <c r="B95" s="2">
        <v>1290.0999999999999</v>
      </c>
      <c r="C95" s="2">
        <v>1286.2</v>
      </c>
      <c r="D95" s="2">
        <v>1323.6</v>
      </c>
      <c r="E95" s="2">
        <v>1286.2</v>
      </c>
      <c r="F95" t="s">
        <v>3025</v>
      </c>
      <c r="G95" s="1">
        <v>1.14E-2</v>
      </c>
    </row>
    <row r="96" spans="1:7" x14ac:dyDescent="0.3">
      <c r="A96" t="s">
        <v>1788</v>
      </c>
      <c r="B96" s="2">
        <v>1275.5</v>
      </c>
      <c r="C96" s="2">
        <v>1301</v>
      </c>
      <c r="D96" s="2">
        <v>1303.5999999999999</v>
      </c>
      <c r="E96" s="2">
        <v>1264.0999999999999</v>
      </c>
      <c r="F96" t="s">
        <v>3024</v>
      </c>
      <c r="G96" s="1">
        <v>-3.9199999999999999E-2</v>
      </c>
    </row>
    <row r="97" spans="1:7" x14ac:dyDescent="0.3">
      <c r="A97" t="s">
        <v>1786</v>
      </c>
      <c r="B97" s="2">
        <v>1327.5</v>
      </c>
      <c r="C97" s="2">
        <v>1352</v>
      </c>
      <c r="D97" s="2">
        <v>1352</v>
      </c>
      <c r="E97" s="2">
        <v>1318</v>
      </c>
      <c r="F97" t="s">
        <v>3023</v>
      </c>
      <c r="G97" s="1">
        <v>-1.9E-2</v>
      </c>
    </row>
    <row r="98" spans="1:7" x14ac:dyDescent="0.3">
      <c r="A98" t="s">
        <v>1784</v>
      </c>
      <c r="B98" s="2">
        <v>1353.2</v>
      </c>
      <c r="C98" s="2">
        <v>1359.2</v>
      </c>
      <c r="D98" s="2">
        <v>1365</v>
      </c>
      <c r="E98" s="2">
        <v>1338.2</v>
      </c>
      <c r="F98" t="s">
        <v>3022</v>
      </c>
      <c r="G98" s="1">
        <v>-1.26E-2</v>
      </c>
    </row>
    <row r="99" spans="1:7" x14ac:dyDescent="0.3">
      <c r="A99" t="s">
        <v>1782</v>
      </c>
      <c r="B99" s="2">
        <v>1370.5</v>
      </c>
      <c r="C99" s="2">
        <v>1385</v>
      </c>
      <c r="D99" s="2">
        <v>1402</v>
      </c>
      <c r="E99" s="2">
        <v>1363.2</v>
      </c>
      <c r="F99" t="s">
        <v>3021</v>
      </c>
      <c r="G99" s="1">
        <v>-2.3E-3</v>
      </c>
    </row>
    <row r="100" spans="1:7" x14ac:dyDescent="0.3">
      <c r="A100" t="s">
        <v>1780</v>
      </c>
      <c r="B100" s="2">
        <v>1373.7</v>
      </c>
      <c r="C100" s="2">
        <v>1390.9</v>
      </c>
      <c r="D100" s="2">
        <v>1401</v>
      </c>
      <c r="E100" s="2">
        <v>1345.3</v>
      </c>
      <c r="F100" t="s">
        <v>3020</v>
      </c>
      <c r="G100" s="1">
        <v>-1.26E-2</v>
      </c>
    </row>
    <row r="101" spans="1:7" x14ac:dyDescent="0.3">
      <c r="A101" t="s">
        <v>1778</v>
      </c>
      <c r="B101" s="2">
        <v>1391.2</v>
      </c>
      <c r="C101" s="2">
        <v>1370</v>
      </c>
      <c r="D101" s="2">
        <v>1431</v>
      </c>
      <c r="E101" s="2">
        <v>1367</v>
      </c>
      <c r="F101" t="s">
        <v>3019</v>
      </c>
      <c r="G101" s="1">
        <v>1.8700000000000001E-2</v>
      </c>
    </row>
    <row r="102" spans="1:7" x14ac:dyDescent="0.3">
      <c r="A102" t="s">
        <v>1776</v>
      </c>
      <c r="B102" s="2">
        <v>1365.6</v>
      </c>
      <c r="C102" s="2">
        <v>1373.7</v>
      </c>
      <c r="D102" s="2">
        <v>1376</v>
      </c>
      <c r="E102" s="2">
        <v>1338.3</v>
      </c>
      <c r="F102" t="s">
        <v>3018</v>
      </c>
      <c r="G102" s="1">
        <v>-2.5999999999999999E-3</v>
      </c>
    </row>
    <row r="103" spans="1:7" x14ac:dyDescent="0.3">
      <c r="A103" t="s">
        <v>1774</v>
      </c>
      <c r="B103" s="2">
        <v>1369.1</v>
      </c>
      <c r="C103" s="2">
        <v>1293.9000000000001</v>
      </c>
      <c r="D103" s="2">
        <v>1377.3</v>
      </c>
      <c r="E103" s="2">
        <v>1281.5</v>
      </c>
      <c r="F103" t="s">
        <v>3017</v>
      </c>
      <c r="G103" s="1">
        <v>-1.2200000000000001E-2</v>
      </c>
    </row>
    <row r="104" spans="1:7" x14ac:dyDescent="0.3">
      <c r="A104" s="3">
        <v>46358</v>
      </c>
      <c r="B104" s="2">
        <v>1386</v>
      </c>
      <c r="C104" s="2">
        <v>1428.9</v>
      </c>
      <c r="D104" s="2">
        <v>1435.7</v>
      </c>
      <c r="E104" s="2">
        <v>1380.5</v>
      </c>
      <c r="F104" t="s">
        <v>3016</v>
      </c>
      <c r="G104" s="1">
        <v>-5.8400000000000001E-2</v>
      </c>
    </row>
    <row r="105" spans="1:7" x14ac:dyDescent="0.3">
      <c r="A105" s="3">
        <v>46328</v>
      </c>
      <c r="B105" s="2">
        <v>1471.9</v>
      </c>
      <c r="C105" s="2">
        <v>1501.2</v>
      </c>
      <c r="D105" s="2">
        <v>1505.9</v>
      </c>
      <c r="E105" s="2">
        <v>1469</v>
      </c>
      <c r="F105" t="s">
        <v>2886</v>
      </c>
      <c r="G105" s="1">
        <v>-1.7299999999999999E-2</v>
      </c>
    </row>
    <row r="106" spans="1:7" x14ac:dyDescent="0.3">
      <c r="A106" s="3">
        <v>46297</v>
      </c>
      <c r="B106" s="2">
        <v>1497.8</v>
      </c>
      <c r="C106" s="2">
        <v>1500</v>
      </c>
      <c r="D106" s="2">
        <v>1515.9</v>
      </c>
      <c r="E106" s="2">
        <v>1491</v>
      </c>
      <c r="F106" t="s">
        <v>2817</v>
      </c>
      <c r="G106" s="1">
        <v>4.0000000000000002E-4</v>
      </c>
    </row>
    <row r="107" spans="1:7" x14ac:dyDescent="0.3">
      <c r="A107" s="3">
        <v>46267</v>
      </c>
      <c r="B107" s="2">
        <v>1497.2</v>
      </c>
      <c r="C107" s="2">
        <v>1522.1</v>
      </c>
      <c r="D107" s="2">
        <v>1528</v>
      </c>
      <c r="E107" s="2">
        <v>1493</v>
      </c>
      <c r="F107" t="s">
        <v>2784</v>
      </c>
      <c r="G107" s="1">
        <v>-6.6E-3</v>
      </c>
    </row>
    <row r="108" spans="1:7" x14ac:dyDescent="0.3">
      <c r="A108" s="3">
        <v>46175</v>
      </c>
      <c r="B108" s="2">
        <v>1507.1</v>
      </c>
      <c r="C108" s="2">
        <v>1522.1</v>
      </c>
      <c r="D108" s="2">
        <v>1525</v>
      </c>
      <c r="E108" s="2">
        <v>1480</v>
      </c>
      <c r="F108" t="s">
        <v>3015</v>
      </c>
      <c r="G108" s="1">
        <v>-8.6E-3</v>
      </c>
    </row>
    <row r="109" spans="1:7" x14ac:dyDescent="0.3">
      <c r="A109" s="3">
        <v>46144</v>
      </c>
      <c r="B109" s="2">
        <v>1520.2</v>
      </c>
      <c r="C109" s="2">
        <v>1534</v>
      </c>
      <c r="D109" s="2">
        <v>1551</v>
      </c>
      <c r="E109" s="2">
        <v>1515.7</v>
      </c>
      <c r="F109" t="s">
        <v>3014</v>
      </c>
      <c r="G109" s="1">
        <v>-1.0200000000000001E-2</v>
      </c>
    </row>
    <row r="110" spans="1:7" x14ac:dyDescent="0.3">
      <c r="A110" s="3">
        <v>46114</v>
      </c>
      <c r="B110" s="2">
        <v>1535.8</v>
      </c>
      <c r="C110" s="2">
        <v>1574</v>
      </c>
      <c r="D110" s="2">
        <v>1584.9</v>
      </c>
      <c r="E110" s="2">
        <v>1510.1</v>
      </c>
      <c r="F110" t="s">
        <v>3013</v>
      </c>
      <c r="G110" s="1">
        <v>-7.2599999999999998E-2</v>
      </c>
    </row>
    <row r="111" spans="1:7" x14ac:dyDescent="0.3">
      <c r="A111" s="3">
        <v>46083</v>
      </c>
      <c r="B111" s="2">
        <v>1656</v>
      </c>
      <c r="C111" s="2">
        <v>1727.2</v>
      </c>
      <c r="D111" s="2">
        <v>1728</v>
      </c>
      <c r="E111" s="2">
        <v>1653</v>
      </c>
      <c r="F111" t="s">
        <v>2762</v>
      </c>
      <c r="G111" s="1">
        <v>1.6299999999999999E-2</v>
      </c>
    </row>
    <row r="112" spans="1:7" x14ac:dyDescent="0.3">
      <c r="A112" s="3">
        <v>46055</v>
      </c>
      <c r="B112" s="2">
        <v>1629.4</v>
      </c>
      <c r="C112" s="2">
        <v>1662</v>
      </c>
      <c r="D112" s="2">
        <v>1662</v>
      </c>
      <c r="E112" s="2">
        <v>1618</v>
      </c>
      <c r="F112" t="s">
        <v>2818</v>
      </c>
      <c r="G112" s="1">
        <v>-1.52E-2</v>
      </c>
    </row>
    <row r="113" spans="1:7" x14ac:dyDescent="0.3">
      <c r="A113" s="3">
        <v>46024</v>
      </c>
      <c r="B113" s="2">
        <v>1654.5</v>
      </c>
      <c r="C113" s="2">
        <v>1630</v>
      </c>
      <c r="D113" s="2">
        <v>1677.3</v>
      </c>
      <c r="E113" s="2">
        <v>1604</v>
      </c>
      <c r="F113" t="s">
        <v>1962</v>
      </c>
      <c r="G113" s="1">
        <v>8.2000000000000007E-3</v>
      </c>
    </row>
    <row r="114" spans="1:7" x14ac:dyDescent="0.3">
      <c r="A114" t="s">
        <v>1762</v>
      </c>
      <c r="B114" s="2">
        <v>1641</v>
      </c>
      <c r="C114" s="2">
        <v>1655</v>
      </c>
      <c r="D114" s="2">
        <v>1655</v>
      </c>
      <c r="E114" s="2">
        <v>1618.1</v>
      </c>
      <c r="F114" t="s">
        <v>2840</v>
      </c>
      <c r="G114" s="1">
        <v>-1.11E-2</v>
      </c>
    </row>
    <row r="115" spans="1:7" x14ac:dyDescent="0.3">
      <c r="A115" t="s">
        <v>1760</v>
      </c>
      <c r="B115" s="2">
        <v>1659.5</v>
      </c>
      <c r="C115" s="2">
        <v>1658</v>
      </c>
      <c r="D115" s="2">
        <v>1666.5</v>
      </c>
      <c r="E115" s="2">
        <v>1642.1</v>
      </c>
      <c r="F115" t="s">
        <v>2322</v>
      </c>
      <c r="G115" s="1">
        <v>-4.1999999999999997E-3</v>
      </c>
    </row>
    <row r="116" spans="1:7" x14ac:dyDescent="0.3">
      <c r="A116" t="s">
        <v>1758</v>
      </c>
      <c r="B116" s="2">
        <v>1666.5</v>
      </c>
      <c r="C116" s="2">
        <v>1680</v>
      </c>
      <c r="D116" s="2">
        <v>1688.8</v>
      </c>
      <c r="E116" s="2">
        <v>1650</v>
      </c>
      <c r="F116" t="s">
        <v>2959</v>
      </c>
      <c r="G116" s="1">
        <v>-9.5999999999999992E-3</v>
      </c>
    </row>
    <row r="117" spans="1:7" x14ac:dyDescent="0.3">
      <c r="A117" t="s">
        <v>1757</v>
      </c>
      <c r="B117" s="2">
        <v>1682.7</v>
      </c>
      <c r="C117" s="2">
        <v>1685.8</v>
      </c>
      <c r="D117" s="2">
        <v>1689.4</v>
      </c>
      <c r="E117" s="2">
        <v>1661.1</v>
      </c>
      <c r="F117" t="s">
        <v>3012</v>
      </c>
      <c r="G117" s="1">
        <v>7.1000000000000004E-3</v>
      </c>
    </row>
    <row r="118" spans="1:7" x14ac:dyDescent="0.3">
      <c r="A118" t="s">
        <v>1755</v>
      </c>
      <c r="B118" s="2">
        <v>1670.8</v>
      </c>
      <c r="C118" s="2">
        <v>1667.2</v>
      </c>
      <c r="D118" s="2">
        <v>1675.7</v>
      </c>
      <c r="E118" s="2">
        <v>1662.2</v>
      </c>
      <c r="F118" t="s">
        <v>2028</v>
      </c>
      <c r="G118" s="1">
        <v>4.4000000000000003E-3</v>
      </c>
    </row>
    <row r="119" spans="1:7" x14ac:dyDescent="0.3">
      <c r="A119" t="s">
        <v>1753</v>
      </c>
      <c r="B119" s="2">
        <v>1663.5</v>
      </c>
      <c r="C119" s="2">
        <v>1666</v>
      </c>
      <c r="D119" s="2">
        <v>1671.2</v>
      </c>
      <c r="E119" s="2">
        <v>1653.8</v>
      </c>
      <c r="F119" t="s">
        <v>2023</v>
      </c>
      <c r="G119" s="1">
        <v>5.4999999999999997E-3</v>
      </c>
    </row>
    <row r="120" spans="1:7" x14ac:dyDescent="0.3">
      <c r="A120" t="s">
        <v>1751</v>
      </c>
      <c r="B120" s="2">
        <v>1654.4</v>
      </c>
      <c r="C120" s="2">
        <v>1651</v>
      </c>
      <c r="D120" s="2">
        <v>1657</v>
      </c>
      <c r="E120" s="2">
        <v>1631.2</v>
      </c>
      <c r="F120" t="s">
        <v>2669</v>
      </c>
      <c r="G120" s="1">
        <v>-2.7000000000000001E-3</v>
      </c>
    </row>
    <row r="121" spans="1:7" x14ac:dyDescent="0.3">
      <c r="A121" t="s">
        <v>1749</v>
      </c>
      <c r="B121" s="2">
        <v>1658.9</v>
      </c>
      <c r="C121" s="2">
        <v>1673</v>
      </c>
      <c r="D121" s="2">
        <v>1680.2</v>
      </c>
      <c r="E121" s="2">
        <v>1652.9</v>
      </c>
      <c r="F121" t="s">
        <v>3011</v>
      </c>
      <c r="G121" s="1">
        <v>-1.3299999999999999E-2</v>
      </c>
    </row>
    <row r="122" spans="1:7" x14ac:dyDescent="0.3">
      <c r="A122" t="s">
        <v>1747</v>
      </c>
      <c r="B122" s="2">
        <v>1681.2</v>
      </c>
      <c r="C122" s="2">
        <v>1685</v>
      </c>
      <c r="D122" s="2">
        <v>1685</v>
      </c>
      <c r="E122" s="2">
        <v>1666.5</v>
      </c>
      <c r="F122" t="s">
        <v>2754</v>
      </c>
      <c r="G122" s="1">
        <v>-5.1000000000000004E-3</v>
      </c>
    </row>
    <row r="123" spans="1:7" x14ac:dyDescent="0.3">
      <c r="A123" t="s">
        <v>1745</v>
      </c>
      <c r="B123" s="2">
        <v>1689.8</v>
      </c>
      <c r="C123" s="2">
        <v>1663.7</v>
      </c>
      <c r="D123" s="2">
        <v>1694</v>
      </c>
      <c r="E123" s="2">
        <v>1653.4</v>
      </c>
      <c r="F123" t="s">
        <v>3010</v>
      </c>
      <c r="G123" s="1">
        <v>5.6300000000000003E-2</v>
      </c>
    </row>
    <row r="124" spans="1:7" x14ac:dyDescent="0.3">
      <c r="A124" t="s">
        <v>1743</v>
      </c>
      <c r="B124" s="2">
        <v>1599.8</v>
      </c>
      <c r="C124" s="2">
        <v>1588</v>
      </c>
      <c r="D124" s="2">
        <v>1617</v>
      </c>
      <c r="E124" s="2">
        <v>1583.1</v>
      </c>
      <c r="F124" t="s">
        <v>2756</v>
      </c>
      <c r="G124" s="1">
        <v>5.0000000000000001E-4</v>
      </c>
    </row>
    <row r="125" spans="1:7" x14ac:dyDescent="0.3">
      <c r="A125" t="s">
        <v>1741</v>
      </c>
      <c r="B125" s="2">
        <v>1599</v>
      </c>
      <c r="C125" s="2">
        <v>1618</v>
      </c>
      <c r="D125" s="2">
        <v>1618</v>
      </c>
      <c r="E125" s="2">
        <v>1586.4</v>
      </c>
      <c r="F125" t="s">
        <v>2707</v>
      </c>
      <c r="G125" s="1">
        <v>1.9E-3</v>
      </c>
    </row>
    <row r="126" spans="1:7" x14ac:dyDescent="0.3">
      <c r="A126" s="3">
        <v>46357</v>
      </c>
      <c r="B126" s="2">
        <v>1595.9</v>
      </c>
      <c r="C126" s="2">
        <v>1610.1</v>
      </c>
      <c r="D126" s="2">
        <v>1613.3</v>
      </c>
      <c r="E126" s="2">
        <v>1592.6</v>
      </c>
      <c r="F126" t="s">
        <v>2288</v>
      </c>
      <c r="G126" s="1">
        <v>-1.1299999999999999E-2</v>
      </c>
    </row>
    <row r="127" spans="1:7" x14ac:dyDescent="0.3">
      <c r="A127" s="3">
        <v>46266</v>
      </c>
      <c r="B127" s="2">
        <v>1614.1</v>
      </c>
      <c r="C127" s="2">
        <v>1610</v>
      </c>
      <c r="D127" s="2">
        <v>1631.3</v>
      </c>
      <c r="E127" s="2">
        <v>1607</v>
      </c>
      <c r="F127" t="s">
        <v>3009</v>
      </c>
      <c r="G127" s="1">
        <v>5.0000000000000001E-4</v>
      </c>
    </row>
    <row r="128" spans="1:7" x14ac:dyDescent="0.3">
      <c r="A128" s="3">
        <v>46235</v>
      </c>
      <c r="B128" s="2">
        <v>1613.3</v>
      </c>
      <c r="C128" s="2">
        <v>1638.9</v>
      </c>
      <c r="D128" s="2">
        <v>1644.3</v>
      </c>
      <c r="E128" s="2">
        <v>1608.6</v>
      </c>
      <c r="F128" t="s">
        <v>2314</v>
      </c>
      <c r="G128" s="1">
        <v>-1.5699999999999999E-2</v>
      </c>
    </row>
    <row r="129" spans="1:7" x14ac:dyDescent="0.3">
      <c r="A129" s="3">
        <v>46204</v>
      </c>
      <c r="B129" s="2">
        <v>1639</v>
      </c>
      <c r="C129" s="2">
        <v>1615</v>
      </c>
      <c r="D129" s="2">
        <v>1642</v>
      </c>
      <c r="E129" s="2">
        <v>1615</v>
      </c>
      <c r="F129" t="s">
        <v>2317</v>
      </c>
      <c r="G129" s="1">
        <v>1.66E-2</v>
      </c>
    </row>
    <row r="130" spans="1:7" x14ac:dyDescent="0.3">
      <c r="A130" s="3">
        <v>46174</v>
      </c>
      <c r="B130" s="2">
        <v>1612.2</v>
      </c>
      <c r="C130" s="2">
        <v>1600.1</v>
      </c>
      <c r="D130" s="2">
        <v>1619.9</v>
      </c>
      <c r="E130" s="2">
        <v>1599</v>
      </c>
      <c r="F130" t="s">
        <v>3008</v>
      </c>
      <c r="G130" s="1">
        <v>3.5999999999999999E-3</v>
      </c>
    </row>
    <row r="131" spans="1:7" x14ac:dyDescent="0.3">
      <c r="A131" s="3">
        <v>46143</v>
      </c>
      <c r="B131" s="2">
        <v>1606.4</v>
      </c>
      <c r="C131" s="2">
        <v>1637</v>
      </c>
      <c r="D131" s="2">
        <v>1637</v>
      </c>
      <c r="E131" s="2">
        <v>1583.1</v>
      </c>
      <c r="F131" t="s">
        <v>2144</v>
      </c>
      <c r="G131" s="1">
        <v>-2.07E-2</v>
      </c>
    </row>
    <row r="132" spans="1:7" x14ac:dyDescent="0.3">
      <c r="A132" s="3">
        <v>46054</v>
      </c>
      <c r="B132" s="2">
        <v>1640.4</v>
      </c>
      <c r="C132" s="2">
        <v>1635.9</v>
      </c>
      <c r="D132" s="2">
        <v>1643.5</v>
      </c>
      <c r="E132" s="2">
        <v>1627.5</v>
      </c>
      <c r="F132" t="s">
        <v>2086</v>
      </c>
      <c r="G132" s="1">
        <v>6.4999999999999997E-3</v>
      </c>
    </row>
    <row r="133" spans="1:7" x14ac:dyDescent="0.3">
      <c r="A133" s="3">
        <v>46023</v>
      </c>
      <c r="B133" s="2">
        <v>1629.8</v>
      </c>
      <c r="C133" s="2">
        <v>1615.4</v>
      </c>
      <c r="D133" s="2">
        <v>1639.6</v>
      </c>
      <c r="E133" s="2">
        <v>1614.1</v>
      </c>
      <c r="F133" t="s">
        <v>2751</v>
      </c>
      <c r="G133" s="1">
        <v>8.8999999999999999E-3</v>
      </c>
    </row>
    <row r="134" spans="1:7" x14ac:dyDescent="0.3">
      <c r="A134" t="s">
        <v>1732</v>
      </c>
      <c r="B134" s="2">
        <v>1615.4</v>
      </c>
      <c r="C134" s="2">
        <v>1621</v>
      </c>
      <c r="D134" s="2">
        <v>1628.6</v>
      </c>
      <c r="E134" s="2">
        <v>1609.2</v>
      </c>
      <c r="F134" t="s">
        <v>3007</v>
      </c>
      <c r="G134" s="1">
        <v>-3.8E-3</v>
      </c>
    </row>
    <row r="135" spans="1:7" x14ac:dyDescent="0.3">
      <c r="A135" t="s">
        <v>1730</v>
      </c>
      <c r="B135" s="2">
        <v>1621.6</v>
      </c>
      <c r="C135" s="2">
        <v>1647</v>
      </c>
      <c r="D135" s="2">
        <v>1647.9</v>
      </c>
      <c r="E135" s="2">
        <v>1616.8</v>
      </c>
      <c r="F135" t="s">
        <v>2683</v>
      </c>
      <c r="G135" s="1">
        <v>-1.4E-2</v>
      </c>
    </row>
    <row r="136" spans="1:7" x14ac:dyDescent="0.3">
      <c r="A136" t="s">
        <v>1729</v>
      </c>
      <c r="B136" s="2">
        <v>1644.7</v>
      </c>
      <c r="C136" s="2">
        <v>1658</v>
      </c>
      <c r="D136" s="2">
        <v>1673.1</v>
      </c>
      <c r="E136" s="2">
        <v>1637.1</v>
      </c>
      <c r="F136" t="s">
        <v>1953</v>
      </c>
      <c r="G136" s="1">
        <v>-6.8999999999999999E-3</v>
      </c>
    </row>
    <row r="137" spans="1:7" x14ac:dyDescent="0.3">
      <c r="A137" t="s">
        <v>1727</v>
      </c>
      <c r="B137" s="2">
        <v>1656.1</v>
      </c>
      <c r="C137" s="2">
        <v>1663.4</v>
      </c>
      <c r="D137" s="2">
        <v>1668.8</v>
      </c>
      <c r="E137" s="2">
        <v>1651.7</v>
      </c>
      <c r="F137" t="s">
        <v>1975</v>
      </c>
      <c r="G137" s="1">
        <v>-4.4000000000000003E-3</v>
      </c>
    </row>
    <row r="138" spans="1:7" x14ac:dyDescent="0.3">
      <c r="A138" t="s">
        <v>1725</v>
      </c>
      <c r="B138" s="2">
        <v>1663.4</v>
      </c>
      <c r="C138" s="2">
        <v>1661</v>
      </c>
      <c r="D138" s="2">
        <v>1667.6</v>
      </c>
      <c r="E138" s="2">
        <v>1652.5</v>
      </c>
      <c r="F138" t="s">
        <v>2586</v>
      </c>
      <c r="G138" s="1">
        <v>-2.8999999999999998E-3</v>
      </c>
    </row>
    <row r="139" spans="1:7" x14ac:dyDescent="0.3">
      <c r="A139" t="s">
        <v>1723</v>
      </c>
      <c r="B139" s="2">
        <v>1668.3</v>
      </c>
      <c r="C139" s="2">
        <v>1679</v>
      </c>
      <c r="D139" s="2">
        <v>1679</v>
      </c>
      <c r="E139" s="2">
        <v>1656.4</v>
      </c>
      <c r="F139" t="s">
        <v>2674</v>
      </c>
      <c r="G139" s="1">
        <v>-1.26E-2</v>
      </c>
    </row>
    <row r="140" spans="1:7" x14ac:dyDescent="0.3">
      <c r="A140" t="s">
        <v>1721</v>
      </c>
      <c r="B140" s="2">
        <v>1689.6</v>
      </c>
      <c r="C140" s="2">
        <v>1664</v>
      </c>
      <c r="D140" s="2">
        <v>1693.2</v>
      </c>
      <c r="E140" s="2">
        <v>1664</v>
      </c>
      <c r="F140" t="s">
        <v>3006</v>
      </c>
      <c r="G140" s="1">
        <v>3.1099999999999999E-2</v>
      </c>
    </row>
    <row r="141" spans="1:7" x14ac:dyDescent="0.3">
      <c r="A141" t="s">
        <v>1719</v>
      </c>
      <c r="B141" s="2">
        <v>1638.7</v>
      </c>
      <c r="C141" s="2">
        <v>1650</v>
      </c>
      <c r="D141" s="2">
        <v>1654.9</v>
      </c>
      <c r="E141" s="2">
        <v>1629.8</v>
      </c>
      <c r="F141" t="s">
        <v>2958</v>
      </c>
      <c r="G141" s="1">
        <v>7.3000000000000001E-3</v>
      </c>
    </row>
    <row r="142" spans="1:7" x14ac:dyDescent="0.3">
      <c r="A142" t="s">
        <v>1717</v>
      </c>
      <c r="B142" s="2">
        <v>1626.8</v>
      </c>
      <c r="C142" s="2">
        <v>1610.5</v>
      </c>
      <c r="D142" s="2">
        <v>1630</v>
      </c>
      <c r="E142" s="2">
        <v>1606.7</v>
      </c>
      <c r="F142" t="s">
        <v>2858</v>
      </c>
      <c r="G142" s="1">
        <v>1.55E-2</v>
      </c>
    </row>
    <row r="143" spans="1:7" x14ac:dyDescent="0.3">
      <c r="A143" t="s">
        <v>1715</v>
      </c>
      <c r="B143" s="2">
        <v>1602</v>
      </c>
      <c r="C143" s="2">
        <v>1587.2</v>
      </c>
      <c r="D143" s="2">
        <v>1606.9</v>
      </c>
      <c r="E143" s="2">
        <v>1586</v>
      </c>
      <c r="F143" t="s">
        <v>2710</v>
      </c>
      <c r="G143" s="1">
        <v>5.7000000000000002E-3</v>
      </c>
    </row>
    <row r="144" spans="1:7" x14ac:dyDescent="0.3">
      <c r="A144" t="s">
        <v>1713</v>
      </c>
      <c r="B144" s="2">
        <v>1592.9</v>
      </c>
      <c r="C144" s="2">
        <v>1600</v>
      </c>
      <c r="D144" s="2">
        <v>1603</v>
      </c>
      <c r="E144" s="2">
        <v>1585.6</v>
      </c>
      <c r="F144" t="s">
        <v>2246</v>
      </c>
      <c r="G144" s="1">
        <v>-8.6999999999999994E-3</v>
      </c>
    </row>
    <row r="145" spans="1:7" x14ac:dyDescent="0.3">
      <c r="A145" t="s">
        <v>1711</v>
      </c>
      <c r="B145" s="2">
        <v>1606.8</v>
      </c>
      <c r="C145" s="2">
        <v>1585</v>
      </c>
      <c r="D145" s="2">
        <v>1610.8</v>
      </c>
      <c r="E145" s="2">
        <v>1585</v>
      </c>
      <c r="F145" t="s">
        <v>3005</v>
      </c>
      <c r="G145" s="1">
        <v>5.4000000000000003E-3</v>
      </c>
    </row>
    <row r="146" spans="1:7" x14ac:dyDescent="0.3">
      <c r="A146" s="3">
        <v>46003</v>
      </c>
      <c r="B146" s="2">
        <v>1598.2</v>
      </c>
      <c r="C146" s="2">
        <v>1601.4</v>
      </c>
      <c r="D146" s="2">
        <v>1601.8</v>
      </c>
      <c r="E146" s="2">
        <v>1582.6</v>
      </c>
      <c r="F146" t="s">
        <v>2824</v>
      </c>
      <c r="G146" s="1">
        <v>1E-4</v>
      </c>
    </row>
    <row r="147" spans="1:7" x14ac:dyDescent="0.3">
      <c r="A147" s="3">
        <v>45973</v>
      </c>
      <c r="B147" s="2">
        <v>1598</v>
      </c>
      <c r="C147" s="2">
        <v>1598</v>
      </c>
      <c r="D147" s="2">
        <v>1607.4</v>
      </c>
      <c r="E147" s="2">
        <v>1580.5</v>
      </c>
      <c r="F147" t="s">
        <v>2056</v>
      </c>
      <c r="G147" s="1">
        <v>8.3000000000000001E-3</v>
      </c>
    </row>
    <row r="148" spans="1:7" x14ac:dyDescent="0.3">
      <c r="A148" s="3">
        <v>45942</v>
      </c>
      <c r="B148" s="2">
        <v>1584.8</v>
      </c>
      <c r="C148" s="2">
        <v>1608</v>
      </c>
      <c r="D148" s="2">
        <v>1608</v>
      </c>
      <c r="E148" s="2">
        <v>1582.8</v>
      </c>
      <c r="F148" t="s">
        <v>2629</v>
      </c>
      <c r="G148" s="1">
        <v>-8.8999999999999999E-3</v>
      </c>
    </row>
    <row r="149" spans="1:7" x14ac:dyDescent="0.3">
      <c r="A149" s="3">
        <v>45912</v>
      </c>
      <c r="B149" s="2">
        <v>1599</v>
      </c>
      <c r="C149" s="2">
        <v>1601.2</v>
      </c>
      <c r="D149" s="2">
        <v>1606.9</v>
      </c>
      <c r="E149" s="2">
        <v>1582.4</v>
      </c>
      <c r="F149" t="s">
        <v>2743</v>
      </c>
      <c r="G149" s="1">
        <v>-7.3000000000000001E-3</v>
      </c>
    </row>
    <row r="150" spans="1:7" x14ac:dyDescent="0.3">
      <c r="A150" s="3">
        <v>45881</v>
      </c>
      <c r="B150" s="2">
        <v>1610.8</v>
      </c>
      <c r="C150" s="2">
        <v>1617.1</v>
      </c>
      <c r="D150" s="2">
        <v>1630</v>
      </c>
      <c r="E150" s="2">
        <v>1600.2</v>
      </c>
      <c r="F150" t="s">
        <v>2635</v>
      </c>
      <c r="G150" s="1">
        <v>-3.3E-3</v>
      </c>
    </row>
    <row r="151" spans="1:7" x14ac:dyDescent="0.3">
      <c r="A151" s="3">
        <v>45789</v>
      </c>
      <c r="B151" s="2">
        <v>1616.2</v>
      </c>
      <c r="C151" s="2">
        <v>1610</v>
      </c>
      <c r="D151" s="2">
        <v>1631.8</v>
      </c>
      <c r="E151" s="2">
        <v>1600</v>
      </c>
      <c r="F151" t="s">
        <v>3004</v>
      </c>
      <c r="G151" s="1">
        <v>1.1599999999999999E-2</v>
      </c>
    </row>
    <row r="152" spans="1:7" x14ac:dyDescent="0.3">
      <c r="A152" s="3">
        <v>45759</v>
      </c>
      <c r="B152" s="2">
        <v>1597.6</v>
      </c>
      <c r="C152" s="2">
        <v>1568</v>
      </c>
      <c r="D152" s="2">
        <v>1599</v>
      </c>
      <c r="E152" s="2">
        <v>1568</v>
      </c>
      <c r="F152" t="s">
        <v>3003</v>
      </c>
      <c r="G152" s="1">
        <v>1.2E-2</v>
      </c>
    </row>
    <row r="153" spans="1:7" x14ac:dyDescent="0.3">
      <c r="A153" s="3">
        <v>45728</v>
      </c>
      <c r="B153" s="2">
        <v>1578.7</v>
      </c>
      <c r="C153" s="2">
        <v>1555.1</v>
      </c>
      <c r="D153" s="2">
        <v>1586</v>
      </c>
      <c r="E153" s="2">
        <v>1554.1</v>
      </c>
      <c r="F153" t="s">
        <v>2977</v>
      </c>
      <c r="G153" s="1">
        <v>1.1299999999999999E-2</v>
      </c>
    </row>
    <row r="154" spans="1:7" x14ac:dyDescent="0.3">
      <c r="A154" s="3">
        <v>45700</v>
      </c>
      <c r="B154" s="2">
        <v>1561</v>
      </c>
      <c r="C154" s="2">
        <v>1567</v>
      </c>
      <c r="D154" s="2">
        <v>1579.9</v>
      </c>
      <c r="E154" s="2">
        <v>1556.1</v>
      </c>
      <c r="F154" t="s">
        <v>2230</v>
      </c>
      <c r="G154" s="1">
        <v>-1.9E-3</v>
      </c>
    </row>
    <row r="155" spans="1:7" x14ac:dyDescent="0.3">
      <c r="A155" s="3">
        <v>45669</v>
      </c>
      <c r="B155" s="2">
        <v>1564</v>
      </c>
      <c r="C155" s="2">
        <v>1562.5</v>
      </c>
      <c r="D155" s="2">
        <v>1574</v>
      </c>
      <c r="E155" s="2">
        <v>1556</v>
      </c>
      <c r="F155" t="s">
        <v>2179</v>
      </c>
      <c r="G155" s="1">
        <v>2.5000000000000001E-3</v>
      </c>
    </row>
    <row r="156" spans="1:7" x14ac:dyDescent="0.3">
      <c r="A156" t="s">
        <v>1699</v>
      </c>
      <c r="B156" s="2">
        <v>1560.1</v>
      </c>
      <c r="C156" s="2">
        <v>1565</v>
      </c>
      <c r="D156" s="2">
        <v>1568.4</v>
      </c>
      <c r="E156" s="2">
        <v>1557</v>
      </c>
      <c r="F156" t="s">
        <v>2326</v>
      </c>
      <c r="G156" s="1">
        <v>-4.0000000000000001E-3</v>
      </c>
    </row>
    <row r="157" spans="1:7" x14ac:dyDescent="0.3">
      <c r="A157" t="s">
        <v>1697</v>
      </c>
      <c r="B157" s="2">
        <v>1566.4</v>
      </c>
      <c r="C157" s="2">
        <v>1564</v>
      </c>
      <c r="D157" s="2">
        <v>1574.3</v>
      </c>
      <c r="E157" s="2">
        <v>1552.2</v>
      </c>
      <c r="F157" t="s">
        <v>2635</v>
      </c>
      <c r="G157" s="1">
        <v>5.4999999999999997E-3</v>
      </c>
    </row>
    <row r="158" spans="1:7" x14ac:dyDescent="0.3">
      <c r="A158" t="s">
        <v>1695</v>
      </c>
      <c r="B158" s="2">
        <v>1557.9</v>
      </c>
      <c r="C158" s="2">
        <v>1532.1</v>
      </c>
      <c r="D158" s="2">
        <v>1560.3</v>
      </c>
      <c r="E158" s="2">
        <v>1532.1</v>
      </c>
      <c r="F158" t="s">
        <v>3002</v>
      </c>
      <c r="G158" s="1">
        <v>1.78E-2</v>
      </c>
    </row>
    <row r="159" spans="1:7" x14ac:dyDescent="0.3">
      <c r="A159" t="s">
        <v>1693</v>
      </c>
      <c r="B159" s="2">
        <v>1530.6</v>
      </c>
      <c r="C159" s="2">
        <v>1549</v>
      </c>
      <c r="D159" s="2">
        <v>1550.6</v>
      </c>
      <c r="E159" s="2">
        <v>1525.9</v>
      </c>
      <c r="F159" t="s">
        <v>3001</v>
      </c>
      <c r="G159" s="1">
        <v>-1.12E-2</v>
      </c>
    </row>
    <row r="160" spans="1:7" x14ac:dyDescent="0.3">
      <c r="A160" t="s">
        <v>1692</v>
      </c>
      <c r="B160" s="2">
        <v>1548</v>
      </c>
      <c r="C160" s="2">
        <v>1563.6</v>
      </c>
      <c r="D160" s="2">
        <v>1585</v>
      </c>
      <c r="E160" s="2">
        <v>1541</v>
      </c>
      <c r="F160" t="s">
        <v>3000</v>
      </c>
      <c r="G160" s="1">
        <v>1.9E-3</v>
      </c>
    </row>
    <row r="161" spans="1:7" x14ac:dyDescent="0.3">
      <c r="A161" t="s">
        <v>1690</v>
      </c>
      <c r="B161" s="2">
        <v>1545</v>
      </c>
      <c r="C161" s="2">
        <v>1531</v>
      </c>
      <c r="D161" s="2">
        <v>1551.5</v>
      </c>
      <c r="E161" s="2">
        <v>1526.3</v>
      </c>
      <c r="F161" t="s">
        <v>2808</v>
      </c>
      <c r="G161" s="1">
        <v>5.4999999999999997E-3</v>
      </c>
    </row>
    <row r="162" spans="1:7" x14ac:dyDescent="0.3">
      <c r="A162" t="s">
        <v>1688</v>
      </c>
      <c r="B162" s="2">
        <v>1536.5</v>
      </c>
      <c r="C162" s="2">
        <v>1555</v>
      </c>
      <c r="D162" s="2">
        <v>1555</v>
      </c>
      <c r="E162" s="2">
        <v>1534</v>
      </c>
      <c r="F162" t="s">
        <v>2934</v>
      </c>
      <c r="G162" s="1">
        <v>-3.0000000000000001E-3</v>
      </c>
    </row>
    <row r="163" spans="1:7" x14ac:dyDescent="0.3">
      <c r="A163" t="s">
        <v>1686</v>
      </c>
      <c r="B163" s="2">
        <v>1541.1</v>
      </c>
      <c r="C163" s="2">
        <v>1490.5</v>
      </c>
      <c r="D163" s="2">
        <v>1543</v>
      </c>
      <c r="E163" s="2">
        <v>1490.5</v>
      </c>
      <c r="F163" t="s">
        <v>2644</v>
      </c>
      <c r="G163" s="1">
        <v>3.6799999999999999E-2</v>
      </c>
    </row>
    <row r="164" spans="1:7" x14ac:dyDescent="0.3">
      <c r="A164" t="s">
        <v>1684</v>
      </c>
      <c r="B164" s="2">
        <v>1486.4</v>
      </c>
      <c r="C164" s="2">
        <v>1506</v>
      </c>
      <c r="D164" s="2">
        <v>1506</v>
      </c>
      <c r="E164" s="2">
        <v>1483.2</v>
      </c>
      <c r="F164" t="s">
        <v>2919</v>
      </c>
      <c r="G164" s="1">
        <v>-1.41E-2</v>
      </c>
    </row>
    <row r="165" spans="1:7" x14ac:dyDescent="0.3">
      <c r="A165" t="s">
        <v>1682</v>
      </c>
      <c r="B165" s="2">
        <v>1507.6</v>
      </c>
      <c r="C165" s="2">
        <v>1496</v>
      </c>
      <c r="D165" s="2">
        <v>1510.2</v>
      </c>
      <c r="E165" s="2">
        <v>1492.5</v>
      </c>
      <c r="F165" t="s">
        <v>2999</v>
      </c>
      <c r="G165" s="1">
        <v>3.2000000000000002E-3</v>
      </c>
    </row>
    <row r="166" spans="1:7" x14ac:dyDescent="0.3">
      <c r="A166" t="s">
        <v>1680</v>
      </c>
      <c r="B166" s="2">
        <v>1502.8</v>
      </c>
      <c r="C166" s="2">
        <v>1520</v>
      </c>
      <c r="D166" s="2">
        <v>1530</v>
      </c>
      <c r="E166" s="2">
        <v>1488.8</v>
      </c>
      <c r="F166" t="s">
        <v>2639</v>
      </c>
      <c r="G166" s="1">
        <v>-2.53E-2</v>
      </c>
    </row>
    <row r="167" spans="1:7" x14ac:dyDescent="0.3">
      <c r="A167" t="s">
        <v>1678</v>
      </c>
      <c r="B167" s="2">
        <v>1541.8</v>
      </c>
      <c r="C167" s="2">
        <v>1557.1</v>
      </c>
      <c r="D167" s="2">
        <v>1557.5</v>
      </c>
      <c r="E167" s="2">
        <v>1530.3</v>
      </c>
      <c r="F167" t="s">
        <v>2590</v>
      </c>
      <c r="G167" s="1">
        <v>-6.4000000000000003E-3</v>
      </c>
    </row>
    <row r="168" spans="1:7" x14ac:dyDescent="0.3">
      <c r="A168" s="3">
        <v>46002</v>
      </c>
      <c r="B168" s="2">
        <v>1551.7</v>
      </c>
      <c r="C168" s="2">
        <v>1540</v>
      </c>
      <c r="D168" s="2">
        <v>1559.2</v>
      </c>
      <c r="E168" s="2">
        <v>1538.1</v>
      </c>
      <c r="F168" t="s">
        <v>2998</v>
      </c>
      <c r="G168" s="1">
        <v>1.4E-2</v>
      </c>
    </row>
    <row r="169" spans="1:7" x14ac:dyDescent="0.3">
      <c r="A169" s="3">
        <v>45972</v>
      </c>
      <c r="B169" s="2">
        <v>1530.3</v>
      </c>
      <c r="C169" s="2">
        <v>1525</v>
      </c>
      <c r="D169" s="2">
        <v>1533.4</v>
      </c>
      <c r="E169" s="2">
        <v>1511.1</v>
      </c>
      <c r="F169" t="s">
        <v>2803</v>
      </c>
      <c r="G169" s="1">
        <v>1.11E-2</v>
      </c>
    </row>
    <row r="170" spans="1:7" x14ac:dyDescent="0.3">
      <c r="A170" s="3">
        <v>45941</v>
      </c>
      <c r="B170" s="2">
        <v>1513.5</v>
      </c>
      <c r="C170" s="2">
        <v>1490.1</v>
      </c>
      <c r="D170" s="2">
        <v>1520</v>
      </c>
      <c r="E170" s="2">
        <v>1490</v>
      </c>
      <c r="F170" t="s">
        <v>2814</v>
      </c>
      <c r="G170" s="1">
        <v>2.4899999999999999E-2</v>
      </c>
    </row>
    <row r="171" spans="1:7" x14ac:dyDescent="0.3">
      <c r="A171" s="3">
        <v>45849</v>
      </c>
      <c r="B171" s="2">
        <v>1476.8</v>
      </c>
      <c r="C171" s="2">
        <v>1470</v>
      </c>
      <c r="D171" s="2">
        <v>1480.9</v>
      </c>
      <c r="E171" s="2">
        <v>1449.1</v>
      </c>
      <c r="F171" t="s">
        <v>2297</v>
      </c>
      <c r="G171" s="1">
        <v>6.8999999999999999E-3</v>
      </c>
    </row>
    <row r="172" spans="1:7" x14ac:dyDescent="0.3">
      <c r="A172" s="3">
        <v>45819</v>
      </c>
      <c r="B172" s="2">
        <v>1466.7</v>
      </c>
      <c r="C172" s="2">
        <v>1478.6</v>
      </c>
      <c r="D172" s="2">
        <v>1483</v>
      </c>
      <c r="E172" s="2">
        <v>1461.9</v>
      </c>
      <c r="F172" t="s">
        <v>2965</v>
      </c>
      <c r="G172" s="1">
        <v>-8.0000000000000004E-4</v>
      </c>
    </row>
    <row r="173" spans="1:7" x14ac:dyDescent="0.3">
      <c r="A173" s="3">
        <v>45758</v>
      </c>
      <c r="B173" s="2">
        <v>1467.9</v>
      </c>
      <c r="C173" s="2">
        <v>1479.7</v>
      </c>
      <c r="D173" s="2">
        <v>1481.9</v>
      </c>
      <c r="E173" s="2">
        <v>1462.9</v>
      </c>
      <c r="F173" t="s">
        <v>2774</v>
      </c>
      <c r="G173" s="1">
        <v>-1.18E-2</v>
      </c>
    </row>
    <row r="174" spans="1:7" x14ac:dyDescent="0.3">
      <c r="A174" s="3">
        <v>45727</v>
      </c>
      <c r="B174" s="2">
        <v>1485.5</v>
      </c>
      <c r="C174" s="2">
        <v>1482.3</v>
      </c>
      <c r="D174" s="2">
        <v>1491.4</v>
      </c>
      <c r="E174" s="2">
        <v>1474.2</v>
      </c>
      <c r="F174" t="s">
        <v>2657</v>
      </c>
      <c r="G174" s="1">
        <v>2.2000000000000001E-3</v>
      </c>
    </row>
    <row r="175" spans="1:7" x14ac:dyDescent="0.3">
      <c r="A175" t="s">
        <v>1669</v>
      </c>
      <c r="B175" s="2">
        <v>1482.3</v>
      </c>
      <c r="C175" s="2">
        <v>1490</v>
      </c>
      <c r="D175" s="2">
        <v>1497.1</v>
      </c>
      <c r="E175" s="2">
        <v>1480.7</v>
      </c>
      <c r="F175" t="s">
        <v>2710</v>
      </c>
      <c r="G175" s="1">
        <v>-7.7000000000000002E-3</v>
      </c>
    </row>
    <row r="176" spans="1:7" x14ac:dyDescent="0.3">
      <c r="A176" t="s">
        <v>1667</v>
      </c>
      <c r="B176" s="2">
        <v>1493.8</v>
      </c>
      <c r="C176" s="2">
        <v>1507</v>
      </c>
      <c r="D176" s="2">
        <v>1508.2</v>
      </c>
      <c r="E176" s="2">
        <v>1489.1</v>
      </c>
      <c r="F176" t="s">
        <v>2567</v>
      </c>
      <c r="G176" s="1">
        <v>-1.0999999999999999E-2</v>
      </c>
    </row>
    <row r="177" spans="1:7" x14ac:dyDescent="0.3">
      <c r="A177" t="s">
        <v>1665</v>
      </c>
      <c r="B177" s="2">
        <v>1510.4</v>
      </c>
      <c r="C177" s="2">
        <v>1500.2</v>
      </c>
      <c r="D177" s="2">
        <v>1520.2</v>
      </c>
      <c r="E177" s="2">
        <v>1496.9</v>
      </c>
      <c r="F177" t="s">
        <v>2362</v>
      </c>
      <c r="G177" s="1">
        <v>6.7999999999999996E-3</v>
      </c>
    </row>
    <row r="178" spans="1:7" x14ac:dyDescent="0.3">
      <c r="A178" t="s">
        <v>1663</v>
      </c>
      <c r="B178" s="2">
        <v>1500.2</v>
      </c>
      <c r="C178" s="2">
        <v>1499.7</v>
      </c>
      <c r="D178" s="2">
        <v>1506.5</v>
      </c>
      <c r="E178" s="2">
        <v>1490.5</v>
      </c>
      <c r="F178" t="s">
        <v>2997</v>
      </c>
      <c r="G178" s="1">
        <v>-2.8999999999999998E-3</v>
      </c>
    </row>
    <row r="179" spans="1:7" x14ac:dyDescent="0.3">
      <c r="A179" t="s">
        <v>1661</v>
      </c>
      <c r="B179" s="2">
        <v>1504.5</v>
      </c>
      <c r="C179" s="2">
        <v>1510</v>
      </c>
      <c r="D179" s="2">
        <v>1515.3</v>
      </c>
      <c r="E179" s="2">
        <v>1498.1</v>
      </c>
      <c r="F179" t="s">
        <v>2700</v>
      </c>
      <c r="G179" s="1">
        <v>-1.37E-2</v>
      </c>
    </row>
    <row r="180" spans="1:7" x14ac:dyDescent="0.3">
      <c r="A180" t="s">
        <v>1659</v>
      </c>
      <c r="B180" s="2">
        <v>1525.4</v>
      </c>
      <c r="C180" s="2">
        <v>1539.5</v>
      </c>
      <c r="D180" s="2">
        <v>1543</v>
      </c>
      <c r="E180" s="2">
        <v>1518</v>
      </c>
      <c r="F180" t="s">
        <v>2968</v>
      </c>
      <c r="G180" s="1">
        <v>-2E-3</v>
      </c>
    </row>
    <row r="181" spans="1:7" x14ac:dyDescent="0.3">
      <c r="A181" t="s">
        <v>1657</v>
      </c>
      <c r="B181" s="2">
        <v>1528.5</v>
      </c>
      <c r="C181" s="2">
        <v>1510</v>
      </c>
      <c r="D181" s="2">
        <v>1546</v>
      </c>
      <c r="E181" s="2">
        <v>1506</v>
      </c>
      <c r="F181" t="s">
        <v>2996</v>
      </c>
      <c r="G181" s="1">
        <v>3.8100000000000002E-2</v>
      </c>
    </row>
    <row r="182" spans="1:7" x14ac:dyDescent="0.3">
      <c r="A182" t="s">
        <v>1655</v>
      </c>
      <c r="B182" s="2">
        <v>1472.4</v>
      </c>
      <c r="C182" s="2">
        <v>1478</v>
      </c>
      <c r="D182" s="2">
        <v>1486</v>
      </c>
      <c r="E182" s="2">
        <v>1470</v>
      </c>
      <c r="F182" t="s">
        <v>2108</v>
      </c>
      <c r="G182" s="1">
        <v>7.9000000000000008E-3</v>
      </c>
    </row>
    <row r="183" spans="1:7" x14ac:dyDescent="0.3">
      <c r="A183" t="s">
        <v>1653</v>
      </c>
      <c r="B183" s="2">
        <v>1460.9</v>
      </c>
      <c r="C183" s="2">
        <v>1453.7</v>
      </c>
      <c r="D183" s="2">
        <v>1467</v>
      </c>
      <c r="E183" s="2">
        <v>1450</v>
      </c>
      <c r="F183" t="s">
        <v>2288</v>
      </c>
      <c r="G183" s="1">
        <v>1.37E-2</v>
      </c>
    </row>
    <row r="184" spans="1:7" x14ac:dyDescent="0.3">
      <c r="A184" t="s">
        <v>1651</v>
      </c>
      <c r="B184" s="2">
        <v>1441.1</v>
      </c>
      <c r="C184" s="2">
        <v>1454.9</v>
      </c>
      <c r="D184" s="2">
        <v>1458.4</v>
      </c>
      <c r="E184" s="2">
        <v>1434</v>
      </c>
      <c r="F184" t="s">
        <v>2995</v>
      </c>
      <c r="G184" s="1">
        <v>-2.07E-2</v>
      </c>
    </row>
    <row r="185" spans="1:7" x14ac:dyDescent="0.3">
      <c r="A185" t="s">
        <v>1649</v>
      </c>
      <c r="B185" s="2">
        <v>1471.5</v>
      </c>
      <c r="C185" s="2">
        <v>1473.9</v>
      </c>
      <c r="D185" s="2">
        <v>1474.5</v>
      </c>
      <c r="E185" s="2">
        <v>1460.5</v>
      </c>
      <c r="F185" t="s">
        <v>2890</v>
      </c>
      <c r="G185" s="1">
        <v>-2E-3</v>
      </c>
    </row>
    <row r="186" spans="1:7" x14ac:dyDescent="0.3">
      <c r="A186" t="s">
        <v>1647</v>
      </c>
      <c r="B186" s="2">
        <v>1474.4</v>
      </c>
      <c r="C186" s="2">
        <v>1483.9</v>
      </c>
      <c r="D186" s="2">
        <v>1488.6</v>
      </c>
      <c r="E186" s="2">
        <v>1467.5</v>
      </c>
      <c r="F186" t="s">
        <v>2288</v>
      </c>
      <c r="G186" s="1">
        <v>-1.04E-2</v>
      </c>
    </row>
    <row r="187" spans="1:7" x14ac:dyDescent="0.3">
      <c r="A187" t="s">
        <v>1645</v>
      </c>
      <c r="B187" s="2">
        <v>1489.9</v>
      </c>
      <c r="C187" s="2">
        <v>1499</v>
      </c>
      <c r="D187" s="2">
        <v>1514.4</v>
      </c>
      <c r="E187" s="2">
        <v>1486.5</v>
      </c>
      <c r="F187" t="s">
        <v>2027</v>
      </c>
      <c r="G187" s="1">
        <v>-2.2000000000000001E-3</v>
      </c>
    </row>
    <row r="188" spans="1:7" x14ac:dyDescent="0.3">
      <c r="A188" t="s">
        <v>1643</v>
      </c>
      <c r="B188" s="2">
        <v>1493.2</v>
      </c>
      <c r="C188" s="2">
        <v>1497</v>
      </c>
      <c r="D188" s="2">
        <v>1504.7</v>
      </c>
      <c r="E188" s="2">
        <v>1483.4</v>
      </c>
      <c r="F188" t="s">
        <v>2867</v>
      </c>
      <c r="G188" s="1">
        <v>-1.43E-2</v>
      </c>
    </row>
    <row r="189" spans="1:7" x14ac:dyDescent="0.3">
      <c r="A189" s="3">
        <v>45940</v>
      </c>
      <c r="B189" s="2">
        <v>1514.9</v>
      </c>
      <c r="C189" s="2">
        <v>1510</v>
      </c>
      <c r="D189" s="2">
        <v>1521.7</v>
      </c>
      <c r="E189" s="2">
        <v>1498.8</v>
      </c>
      <c r="F189" t="s">
        <v>2871</v>
      </c>
      <c r="G189" s="1">
        <v>3.7000000000000002E-3</v>
      </c>
    </row>
    <row r="190" spans="1:7" x14ac:dyDescent="0.3">
      <c r="A190" s="3">
        <v>45910</v>
      </c>
      <c r="B190" s="2">
        <v>1509.3</v>
      </c>
      <c r="C190" s="2">
        <v>1502</v>
      </c>
      <c r="D190" s="2">
        <v>1514</v>
      </c>
      <c r="E190" s="2">
        <v>1487</v>
      </c>
      <c r="F190" t="s">
        <v>2671</v>
      </c>
      <c r="G190" s="1">
        <v>9.5999999999999992E-3</v>
      </c>
    </row>
    <row r="191" spans="1:7" x14ac:dyDescent="0.3">
      <c r="A191" s="3">
        <v>45879</v>
      </c>
      <c r="B191" s="2">
        <v>1495</v>
      </c>
      <c r="C191" s="2">
        <v>1457</v>
      </c>
      <c r="D191" s="2">
        <v>1498</v>
      </c>
      <c r="E191" s="2">
        <v>1455</v>
      </c>
      <c r="F191" t="s">
        <v>2013</v>
      </c>
      <c r="G191" s="1">
        <v>2.5000000000000001E-2</v>
      </c>
    </row>
    <row r="192" spans="1:7" x14ac:dyDescent="0.3">
      <c r="A192" s="3">
        <v>45848</v>
      </c>
      <c r="B192" s="2">
        <v>1458.5</v>
      </c>
      <c r="C192" s="2">
        <v>1477.7</v>
      </c>
      <c r="D192" s="2">
        <v>1482.9</v>
      </c>
      <c r="E192" s="2">
        <v>1454</v>
      </c>
      <c r="F192" t="s">
        <v>2471</v>
      </c>
      <c r="G192" s="1">
        <v>-1.1900000000000001E-2</v>
      </c>
    </row>
    <row r="193" spans="1:7" x14ac:dyDescent="0.3">
      <c r="A193" s="3">
        <v>45818</v>
      </c>
      <c r="B193" s="2">
        <v>1476</v>
      </c>
      <c r="C193" s="2">
        <v>1446.6</v>
      </c>
      <c r="D193" s="2">
        <v>1478.8</v>
      </c>
      <c r="E193" s="2">
        <v>1442.3</v>
      </c>
      <c r="F193" t="s">
        <v>2824</v>
      </c>
      <c r="G193" s="1">
        <v>2.0299999999999999E-2</v>
      </c>
    </row>
    <row r="194" spans="1:7" x14ac:dyDescent="0.3">
      <c r="A194" s="3">
        <v>45726</v>
      </c>
      <c r="B194" s="2">
        <v>1446.6</v>
      </c>
      <c r="C194" s="2">
        <v>1439</v>
      </c>
      <c r="D194" s="2">
        <v>1448.3</v>
      </c>
      <c r="E194" s="2">
        <v>1433.2</v>
      </c>
      <c r="F194" t="s">
        <v>2833</v>
      </c>
      <c r="G194" s="1">
        <v>5.9999999999999995E-4</v>
      </c>
    </row>
    <row r="195" spans="1:7" x14ac:dyDescent="0.3">
      <c r="A195" s="3">
        <v>45667</v>
      </c>
      <c r="B195" s="2">
        <v>1445.8</v>
      </c>
      <c r="C195" s="2">
        <v>1446</v>
      </c>
      <c r="D195" s="2">
        <v>1449.5</v>
      </c>
      <c r="E195" s="2">
        <v>1427.4</v>
      </c>
      <c r="F195" t="s">
        <v>2688</v>
      </c>
      <c r="G195" s="1">
        <v>2.8E-3</v>
      </c>
    </row>
    <row r="196" spans="1:7" x14ac:dyDescent="0.3">
      <c r="A196" t="s">
        <v>1634</v>
      </c>
      <c r="B196" s="2">
        <v>1441.8</v>
      </c>
      <c r="C196" s="2">
        <v>1443</v>
      </c>
      <c r="D196" s="2">
        <v>1452.2</v>
      </c>
      <c r="E196" s="2">
        <v>1438.1</v>
      </c>
      <c r="F196" t="s">
        <v>2756</v>
      </c>
      <c r="G196" s="1">
        <v>0</v>
      </c>
    </row>
    <row r="197" spans="1:7" x14ac:dyDescent="0.3">
      <c r="A197" t="s">
        <v>1632</v>
      </c>
      <c r="B197" s="2">
        <v>1441.8</v>
      </c>
      <c r="C197" s="2">
        <v>1460</v>
      </c>
      <c r="D197" s="2">
        <v>1465</v>
      </c>
      <c r="E197" s="2">
        <v>1436.5</v>
      </c>
      <c r="F197" t="s">
        <v>2994</v>
      </c>
      <c r="G197" s="1">
        <v>-4.8999999999999998E-3</v>
      </c>
    </row>
    <row r="198" spans="1:7" x14ac:dyDescent="0.3">
      <c r="A198" t="s">
        <v>1630</v>
      </c>
      <c r="B198" s="2">
        <v>1448.9</v>
      </c>
      <c r="C198" s="2">
        <v>1475</v>
      </c>
      <c r="D198" s="2">
        <v>1478.7</v>
      </c>
      <c r="E198" s="2">
        <v>1441.2</v>
      </c>
      <c r="F198" t="s">
        <v>2993</v>
      </c>
      <c r="G198" s="1">
        <v>-2.4199999999999999E-2</v>
      </c>
    </row>
    <row r="199" spans="1:7" x14ac:dyDescent="0.3">
      <c r="A199" t="s">
        <v>1628</v>
      </c>
      <c r="B199" s="2">
        <v>1484.8</v>
      </c>
      <c r="C199" s="2">
        <v>1489</v>
      </c>
      <c r="D199" s="2">
        <v>1502.7</v>
      </c>
      <c r="E199" s="2">
        <v>1476.5</v>
      </c>
      <c r="F199" t="s">
        <v>2992</v>
      </c>
      <c r="G199" s="1">
        <v>-6.6E-3</v>
      </c>
    </row>
    <row r="200" spans="1:7" x14ac:dyDescent="0.3">
      <c r="A200" t="s">
        <v>1626</v>
      </c>
      <c r="B200" s="2">
        <v>1494.6</v>
      </c>
      <c r="C200" s="2">
        <v>1487.2</v>
      </c>
      <c r="D200" s="2">
        <v>1496.7</v>
      </c>
      <c r="E200" s="2">
        <v>1482.7</v>
      </c>
      <c r="F200" t="s">
        <v>1981</v>
      </c>
      <c r="G200" s="1">
        <v>-1.9E-3</v>
      </c>
    </row>
    <row r="201" spans="1:7" x14ac:dyDescent="0.3">
      <c r="A201" t="s">
        <v>1624</v>
      </c>
      <c r="B201" s="2">
        <v>1497.5</v>
      </c>
      <c r="C201" s="2">
        <v>1493</v>
      </c>
      <c r="D201" s="2">
        <v>1513</v>
      </c>
      <c r="E201" s="2">
        <v>1493</v>
      </c>
      <c r="F201" t="s">
        <v>2668</v>
      </c>
      <c r="G201" s="1">
        <v>-1.2999999999999999E-3</v>
      </c>
    </row>
    <row r="202" spans="1:7" x14ac:dyDescent="0.3">
      <c r="A202" t="s">
        <v>1622</v>
      </c>
      <c r="B202" s="2">
        <v>1499.5</v>
      </c>
      <c r="C202" s="2">
        <v>1482.7</v>
      </c>
      <c r="D202" s="2">
        <v>1514.7</v>
      </c>
      <c r="E202" s="2">
        <v>1482</v>
      </c>
      <c r="F202" t="s">
        <v>2991</v>
      </c>
      <c r="G202" s="1">
        <v>-2.64E-2</v>
      </c>
    </row>
    <row r="203" spans="1:7" x14ac:dyDescent="0.3">
      <c r="A203" t="s">
        <v>1620</v>
      </c>
      <c r="B203" s="2">
        <v>1540.2</v>
      </c>
      <c r="C203" s="2">
        <v>1544.6</v>
      </c>
      <c r="D203" s="2">
        <v>1551.3</v>
      </c>
      <c r="E203" s="2">
        <v>1520.1</v>
      </c>
      <c r="F203" t="s">
        <v>2990</v>
      </c>
      <c r="G203" s="1">
        <v>-2.9999999999999997E-4</v>
      </c>
    </row>
    <row r="204" spans="1:7" x14ac:dyDescent="0.3">
      <c r="A204" t="s">
        <v>1618</v>
      </c>
      <c r="B204" s="2">
        <v>1540.6</v>
      </c>
      <c r="C204" s="2">
        <v>1550</v>
      </c>
      <c r="D204" s="2">
        <v>1555</v>
      </c>
      <c r="E204" s="2">
        <v>1538.5</v>
      </c>
      <c r="F204" t="s">
        <v>2989</v>
      </c>
      <c r="G204" s="1">
        <v>1.2E-2</v>
      </c>
    </row>
    <row r="205" spans="1:7" x14ac:dyDescent="0.3">
      <c r="A205" t="s">
        <v>1616</v>
      </c>
      <c r="B205" s="2">
        <v>1522.4</v>
      </c>
      <c r="C205" s="2">
        <v>1516.9</v>
      </c>
      <c r="D205" s="2">
        <v>1526.7</v>
      </c>
      <c r="E205" s="2">
        <v>1514</v>
      </c>
      <c r="F205" t="s">
        <v>2129</v>
      </c>
      <c r="G205" s="1">
        <v>7.3000000000000001E-3</v>
      </c>
    </row>
    <row r="206" spans="1:7" x14ac:dyDescent="0.3">
      <c r="A206" t="s">
        <v>1614</v>
      </c>
      <c r="B206" s="2">
        <v>1511.3</v>
      </c>
      <c r="C206" s="2">
        <v>1508.4</v>
      </c>
      <c r="D206" s="2">
        <v>1514</v>
      </c>
      <c r="E206" s="2">
        <v>1503.5</v>
      </c>
      <c r="F206" t="s">
        <v>2988</v>
      </c>
      <c r="G206" s="1">
        <v>1.9E-3</v>
      </c>
    </row>
    <row r="207" spans="1:7" x14ac:dyDescent="0.3">
      <c r="A207" t="s">
        <v>1612</v>
      </c>
      <c r="B207" s="2">
        <v>1508.4</v>
      </c>
      <c r="C207" s="2">
        <v>1525.6</v>
      </c>
      <c r="D207" s="2">
        <v>1527.5</v>
      </c>
      <c r="E207" s="2">
        <v>1501.2</v>
      </c>
      <c r="F207" t="s">
        <v>2655</v>
      </c>
      <c r="G207" s="1">
        <v>-1.1299999999999999E-2</v>
      </c>
    </row>
    <row r="208" spans="1:7" x14ac:dyDescent="0.3">
      <c r="A208" s="3">
        <v>46000</v>
      </c>
      <c r="B208" s="2">
        <v>1525.6</v>
      </c>
      <c r="C208" s="2">
        <v>1537</v>
      </c>
      <c r="D208" s="2">
        <v>1542.9</v>
      </c>
      <c r="E208" s="2">
        <v>1521.1</v>
      </c>
      <c r="F208" t="s">
        <v>2987</v>
      </c>
      <c r="G208" s="1">
        <v>1.0500000000000001E-2</v>
      </c>
    </row>
    <row r="209" spans="1:7" x14ac:dyDescent="0.3">
      <c r="A209" s="3">
        <v>45970</v>
      </c>
      <c r="B209" s="2">
        <v>1509.7</v>
      </c>
      <c r="C209" s="2">
        <v>1523.9</v>
      </c>
      <c r="D209" s="2">
        <v>1527.5</v>
      </c>
      <c r="E209" s="2">
        <v>1506.5</v>
      </c>
      <c r="F209" t="s">
        <v>2986</v>
      </c>
      <c r="G209" s="1">
        <v>-1.49E-2</v>
      </c>
    </row>
    <row r="210" spans="1:7" x14ac:dyDescent="0.3">
      <c r="A210" s="3">
        <v>45939</v>
      </c>
      <c r="B210" s="2">
        <v>1532.6</v>
      </c>
      <c r="C210" s="2">
        <v>1510.1</v>
      </c>
      <c r="D210" s="2">
        <v>1534.9</v>
      </c>
      <c r="E210" s="2">
        <v>1509.3</v>
      </c>
      <c r="F210" t="s">
        <v>2070</v>
      </c>
      <c r="G210" s="1">
        <v>1.8800000000000001E-2</v>
      </c>
    </row>
    <row r="211" spans="1:7" x14ac:dyDescent="0.3">
      <c r="A211" s="3">
        <v>45909</v>
      </c>
      <c r="B211" s="2">
        <v>1504.3</v>
      </c>
      <c r="C211" s="2">
        <v>1481</v>
      </c>
      <c r="D211" s="2">
        <v>1507.2</v>
      </c>
      <c r="E211" s="2">
        <v>1472.5</v>
      </c>
      <c r="F211" t="s">
        <v>2985</v>
      </c>
      <c r="G211" s="1">
        <v>4.9799999999999997E-2</v>
      </c>
    </row>
    <row r="212" spans="1:7" x14ac:dyDescent="0.3">
      <c r="A212" s="3">
        <v>45878</v>
      </c>
      <c r="B212" s="2">
        <v>1432.9</v>
      </c>
      <c r="C212" s="2">
        <v>1451</v>
      </c>
      <c r="D212" s="2">
        <v>1458</v>
      </c>
      <c r="E212" s="2">
        <v>1428.3</v>
      </c>
      <c r="F212" t="s">
        <v>2065</v>
      </c>
      <c r="G212" s="1">
        <v>-8.0999999999999996E-3</v>
      </c>
    </row>
    <row r="213" spans="1:7" x14ac:dyDescent="0.3">
      <c r="A213" s="3">
        <v>45786</v>
      </c>
      <c r="B213" s="2">
        <v>1444.6</v>
      </c>
      <c r="C213" s="2">
        <v>1470</v>
      </c>
      <c r="D213" s="2">
        <v>1472.7</v>
      </c>
      <c r="E213" s="2">
        <v>1433</v>
      </c>
      <c r="F213" t="s">
        <v>2657</v>
      </c>
      <c r="G213" s="1">
        <v>-1.26E-2</v>
      </c>
    </row>
    <row r="214" spans="1:7" x14ac:dyDescent="0.3">
      <c r="A214" s="3">
        <v>45756</v>
      </c>
      <c r="B214" s="2">
        <v>1463</v>
      </c>
      <c r="C214" s="2">
        <v>1484</v>
      </c>
      <c r="D214" s="2">
        <v>1484</v>
      </c>
      <c r="E214" s="2">
        <v>1460.1</v>
      </c>
      <c r="F214" t="s">
        <v>2918</v>
      </c>
      <c r="G214" s="1">
        <v>-1.09E-2</v>
      </c>
    </row>
    <row r="215" spans="1:7" x14ac:dyDescent="0.3">
      <c r="A215" s="3">
        <v>45725</v>
      </c>
      <c r="B215" s="2">
        <v>1479.1</v>
      </c>
      <c r="C215" s="2">
        <v>1500</v>
      </c>
      <c r="D215" s="2">
        <v>1501.9</v>
      </c>
      <c r="E215" s="2">
        <v>1473</v>
      </c>
      <c r="F215" t="s">
        <v>2614</v>
      </c>
      <c r="G215" s="1">
        <v>-1.3100000000000001E-2</v>
      </c>
    </row>
    <row r="216" spans="1:7" x14ac:dyDescent="0.3">
      <c r="A216" s="3">
        <v>45697</v>
      </c>
      <c r="B216" s="2">
        <v>1498.7</v>
      </c>
      <c r="C216" s="2">
        <v>1499.4</v>
      </c>
      <c r="D216" s="2">
        <v>1512.8</v>
      </c>
      <c r="E216" s="2">
        <v>1486.3</v>
      </c>
      <c r="F216" t="s">
        <v>2191</v>
      </c>
      <c r="G216" s="1">
        <v>-5.0000000000000001E-4</v>
      </c>
    </row>
    <row r="217" spans="1:7" x14ac:dyDescent="0.3">
      <c r="A217" s="3">
        <v>45666</v>
      </c>
      <c r="B217" s="2">
        <v>1499.4</v>
      </c>
      <c r="C217" s="2">
        <v>1476.7</v>
      </c>
      <c r="D217" s="2">
        <v>1503.4</v>
      </c>
      <c r="E217" s="2">
        <v>1476.2</v>
      </c>
      <c r="F217" t="s">
        <v>2581</v>
      </c>
      <c r="G217" s="1">
        <v>2.0299999999999999E-2</v>
      </c>
    </row>
    <row r="218" spans="1:7" x14ac:dyDescent="0.3">
      <c r="A218" t="s">
        <v>1600</v>
      </c>
      <c r="B218" s="2">
        <v>1469.6</v>
      </c>
      <c r="C218" s="2">
        <v>1501.9</v>
      </c>
      <c r="D218" s="2">
        <v>1501.9</v>
      </c>
      <c r="E218" s="2">
        <v>1467.7</v>
      </c>
      <c r="F218" t="s">
        <v>2984</v>
      </c>
      <c r="G218" s="1">
        <v>-2.0299999999999999E-2</v>
      </c>
    </row>
    <row r="219" spans="1:7" x14ac:dyDescent="0.3">
      <c r="A219" t="s">
        <v>1598</v>
      </c>
      <c r="B219" s="2">
        <v>1500.1</v>
      </c>
      <c r="C219" s="2">
        <v>1529.6</v>
      </c>
      <c r="D219" s="2">
        <v>1529.6</v>
      </c>
      <c r="E219" s="2">
        <v>1498</v>
      </c>
      <c r="F219" t="s">
        <v>2913</v>
      </c>
      <c r="G219" s="1">
        <v>-1.9300000000000001E-2</v>
      </c>
    </row>
    <row r="220" spans="1:7" x14ac:dyDescent="0.3">
      <c r="A220" t="s">
        <v>1596</v>
      </c>
      <c r="B220" s="2">
        <v>1529.6</v>
      </c>
      <c r="C220" s="2">
        <v>1523</v>
      </c>
      <c r="D220" s="2">
        <v>1538.4</v>
      </c>
      <c r="E220" s="2">
        <v>1518.6</v>
      </c>
      <c r="F220" t="s">
        <v>2983</v>
      </c>
      <c r="G220" s="1">
        <v>-1.6000000000000001E-3</v>
      </c>
    </row>
    <row r="221" spans="1:7" x14ac:dyDescent="0.3">
      <c r="A221" t="s">
        <v>1594</v>
      </c>
      <c r="B221" s="2">
        <v>1532.1</v>
      </c>
      <c r="C221" s="2">
        <v>1506.7</v>
      </c>
      <c r="D221" s="2">
        <v>1539</v>
      </c>
      <c r="E221" s="2">
        <v>1506.7</v>
      </c>
      <c r="F221" t="s">
        <v>2982</v>
      </c>
      <c r="G221" s="1">
        <v>0.03</v>
      </c>
    </row>
    <row r="222" spans="1:7" x14ac:dyDescent="0.3">
      <c r="A222" t="s">
        <v>1592</v>
      </c>
      <c r="B222" s="2">
        <v>1487.5</v>
      </c>
      <c r="C222" s="2">
        <v>1498.1</v>
      </c>
      <c r="D222" s="2">
        <v>1504.3</v>
      </c>
      <c r="E222" s="2">
        <v>1486.1</v>
      </c>
      <c r="F222" t="s">
        <v>2981</v>
      </c>
      <c r="G222" s="1">
        <v>-5.8999999999999999E-3</v>
      </c>
    </row>
    <row r="223" spans="1:7" x14ac:dyDescent="0.3">
      <c r="A223" t="s">
        <v>1590</v>
      </c>
      <c r="B223" s="2">
        <v>1496.4</v>
      </c>
      <c r="C223" s="2">
        <v>1508</v>
      </c>
      <c r="D223" s="2">
        <v>1508</v>
      </c>
      <c r="E223" s="2">
        <v>1484.3</v>
      </c>
      <c r="F223" t="s">
        <v>2980</v>
      </c>
      <c r="G223" s="1">
        <v>1E-4</v>
      </c>
    </row>
    <row r="224" spans="1:7" x14ac:dyDescent="0.3">
      <c r="A224" t="s">
        <v>1588</v>
      </c>
      <c r="B224" s="2">
        <v>1496.2</v>
      </c>
      <c r="C224" s="2">
        <v>1440.7</v>
      </c>
      <c r="D224" s="2">
        <v>1499</v>
      </c>
      <c r="E224" s="2">
        <v>1440.7</v>
      </c>
      <c r="F224" t="s">
        <v>2979</v>
      </c>
      <c r="G224" s="1">
        <v>3.9E-2</v>
      </c>
    </row>
    <row r="225" spans="1:7" x14ac:dyDescent="0.3">
      <c r="A225" t="s">
        <v>1586</v>
      </c>
      <c r="B225" s="2">
        <v>1440</v>
      </c>
      <c r="C225" s="2">
        <v>1432.7</v>
      </c>
      <c r="D225" s="2">
        <v>1449.4</v>
      </c>
      <c r="E225" s="2">
        <v>1432.7</v>
      </c>
      <c r="F225" t="s">
        <v>2199</v>
      </c>
      <c r="G225" s="1">
        <v>2.8999999999999998E-3</v>
      </c>
    </row>
    <row r="226" spans="1:7" x14ac:dyDescent="0.3">
      <c r="A226" t="s">
        <v>1584</v>
      </c>
      <c r="B226" s="2">
        <v>1435.8</v>
      </c>
      <c r="C226" s="2">
        <v>1464.7</v>
      </c>
      <c r="D226" s="2">
        <v>1464.7</v>
      </c>
      <c r="E226" s="2">
        <v>1429.6</v>
      </c>
      <c r="F226" t="s">
        <v>2978</v>
      </c>
      <c r="G226" s="1">
        <v>-8.2000000000000007E-3</v>
      </c>
    </row>
    <row r="227" spans="1:7" x14ac:dyDescent="0.3">
      <c r="A227" t="s">
        <v>1582</v>
      </c>
      <c r="B227" s="2">
        <v>1447.7</v>
      </c>
      <c r="C227" s="2">
        <v>1426.2</v>
      </c>
      <c r="D227" s="2">
        <v>1470</v>
      </c>
      <c r="E227" s="2">
        <v>1426.2</v>
      </c>
      <c r="F227" t="s">
        <v>2977</v>
      </c>
      <c r="G227" s="1">
        <v>1.4800000000000001E-2</v>
      </c>
    </row>
    <row r="228" spans="1:7" x14ac:dyDescent="0.3">
      <c r="A228" t="s">
        <v>1580</v>
      </c>
      <c r="B228" s="2">
        <v>1426.6</v>
      </c>
      <c r="C228" s="2">
        <v>1425</v>
      </c>
      <c r="D228" s="2">
        <v>1434</v>
      </c>
      <c r="E228" s="2">
        <v>1422.4</v>
      </c>
      <c r="F228" t="s">
        <v>2592</v>
      </c>
      <c r="G228" s="1">
        <v>1.8E-3</v>
      </c>
    </row>
    <row r="229" spans="1:7" x14ac:dyDescent="0.3">
      <c r="A229" s="3">
        <v>45999</v>
      </c>
      <c r="B229" s="2">
        <v>1424.1</v>
      </c>
      <c r="C229" s="2">
        <v>1428.2</v>
      </c>
      <c r="D229" s="2">
        <v>1441</v>
      </c>
      <c r="E229" s="2">
        <v>1421</v>
      </c>
      <c r="F229" t="s">
        <v>2976</v>
      </c>
      <c r="G229" s="1">
        <v>-2.8999999999999998E-3</v>
      </c>
    </row>
    <row r="230" spans="1:7" x14ac:dyDescent="0.3">
      <c r="A230" s="3">
        <v>45969</v>
      </c>
      <c r="B230" s="2">
        <v>1428.2</v>
      </c>
      <c r="C230" s="2">
        <v>1419.9</v>
      </c>
      <c r="D230" s="2">
        <v>1433.4</v>
      </c>
      <c r="E230" s="2">
        <v>1414</v>
      </c>
      <c r="F230" t="s">
        <v>2723</v>
      </c>
      <c r="G230" s="1">
        <v>3.5999999999999999E-3</v>
      </c>
    </row>
    <row r="231" spans="1:7" x14ac:dyDescent="0.3">
      <c r="A231" s="3">
        <v>45877</v>
      </c>
      <c r="B231" s="2">
        <v>1423.1</v>
      </c>
      <c r="C231" s="2">
        <v>1425</v>
      </c>
      <c r="D231" s="2">
        <v>1433.2</v>
      </c>
      <c r="E231" s="2">
        <v>1417.1</v>
      </c>
      <c r="F231" t="s">
        <v>2975</v>
      </c>
      <c r="G231" s="1">
        <v>-9.5999999999999992E-3</v>
      </c>
    </row>
    <row r="232" spans="1:7" x14ac:dyDescent="0.3">
      <c r="A232" s="3">
        <v>45846</v>
      </c>
      <c r="B232" s="2">
        <v>1436.9</v>
      </c>
      <c r="C232" s="2">
        <v>1430</v>
      </c>
      <c r="D232" s="2">
        <v>1442</v>
      </c>
      <c r="E232" s="2">
        <v>1414.2</v>
      </c>
      <c r="F232" t="s">
        <v>2936</v>
      </c>
      <c r="G232" s="1">
        <v>1E-4</v>
      </c>
    </row>
    <row r="233" spans="1:7" x14ac:dyDescent="0.3">
      <c r="A233" s="3">
        <v>45816</v>
      </c>
      <c r="B233" s="2">
        <v>1436.7</v>
      </c>
      <c r="C233" s="2">
        <v>1452</v>
      </c>
      <c r="D233" s="2">
        <v>1456.1</v>
      </c>
      <c r="E233" s="2">
        <v>1430.3</v>
      </c>
      <c r="F233" t="s">
        <v>2974</v>
      </c>
      <c r="G233" s="1">
        <v>-1.6199999999999999E-2</v>
      </c>
    </row>
    <row r="234" spans="1:7" x14ac:dyDescent="0.3">
      <c r="A234" s="3">
        <v>45785</v>
      </c>
      <c r="B234" s="2">
        <v>1460.3</v>
      </c>
      <c r="C234" s="2">
        <v>1478.7</v>
      </c>
      <c r="D234" s="2">
        <v>1478.7</v>
      </c>
      <c r="E234" s="2">
        <v>1455</v>
      </c>
      <c r="F234" t="s">
        <v>2973</v>
      </c>
      <c r="G234" s="1">
        <v>-1.3599999999999999E-2</v>
      </c>
    </row>
    <row r="235" spans="1:7" x14ac:dyDescent="0.3">
      <c r="A235" s="3">
        <v>45755</v>
      </c>
      <c r="B235" s="2">
        <v>1480.5</v>
      </c>
      <c r="C235" s="2">
        <v>1461.5</v>
      </c>
      <c r="D235" s="2">
        <v>1482.8</v>
      </c>
      <c r="E235" s="2">
        <v>1451</v>
      </c>
      <c r="F235" t="s">
        <v>2957</v>
      </c>
      <c r="G235" s="1">
        <v>7.4000000000000003E-3</v>
      </c>
    </row>
    <row r="236" spans="1:7" x14ac:dyDescent="0.3">
      <c r="A236" s="3">
        <v>45665</v>
      </c>
      <c r="B236" s="2">
        <v>1469.6</v>
      </c>
      <c r="C236" s="2">
        <v>1493.9</v>
      </c>
      <c r="D236" s="2">
        <v>1498.7</v>
      </c>
      <c r="E236" s="2">
        <v>1465.5</v>
      </c>
      <c r="F236" t="s">
        <v>2972</v>
      </c>
      <c r="G236" s="1">
        <v>-2.6100000000000002E-2</v>
      </c>
    </row>
    <row r="237" spans="1:7" x14ac:dyDescent="0.3">
      <c r="A237" t="s">
        <v>1570</v>
      </c>
      <c r="B237" s="2">
        <v>1509</v>
      </c>
      <c r="C237" s="2">
        <v>1509.7</v>
      </c>
      <c r="D237" s="2">
        <v>1527.1</v>
      </c>
      <c r="E237" s="2">
        <v>1497</v>
      </c>
      <c r="F237" t="s">
        <v>2566</v>
      </c>
      <c r="G237" s="1">
        <v>-6.6E-3</v>
      </c>
    </row>
    <row r="238" spans="1:7" x14ac:dyDescent="0.3">
      <c r="A238" t="s">
        <v>1568</v>
      </c>
      <c r="B238" s="2">
        <v>1519</v>
      </c>
      <c r="C238" s="2">
        <v>1519.9</v>
      </c>
      <c r="D238" s="2">
        <v>1521.7</v>
      </c>
      <c r="E238" s="2">
        <v>1506</v>
      </c>
      <c r="F238" t="s">
        <v>2103</v>
      </c>
      <c r="G238" s="1">
        <v>3.5000000000000001E-3</v>
      </c>
    </row>
    <row r="239" spans="1:7" x14ac:dyDescent="0.3">
      <c r="A239" t="s">
        <v>1566</v>
      </c>
      <c r="B239" s="2">
        <v>1513.7</v>
      </c>
      <c r="C239" s="2">
        <v>1512.9</v>
      </c>
      <c r="D239" s="2">
        <v>1517.2</v>
      </c>
      <c r="E239" s="2">
        <v>1496.1</v>
      </c>
      <c r="F239" t="s">
        <v>2499</v>
      </c>
      <c r="G239" s="1">
        <v>-1.5E-3</v>
      </c>
    </row>
    <row r="240" spans="1:7" x14ac:dyDescent="0.3">
      <c r="A240" t="s">
        <v>1565</v>
      </c>
      <c r="B240" s="2">
        <v>1516</v>
      </c>
      <c r="C240" s="2">
        <v>1513.9</v>
      </c>
      <c r="D240" s="2">
        <v>1519.3</v>
      </c>
      <c r="E240" s="2">
        <v>1482.5</v>
      </c>
      <c r="F240" t="s">
        <v>2733</v>
      </c>
      <c r="G240" s="1">
        <v>2.0000000000000001E-4</v>
      </c>
    </row>
    <row r="241" spans="1:7" x14ac:dyDescent="0.3">
      <c r="A241" t="s">
        <v>1563</v>
      </c>
      <c r="B241" s="2">
        <v>1515.7</v>
      </c>
      <c r="C241" s="2">
        <v>1543.4</v>
      </c>
      <c r="D241" s="2">
        <v>1549.5</v>
      </c>
      <c r="E241" s="2">
        <v>1511.3</v>
      </c>
      <c r="F241" t="s">
        <v>2971</v>
      </c>
      <c r="G241" s="1">
        <v>-2.3699999999999999E-2</v>
      </c>
    </row>
    <row r="242" spans="1:7" x14ac:dyDescent="0.3">
      <c r="A242" t="s">
        <v>1561</v>
      </c>
      <c r="B242" s="2">
        <v>1552.5</v>
      </c>
      <c r="C242" s="2">
        <v>1580</v>
      </c>
      <c r="D242" s="2">
        <v>1582</v>
      </c>
      <c r="E242" s="2">
        <v>1548.2</v>
      </c>
      <c r="F242" t="s">
        <v>2970</v>
      </c>
      <c r="G242" s="1">
        <v>-1.4E-2</v>
      </c>
    </row>
    <row r="243" spans="1:7" x14ac:dyDescent="0.3">
      <c r="A243" t="s">
        <v>1559</v>
      </c>
      <c r="B243" s="2">
        <v>1574.5</v>
      </c>
      <c r="C243" s="2">
        <v>1576.3</v>
      </c>
      <c r="D243" s="2">
        <v>1591.9</v>
      </c>
      <c r="E243" s="2">
        <v>1550</v>
      </c>
      <c r="F243" t="s">
        <v>2050</v>
      </c>
      <c r="G243" s="1">
        <v>2.3E-3</v>
      </c>
    </row>
    <row r="244" spans="1:7" x14ac:dyDescent="0.3">
      <c r="A244" t="s">
        <v>1557</v>
      </c>
      <c r="B244" s="2">
        <v>1570.9</v>
      </c>
      <c r="C244" s="2">
        <v>1565</v>
      </c>
      <c r="D244" s="2">
        <v>1585.8</v>
      </c>
      <c r="E244" s="2">
        <v>1565</v>
      </c>
      <c r="F244" t="s">
        <v>2915</v>
      </c>
      <c r="G244" s="1">
        <v>-8.5000000000000006E-3</v>
      </c>
    </row>
    <row r="245" spans="1:7" x14ac:dyDescent="0.3">
      <c r="A245" t="s">
        <v>1555</v>
      </c>
      <c r="B245" s="2">
        <v>1584.3</v>
      </c>
      <c r="C245" s="2">
        <v>1580</v>
      </c>
      <c r="D245" s="2">
        <v>1589</v>
      </c>
      <c r="E245" s="2">
        <v>1566.8</v>
      </c>
      <c r="F245" t="s">
        <v>2062</v>
      </c>
      <c r="G245" s="1">
        <v>-1.1000000000000001E-3</v>
      </c>
    </row>
    <row r="246" spans="1:7" x14ac:dyDescent="0.3">
      <c r="A246" t="s">
        <v>1553</v>
      </c>
      <c r="B246" s="2">
        <v>1586.1</v>
      </c>
      <c r="C246" s="2">
        <v>1592.1</v>
      </c>
      <c r="D246" s="2">
        <v>1599.3</v>
      </c>
      <c r="E246" s="2">
        <v>1580</v>
      </c>
      <c r="F246" t="s">
        <v>2056</v>
      </c>
      <c r="G246" s="1">
        <v>1.6000000000000001E-3</v>
      </c>
    </row>
    <row r="247" spans="1:7" x14ac:dyDescent="0.3">
      <c r="A247" t="s">
        <v>1551</v>
      </c>
      <c r="B247" s="2">
        <v>1583.5</v>
      </c>
      <c r="C247" s="2">
        <v>1598</v>
      </c>
      <c r="D247" s="2">
        <v>1610</v>
      </c>
      <c r="E247" s="2">
        <v>1580.1</v>
      </c>
      <c r="F247" t="s">
        <v>2595</v>
      </c>
      <c r="G247" s="1">
        <v>-1.52E-2</v>
      </c>
    </row>
    <row r="248" spans="1:7" x14ac:dyDescent="0.3">
      <c r="A248" t="s">
        <v>1549</v>
      </c>
      <c r="B248" s="2">
        <v>1607.9</v>
      </c>
      <c r="C248" s="2">
        <v>1579</v>
      </c>
      <c r="D248" s="2">
        <v>1612</v>
      </c>
      <c r="E248" s="2">
        <v>1578.5</v>
      </c>
      <c r="F248" t="s">
        <v>2669</v>
      </c>
      <c r="G248" s="1">
        <v>1.41E-2</v>
      </c>
    </row>
    <row r="249" spans="1:7" x14ac:dyDescent="0.3">
      <c r="A249" t="s">
        <v>1547</v>
      </c>
      <c r="B249" s="2">
        <v>1585.6</v>
      </c>
      <c r="C249" s="2">
        <v>1565.1</v>
      </c>
      <c r="D249" s="2">
        <v>1603.6</v>
      </c>
      <c r="E249" s="2">
        <v>1564</v>
      </c>
      <c r="F249" t="s">
        <v>2761</v>
      </c>
      <c r="G249" s="1">
        <v>9.7000000000000003E-3</v>
      </c>
    </row>
    <row r="250" spans="1:7" x14ac:dyDescent="0.3">
      <c r="A250" t="s">
        <v>1545</v>
      </c>
      <c r="B250" s="2">
        <v>1570.3</v>
      </c>
      <c r="C250" s="2">
        <v>1591.8</v>
      </c>
      <c r="D250" s="2">
        <v>1591.8</v>
      </c>
      <c r="E250" s="2">
        <v>1559.8</v>
      </c>
      <c r="F250" t="s">
        <v>2690</v>
      </c>
      <c r="G250" s="1">
        <v>-1.54E-2</v>
      </c>
    </row>
    <row r="251" spans="1:7" x14ac:dyDescent="0.3">
      <c r="A251" s="3">
        <v>45968</v>
      </c>
      <c r="B251" s="2">
        <v>1594.9</v>
      </c>
      <c r="C251" s="2">
        <v>1579.1</v>
      </c>
      <c r="D251" s="2">
        <v>1607.1</v>
      </c>
      <c r="E251" s="2">
        <v>1563</v>
      </c>
      <c r="F251" t="s">
        <v>2969</v>
      </c>
      <c r="G251" s="1">
        <v>-1.29E-2</v>
      </c>
    </row>
    <row r="252" spans="1:7" x14ac:dyDescent="0.3">
      <c r="A252" s="3">
        <v>45937</v>
      </c>
      <c r="B252" s="2">
        <v>1615.8</v>
      </c>
      <c r="C252" s="2">
        <v>1638.9</v>
      </c>
      <c r="D252" s="2">
        <v>1638.9</v>
      </c>
      <c r="E252" s="2">
        <v>1607.1</v>
      </c>
      <c r="F252" t="s">
        <v>1945</v>
      </c>
      <c r="G252" s="1">
        <v>-1.0999999999999999E-2</v>
      </c>
    </row>
    <row r="253" spans="1:7" x14ac:dyDescent="0.3">
      <c r="A253" s="3">
        <v>45907</v>
      </c>
      <c r="B253" s="2">
        <v>1633.7</v>
      </c>
      <c r="C253" s="2">
        <v>1637.8</v>
      </c>
      <c r="D253" s="2">
        <v>1638</v>
      </c>
      <c r="E253" s="2">
        <v>1623.6</v>
      </c>
      <c r="F253" t="s">
        <v>2579</v>
      </c>
      <c r="G253" s="1">
        <v>-3.0999999999999999E-3</v>
      </c>
    </row>
    <row r="254" spans="1:7" x14ac:dyDescent="0.3">
      <c r="A254" s="3">
        <v>45876</v>
      </c>
      <c r="B254" s="2">
        <v>1638.7</v>
      </c>
      <c r="C254" s="2">
        <v>1628</v>
      </c>
      <c r="D254" s="2">
        <v>1646.2</v>
      </c>
      <c r="E254" s="2">
        <v>1621.5</v>
      </c>
      <c r="F254" t="s">
        <v>2259</v>
      </c>
      <c r="G254" s="1">
        <v>7.1999999999999998E-3</v>
      </c>
    </row>
    <row r="255" spans="1:7" x14ac:dyDescent="0.3">
      <c r="A255" s="3">
        <v>45845</v>
      </c>
      <c r="B255" s="2">
        <v>1627</v>
      </c>
      <c r="C255" s="2">
        <v>1640</v>
      </c>
      <c r="D255" s="2">
        <v>1644</v>
      </c>
      <c r="E255" s="2">
        <v>1623</v>
      </c>
      <c r="F255" t="s">
        <v>2504</v>
      </c>
      <c r="G255" s="1">
        <v>-8.3999999999999995E-3</v>
      </c>
    </row>
    <row r="256" spans="1:7" x14ac:dyDescent="0.3">
      <c r="A256" s="3">
        <v>45754</v>
      </c>
      <c r="B256" s="2">
        <v>1640.7</v>
      </c>
      <c r="C256" s="2">
        <v>1625</v>
      </c>
      <c r="D256" s="2">
        <v>1643.4</v>
      </c>
      <c r="E256" s="2">
        <v>1612.3</v>
      </c>
      <c r="F256" t="s">
        <v>2127</v>
      </c>
      <c r="G256" s="1">
        <v>1.3599999999999999E-2</v>
      </c>
    </row>
    <row r="257" spans="1:7" x14ac:dyDescent="0.3">
      <c r="A257" s="3">
        <v>45723</v>
      </c>
      <c r="B257" s="2">
        <v>1618.7</v>
      </c>
      <c r="C257" s="2">
        <v>1618.5</v>
      </c>
      <c r="D257" s="2">
        <v>1632.4</v>
      </c>
      <c r="E257" s="2">
        <v>1615</v>
      </c>
      <c r="F257" t="s">
        <v>2143</v>
      </c>
      <c r="G257" s="1">
        <v>5.1000000000000004E-3</v>
      </c>
    </row>
    <row r="258" spans="1:7" x14ac:dyDescent="0.3">
      <c r="A258" s="3">
        <v>45695</v>
      </c>
      <c r="B258" s="2">
        <v>1610.5</v>
      </c>
      <c r="C258" s="2">
        <v>1618</v>
      </c>
      <c r="D258" s="2">
        <v>1649</v>
      </c>
      <c r="E258" s="2">
        <v>1603.4</v>
      </c>
      <c r="F258" t="s">
        <v>2968</v>
      </c>
      <c r="G258" s="1">
        <v>2.3E-3</v>
      </c>
    </row>
    <row r="259" spans="1:7" x14ac:dyDescent="0.3">
      <c r="A259" s="3">
        <v>45664</v>
      </c>
      <c r="B259" s="2">
        <v>1606.8</v>
      </c>
      <c r="C259" s="2">
        <v>1609</v>
      </c>
      <c r="D259" s="2">
        <v>1617.7</v>
      </c>
      <c r="E259" s="2">
        <v>1600.5</v>
      </c>
      <c r="F259" t="s">
        <v>2134</v>
      </c>
      <c r="G259" s="1">
        <v>3.0999999999999999E-3</v>
      </c>
    </row>
    <row r="260" spans="1:7" x14ac:dyDescent="0.3">
      <c r="A260" t="s">
        <v>1534</v>
      </c>
      <c r="B260" s="2">
        <v>1601.8</v>
      </c>
      <c r="C260" s="2">
        <v>1615</v>
      </c>
      <c r="D260" s="2">
        <v>1615</v>
      </c>
      <c r="E260" s="2">
        <v>1594.1</v>
      </c>
      <c r="F260" t="s">
        <v>2967</v>
      </c>
      <c r="G260" s="1">
        <v>-3.8999999999999998E-3</v>
      </c>
    </row>
    <row r="261" spans="1:7" x14ac:dyDescent="0.3">
      <c r="A261" t="s">
        <v>1532</v>
      </c>
      <c r="B261" s="2">
        <v>1608</v>
      </c>
      <c r="C261" s="2">
        <v>1619</v>
      </c>
      <c r="D261" s="2">
        <v>1629.6</v>
      </c>
      <c r="E261" s="2">
        <v>1602.4</v>
      </c>
      <c r="F261" t="s">
        <v>2966</v>
      </c>
      <c r="G261" s="1">
        <v>-5.0000000000000001E-3</v>
      </c>
    </row>
    <row r="262" spans="1:7" x14ac:dyDescent="0.3">
      <c r="A262" t="s">
        <v>1530</v>
      </c>
      <c r="B262" s="2">
        <v>1616</v>
      </c>
      <c r="C262" s="2">
        <v>1608.8</v>
      </c>
      <c r="D262" s="2">
        <v>1624</v>
      </c>
      <c r="E262" s="2">
        <v>1606.6</v>
      </c>
      <c r="F262" t="s">
        <v>2673</v>
      </c>
      <c r="G262" s="1">
        <v>6.9999999999999999E-4</v>
      </c>
    </row>
    <row r="263" spans="1:7" x14ac:dyDescent="0.3">
      <c r="A263" t="s">
        <v>1528</v>
      </c>
      <c r="B263" s="2">
        <v>1614.9</v>
      </c>
      <c r="C263" s="2">
        <v>1590</v>
      </c>
      <c r="D263" s="2">
        <v>1619.9</v>
      </c>
      <c r="E263" s="2">
        <v>1585.1</v>
      </c>
      <c r="F263" t="s">
        <v>2847</v>
      </c>
      <c r="G263" s="1">
        <v>2.1100000000000001E-2</v>
      </c>
    </row>
    <row r="264" spans="1:7" x14ac:dyDescent="0.3">
      <c r="A264" t="s">
        <v>1526</v>
      </c>
      <c r="B264" s="2">
        <v>1581.6</v>
      </c>
      <c r="C264" s="2">
        <v>1601</v>
      </c>
      <c r="D264" s="2">
        <v>1609</v>
      </c>
      <c r="E264" s="2">
        <v>1576.6</v>
      </c>
      <c r="F264" t="s">
        <v>2707</v>
      </c>
      <c r="G264" s="1">
        <v>-1.5E-3</v>
      </c>
    </row>
    <row r="265" spans="1:7" x14ac:dyDescent="0.3">
      <c r="A265" t="s">
        <v>1524</v>
      </c>
      <c r="B265" s="2">
        <v>1584</v>
      </c>
      <c r="C265" s="2">
        <v>1601</v>
      </c>
      <c r="D265" s="2">
        <v>1601</v>
      </c>
      <c r="E265" s="2">
        <v>1575.4</v>
      </c>
      <c r="F265" t="s">
        <v>2965</v>
      </c>
      <c r="G265" s="1">
        <v>-2.4E-2</v>
      </c>
    </row>
    <row r="266" spans="1:7" x14ac:dyDescent="0.3">
      <c r="A266" t="s">
        <v>1522</v>
      </c>
      <c r="B266" s="2">
        <v>1622.9</v>
      </c>
      <c r="C266" s="2">
        <v>1619</v>
      </c>
      <c r="D266" s="2">
        <v>1630.7</v>
      </c>
      <c r="E266" s="2">
        <v>1608.9</v>
      </c>
      <c r="F266" t="s">
        <v>2964</v>
      </c>
      <c r="G266" s="1">
        <v>2.8E-3</v>
      </c>
    </row>
    <row r="267" spans="1:7" x14ac:dyDescent="0.3">
      <c r="A267" t="s">
        <v>1520</v>
      </c>
      <c r="B267" s="2">
        <v>1618.4</v>
      </c>
      <c r="C267" s="2">
        <v>1623.9</v>
      </c>
      <c r="D267" s="2">
        <v>1630</v>
      </c>
      <c r="E267" s="2">
        <v>1611.5</v>
      </c>
      <c r="F267" t="s">
        <v>2924</v>
      </c>
      <c r="G267" s="1">
        <v>-8.8999999999999999E-3</v>
      </c>
    </row>
    <row r="268" spans="1:7" x14ac:dyDescent="0.3">
      <c r="A268" t="s">
        <v>1518</v>
      </c>
      <c r="B268" s="2">
        <v>1632.9</v>
      </c>
      <c r="C268" s="2">
        <v>1621</v>
      </c>
      <c r="D268" s="2">
        <v>1644.7</v>
      </c>
      <c r="E268" s="2">
        <v>1621</v>
      </c>
      <c r="F268" t="s">
        <v>2125</v>
      </c>
      <c r="G268" s="1">
        <v>-4.3E-3</v>
      </c>
    </row>
    <row r="269" spans="1:7" x14ac:dyDescent="0.3">
      <c r="A269" t="s">
        <v>1516</v>
      </c>
      <c r="B269" s="2">
        <v>1639.9</v>
      </c>
      <c r="C269" s="2">
        <v>1620.7</v>
      </c>
      <c r="D269" s="2">
        <v>1647.4</v>
      </c>
      <c r="E269" s="2">
        <v>1615.6</v>
      </c>
      <c r="F269" t="s">
        <v>2963</v>
      </c>
      <c r="G269" s="1">
        <v>9.9000000000000008E-3</v>
      </c>
    </row>
    <row r="270" spans="1:7" x14ac:dyDescent="0.3">
      <c r="A270" t="s">
        <v>1514</v>
      </c>
      <c r="B270" s="2">
        <v>1623.8</v>
      </c>
      <c r="C270" s="2">
        <v>1600</v>
      </c>
      <c r="D270" s="2">
        <v>1634.8</v>
      </c>
      <c r="E270" s="2">
        <v>1597.1</v>
      </c>
      <c r="F270" t="s">
        <v>2962</v>
      </c>
      <c r="G270" s="1">
        <v>1.3599999999999999E-2</v>
      </c>
    </row>
    <row r="271" spans="1:7" x14ac:dyDescent="0.3">
      <c r="A271" t="s">
        <v>1512</v>
      </c>
      <c r="B271" s="2">
        <v>1602</v>
      </c>
      <c r="C271" s="2">
        <v>1576</v>
      </c>
      <c r="D271" s="2">
        <v>1609</v>
      </c>
      <c r="E271" s="2">
        <v>1570.2</v>
      </c>
      <c r="F271" t="s">
        <v>2961</v>
      </c>
      <c r="G271" s="1">
        <v>-4.1000000000000003E-3</v>
      </c>
    </row>
    <row r="272" spans="1:7" x14ac:dyDescent="0.3">
      <c r="A272" s="3">
        <v>45997</v>
      </c>
      <c r="B272" s="2">
        <v>1608.6</v>
      </c>
      <c r="C272" s="2">
        <v>1617</v>
      </c>
      <c r="D272" s="2">
        <v>1628</v>
      </c>
      <c r="E272" s="2">
        <v>1598.1</v>
      </c>
      <c r="F272" t="s">
        <v>1983</v>
      </c>
      <c r="G272" s="1">
        <v>-1.38E-2</v>
      </c>
    </row>
    <row r="273" spans="1:7" x14ac:dyDescent="0.3">
      <c r="A273" s="3">
        <v>45967</v>
      </c>
      <c r="B273" s="2">
        <v>1631.1</v>
      </c>
      <c r="C273" s="2">
        <v>1590.1</v>
      </c>
      <c r="D273" s="2">
        <v>1634.6</v>
      </c>
      <c r="E273" s="2">
        <v>1590.1</v>
      </c>
      <c r="F273" t="s">
        <v>2960</v>
      </c>
      <c r="G273" s="1">
        <v>2.1999999999999999E-2</v>
      </c>
    </row>
    <row r="274" spans="1:7" x14ac:dyDescent="0.3">
      <c r="A274" s="3">
        <v>45936</v>
      </c>
      <c r="B274" s="2">
        <v>1596</v>
      </c>
      <c r="C274" s="2">
        <v>1584</v>
      </c>
      <c r="D274" s="2">
        <v>1607.5</v>
      </c>
      <c r="E274" s="2">
        <v>1577.5</v>
      </c>
      <c r="F274" t="s">
        <v>2959</v>
      </c>
      <c r="G274" s="1">
        <v>1.47E-2</v>
      </c>
    </row>
    <row r="275" spans="1:7" x14ac:dyDescent="0.3">
      <c r="A275" s="3">
        <v>45906</v>
      </c>
      <c r="B275" s="2">
        <v>1572.9</v>
      </c>
      <c r="C275" s="2">
        <v>1578</v>
      </c>
      <c r="D275" s="2">
        <v>1588</v>
      </c>
      <c r="E275" s="2">
        <v>1571</v>
      </c>
      <c r="F275" t="s">
        <v>210</v>
      </c>
      <c r="G275" s="1">
        <v>5.7999999999999996E-3</v>
      </c>
    </row>
    <row r="276" spans="1:7" x14ac:dyDescent="0.3">
      <c r="A276" s="3">
        <v>45814</v>
      </c>
      <c r="B276" s="2">
        <v>1563.8</v>
      </c>
      <c r="C276" s="2">
        <v>1554.7</v>
      </c>
      <c r="D276" s="2">
        <v>1568.9</v>
      </c>
      <c r="E276" s="2">
        <v>1543.1</v>
      </c>
      <c r="F276" t="s">
        <v>1943</v>
      </c>
      <c r="G276" s="1">
        <v>6.1000000000000004E-3</v>
      </c>
    </row>
    <row r="277" spans="1:7" x14ac:dyDescent="0.3">
      <c r="A277" s="3">
        <v>45783</v>
      </c>
      <c r="B277" s="2">
        <v>1554.3</v>
      </c>
      <c r="C277" s="2">
        <v>1547.9</v>
      </c>
      <c r="D277" s="2">
        <v>1567.7</v>
      </c>
      <c r="E277" s="2">
        <v>1541.6</v>
      </c>
      <c r="F277" t="s">
        <v>2766</v>
      </c>
      <c r="G277" s="1">
        <v>2E-3</v>
      </c>
    </row>
    <row r="278" spans="1:7" x14ac:dyDescent="0.3">
      <c r="A278" s="3">
        <v>45753</v>
      </c>
      <c r="B278" s="2">
        <v>1551.2</v>
      </c>
      <c r="C278" s="2">
        <v>1543</v>
      </c>
      <c r="D278" s="2">
        <v>1557.3</v>
      </c>
      <c r="E278" s="2">
        <v>1541.4</v>
      </c>
      <c r="F278" t="s">
        <v>2581</v>
      </c>
      <c r="G278" s="1">
        <v>5.3E-3</v>
      </c>
    </row>
    <row r="279" spans="1:7" x14ac:dyDescent="0.3">
      <c r="A279" s="3">
        <v>45722</v>
      </c>
      <c r="B279" s="2">
        <v>1543</v>
      </c>
      <c r="C279" s="2">
        <v>1559</v>
      </c>
      <c r="D279" s="2">
        <v>1567.3</v>
      </c>
      <c r="E279" s="2">
        <v>1535.6</v>
      </c>
      <c r="F279" t="s">
        <v>2566</v>
      </c>
      <c r="G279" s="1">
        <v>-7.0000000000000001E-3</v>
      </c>
    </row>
    <row r="280" spans="1:7" x14ac:dyDescent="0.3">
      <c r="A280" s="3">
        <v>45694</v>
      </c>
      <c r="B280" s="2">
        <v>1553.8</v>
      </c>
      <c r="C280" s="2">
        <v>1560</v>
      </c>
      <c r="D280" s="2">
        <v>1560</v>
      </c>
      <c r="E280" s="2">
        <v>1539</v>
      </c>
      <c r="F280" t="s">
        <v>2187</v>
      </c>
      <c r="G280" s="1">
        <v>-5.7000000000000002E-3</v>
      </c>
    </row>
    <row r="281" spans="1:7" x14ac:dyDescent="0.3">
      <c r="A281" t="s">
        <v>1501</v>
      </c>
      <c r="B281" s="2">
        <v>1562.7</v>
      </c>
      <c r="C281" s="2">
        <v>1571</v>
      </c>
      <c r="D281" s="2">
        <v>1572</v>
      </c>
      <c r="E281" s="2">
        <v>1555.1</v>
      </c>
      <c r="F281" t="s">
        <v>2958</v>
      </c>
      <c r="G281" s="1">
        <v>-1.44E-2</v>
      </c>
    </row>
    <row r="282" spans="1:7" x14ac:dyDescent="0.3">
      <c r="A282" t="s">
        <v>1499</v>
      </c>
      <c r="B282" s="2">
        <v>1585.6</v>
      </c>
      <c r="C282" s="2">
        <v>1589</v>
      </c>
      <c r="D282" s="2">
        <v>1608.9</v>
      </c>
      <c r="E282" s="2">
        <v>1576.6</v>
      </c>
      <c r="F282" t="s">
        <v>2957</v>
      </c>
      <c r="G282" s="1">
        <v>8.8000000000000005E-3</v>
      </c>
    </row>
    <row r="283" spans="1:7" x14ac:dyDescent="0.3">
      <c r="A283" t="s">
        <v>1497</v>
      </c>
      <c r="B283" s="2">
        <v>1571.8</v>
      </c>
      <c r="C283" s="2">
        <v>1581</v>
      </c>
      <c r="D283" s="2">
        <v>1587.7</v>
      </c>
      <c r="E283" s="2">
        <v>1570</v>
      </c>
      <c r="F283" t="s">
        <v>1967</v>
      </c>
      <c r="G283" s="1">
        <v>1.1000000000000001E-3</v>
      </c>
    </row>
    <row r="284" spans="1:7" x14ac:dyDescent="0.3">
      <c r="A284" t="s">
        <v>1495</v>
      </c>
      <c r="B284" s="2">
        <v>1570.1</v>
      </c>
      <c r="C284" s="2">
        <v>1579.9</v>
      </c>
      <c r="D284" s="2">
        <v>1582.9</v>
      </c>
      <c r="E284" s="2">
        <v>1556.4</v>
      </c>
      <c r="F284" t="s">
        <v>2956</v>
      </c>
      <c r="G284" s="1">
        <v>-6.6E-3</v>
      </c>
    </row>
    <row r="285" spans="1:7" x14ac:dyDescent="0.3">
      <c r="A285" t="s">
        <v>1493</v>
      </c>
      <c r="B285" s="2">
        <v>1580.5</v>
      </c>
      <c r="C285" s="2">
        <v>1566.6</v>
      </c>
      <c r="D285" s="2">
        <v>1583.8</v>
      </c>
      <c r="E285" s="2">
        <v>1562.7</v>
      </c>
      <c r="F285" t="s">
        <v>2060</v>
      </c>
      <c r="G285" s="1">
        <v>0.01</v>
      </c>
    </row>
    <row r="286" spans="1:7" x14ac:dyDescent="0.3">
      <c r="A286" t="s">
        <v>1491</v>
      </c>
      <c r="B286" s="2">
        <v>1564.8</v>
      </c>
      <c r="C286" s="2">
        <v>1550</v>
      </c>
      <c r="D286" s="2">
        <v>1587.2</v>
      </c>
      <c r="E286" s="2">
        <v>1550</v>
      </c>
      <c r="F286" t="s">
        <v>2750</v>
      </c>
      <c r="G286" s="1">
        <v>1.12E-2</v>
      </c>
    </row>
    <row r="287" spans="1:7" x14ac:dyDescent="0.3">
      <c r="A287" t="s">
        <v>1489</v>
      </c>
      <c r="B287" s="2">
        <v>1547.5</v>
      </c>
      <c r="C287" s="2">
        <v>1555.5</v>
      </c>
      <c r="D287" s="2">
        <v>1560.8</v>
      </c>
      <c r="E287" s="2">
        <v>1540</v>
      </c>
      <c r="F287" t="s">
        <v>2694</v>
      </c>
      <c r="G287" s="1">
        <v>-1.34E-2</v>
      </c>
    </row>
    <row r="288" spans="1:7" x14ac:dyDescent="0.3">
      <c r="A288" t="s">
        <v>1487</v>
      </c>
      <c r="B288" s="2">
        <v>1568.5</v>
      </c>
      <c r="C288" s="2">
        <v>1567.9</v>
      </c>
      <c r="D288" s="2">
        <v>1571</v>
      </c>
      <c r="E288" s="2">
        <v>1552.1</v>
      </c>
      <c r="F288" t="s">
        <v>2613</v>
      </c>
      <c r="G288" s="1">
        <v>5.1000000000000004E-3</v>
      </c>
    </row>
    <row r="289" spans="1:7" x14ac:dyDescent="0.3">
      <c r="A289" t="s">
        <v>1485</v>
      </c>
      <c r="B289" s="2">
        <v>1560.6</v>
      </c>
      <c r="C289" s="2">
        <v>1570</v>
      </c>
      <c r="D289" s="2">
        <v>1583.5</v>
      </c>
      <c r="E289" s="2">
        <v>1558</v>
      </c>
      <c r="F289" t="s">
        <v>2649</v>
      </c>
      <c r="G289" s="1">
        <v>5.0000000000000001E-4</v>
      </c>
    </row>
    <row r="290" spans="1:7" x14ac:dyDescent="0.3">
      <c r="A290" t="s">
        <v>1483</v>
      </c>
      <c r="B290" s="2">
        <v>1559.8</v>
      </c>
      <c r="C290" s="2">
        <v>1576.5</v>
      </c>
      <c r="D290" s="2">
        <v>1585</v>
      </c>
      <c r="E290" s="2">
        <v>1555.7</v>
      </c>
      <c r="F290" t="s">
        <v>2806</v>
      </c>
      <c r="G290" s="1">
        <v>-1.89E-2</v>
      </c>
    </row>
    <row r="291" spans="1:7" x14ac:dyDescent="0.3">
      <c r="A291" t="s">
        <v>1481</v>
      </c>
      <c r="B291" s="2">
        <v>1589.9</v>
      </c>
      <c r="C291" s="2">
        <v>1612.6</v>
      </c>
      <c r="D291" s="2">
        <v>1612.6</v>
      </c>
      <c r="E291" s="2">
        <v>1581.5</v>
      </c>
      <c r="F291" t="s">
        <v>2579</v>
      </c>
      <c r="G291" s="1">
        <v>-1.43E-2</v>
      </c>
    </row>
    <row r="292" spans="1:7" x14ac:dyDescent="0.3">
      <c r="A292" t="s">
        <v>1479</v>
      </c>
      <c r="B292" s="2">
        <v>1613</v>
      </c>
      <c r="C292" s="2">
        <v>1589.8</v>
      </c>
      <c r="D292" s="2">
        <v>1618.6</v>
      </c>
      <c r="E292" s="2">
        <v>1571</v>
      </c>
      <c r="F292" t="s">
        <v>2955</v>
      </c>
      <c r="G292" s="1">
        <v>1.29E-2</v>
      </c>
    </row>
    <row r="293" spans="1:7" x14ac:dyDescent="0.3">
      <c r="A293" t="s">
        <v>1477</v>
      </c>
      <c r="B293" s="2">
        <v>1592.4</v>
      </c>
      <c r="C293" s="2">
        <v>1574</v>
      </c>
      <c r="D293" s="2">
        <v>1595</v>
      </c>
      <c r="E293" s="2">
        <v>1569.5</v>
      </c>
      <c r="F293" t="s">
        <v>2090</v>
      </c>
      <c r="G293" s="1">
        <v>1.52E-2</v>
      </c>
    </row>
    <row r="294" spans="1:7" x14ac:dyDescent="0.3">
      <c r="A294" t="s">
        <v>1475</v>
      </c>
      <c r="B294" s="2">
        <v>1568.6</v>
      </c>
      <c r="C294" s="2">
        <v>1609</v>
      </c>
      <c r="D294" s="2">
        <v>1612.2</v>
      </c>
      <c r="E294" s="2">
        <v>1564.6</v>
      </c>
      <c r="F294" t="s">
        <v>2954</v>
      </c>
      <c r="G294" s="1">
        <v>-3.5799999999999998E-2</v>
      </c>
    </row>
    <row r="295" spans="1:7" x14ac:dyDescent="0.3">
      <c r="A295" s="3">
        <v>45996</v>
      </c>
      <c r="B295" s="2">
        <v>1626.9</v>
      </c>
      <c r="C295" s="2">
        <v>1537</v>
      </c>
      <c r="D295" s="2">
        <v>1632</v>
      </c>
      <c r="E295" s="2">
        <v>1532</v>
      </c>
      <c r="F295" t="s">
        <v>2896</v>
      </c>
      <c r="G295" s="1">
        <v>7.9100000000000004E-2</v>
      </c>
    </row>
    <row r="296" spans="1:7" x14ac:dyDescent="0.3">
      <c r="A296" s="3">
        <v>45905</v>
      </c>
      <c r="B296" s="2">
        <v>1507.6</v>
      </c>
      <c r="C296" s="2">
        <v>1500.7</v>
      </c>
      <c r="D296" s="2">
        <v>1511.4</v>
      </c>
      <c r="E296" s="2">
        <v>1494.1</v>
      </c>
      <c r="F296" t="s">
        <v>2605</v>
      </c>
      <c r="G296" s="1">
        <v>-2.5000000000000001E-3</v>
      </c>
    </row>
    <row r="297" spans="1:7" x14ac:dyDescent="0.3">
      <c r="A297" s="3">
        <v>45874</v>
      </c>
      <c r="B297" s="2">
        <v>1511.4</v>
      </c>
      <c r="C297" s="2">
        <v>1508</v>
      </c>
      <c r="D297" s="2">
        <v>1516.5</v>
      </c>
      <c r="E297" s="2">
        <v>1501.2</v>
      </c>
      <c r="F297" t="s">
        <v>2953</v>
      </c>
      <c r="G297" s="1">
        <v>2.0999999999999999E-3</v>
      </c>
    </row>
    <row r="298" spans="1:7" x14ac:dyDescent="0.3">
      <c r="A298" s="3">
        <v>45843</v>
      </c>
      <c r="B298" s="2">
        <v>1508.3</v>
      </c>
      <c r="C298" s="2">
        <v>1500</v>
      </c>
      <c r="D298" s="2">
        <v>1518.8</v>
      </c>
      <c r="E298" s="2">
        <v>1496.6</v>
      </c>
      <c r="F298" t="s">
        <v>1960</v>
      </c>
      <c r="G298" s="1">
        <v>-2.0999999999999999E-3</v>
      </c>
    </row>
    <row r="299" spans="1:7" x14ac:dyDescent="0.3">
      <c r="A299" s="3">
        <v>45813</v>
      </c>
      <c r="B299" s="2">
        <v>1511.5</v>
      </c>
      <c r="C299" s="2">
        <v>1506</v>
      </c>
      <c r="D299" s="2">
        <v>1515.6</v>
      </c>
      <c r="E299" s="2">
        <v>1499.1</v>
      </c>
      <c r="F299" t="s">
        <v>2586</v>
      </c>
      <c r="G299" s="1">
        <v>1.9E-3</v>
      </c>
    </row>
    <row r="300" spans="1:7" x14ac:dyDescent="0.3">
      <c r="A300" s="3">
        <v>45782</v>
      </c>
      <c r="B300" s="2">
        <v>1508.6</v>
      </c>
      <c r="C300" s="2">
        <v>1515</v>
      </c>
      <c r="D300" s="2">
        <v>1523</v>
      </c>
      <c r="E300" s="2">
        <v>1502.8</v>
      </c>
      <c r="F300" t="s">
        <v>1956</v>
      </c>
      <c r="G300" s="1">
        <v>1.1999999999999999E-3</v>
      </c>
    </row>
    <row r="301" spans="1:7" x14ac:dyDescent="0.3">
      <c r="A301" s="3">
        <v>45693</v>
      </c>
      <c r="B301" s="2">
        <v>1506.8</v>
      </c>
      <c r="C301" s="2">
        <v>1499.7</v>
      </c>
      <c r="D301" s="2">
        <v>1523.2</v>
      </c>
      <c r="E301" s="2">
        <v>1496.2</v>
      </c>
      <c r="F301" t="s">
        <v>2952</v>
      </c>
      <c r="G301" s="1">
        <v>4.4999999999999997E-3</v>
      </c>
    </row>
    <row r="302" spans="1:7" x14ac:dyDescent="0.3">
      <c r="A302" t="s">
        <v>1466</v>
      </c>
      <c r="B302" s="2">
        <v>1500.1</v>
      </c>
      <c r="C302" s="2">
        <v>1496.8</v>
      </c>
      <c r="D302" s="2">
        <v>1508.8</v>
      </c>
      <c r="E302" s="2">
        <v>1482.6</v>
      </c>
      <c r="F302" t="s">
        <v>2951</v>
      </c>
      <c r="G302" s="1">
        <v>1.6999999999999999E-3</v>
      </c>
    </row>
    <row r="303" spans="1:7" x14ac:dyDescent="0.3">
      <c r="A303" t="s">
        <v>1464</v>
      </c>
      <c r="B303" s="2">
        <v>1497.5</v>
      </c>
      <c r="C303" s="2">
        <v>1482</v>
      </c>
      <c r="D303" s="2">
        <v>1509.8</v>
      </c>
      <c r="E303" s="2">
        <v>1474.1</v>
      </c>
      <c r="F303" t="s">
        <v>2868</v>
      </c>
      <c r="G303" s="1">
        <v>1.04E-2</v>
      </c>
    </row>
    <row r="304" spans="1:7" x14ac:dyDescent="0.3">
      <c r="A304" t="s">
        <v>1462</v>
      </c>
      <c r="B304" s="2">
        <v>1482.1</v>
      </c>
      <c r="C304" s="2">
        <v>1480.2</v>
      </c>
      <c r="D304" s="2">
        <v>1489.6</v>
      </c>
      <c r="E304" s="2">
        <v>1465.3</v>
      </c>
      <c r="F304" t="s">
        <v>2562</v>
      </c>
      <c r="G304" s="1">
        <v>1.2999999999999999E-3</v>
      </c>
    </row>
    <row r="305" spans="1:7" x14ac:dyDescent="0.3">
      <c r="A305" t="s">
        <v>1460</v>
      </c>
      <c r="B305" s="2">
        <v>1480.2</v>
      </c>
      <c r="C305" s="2">
        <v>1475.5</v>
      </c>
      <c r="D305" s="2">
        <v>1501.7</v>
      </c>
      <c r="E305" s="2">
        <v>1463.5</v>
      </c>
      <c r="F305" t="s">
        <v>2950</v>
      </c>
      <c r="G305" s="1">
        <v>6.0000000000000001E-3</v>
      </c>
    </row>
    <row r="306" spans="1:7" x14ac:dyDescent="0.3">
      <c r="A306" t="s">
        <v>1458</v>
      </c>
      <c r="B306" s="2">
        <v>1471.4</v>
      </c>
      <c r="C306" s="2">
        <v>1469.9</v>
      </c>
      <c r="D306" s="2">
        <v>1482.9</v>
      </c>
      <c r="E306" s="2">
        <v>1461.5</v>
      </c>
      <c r="F306" t="s">
        <v>2895</v>
      </c>
      <c r="G306" s="1">
        <v>-2.3999999999999998E-3</v>
      </c>
    </row>
    <row r="307" spans="1:7" x14ac:dyDescent="0.3">
      <c r="A307" t="s">
        <v>1456</v>
      </c>
      <c r="B307" s="2">
        <v>1474.9</v>
      </c>
      <c r="C307" s="2">
        <v>1446</v>
      </c>
      <c r="D307" s="2">
        <v>1487.8</v>
      </c>
      <c r="E307" s="2">
        <v>1439.6</v>
      </c>
      <c r="F307" t="s">
        <v>2949</v>
      </c>
      <c r="G307" s="1">
        <v>3.6600000000000001E-2</v>
      </c>
    </row>
    <row r="308" spans="1:7" x14ac:dyDescent="0.3">
      <c r="A308" t="s">
        <v>1454</v>
      </c>
      <c r="B308" s="2">
        <v>1422.8</v>
      </c>
      <c r="C308" s="2">
        <v>1440</v>
      </c>
      <c r="D308" s="2">
        <v>1440</v>
      </c>
      <c r="E308" s="2">
        <v>1419.3</v>
      </c>
      <c r="F308" t="s">
        <v>2683</v>
      </c>
      <c r="G308" s="1">
        <v>-1.9400000000000001E-2</v>
      </c>
    </row>
    <row r="309" spans="1:7" x14ac:dyDescent="0.3">
      <c r="A309" t="s">
        <v>1452</v>
      </c>
      <c r="B309" s="2">
        <v>1451</v>
      </c>
      <c r="C309" s="2">
        <v>1410</v>
      </c>
      <c r="D309" s="2">
        <v>1471.8</v>
      </c>
      <c r="E309" s="2">
        <v>1410</v>
      </c>
      <c r="F309" t="s">
        <v>2948</v>
      </c>
      <c r="G309" s="1">
        <v>2.2200000000000001E-2</v>
      </c>
    </row>
    <row r="310" spans="1:7" x14ac:dyDescent="0.3">
      <c r="A310" t="s">
        <v>1450</v>
      </c>
      <c r="B310" s="2">
        <v>1419.5</v>
      </c>
      <c r="C310" s="2">
        <v>1398</v>
      </c>
      <c r="D310" s="2">
        <v>1429.8</v>
      </c>
      <c r="E310" s="2">
        <v>1378.3</v>
      </c>
      <c r="F310" t="s">
        <v>2947</v>
      </c>
      <c r="G310" s="1">
        <v>4.4999999999999997E-3</v>
      </c>
    </row>
    <row r="311" spans="1:7" x14ac:dyDescent="0.3">
      <c r="A311" t="s">
        <v>1448</v>
      </c>
      <c r="B311" s="2">
        <v>1413.1</v>
      </c>
      <c r="C311" s="2">
        <v>1425</v>
      </c>
      <c r="D311" s="2">
        <v>1427.5</v>
      </c>
      <c r="E311" s="2">
        <v>1396.8</v>
      </c>
      <c r="F311" t="s">
        <v>2946</v>
      </c>
      <c r="G311" s="1">
        <v>-8.9999999999999993E-3</v>
      </c>
    </row>
    <row r="312" spans="1:7" x14ac:dyDescent="0.3">
      <c r="A312" t="s">
        <v>1446</v>
      </c>
      <c r="B312" s="2">
        <v>1426</v>
      </c>
      <c r="C312" s="2">
        <v>1445.6</v>
      </c>
      <c r="D312" s="2">
        <v>1447.7</v>
      </c>
      <c r="E312" s="2">
        <v>1409</v>
      </c>
      <c r="F312" t="s">
        <v>2945</v>
      </c>
      <c r="G312" s="1">
        <v>1.17E-2</v>
      </c>
    </row>
    <row r="313" spans="1:7" x14ac:dyDescent="0.3">
      <c r="A313" s="3">
        <v>45965</v>
      </c>
      <c r="B313" s="2">
        <v>1409.45</v>
      </c>
      <c r="C313" s="2">
        <v>1411.25</v>
      </c>
      <c r="D313" s="2">
        <v>1438.8</v>
      </c>
      <c r="E313" s="2">
        <v>1397.05</v>
      </c>
      <c r="F313" t="s">
        <v>2944</v>
      </c>
      <c r="G313" s="1">
        <v>4.1000000000000003E-3</v>
      </c>
    </row>
    <row r="314" spans="1:7" x14ac:dyDescent="0.3">
      <c r="A314" s="3">
        <v>45904</v>
      </c>
      <c r="B314" s="2">
        <v>1403.7</v>
      </c>
      <c r="C314" s="2">
        <v>1405.05</v>
      </c>
      <c r="D314" s="2">
        <v>1409.45</v>
      </c>
      <c r="E314" s="2">
        <v>1381.9</v>
      </c>
      <c r="F314" t="s">
        <v>2826</v>
      </c>
      <c r="G314" s="1">
        <v>-1.7600000000000001E-2</v>
      </c>
    </row>
    <row r="315" spans="1:7" x14ac:dyDescent="0.3">
      <c r="A315" s="3">
        <v>45873</v>
      </c>
      <c r="B315" s="2">
        <v>1428.8</v>
      </c>
      <c r="C315" s="2">
        <v>1431</v>
      </c>
      <c r="D315" s="2">
        <v>1456.5</v>
      </c>
      <c r="E315" s="2">
        <v>1415</v>
      </c>
      <c r="F315" t="s">
        <v>2943</v>
      </c>
      <c r="G315" s="1">
        <v>2.29E-2</v>
      </c>
    </row>
    <row r="316" spans="1:7" x14ac:dyDescent="0.3">
      <c r="A316" s="3">
        <v>45842</v>
      </c>
      <c r="B316" s="2">
        <v>1396.75</v>
      </c>
      <c r="C316" s="2">
        <v>1352</v>
      </c>
      <c r="D316" s="2">
        <v>1405.9</v>
      </c>
      <c r="E316" s="2">
        <v>1307</v>
      </c>
      <c r="F316" t="s">
        <v>2942</v>
      </c>
      <c r="G316" s="1">
        <v>-3.78E-2</v>
      </c>
    </row>
    <row r="317" spans="1:7" x14ac:dyDescent="0.3">
      <c r="A317" s="3">
        <v>45751</v>
      </c>
      <c r="B317" s="2">
        <v>1451.65</v>
      </c>
      <c r="C317" s="2">
        <v>1460.5</v>
      </c>
      <c r="D317" s="2">
        <v>1472</v>
      </c>
      <c r="E317" s="2">
        <v>1448</v>
      </c>
      <c r="F317" t="s">
        <v>2941</v>
      </c>
      <c r="G317" s="1">
        <v>-0.03</v>
      </c>
    </row>
    <row r="318" spans="1:7" x14ac:dyDescent="0.3">
      <c r="A318" s="3">
        <v>45720</v>
      </c>
      <c r="B318" s="2">
        <v>1496.5</v>
      </c>
      <c r="C318" s="2">
        <v>1534.65</v>
      </c>
      <c r="D318" s="2">
        <v>1534.65</v>
      </c>
      <c r="E318" s="2">
        <v>1485.05</v>
      </c>
      <c r="F318" t="s">
        <v>2940</v>
      </c>
      <c r="G318" s="1">
        <v>-3.4599999999999999E-2</v>
      </c>
    </row>
    <row r="319" spans="1:7" x14ac:dyDescent="0.3">
      <c r="A319" s="3">
        <v>45692</v>
      </c>
      <c r="B319" s="2">
        <v>1550.15</v>
      </c>
      <c r="C319" s="2">
        <v>1535.2</v>
      </c>
      <c r="D319" s="2">
        <v>1555.65</v>
      </c>
      <c r="E319" s="2">
        <v>1535.2</v>
      </c>
      <c r="F319" t="s">
        <v>2024</v>
      </c>
      <c r="G319" s="1">
        <v>1.55E-2</v>
      </c>
    </row>
    <row r="320" spans="1:7" x14ac:dyDescent="0.3">
      <c r="A320" s="3">
        <v>45661</v>
      </c>
      <c r="B320" s="2">
        <v>1526.5</v>
      </c>
      <c r="C320" s="2">
        <v>1539.25</v>
      </c>
      <c r="D320" s="2">
        <v>1547.4</v>
      </c>
      <c r="E320" s="2">
        <v>1517.85</v>
      </c>
      <c r="F320" t="s">
        <v>2939</v>
      </c>
      <c r="G320" s="1">
        <v>-2.81E-2</v>
      </c>
    </row>
    <row r="321" spans="1:7" x14ac:dyDescent="0.3">
      <c r="A321" t="s">
        <v>1436</v>
      </c>
      <c r="B321" s="2">
        <v>1570.65</v>
      </c>
      <c r="C321" s="2">
        <v>1590</v>
      </c>
      <c r="D321" s="2">
        <v>1598.45</v>
      </c>
      <c r="E321" s="2">
        <v>1560</v>
      </c>
      <c r="F321" t="s">
        <v>2807</v>
      </c>
      <c r="G321" s="1">
        <v>-2.0500000000000001E-2</v>
      </c>
    </row>
    <row r="322" spans="1:7" x14ac:dyDescent="0.3">
      <c r="A322" t="s">
        <v>1434</v>
      </c>
      <c r="B322" s="2">
        <v>1603.55</v>
      </c>
      <c r="C322" s="2">
        <v>1595.55</v>
      </c>
      <c r="D322" s="2">
        <v>1619.95</v>
      </c>
      <c r="E322" s="2">
        <v>1586</v>
      </c>
      <c r="F322" t="s">
        <v>2938</v>
      </c>
      <c r="G322" s="1">
        <v>2.5999999999999999E-3</v>
      </c>
    </row>
    <row r="323" spans="1:7" x14ac:dyDescent="0.3">
      <c r="A323" t="s">
        <v>1432</v>
      </c>
      <c r="B323" s="2">
        <v>1599.45</v>
      </c>
      <c r="C323" s="2">
        <v>1626</v>
      </c>
      <c r="D323" s="2">
        <v>1637.75</v>
      </c>
      <c r="E323" s="2">
        <v>1595</v>
      </c>
      <c r="F323" t="s">
        <v>2937</v>
      </c>
      <c r="G323" s="1">
        <v>-1.78E-2</v>
      </c>
    </row>
    <row r="324" spans="1:7" x14ac:dyDescent="0.3">
      <c r="A324" t="s">
        <v>1430</v>
      </c>
      <c r="B324" s="2">
        <v>1628.45</v>
      </c>
      <c r="C324" s="2">
        <v>1605</v>
      </c>
      <c r="D324" s="2">
        <v>1636.15</v>
      </c>
      <c r="E324" s="2">
        <v>1605</v>
      </c>
      <c r="F324" t="s">
        <v>2936</v>
      </c>
      <c r="G324" s="1">
        <v>2.24E-2</v>
      </c>
    </row>
    <row r="325" spans="1:7" x14ac:dyDescent="0.3">
      <c r="A325" t="s">
        <v>1428</v>
      </c>
      <c r="B325" s="2">
        <v>1592.75</v>
      </c>
      <c r="C325" s="2">
        <v>1597.95</v>
      </c>
      <c r="D325" s="2">
        <v>1607.1</v>
      </c>
      <c r="E325" s="2">
        <v>1572.7</v>
      </c>
      <c r="F325" t="s">
        <v>2806</v>
      </c>
      <c r="G325" s="1">
        <v>1E-4</v>
      </c>
    </row>
    <row r="326" spans="1:7" x14ac:dyDescent="0.3">
      <c r="A326" t="s">
        <v>1426</v>
      </c>
      <c r="B326" s="2">
        <v>1592.55</v>
      </c>
      <c r="C326" s="2">
        <v>1577.95</v>
      </c>
      <c r="D326" s="2">
        <v>1603.9</v>
      </c>
      <c r="E326" s="2">
        <v>1563.65</v>
      </c>
      <c r="F326" t="s">
        <v>2935</v>
      </c>
      <c r="G326" s="1">
        <v>-1.4200000000000001E-2</v>
      </c>
    </row>
    <row r="327" spans="1:7" x14ac:dyDescent="0.3">
      <c r="A327" t="s">
        <v>1424</v>
      </c>
      <c r="B327" s="2">
        <v>1615.55</v>
      </c>
      <c r="C327" s="2">
        <v>1592</v>
      </c>
      <c r="D327" s="2">
        <v>1631.9</v>
      </c>
      <c r="E327" s="2">
        <v>1592</v>
      </c>
      <c r="F327" t="s">
        <v>2071</v>
      </c>
      <c r="G327" s="1">
        <v>1.83E-2</v>
      </c>
    </row>
    <row r="328" spans="1:7" x14ac:dyDescent="0.3">
      <c r="A328" t="s">
        <v>1422</v>
      </c>
      <c r="B328" s="2">
        <v>1586.55</v>
      </c>
      <c r="C328" s="2">
        <v>1603</v>
      </c>
      <c r="D328" s="2">
        <v>1603</v>
      </c>
      <c r="E328" s="2">
        <v>1572.8</v>
      </c>
      <c r="F328" t="s">
        <v>2934</v>
      </c>
      <c r="G328" s="1">
        <v>-1.4200000000000001E-2</v>
      </c>
    </row>
    <row r="329" spans="1:7" x14ac:dyDescent="0.3">
      <c r="A329" t="s">
        <v>1420</v>
      </c>
      <c r="B329" s="2">
        <v>1609.35</v>
      </c>
      <c r="C329" s="2">
        <v>1597.65</v>
      </c>
      <c r="D329" s="2">
        <v>1612.9</v>
      </c>
      <c r="E329" s="2">
        <v>1582.35</v>
      </c>
      <c r="F329" t="s">
        <v>2734</v>
      </c>
      <c r="G329" s="1">
        <v>1.21E-2</v>
      </c>
    </row>
    <row r="330" spans="1:7" x14ac:dyDescent="0.3">
      <c r="A330" t="s">
        <v>1418</v>
      </c>
      <c r="B330" s="2">
        <v>1590.05</v>
      </c>
      <c r="C330" s="2">
        <v>1545.15</v>
      </c>
      <c r="D330" s="2">
        <v>1594</v>
      </c>
      <c r="E330" s="2">
        <v>1545.15</v>
      </c>
      <c r="F330" t="s">
        <v>2919</v>
      </c>
      <c r="G330" s="1">
        <v>6.4999999999999997E-3</v>
      </c>
    </row>
    <row r="331" spans="1:7" x14ac:dyDescent="0.3">
      <c r="A331" t="s">
        <v>1416</v>
      </c>
      <c r="B331" s="2">
        <v>1579.85</v>
      </c>
      <c r="C331" s="2">
        <v>1599.25</v>
      </c>
      <c r="D331" s="2">
        <v>1606.05</v>
      </c>
      <c r="E331" s="2">
        <v>1570.3</v>
      </c>
      <c r="F331" t="s">
        <v>2933</v>
      </c>
      <c r="G331" s="1">
        <v>-6.8999999999999999E-3</v>
      </c>
    </row>
    <row r="332" spans="1:7" x14ac:dyDescent="0.3">
      <c r="A332" s="3">
        <v>45994</v>
      </c>
      <c r="B332" s="2">
        <v>1590.85</v>
      </c>
      <c r="C332" s="2">
        <v>1636.9</v>
      </c>
      <c r="D332" s="2">
        <v>1636.9</v>
      </c>
      <c r="E332" s="2">
        <v>1563.8</v>
      </c>
      <c r="F332" t="s">
        <v>2932</v>
      </c>
      <c r="G332" s="1">
        <v>-4.2599999999999999E-2</v>
      </c>
    </row>
    <row r="333" spans="1:7" x14ac:dyDescent="0.3">
      <c r="A333" s="3">
        <v>45964</v>
      </c>
      <c r="B333" s="2">
        <v>1661.6</v>
      </c>
      <c r="C333" s="2">
        <v>1680</v>
      </c>
      <c r="D333" s="2">
        <v>1680</v>
      </c>
      <c r="E333" s="2">
        <v>1637.05</v>
      </c>
      <c r="F333" t="s">
        <v>2931</v>
      </c>
      <c r="G333" s="1">
        <v>-2.3400000000000001E-2</v>
      </c>
    </row>
    <row r="334" spans="1:7" x14ac:dyDescent="0.3">
      <c r="A334" s="3">
        <v>45933</v>
      </c>
      <c r="B334" s="2">
        <v>1701.45</v>
      </c>
      <c r="C334" s="2">
        <v>1686</v>
      </c>
      <c r="D334" s="2">
        <v>1719</v>
      </c>
      <c r="E334" s="2">
        <v>1676.2</v>
      </c>
      <c r="F334" t="s">
        <v>2756</v>
      </c>
      <c r="G334" s="1">
        <v>9.1999999999999998E-3</v>
      </c>
    </row>
    <row r="335" spans="1:7" x14ac:dyDescent="0.3">
      <c r="A335" s="3">
        <v>45841</v>
      </c>
      <c r="B335" s="2">
        <v>1686</v>
      </c>
      <c r="C335" s="2">
        <v>1703.1</v>
      </c>
      <c r="D335" s="2">
        <v>1705</v>
      </c>
      <c r="E335" s="2">
        <v>1675.5</v>
      </c>
      <c r="F335" t="s">
        <v>2778</v>
      </c>
      <c r="G335" s="1">
        <v>-1.7399999999999999E-2</v>
      </c>
    </row>
    <row r="336" spans="1:7" x14ac:dyDescent="0.3">
      <c r="A336" s="3">
        <v>45811</v>
      </c>
      <c r="B336" s="2">
        <v>1715.85</v>
      </c>
      <c r="C336" s="2">
        <v>1715</v>
      </c>
      <c r="D336" s="2">
        <v>1722.3</v>
      </c>
      <c r="E336" s="2">
        <v>1691.1</v>
      </c>
      <c r="F336" t="s">
        <v>2930</v>
      </c>
      <c r="G336" s="1">
        <v>2.5000000000000001E-3</v>
      </c>
    </row>
    <row r="337" spans="1:7" x14ac:dyDescent="0.3">
      <c r="A337" s="3">
        <v>45780</v>
      </c>
      <c r="B337" s="2">
        <v>1711.5</v>
      </c>
      <c r="C337" s="2">
        <v>1692.45</v>
      </c>
      <c r="D337" s="2">
        <v>1732.95</v>
      </c>
      <c r="E337" s="2">
        <v>1692.45</v>
      </c>
      <c r="F337" t="s">
        <v>2929</v>
      </c>
      <c r="G337" s="1">
        <v>1.37E-2</v>
      </c>
    </row>
    <row r="338" spans="1:7" x14ac:dyDescent="0.3">
      <c r="A338" s="3">
        <v>45750</v>
      </c>
      <c r="B338" s="2">
        <v>1688.3</v>
      </c>
      <c r="C338" s="2">
        <v>1695</v>
      </c>
      <c r="D338" s="2">
        <v>1699</v>
      </c>
      <c r="E338" s="2">
        <v>1670</v>
      </c>
      <c r="F338" t="s">
        <v>2728</v>
      </c>
      <c r="G338" s="1">
        <v>-1.1900000000000001E-2</v>
      </c>
    </row>
    <row r="339" spans="1:7" x14ac:dyDescent="0.3">
      <c r="A339" s="3">
        <v>45719</v>
      </c>
      <c r="B339" s="2">
        <v>1708.6</v>
      </c>
      <c r="C339" s="2">
        <v>1692.3</v>
      </c>
      <c r="D339" s="2">
        <v>1728.6</v>
      </c>
      <c r="E339" s="2">
        <v>1692.3</v>
      </c>
      <c r="F339" t="s">
        <v>2906</v>
      </c>
      <c r="G339" s="1">
        <v>1.24E-2</v>
      </c>
    </row>
    <row r="340" spans="1:7" x14ac:dyDescent="0.3">
      <c r="A340" t="s">
        <v>1406</v>
      </c>
      <c r="B340" s="2">
        <v>1687.7</v>
      </c>
      <c r="C340" s="2">
        <v>1755.05</v>
      </c>
      <c r="D340" s="2">
        <v>1755.1</v>
      </c>
      <c r="E340" s="2">
        <v>1682.45</v>
      </c>
      <c r="F340" t="s">
        <v>2928</v>
      </c>
      <c r="G340" s="1">
        <v>-4.3400000000000001E-2</v>
      </c>
    </row>
    <row r="341" spans="1:7" x14ac:dyDescent="0.3">
      <c r="A341" t="s">
        <v>1404</v>
      </c>
      <c r="B341" s="2">
        <v>1764.3</v>
      </c>
      <c r="C341" s="2">
        <v>1755.2</v>
      </c>
      <c r="D341" s="2">
        <v>1775.85</v>
      </c>
      <c r="E341" s="2">
        <v>1751.1</v>
      </c>
      <c r="F341" t="s">
        <v>2844</v>
      </c>
      <c r="G341" s="1">
        <v>-1.9E-3</v>
      </c>
    </row>
    <row r="342" spans="1:7" x14ac:dyDescent="0.3">
      <c r="A342" t="s">
        <v>1402</v>
      </c>
      <c r="B342" s="2">
        <v>1767.7</v>
      </c>
      <c r="C342" s="2">
        <v>1745.15</v>
      </c>
      <c r="D342" s="2">
        <v>1778.45</v>
      </c>
      <c r="E342" s="2">
        <v>1745.15</v>
      </c>
      <c r="F342" t="s">
        <v>2188</v>
      </c>
      <c r="G342" s="1">
        <v>2E-3</v>
      </c>
    </row>
    <row r="343" spans="1:7" x14ac:dyDescent="0.3">
      <c r="A343" t="s">
        <v>1400</v>
      </c>
      <c r="B343" s="2">
        <v>1764.1</v>
      </c>
      <c r="C343" s="2">
        <v>1800.05</v>
      </c>
      <c r="D343" s="2">
        <v>1808</v>
      </c>
      <c r="E343" s="2">
        <v>1750.25</v>
      </c>
      <c r="F343" t="s">
        <v>2927</v>
      </c>
      <c r="G343" s="1">
        <v>-2.8000000000000001E-2</v>
      </c>
    </row>
    <row r="344" spans="1:7" x14ac:dyDescent="0.3">
      <c r="A344" t="s">
        <v>1398</v>
      </c>
      <c r="B344" s="2">
        <v>1815</v>
      </c>
      <c r="C344" s="2">
        <v>1821.8</v>
      </c>
      <c r="D344" s="2">
        <v>1829.85</v>
      </c>
      <c r="E344" s="2">
        <v>1806.2</v>
      </c>
      <c r="F344" t="s">
        <v>2926</v>
      </c>
      <c r="G344" s="1">
        <v>-5.5999999999999999E-3</v>
      </c>
    </row>
    <row r="345" spans="1:7" x14ac:dyDescent="0.3">
      <c r="A345" t="s">
        <v>1396</v>
      </c>
      <c r="B345" s="2">
        <v>1825.15</v>
      </c>
      <c r="C345" s="2">
        <v>1805.55</v>
      </c>
      <c r="D345" s="2">
        <v>1831</v>
      </c>
      <c r="E345" s="2">
        <v>1805.55</v>
      </c>
      <c r="F345" t="s">
        <v>2123</v>
      </c>
      <c r="G345" s="1">
        <v>7.9000000000000008E-3</v>
      </c>
    </row>
    <row r="346" spans="1:7" x14ac:dyDescent="0.3">
      <c r="A346" t="s">
        <v>1394</v>
      </c>
      <c r="B346" s="2">
        <v>1810.8</v>
      </c>
      <c r="C346" s="2">
        <v>1847.4</v>
      </c>
      <c r="D346" s="2">
        <v>1849.2</v>
      </c>
      <c r="E346" s="2">
        <v>1805.9</v>
      </c>
      <c r="F346" t="s">
        <v>1972</v>
      </c>
      <c r="G346" s="1">
        <v>-2.2200000000000001E-2</v>
      </c>
    </row>
    <row r="347" spans="1:7" x14ac:dyDescent="0.3">
      <c r="A347" t="s">
        <v>1392</v>
      </c>
      <c r="B347" s="2">
        <v>1851.95</v>
      </c>
      <c r="C347" s="2">
        <v>1842.3</v>
      </c>
      <c r="D347" s="2">
        <v>1861.65</v>
      </c>
      <c r="E347" s="2">
        <v>1837.6</v>
      </c>
      <c r="F347" t="s">
        <v>2187</v>
      </c>
      <c r="G347" s="1">
        <v>5.1999999999999998E-3</v>
      </c>
    </row>
    <row r="348" spans="1:7" x14ac:dyDescent="0.3">
      <c r="A348" t="s">
        <v>1390</v>
      </c>
      <c r="B348" s="2">
        <v>1842.3</v>
      </c>
      <c r="C348" s="2">
        <v>1838.55</v>
      </c>
      <c r="D348" s="2">
        <v>1852.75</v>
      </c>
      <c r="E348" s="2">
        <v>1822.15</v>
      </c>
      <c r="F348" t="s">
        <v>2239</v>
      </c>
      <c r="G348" s="1">
        <v>-7.6E-3</v>
      </c>
    </row>
    <row r="349" spans="1:7" x14ac:dyDescent="0.3">
      <c r="A349" t="s">
        <v>1388</v>
      </c>
      <c r="B349" s="2">
        <v>1856.4</v>
      </c>
      <c r="C349" s="2">
        <v>1854</v>
      </c>
      <c r="D349" s="2">
        <v>1859.3</v>
      </c>
      <c r="E349" s="2">
        <v>1828.35</v>
      </c>
      <c r="F349" t="s">
        <v>2925</v>
      </c>
      <c r="G349" s="1">
        <v>7.1000000000000004E-3</v>
      </c>
    </row>
    <row r="350" spans="1:7" x14ac:dyDescent="0.3">
      <c r="A350" t="s">
        <v>1386</v>
      </c>
      <c r="B350" s="2">
        <v>1843.25</v>
      </c>
      <c r="C350" s="2">
        <v>1868.5</v>
      </c>
      <c r="D350" s="2">
        <v>1873.5</v>
      </c>
      <c r="E350" s="2">
        <v>1835.65</v>
      </c>
      <c r="F350" t="s">
        <v>2764</v>
      </c>
      <c r="G350" s="1">
        <v>-1.0699999999999999E-2</v>
      </c>
    </row>
    <row r="351" spans="1:7" x14ac:dyDescent="0.3">
      <c r="A351" s="3">
        <v>45993</v>
      </c>
      <c r="B351" s="2">
        <v>1863.15</v>
      </c>
      <c r="C351" s="2">
        <v>1885</v>
      </c>
      <c r="D351" s="2">
        <v>1894.6</v>
      </c>
      <c r="E351" s="2">
        <v>1847</v>
      </c>
      <c r="F351" t="s">
        <v>2125</v>
      </c>
      <c r="G351" s="1">
        <v>-6.7000000000000002E-3</v>
      </c>
    </row>
    <row r="352" spans="1:7" x14ac:dyDescent="0.3">
      <c r="A352" s="3">
        <v>45963</v>
      </c>
      <c r="B352" s="2">
        <v>1875.65</v>
      </c>
      <c r="C352" s="2">
        <v>1883.1</v>
      </c>
      <c r="D352" s="2">
        <v>1903</v>
      </c>
      <c r="E352" s="2">
        <v>1870</v>
      </c>
      <c r="F352" t="s">
        <v>2127</v>
      </c>
      <c r="G352" s="1">
        <v>-2.5000000000000001E-3</v>
      </c>
    </row>
    <row r="353" spans="1:7" x14ac:dyDescent="0.3">
      <c r="A353" s="3">
        <v>45932</v>
      </c>
      <c r="B353" s="2">
        <v>1880.3</v>
      </c>
      <c r="C353" s="2">
        <v>1905</v>
      </c>
      <c r="D353" s="2">
        <v>1905</v>
      </c>
      <c r="E353" s="2">
        <v>1878.6</v>
      </c>
      <c r="F353" t="s">
        <v>2582</v>
      </c>
      <c r="G353" s="1">
        <v>-1.23E-2</v>
      </c>
    </row>
    <row r="354" spans="1:7" x14ac:dyDescent="0.3">
      <c r="A354" s="3">
        <v>45840</v>
      </c>
      <c r="B354" s="2">
        <v>1903.65</v>
      </c>
      <c r="C354" s="2">
        <v>1919.3</v>
      </c>
      <c r="D354" s="2">
        <v>1923.7</v>
      </c>
      <c r="E354" s="2">
        <v>1889.45</v>
      </c>
      <c r="F354" t="s">
        <v>2227</v>
      </c>
      <c r="G354" s="1">
        <v>-6.3E-3</v>
      </c>
    </row>
    <row r="355" spans="1:7" x14ac:dyDescent="0.3">
      <c r="A355" s="3">
        <v>45810</v>
      </c>
      <c r="B355" s="2">
        <v>1915.65</v>
      </c>
      <c r="C355" s="2">
        <v>1917</v>
      </c>
      <c r="D355" s="2">
        <v>1924</v>
      </c>
      <c r="E355" s="2">
        <v>1900</v>
      </c>
      <c r="F355" t="s">
        <v>2055</v>
      </c>
      <c r="G355" s="1">
        <v>9.7999999999999997E-3</v>
      </c>
    </row>
    <row r="356" spans="1:7" x14ac:dyDescent="0.3">
      <c r="A356" s="3">
        <v>45779</v>
      </c>
      <c r="B356" s="2">
        <v>1897.05</v>
      </c>
      <c r="C356" s="2">
        <v>1906</v>
      </c>
      <c r="D356" s="2">
        <v>1919.7</v>
      </c>
      <c r="E356" s="2">
        <v>1894.3</v>
      </c>
      <c r="F356" t="s">
        <v>2791</v>
      </c>
      <c r="G356" s="1">
        <v>-8.9999999999999998E-4</v>
      </c>
    </row>
    <row r="357" spans="1:7" x14ac:dyDescent="0.3">
      <c r="A357" s="3">
        <v>45749</v>
      </c>
      <c r="B357" s="2">
        <v>1898.8</v>
      </c>
      <c r="C357" s="2">
        <v>1889</v>
      </c>
      <c r="D357" s="2">
        <v>1911.2</v>
      </c>
      <c r="E357" s="2">
        <v>1875</v>
      </c>
      <c r="F357" t="s">
        <v>2604</v>
      </c>
      <c r="G357" s="1">
        <v>1.9099999999999999E-2</v>
      </c>
    </row>
    <row r="358" spans="1:7" x14ac:dyDescent="0.3">
      <c r="A358" s="3">
        <v>45718</v>
      </c>
      <c r="B358" s="2">
        <v>1863.3</v>
      </c>
      <c r="C358" s="2">
        <v>1836</v>
      </c>
      <c r="D358" s="2">
        <v>1876.55</v>
      </c>
      <c r="E358" s="2">
        <v>1832.4</v>
      </c>
      <c r="F358" t="s">
        <v>2710</v>
      </c>
      <c r="G358" s="1">
        <v>6.4999999999999997E-3</v>
      </c>
    </row>
    <row r="359" spans="1:7" x14ac:dyDescent="0.3">
      <c r="A359" s="3">
        <v>45659</v>
      </c>
      <c r="B359" s="2">
        <v>1851.35</v>
      </c>
      <c r="C359" s="2">
        <v>1880.3</v>
      </c>
      <c r="D359" s="2">
        <v>1890.6</v>
      </c>
      <c r="E359" s="2">
        <v>1846</v>
      </c>
      <c r="F359" t="s">
        <v>2108</v>
      </c>
      <c r="G359" s="1">
        <v>-1.5100000000000001E-2</v>
      </c>
    </row>
    <row r="360" spans="1:7" x14ac:dyDescent="0.3">
      <c r="A360" t="s">
        <v>1375</v>
      </c>
      <c r="B360" s="2">
        <v>1879.8</v>
      </c>
      <c r="C360" s="2">
        <v>1871</v>
      </c>
      <c r="D360" s="2">
        <v>1897.45</v>
      </c>
      <c r="E360" s="2">
        <v>1871</v>
      </c>
      <c r="F360" t="s">
        <v>2875</v>
      </c>
      <c r="G360" s="1">
        <v>1.0699999999999999E-2</v>
      </c>
    </row>
    <row r="361" spans="1:7" x14ac:dyDescent="0.3">
      <c r="A361" t="s">
        <v>1373</v>
      </c>
      <c r="B361" s="2">
        <v>1859.95</v>
      </c>
      <c r="C361" s="2">
        <v>1873.15</v>
      </c>
      <c r="D361" s="2">
        <v>1887.2</v>
      </c>
      <c r="E361" s="2">
        <v>1844</v>
      </c>
      <c r="F361" t="s">
        <v>2642</v>
      </c>
      <c r="G361" s="1">
        <v>-1.1299999999999999E-2</v>
      </c>
    </row>
    <row r="362" spans="1:7" x14ac:dyDescent="0.3">
      <c r="A362" t="s">
        <v>1371</v>
      </c>
      <c r="B362" s="2">
        <v>1881.25</v>
      </c>
      <c r="C362" s="2">
        <v>1845</v>
      </c>
      <c r="D362" s="2">
        <v>1888.65</v>
      </c>
      <c r="E362" s="2">
        <v>1840.5</v>
      </c>
      <c r="F362" t="s">
        <v>2924</v>
      </c>
      <c r="G362" s="1">
        <v>2.81E-2</v>
      </c>
    </row>
    <row r="363" spans="1:7" x14ac:dyDescent="0.3">
      <c r="A363" t="s">
        <v>1369</v>
      </c>
      <c r="B363" s="2">
        <v>1829.75</v>
      </c>
      <c r="C363" s="2">
        <v>1830</v>
      </c>
      <c r="D363" s="2">
        <v>1863.5</v>
      </c>
      <c r="E363" s="2">
        <v>1824.9</v>
      </c>
      <c r="F363" t="s">
        <v>2615</v>
      </c>
      <c r="G363" s="1">
        <v>4.3E-3</v>
      </c>
    </row>
    <row r="364" spans="1:7" x14ac:dyDescent="0.3">
      <c r="A364" t="s">
        <v>1367</v>
      </c>
      <c r="B364" s="2">
        <v>1822</v>
      </c>
      <c r="C364" s="2">
        <v>1848.75</v>
      </c>
      <c r="D364" s="2">
        <v>1863</v>
      </c>
      <c r="E364" s="2">
        <v>1812</v>
      </c>
      <c r="F364" t="s">
        <v>2923</v>
      </c>
      <c r="G364" s="1">
        <v>-2.8500000000000001E-2</v>
      </c>
    </row>
    <row r="365" spans="1:7" x14ac:dyDescent="0.3">
      <c r="A365" t="s">
        <v>1365</v>
      </c>
      <c r="B365" s="2">
        <v>1875.45</v>
      </c>
      <c r="C365" s="2">
        <v>1865.5</v>
      </c>
      <c r="D365" s="2">
        <v>1894.9</v>
      </c>
      <c r="E365" s="2">
        <v>1864.25</v>
      </c>
      <c r="F365" t="s">
        <v>2922</v>
      </c>
      <c r="G365" s="1">
        <v>5.4000000000000003E-3</v>
      </c>
    </row>
    <row r="366" spans="1:7" x14ac:dyDescent="0.3">
      <c r="A366" t="s">
        <v>1363</v>
      </c>
      <c r="B366" s="2">
        <v>1865.45</v>
      </c>
      <c r="C366" s="2">
        <v>1858</v>
      </c>
      <c r="D366" s="2">
        <v>1879.55</v>
      </c>
      <c r="E366" s="2">
        <v>1852.7</v>
      </c>
      <c r="F366" t="s">
        <v>2596</v>
      </c>
      <c r="G366" s="1">
        <v>4.7999999999999996E-3</v>
      </c>
    </row>
    <row r="367" spans="1:7" x14ac:dyDescent="0.3">
      <c r="A367" t="s">
        <v>1361</v>
      </c>
      <c r="B367" s="2">
        <v>1856.45</v>
      </c>
      <c r="C367" s="2">
        <v>1807.4</v>
      </c>
      <c r="D367" s="2">
        <v>1865.8</v>
      </c>
      <c r="E367" s="2">
        <v>1805.15</v>
      </c>
      <c r="F367" t="s">
        <v>2921</v>
      </c>
      <c r="G367" s="1">
        <v>3.1E-2</v>
      </c>
    </row>
    <row r="368" spans="1:7" x14ac:dyDescent="0.3">
      <c r="A368" t="s">
        <v>1359</v>
      </c>
      <c r="B368" s="2">
        <v>1800.7</v>
      </c>
      <c r="C368" s="2">
        <v>1819.05</v>
      </c>
      <c r="D368" s="2">
        <v>1831.65</v>
      </c>
      <c r="E368" s="2">
        <v>1793.05</v>
      </c>
      <c r="F368" t="s">
        <v>2025</v>
      </c>
      <c r="G368" s="1">
        <v>-6.8999999999999999E-3</v>
      </c>
    </row>
    <row r="369" spans="1:7" x14ac:dyDescent="0.3">
      <c r="A369" t="s">
        <v>1357</v>
      </c>
      <c r="B369" s="2">
        <v>1813.3</v>
      </c>
      <c r="C369" s="2">
        <v>1822.95</v>
      </c>
      <c r="D369" s="2">
        <v>1827.95</v>
      </c>
      <c r="E369" s="2">
        <v>1793.15</v>
      </c>
      <c r="F369" t="s">
        <v>2601</v>
      </c>
      <c r="G369" s="1">
        <v>-1.1999999999999999E-3</v>
      </c>
    </row>
    <row r="370" spans="1:7" x14ac:dyDescent="0.3">
      <c r="A370" t="s">
        <v>1355</v>
      </c>
      <c r="B370" s="2">
        <v>1815.45</v>
      </c>
      <c r="C370" s="2">
        <v>1851</v>
      </c>
      <c r="D370" s="2">
        <v>1858</v>
      </c>
      <c r="E370" s="2">
        <v>1812</v>
      </c>
      <c r="F370" t="s">
        <v>2920</v>
      </c>
      <c r="G370" s="1">
        <v>-5.8599999999999999E-2</v>
      </c>
    </row>
    <row r="371" spans="1:7" x14ac:dyDescent="0.3">
      <c r="A371" t="s">
        <v>1353</v>
      </c>
      <c r="B371" s="2">
        <v>1928.45</v>
      </c>
      <c r="C371" s="2">
        <v>1965.95</v>
      </c>
      <c r="D371" s="2">
        <v>1966.95</v>
      </c>
      <c r="E371" s="2">
        <v>1916.85</v>
      </c>
      <c r="F371" t="s">
        <v>2919</v>
      </c>
      <c r="G371" s="1">
        <v>-1.09E-2</v>
      </c>
    </row>
    <row r="372" spans="1:7" x14ac:dyDescent="0.3">
      <c r="A372" t="s">
        <v>1351</v>
      </c>
      <c r="B372" s="2">
        <v>1949.65</v>
      </c>
      <c r="C372" s="2">
        <v>1947</v>
      </c>
      <c r="D372" s="2">
        <v>1958.05</v>
      </c>
      <c r="E372" s="2">
        <v>1937.1</v>
      </c>
      <c r="F372" t="s">
        <v>1986</v>
      </c>
      <c r="G372" s="1">
        <v>4.8999999999999998E-3</v>
      </c>
    </row>
    <row r="373" spans="1:7" x14ac:dyDescent="0.3">
      <c r="A373" t="s">
        <v>1349</v>
      </c>
      <c r="B373" s="2">
        <v>1940.05</v>
      </c>
      <c r="C373" s="2">
        <v>1968.85</v>
      </c>
      <c r="D373" s="2">
        <v>1971.8</v>
      </c>
      <c r="E373" s="2">
        <v>1931.1</v>
      </c>
      <c r="F373" t="s">
        <v>2918</v>
      </c>
      <c r="G373" s="1">
        <v>-1.1299999999999999E-2</v>
      </c>
    </row>
    <row r="374" spans="1:7" x14ac:dyDescent="0.3">
      <c r="A374" t="s">
        <v>1347</v>
      </c>
      <c r="B374" s="2">
        <v>1962.2</v>
      </c>
      <c r="C374" s="2">
        <v>1956</v>
      </c>
      <c r="D374" s="2">
        <v>1982.8</v>
      </c>
      <c r="E374" s="2">
        <v>1949</v>
      </c>
      <c r="F374" t="s">
        <v>1951</v>
      </c>
      <c r="G374" s="1">
        <v>-2.3999999999999998E-3</v>
      </c>
    </row>
    <row r="375" spans="1:7" x14ac:dyDescent="0.3">
      <c r="A375" s="3">
        <v>45931</v>
      </c>
      <c r="B375" s="2">
        <v>1966.95</v>
      </c>
      <c r="C375" s="2">
        <v>1937</v>
      </c>
      <c r="D375" s="2">
        <v>1977.8</v>
      </c>
      <c r="E375" s="2">
        <v>1932.25</v>
      </c>
      <c r="F375" t="s">
        <v>2050</v>
      </c>
      <c r="G375" s="1">
        <v>2.5899999999999999E-2</v>
      </c>
    </row>
    <row r="376" spans="1:7" x14ac:dyDescent="0.3">
      <c r="A376" s="3">
        <v>45901</v>
      </c>
      <c r="B376" s="2">
        <v>1917.3</v>
      </c>
      <c r="C376" s="2">
        <v>1934.05</v>
      </c>
      <c r="D376" s="2">
        <v>1951.85</v>
      </c>
      <c r="E376" s="2">
        <v>1910.55</v>
      </c>
      <c r="F376" t="s">
        <v>2578</v>
      </c>
      <c r="G376" s="1">
        <v>-8.2000000000000007E-3</v>
      </c>
    </row>
    <row r="377" spans="1:7" x14ac:dyDescent="0.3">
      <c r="A377" s="3">
        <v>45870</v>
      </c>
      <c r="B377" s="2">
        <v>1933.15</v>
      </c>
      <c r="C377" s="2">
        <v>1930</v>
      </c>
      <c r="D377" s="2">
        <v>1938.6</v>
      </c>
      <c r="E377" s="2">
        <v>1888.75</v>
      </c>
      <c r="F377" t="s">
        <v>2031</v>
      </c>
      <c r="G377" s="1">
        <v>1.1999999999999999E-3</v>
      </c>
    </row>
    <row r="378" spans="1:7" x14ac:dyDescent="0.3">
      <c r="A378" s="3">
        <v>45839</v>
      </c>
      <c r="B378" s="2">
        <v>1930.85</v>
      </c>
      <c r="C378" s="2">
        <v>1945</v>
      </c>
      <c r="D378" s="2">
        <v>1958.55</v>
      </c>
      <c r="E378" s="2">
        <v>1923.65</v>
      </c>
      <c r="F378" t="s">
        <v>2083</v>
      </c>
      <c r="G378" s="1">
        <v>-3.5999999999999999E-3</v>
      </c>
    </row>
    <row r="379" spans="1:7" x14ac:dyDescent="0.3">
      <c r="A379" s="3">
        <v>45809</v>
      </c>
      <c r="B379" s="2">
        <v>1937.85</v>
      </c>
      <c r="C379" s="2">
        <v>1952</v>
      </c>
      <c r="D379" s="2">
        <v>1973</v>
      </c>
      <c r="E379" s="2">
        <v>1928</v>
      </c>
      <c r="F379" t="s">
        <v>2739</v>
      </c>
      <c r="G379" s="1">
        <v>-5.0000000000000001E-4</v>
      </c>
    </row>
    <row r="380" spans="1:7" x14ac:dyDescent="0.3">
      <c r="A380" s="3">
        <v>45717</v>
      </c>
      <c r="B380" s="2">
        <v>1938.75</v>
      </c>
      <c r="C380" s="2">
        <v>1952.95</v>
      </c>
      <c r="D380" s="2">
        <v>1952.95</v>
      </c>
      <c r="E380" s="2">
        <v>1922</v>
      </c>
      <c r="F380" t="s">
        <v>2669</v>
      </c>
      <c r="G380" s="1">
        <v>-9.7999999999999997E-3</v>
      </c>
    </row>
    <row r="381" spans="1:7" x14ac:dyDescent="0.3">
      <c r="A381" s="3">
        <v>45689</v>
      </c>
      <c r="B381" s="2">
        <v>1957.85</v>
      </c>
      <c r="C381" s="2">
        <v>1887</v>
      </c>
      <c r="D381" s="2">
        <v>1962.65</v>
      </c>
      <c r="E381" s="2">
        <v>1885.3</v>
      </c>
      <c r="F381" t="s">
        <v>2917</v>
      </c>
      <c r="G381" s="1">
        <v>0.04</v>
      </c>
    </row>
    <row r="382" spans="1:7" x14ac:dyDescent="0.3">
      <c r="A382" s="3">
        <v>45658</v>
      </c>
      <c r="B382" s="2">
        <v>1882.5</v>
      </c>
      <c r="C382" s="2">
        <v>1874</v>
      </c>
      <c r="D382" s="2">
        <v>1892.95</v>
      </c>
      <c r="E382" s="2">
        <v>1874</v>
      </c>
      <c r="F382" t="s">
        <v>2186</v>
      </c>
      <c r="G382" s="1">
        <v>1.2999999999999999E-3</v>
      </c>
    </row>
    <row r="383" spans="1:7" x14ac:dyDescent="0.3">
      <c r="A383" t="s">
        <v>1337</v>
      </c>
      <c r="B383" s="2">
        <v>1880</v>
      </c>
      <c r="C383" s="2">
        <v>1892.3</v>
      </c>
      <c r="D383" s="2">
        <v>1897</v>
      </c>
      <c r="E383" s="2">
        <v>1845.05</v>
      </c>
      <c r="F383" t="s">
        <v>2155</v>
      </c>
      <c r="G383" s="1">
        <v>-1.3599999999999999E-2</v>
      </c>
    </row>
    <row r="384" spans="1:7" x14ac:dyDescent="0.3">
      <c r="A384" t="s">
        <v>1335</v>
      </c>
      <c r="B384" s="2">
        <v>1906</v>
      </c>
      <c r="C384" s="2">
        <v>1915.7</v>
      </c>
      <c r="D384" s="2">
        <v>1916</v>
      </c>
      <c r="E384" s="2">
        <v>1886.5</v>
      </c>
      <c r="F384" t="s">
        <v>2584</v>
      </c>
      <c r="G384" s="1">
        <v>-5.5999999999999999E-3</v>
      </c>
    </row>
    <row r="385" spans="1:7" x14ac:dyDescent="0.3">
      <c r="A385" t="s">
        <v>1333</v>
      </c>
      <c r="B385" s="2">
        <v>1916.75</v>
      </c>
      <c r="C385" s="2">
        <v>1909.4</v>
      </c>
      <c r="D385" s="2">
        <v>1924.15</v>
      </c>
      <c r="E385" s="2">
        <v>1903.9</v>
      </c>
      <c r="F385" t="s">
        <v>2314</v>
      </c>
      <c r="G385" s="1">
        <v>4.8999999999999998E-3</v>
      </c>
    </row>
    <row r="386" spans="1:7" x14ac:dyDescent="0.3">
      <c r="A386" t="s">
        <v>1331</v>
      </c>
      <c r="B386" s="2">
        <v>1907.4</v>
      </c>
      <c r="C386" s="2">
        <v>1909.05</v>
      </c>
      <c r="D386" s="2">
        <v>1919.75</v>
      </c>
      <c r="E386" s="2">
        <v>1902.3</v>
      </c>
      <c r="F386" t="s">
        <v>1967</v>
      </c>
      <c r="G386" s="1">
        <v>-8.9999999999999998E-4</v>
      </c>
    </row>
    <row r="387" spans="1:7" x14ac:dyDescent="0.3">
      <c r="A387" t="s">
        <v>1329</v>
      </c>
      <c r="B387" s="2">
        <v>1909.05</v>
      </c>
      <c r="C387" s="2">
        <v>1927.05</v>
      </c>
      <c r="D387" s="2">
        <v>1942</v>
      </c>
      <c r="E387" s="2">
        <v>1840</v>
      </c>
      <c r="F387" t="s">
        <v>2105</v>
      </c>
      <c r="G387" s="1">
        <v>-7.9000000000000008E-3</v>
      </c>
    </row>
    <row r="388" spans="1:7" x14ac:dyDescent="0.3">
      <c r="A388" t="s">
        <v>1327</v>
      </c>
      <c r="B388" s="2">
        <v>1924.3</v>
      </c>
      <c r="C388" s="2">
        <v>1930.05</v>
      </c>
      <c r="D388" s="2">
        <v>1940</v>
      </c>
      <c r="E388" s="2">
        <v>1909</v>
      </c>
      <c r="F388" t="s">
        <v>2173</v>
      </c>
      <c r="G388" s="1">
        <v>1.1000000000000001E-3</v>
      </c>
    </row>
    <row r="389" spans="1:7" x14ac:dyDescent="0.3">
      <c r="A389" t="s">
        <v>1325</v>
      </c>
      <c r="B389" s="2">
        <v>1922.15</v>
      </c>
      <c r="C389" s="2">
        <v>1975.15</v>
      </c>
      <c r="D389" s="2">
        <v>1979.95</v>
      </c>
      <c r="E389" s="2">
        <v>1911.25</v>
      </c>
      <c r="F389" t="s">
        <v>2466</v>
      </c>
      <c r="G389" s="1">
        <v>-1.24E-2</v>
      </c>
    </row>
    <row r="390" spans="1:7" x14ac:dyDescent="0.3">
      <c r="A390" t="s">
        <v>1323</v>
      </c>
      <c r="B390" s="2">
        <v>1946.2</v>
      </c>
      <c r="C390" s="2">
        <v>1934</v>
      </c>
      <c r="D390" s="2">
        <v>1959.75</v>
      </c>
      <c r="E390" s="2">
        <v>1920</v>
      </c>
      <c r="F390" t="s">
        <v>2832</v>
      </c>
      <c r="G390" s="1">
        <v>-1.66E-2</v>
      </c>
    </row>
    <row r="391" spans="1:7" x14ac:dyDescent="0.3">
      <c r="A391" t="s">
        <v>1321</v>
      </c>
      <c r="B391" s="2">
        <v>1979.15</v>
      </c>
      <c r="C391" s="2">
        <v>1966.8</v>
      </c>
      <c r="D391" s="2">
        <v>1984.95</v>
      </c>
      <c r="E391" s="2">
        <v>1961.6</v>
      </c>
      <c r="F391" t="s">
        <v>2152</v>
      </c>
      <c r="G391" s="1">
        <v>1.2999999999999999E-3</v>
      </c>
    </row>
    <row r="392" spans="1:7" x14ac:dyDescent="0.3">
      <c r="A392" t="s">
        <v>1319</v>
      </c>
      <c r="B392" s="2">
        <v>1976.6</v>
      </c>
      <c r="C392" s="2">
        <v>1968</v>
      </c>
      <c r="D392" s="2">
        <v>1982</v>
      </c>
      <c r="E392" s="2">
        <v>1958</v>
      </c>
      <c r="F392" t="s">
        <v>2820</v>
      </c>
      <c r="G392" s="1">
        <v>-1.6999999999999999E-3</v>
      </c>
    </row>
    <row r="393" spans="1:7" x14ac:dyDescent="0.3">
      <c r="A393" t="s">
        <v>1317</v>
      </c>
      <c r="B393" s="2">
        <v>1980.05</v>
      </c>
      <c r="C393" s="2">
        <v>1995.45</v>
      </c>
      <c r="D393" s="2">
        <v>1999.6</v>
      </c>
      <c r="E393" s="2">
        <v>1977.6</v>
      </c>
      <c r="F393" t="s">
        <v>2365</v>
      </c>
      <c r="G393" s="1">
        <v>-9.7999999999999997E-3</v>
      </c>
    </row>
    <row r="394" spans="1:7" x14ac:dyDescent="0.3">
      <c r="A394" t="s">
        <v>1315</v>
      </c>
      <c r="B394" s="2">
        <v>1999.7</v>
      </c>
      <c r="C394" s="2">
        <v>1969.75</v>
      </c>
      <c r="D394" s="2">
        <v>2006.45</v>
      </c>
      <c r="E394" s="2">
        <v>1953.8</v>
      </c>
      <c r="F394" t="s">
        <v>2363</v>
      </c>
      <c r="G394" s="1">
        <v>6.4000000000000003E-3</v>
      </c>
    </row>
    <row r="395" spans="1:7" x14ac:dyDescent="0.3">
      <c r="A395" s="3">
        <v>45638</v>
      </c>
      <c r="B395" s="2">
        <v>1987</v>
      </c>
      <c r="C395" s="2">
        <v>1975.2</v>
      </c>
      <c r="D395" s="2">
        <v>1998.8</v>
      </c>
      <c r="E395" s="2">
        <v>1970.55</v>
      </c>
      <c r="F395" t="s">
        <v>2659</v>
      </c>
      <c r="G395" s="1">
        <v>6.4999999999999997E-3</v>
      </c>
    </row>
    <row r="396" spans="1:7" x14ac:dyDescent="0.3">
      <c r="A396" s="3">
        <v>45608</v>
      </c>
      <c r="B396" s="2">
        <v>1974.15</v>
      </c>
      <c r="C396" s="2">
        <v>1955</v>
      </c>
      <c r="D396" s="2">
        <v>1978</v>
      </c>
      <c r="E396" s="2">
        <v>1952</v>
      </c>
      <c r="F396" t="s">
        <v>1952</v>
      </c>
      <c r="G396" s="1">
        <v>1.3100000000000001E-2</v>
      </c>
    </row>
    <row r="397" spans="1:7" x14ac:dyDescent="0.3">
      <c r="A397" s="3">
        <v>45577</v>
      </c>
      <c r="B397" s="2">
        <v>1948.55</v>
      </c>
      <c r="C397" s="2">
        <v>1939</v>
      </c>
      <c r="D397" s="2">
        <v>1965.6</v>
      </c>
      <c r="E397" s="2">
        <v>1932</v>
      </c>
      <c r="F397" t="s">
        <v>2655</v>
      </c>
      <c r="G397" s="1">
        <v>1.29E-2</v>
      </c>
    </row>
    <row r="398" spans="1:7" x14ac:dyDescent="0.3">
      <c r="A398" s="3">
        <v>45547</v>
      </c>
      <c r="B398" s="2">
        <v>1923.65</v>
      </c>
      <c r="C398" s="2">
        <v>1924.2</v>
      </c>
      <c r="D398" s="2">
        <v>1930.2</v>
      </c>
      <c r="E398" s="2">
        <v>1897.2</v>
      </c>
      <c r="F398" t="s">
        <v>2586</v>
      </c>
      <c r="G398" s="1">
        <v>6.9999999999999999E-4</v>
      </c>
    </row>
    <row r="399" spans="1:7" x14ac:dyDescent="0.3">
      <c r="A399" s="3">
        <v>45455</v>
      </c>
      <c r="B399" s="2">
        <v>1922.4</v>
      </c>
      <c r="C399" s="2">
        <v>1932.8</v>
      </c>
      <c r="D399" s="2">
        <v>1937.95</v>
      </c>
      <c r="E399" s="2">
        <v>1912.4</v>
      </c>
      <c r="F399" t="s">
        <v>2000</v>
      </c>
      <c r="G399" s="1">
        <v>-6.4000000000000003E-3</v>
      </c>
    </row>
    <row r="400" spans="1:7" x14ac:dyDescent="0.3">
      <c r="A400" s="3">
        <v>45424</v>
      </c>
      <c r="B400" s="2">
        <v>1934.85</v>
      </c>
      <c r="C400" s="2">
        <v>1900</v>
      </c>
      <c r="D400" s="2">
        <v>1949.9</v>
      </c>
      <c r="E400" s="2">
        <v>1888.95</v>
      </c>
      <c r="F400" t="s">
        <v>2916</v>
      </c>
      <c r="G400" s="1">
        <v>2.41E-2</v>
      </c>
    </row>
    <row r="401" spans="1:7" x14ac:dyDescent="0.3">
      <c r="A401" s="3">
        <v>45394</v>
      </c>
      <c r="B401" s="2">
        <v>1889.25</v>
      </c>
      <c r="C401" s="2">
        <v>1884</v>
      </c>
      <c r="D401" s="2">
        <v>1913.95</v>
      </c>
      <c r="E401" s="2">
        <v>1875</v>
      </c>
      <c r="F401" t="s">
        <v>2693</v>
      </c>
      <c r="G401" s="1">
        <v>-1.5E-3</v>
      </c>
    </row>
    <row r="402" spans="1:7" x14ac:dyDescent="0.3">
      <c r="A402" s="3">
        <v>45363</v>
      </c>
      <c r="B402" s="2">
        <v>1892.1</v>
      </c>
      <c r="C402" s="2">
        <v>1887</v>
      </c>
      <c r="D402" s="2">
        <v>1899.75</v>
      </c>
      <c r="E402" s="2">
        <v>1871.15</v>
      </c>
      <c r="F402" t="s">
        <v>1944</v>
      </c>
      <c r="G402" s="1">
        <v>6.4999999999999997E-3</v>
      </c>
    </row>
    <row r="403" spans="1:7" x14ac:dyDescent="0.3">
      <c r="A403" s="3">
        <v>45334</v>
      </c>
      <c r="B403" s="2">
        <v>1879.8</v>
      </c>
      <c r="C403" s="2">
        <v>1859</v>
      </c>
      <c r="D403" s="2">
        <v>1882.8</v>
      </c>
      <c r="E403" s="2">
        <v>1835.2</v>
      </c>
      <c r="F403" t="s">
        <v>1954</v>
      </c>
      <c r="G403" s="1">
        <v>1.18E-2</v>
      </c>
    </row>
    <row r="404" spans="1:7" x14ac:dyDescent="0.3">
      <c r="A404" t="s">
        <v>1304</v>
      </c>
      <c r="B404" s="2">
        <v>1857.85</v>
      </c>
      <c r="C404" s="2">
        <v>1851.1</v>
      </c>
      <c r="D404" s="2">
        <v>1877</v>
      </c>
      <c r="E404" s="2">
        <v>1845</v>
      </c>
      <c r="F404" t="s">
        <v>2764</v>
      </c>
      <c r="G404" s="1">
        <v>5.9999999999999995E-4</v>
      </c>
    </row>
    <row r="405" spans="1:7" x14ac:dyDescent="0.3">
      <c r="A405" t="s">
        <v>1302</v>
      </c>
      <c r="B405" s="2">
        <v>1856.65</v>
      </c>
      <c r="C405" s="2">
        <v>1914.9</v>
      </c>
      <c r="D405" s="2">
        <v>1914.9</v>
      </c>
      <c r="E405" s="2">
        <v>1851.65</v>
      </c>
      <c r="F405" t="s">
        <v>2915</v>
      </c>
      <c r="G405" s="1">
        <v>-3.5299999999999998E-2</v>
      </c>
    </row>
    <row r="406" spans="1:7" x14ac:dyDescent="0.3">
      <c r="A406" t="s">
        <v>1300</v>
      </c>
      <c r="B406" s="2">
        <v>1924.5</v>
      </c>
      <c r="C406" s="2">
        <v>1930.1</v>
      </c>
      <c r="D406" s="2">
        <v>1941.4</v>
      </c>
      <c r="E406" s="2">
        <v>1911.75</v>
      </c>
      <c r="F406" t="s">
        <v>2326</v>
      </c>
      <c r="G406" s="1">
        <v>2.0000000000000001E-4</v>
      </c>
    </row>
    <row r="407" spans="1:7" x14ac:dyDescent="0.3">
      <c r="A407" t="s">
        <v>1298</v>
      </c>
      <c r="B407" s="2">
        <v>1924.15</v>
      </c>
      <c r="C407" s="2">
        <v>1904.95</v>
      </c>
      <c r="D407" s="2">
        <v>1938.6</v>
      </c>
      <c r="E407" s="2">
        <v>1897.3</v>
      </c>
      <c r="F407" t="s">
        <v>2566</v>
      </c>
      <c r="G407" s="1">
        <v>1.8200000000000001E-2</v>
      </c>
    </row>
    <row r="408" spans="1:7" x14ac:dyDescent="0.3">
      <c r="A408" t="s">
        <v>1296</v>
      </c>
      <c r="B408" s="2">
        <v>1889.7</v>
      </c>
      <c r="C408" s="2">
        <v>1916</v>
      </c>
      <c r="D408" s="2">
        <v>1919.3</v>
      </c>
      <c r="E408" s="2">
        <v>1882</v>
      </c>
      <c r="F408" t="s">
        <v>2914</v>
      </c>
      <c r="G408" s="1">
        <v>-6.6E-3</v>
      </c>
    </row>
    <row r="409" spans="1:7" x14ac:dyDescent="0.3">
      <c r="A409" t="s">
        <v>1294</v>
      </c>
      <c r="B409" s="2">
        <v>1902.25</v>
      </c>
      <c r="C409" s="2">
        <v>1854.1</v>
      </c>
      <c r="D409" s="2">
        <v>1914.05</v>
      </c>
      <c r="E409" s="2">
        <v>1834</v>
      </c>
      <c r="F409" t="s">
        <v>2734</v>
      </c>
      <c r="G409" s="1">
        <v>3.7199999999999997E-2</v>
      </c>
    </row>
    <row r="410" spans="1:7" x14ac:dyDescent="0.3">
      <c r="A410" t="s">
        <v>1293</v>
      </c>
      <c r="B410" s="2">
        <v>1834.05</v>
      </c>
      <c r="C410" s="2">
        <v>1842</v>
      </c>
      <c r="D410" s="2">
        <v>1867</v>
      </c>
      <c r="E410" s="2">
        <v>1820.6</v>
      </c>
      <c r="F410" t="s">
        <v>2913</v>
      </c>
      <c r="G410" s="1">
        <v>5.1000000000000004E-3</v>
      </c>
    </row>
    <row r="411" spans="1:7" x14ac:dyDescent="0.3">
      <c r="A411" t="s">
        <v>1291</v>
      </c>
      <c r="B411" s="2">
        <v>1824.75</v>
      </c>
      <c r="C411" s="2">
        <v>1825.5</v>
      </c>
      <c r="D411" s="2">
        <v>1859.7</v>
      </c>
      <c r="E411" s="2">
        <v>1820.55</v>
      </c>
      <c r="F411" t="s">
        <v>2215</v>
      </c>
      <c r="G411" s="1">
        <v>7.3000000000000001E-3</v>
      </c>
    </row>
    <row r="412" spans="1:7" x14ac:dyDescent="0.3">
      <c r="A412" t="s">
        <v>1289</v>
      </c>
      <c r="B412" s="2">
        <v>1811.45</v>
      </c>
      <c r="C412" s="2">
        <v>1849.2</v>
      </c>
      <c r="D412" s="2">
        <v>1849.2</v>
      </c>
      <c r="E412" s="2">
        <v>1795</v>
      </c>
      <c r="F412" t="s">
        <v>2040</v>
      </c>
      <c r="G412" s="1">
        <v>-2.8500000000000001E-2</v>
      </c>
    </row>
    <row r="413" spans="1:7" x14ac:dyDescent="0.3">
      <c r="A413" t="s">
        <v>1288</v>
      </c>
      <c r="B413" s="2">
        <v>1864.55</v>
      </c>
      <c r="C413" s="2">
        <v>1865.6</v>
      </c>
      <c r="D413" s="2">
        <v>1876</v>
      </c>
      <c r="E413" s="2">
        <v>1856</v>
      </c>
      <c r="F413" t="s">
        <v>2632</v>
      </c>
      <c r="G413" s="1">
        <v>-2.0999999999999999E-3</v>
      </c>
    </row>
    <row r="414" spans="1:7" x14ac:dyDescent="0.3">
      <c r="A414" t="s">
        <v>1286</v>
      </c>
      <c r="B414" s="2">
        <v>1868.4</v>
      </c>
      <c r="C414" s="2">
        <v>1861.1</v>
      </c>
      <c r="D414" s="2">
        <v>1873.2</v>
      </c>
      <c r="E414" s="2">
        <v>1856.3</v>
      </c>
      <c r="F414" t="s">
        <v>2516</v>
      </c>
      <c r="G414" s="1">
        <v>-2.0000000000000001E-4</v>
      </c>
    </row>
    <row r="415" spans="1:7" x14ac:dyDescent="0.3">
      <c r="A415" s="3">
        <v>45637</v>
      </c>
      <c r="B415" s="2">
        <v>1868.8</v>
      </c>
      <c r="C415" s="2">
        <v>1871.1</v>
      </c>
      <c r="D415" s="2">
        <v>1881</v>
      </c>
      <c r="E415" s="2">
        <v>1861</v>
      </c>
      <c r="F415" t="s">
        <v>2698</v>
      </c>
      <c r="G415" s="1">
        <v>4.7000000000000002E-3</v>
      </c>
    </row>
    <row r="416" spans="1:7" x14ac:dyDescent="0.3">
      <c r="A416" s="3">
        <v>45607</v>
      </c>
      <c r="B416" s="2">
        <v>1860.1</v>
      </c>
      <c r="C416" s="2">
        <v>1829</v>
      </c>
      <c r="D416" s="2">
        <v>1868</v>
      </c>
      <c r="E416" s="2">
        <v>1822.55</v>
      </c>
      <c r="F416" t="s">
        <v>2284</v>
      </c>
      <c r="G416" s="1">
        <v>1.6500000000000001E-2</v>
      </c>
    </row>
    <row r="417" spans="1:7" x14ac:dyDescent="0.3">
      <c r="A417" s="3">
        <v>45515</v>
      </c>
      <c r="B417" s="2">
        <v>1829.95</v>
      </c>
      <c r="C417" s="2">
        <v>1818</v>
      </c>
      <c r="D417" s="2">
        <v>1840.6</v>
      </c>
      <c r="E417" s="2">
        <v>1813.15</v>
      </c>
      <c r="F417" t="s">
        <v>2323</v>
      </c>
      <c r="G417" s="1">
        <v>1.49E-2</v>
      </c>
    </row>
    <row r="418" spans="1:7" x14ac:dyDescent="0.3">
      <c r="A418" s="3">
        <v>45484</v>
      </c>
      <c r="B418" s="2">
        <v>1803.05</v>
      </c>
      <c r="C418" s="2">
        <v>1812.95</v>
      </c>
      <c r="D418" s="2">
        <v>1825.7</v>
      </c>
      <c r="E418" s="2">
        <v>1787</v>
      </c>
      <c r="F418" t="s">
        <v>2581</v>
      </c>
      <c r="G418" s="1">
        <v>-1.1299999999999999E-2</v>
      </c>
    </row>
    <row r="419" spans="1:7" x14ac:dyDescent="0.3">
      <c r="A419" s="3">
        <v>45454</v>
      </c>
      <c r="B419" s="2">
        <v>1823.7</v>
      </c>
      <c r="C419" s="2">
        <v>1764</v>
      </c>
      <c r="D419" s="2">
        <v>1827.2</v>
      </c>
      <c r="E419" s="2">
        <v>1762.65</v>
      </c>
      <c r="F419" t="s">
        <v>2912</v>
      </c>
      <c r="G419" s="1">
        <v>3.9600000000000003E-2</v>
      </c>
    </row>
    <row r="420" spans="1:7" x14ac:dyDescent="0.3">
      <c r="A420" s="3">
        <v>45423</v>
      </c>
      <c r="B420" s="2">
        <v>1754.2</v>
      </c>
      <c r="C420" s="2">
        <v>1760</v>
      </c>
      <c r="D420" s="2">
        <v>1768.45</v>
      </c>
      <c r="E420" s="2">
        <v>1745</v>
      </c>
      <c r="F420" t="s">
        <v>1996</v>
      </c>
      <c r="G420" s="1">
        <v>-5.4000000000000003E-3</v>
      </c>
    </row>
    <row r="421" spans="1:7" x14ac:dyDescent="0.3">
      <c r="A421" s="3">
        <v>45393</v>
      </c>
      <c r="B421" s="2">
        <v>1763.65</v>
      </c>
      <c r="C421" s="2">
        <v>1724.5</v>
      </c>
      <c r="D421" s="2">
        <v>1767</v>
      </c>
      <c r="E421" s="2">
        <v>1718</v>
      </c>
      <c r="F421" t="s">
        <v>2642</v>
      </c>
      <c r="G421" s="1">
        <v>1.6000000000000001E-3</v>
      </c>
    </row>
    <row r="422" spans="1:7" x14ac:dyDescent="0.3">
      <c r="A422" s="3">
        <v>45302</v>
      </c>
      <c r="B422" s="2">
        <v>1760.85</v>
      </c>
      <c r="C422" s="2">
        <v>1764.5</v>
      </c>
      <c r="D422" s="2">
        <v>1766</v>
      </c>
      <c r="E422" s="2">
        <v>1752.05</v>
      </c>
      <c r="F422" t="s">
        <v>2911</v>
      </c>
      <c r="G422" s="1">
        <v>2E-3</v>
      </c>
    </row>
    <row r="423" spans="1:7" x14ac:dyDescent="0.3">
      <c r="A423" t="s">
        <v>1276</v>
      </c>
      <c r="B423" s="2">
        <v>1757.25</v>
      </c>
      <c r="C423" s="2">
        <v>1787.9</v>
      </c>
      <c r="D423" s="2">
        <v>1787.9</v>
      </c>
      <c r="E423" s="2">
        <v>1746.5</v>
      </c>
      <c r="F423" t="s">
        <v>2043</v>
      </c>
      <c r="G423" s="1">
        <v>-2.4899999999999999E-2</v>
      </c>
    </row>
    <row r="424" spans="1:7" x14ac:dyDescent="0.3">
      <c r="A424" t="s">
        <v>1274</v>
      </c>
      <c r="B424" s="2">
        <v>1802.1</v>
      </c>
      <c r="C424" s="2">
        <v>1832</v>
      </c>
      <c r="D424" s="2">
        <v>1839</v>
      </c>
      <c r="E424" s="2">
        <v>1796.35</v>
      </c>
      <c r="F424" t="s">
        <v>2144</v>
      </c>
      <c r="G424" s="1">
        <v>-2.0199999999999999E-2</v>
      </c>
    </row>
    <row r="425" spans="1:7" x14ac:dyDescent="0.3">
      <c r="A425" t="s">
        <v>1273</v>
      </c>
      <c r="B425" s="2">
        <v>1839.3</v>
      </c>
      <c r="C425" s="2">
        <v>1846</v>
      </c>
      <c r="D425" s="2">
        <v>1851.6</v>
      </c>
      <c r="E425" s="2">
        <v>1829</v>
      </c>
      <c r="F425" t="s">
        <v>2614</v>
      </c>
      <c r="G425" s="1">
        <v>-1.4E-2</v>
      </c>
    </row>
    <row r="426" spans="1:7" x14ac:dyDescent="0.3">
      <c r="A426" t="s">
        <v>1272</v>
      </c>
      <c r="B426" s="2">
        <v>1865.35</v>
      </c>
      <c r="C426" s="2">
        <v>1859.7</v>
      </c>
      <c r="D426" s="2">
        <v>1881.9</v>
      </c>
      <c r="E426" s="2">
        <v>1857</v>
      </c>
      <c r="F426" t="s">
        <v>2699</v>
      </c>
      <c r="G426" s="1">
        <v>1.8E-3</v>
      </c>
    </row>
    <row r="427" spans="1:7" x14ac:dyDescent="0.3">
      <c r="A427" t="s">
        <v>1270</v>
      </c>
      <c r="B427" s="2">
        <v>1862.05</v>
      </c>
      <c r="C427" s="2">
        <v>1863.45</v>
      </c>
      <c r="D427" s="2">
        <v>1876.35</v>
      </c>
      <c r="E427" s="2">
        <v>1846.4</v>
      </c>
      <c r="F427" t="s">
        <v>2231</v>
      </c>
      <c r="G427" s="1">
        <v>-6.9999999999999999E-4</v>
      </c>
    </row>
    <row r="428" spans="1:7" x14ac:dyDescent="0.3">
      <c r="A428" t="s">
        <v>1268</v>
      </c>
      <c r="B428" s="2">
        <v>1863.35</v>
      </c>
      <c r="C428" s="2">
        <v>1861.4</v>
      </c>
      <c r="D428" s="2">
        <v>1884</v>
      </c>
      <c r="E428" s="2">
        <v>1860</v>
      </c>
      <c r="F428" t="s">
        <v>1987</v>
      </c>
      <c r="G428" s="1">
        <v>-5.4000000000000003E-3</v>
      </c>
    </row>
    <row r="429" spans="1:7" x14ac:dyDescent="0.3">
      <c r="A429" t="s">
        <v>1266</v>
      </c>
      <c r="B429" s="2">
        <v>1873.4</v>
      </c>
      <c r="C429" s="2">
        <v>1845.25</v>
      </c>
      <c r="D429" s="2">
        <v>1886</v>
      </c>
      <c r="E429" s="2">
        <v>1844</v>
      </c>
      <c r="F429" t="s">
        <v>2632</v>
      </c>
      <c r="G429" s="1">
        <v>1.18E-2</v>
      </c>
    </row>
    <row r="430" spans="1:7" x14ac:dyDescent="0.3">
      <c r="A430" t="s">
        <v>1264</v>
      </c>
      <c r="B430" s="2">
        <v>1851.6</v>
      </c>
      <c r="C430" s="2">
        <v>1858.2</v>
      </c>
      <c r="D430" s="2">
        <v>1877.8</v>
      </c>
      <c r="E430" s="2">
        <v>1846.95</v>
      </c>
      <c r="F430" t="s">
        <v>2227</v>
      </c>
      <c r="G430" s="1">
        <v>-5.9999999999999995E-4</v>
      </c>
    </row>
    <row r="431" spans="1:7" x14ac:dyDescent="0.3">
      <c r="A431" t="s">
        <v>1262</v>
      </c>
      <c r="B431" s="2">
        <v>1852.75</v>
      </c>
      <c r="C431" s="2">
        <v>1891.1</v>
      </c>
      <c r="D431" s="2">
        <v>1898.8</v>
      </c>
      <c r="E431" s="2">
        <v>1838</v>
      </c>
      <c r="F431" t="s">
        <v>2184</v>
      </c>
      <c r="G431" s="1">
        <v>-1.43E-2</v>
      </c>
    </row>
    <row r="432" spans="1:7" x14ac:dyDescent="0.3">
      <c r="A432" t="s">
        <v>1260</v>
      </c>
      <c r="B432" s="2">
        <v>1879.6</v>
      </c>
      <c r="C432" s="2">
        <v>1893.8</v>
      </c>
      <c r="D432" s="2">
        <v>1936.85</v>
      </c>
      <c r="E432" s="2">
        <v>1869.25</v>
      </c>
      <c r="F432" t="s">
        <v>2910</v>
      </c>
      <c r="G432" s="1">
        <v>-4.4999999999999998E-2</v>
      </c>
    </row>
    <row r="433" spans="1:7" x14ac:dyDescent="0.3">
      <c r="A433" t="s">
        <v>1258</v>
      </c>
      <c r="B433" s="2">
        <v>1968.1</v>
      </c>
      <c r="C433" s="2">
        <v>1935.2</v>
      </c>
      <c r="D433" s="2">
        <v>1978</v>
      </c>
      <c r="E433" s="2">
        <v>1930.15</v>
      </c>
      <c r="F433" t="s">
        <v>2909</v>
      </c>
      <c r="G433" s="1">
        <v>2.5000000000000001E-2</v>
      </c>
    </row>
    <row r="434" spans="1:7" x14ac:dyDescent="0.3">
      <c r="A434" t="s">
        <v>1256</v>
      </c>
      <c r="B434" s="2">
        <v>1920.1</v>
      </c>
      <c r="C434" s="2">
        <v>1955</v>
      </c>
      <c r="D434" s="2">
        <v>1959.55</v>
      </c>
      <c r="E434" s="2">
        <v>1916.35</v>
      </c>
      <c r="F434" t="s">
        <v>2303</v>
      </c>
      <c r="G434" s="1">
        <v>-0.02</v>
      </c>
    </row>
    <row r="435" spans="1:7" x14ac:dyDescent="0.3">
      <c r="A435" t="s">
        <v>1254</v>
      </c>
      <c r="B435" s="2">
        <v>1959.3</v>
      </c>
      <c r="C435" s="2">
        <v>1960</v>
      </c>
      <c r="D435" s="2">
        <v>1991.45</v>
      </c>
      <c r="E435" s="2">
        <v>1951.75</v>
      </c>
      <c r="F435" t="s">
        <v>2283</v>
      </c>
      <c r="G435" s="1">
        <v>2.0000000000000001E-4</v>
      </c>
    </row>
    <row r="436" spans="1:7" x14ac:dyDescent="0.3">
      <c r="A436" t="s">
        <v>1252</v>
      </c>
      <c r="B436" s="2">
        <v>1958.9</v>
      </c>
      <c r="C436" s="2">
        <v>1932.15</v>
      </c>
      <c r="D436" s="2">
        <v>1969.5</v>
      </c>
      <c r="E436" s="2">
        <v>1931.1</v>
      </c>
      <c r="F436" t="s">
        <v>2316</v>
      </c>
      <c r="G436" s="1">
        <v>1.23E-2</v>
      </c>
    </row>
    <row r="437" spans="1:7" x14ac:dyDescent="0.3">
      <c r="A437" s="3">
        <v>45606</v>
      </c>
      <c r="B437" s="2">
        <v>1935.1</v>
      </c>
      <c r="C437" s="2">
        <v>1918</v>
      </c>
      <c r="D437" s="2">
        <v>1947</v>
      </c>
      <c r="E437" s="2">
        <v>1910.1</v>
      </c>
      <c r="F437" t="s">
        <v>2693</v>
      </c>
      <c r="G437" s="1">
        <v>8.3999999999999995E-3</v>
      </c>
    </row>
    <row r="438" spans="1:7" x14ac:dyDescent="0.3">
      <c r="A438" s="3">
        <v>45575</v>
      </c>
      <c r="B438" s="2">
        <v>1919</v>
      </c>
      <c r="C438" s="2">
        <v>1957.9</v>
      </c>
      <c r="D438" s="2">
        <v>1964</v>
      </c>
      <c r="E438" s="2">
        <v>1914.1</v>
      </c>
      <c r="F438" t="s">
        <v>2197</v>
      </c>
      <c r="G438" s="1">
        <v>-1.7299999999999999E-2</v>
      </c>
    </row>
    <row r="439" spans="1:7" x14ac:dyDescent="0.3">
      <c r="A439" s="3">
        <v>45545</v>
      </c>
      <c r="B439" s="2">
        <v>1952.75</v>
      </c>
      <c r="C439" s="2">
        <v>1952.55</v>
      </c>
      <c r="D439" s="2">
        <v>1977</v>
      </c>
      <c r="E439" s="2">
        <v>1945.1</v>
      </c>
      <c r="F439" t="s">
        <v>2069</v>
      </c>
      <c r="G439" s="1">
        <v>2.2000000000000001E-3</v>
      </c>
    </row>
    <row r="440" spans="1:7" x14ac:dyDescent="0.3">
      <c r="A440" s="3">
        <v>45514</v>
      </c>
      <c r="B440" s="2">
        <v>1948.55</v>
      </c>
      <c r="C440" s="2">
        <v>1937.9</v>
      </c>
      <c r="D440" s="2">
        <v>1957.95</v>
      </c>
      <c r="E440" s="2">
        <v>1906.35</v>
      </c>
      <c r="F440" t="s">
        <v>2908</v>
      </c>
      <c r="G440" s="1">
        <v>7.4000000000000003E-3</v>
      </c>
    </row>
    <row r="441" spans="1:7" x14ac:dyDescent="0.3">
      <c r="A441" s="3">
        <v>45483</v>
      </c>
      <c r="B441" s="2">
        <v>1934.3</v>
      </c>
      <c r="C441" s="2">
        <v>1923.2</v>
      </c>
      <c r="D441" s="2">
        <v>1942</v>
      </c>
      <c r="E441" s="2">
        <v>1916.05</v>
      </c>
      <c r="F441" t="s">
        <v>2689</v>
      </c>
      <c r="G441" s="1">
        <v>8.3999999999999995E-3</v>
      </c>
    </row>
    <row r="442" spans="1:7" x14ac:dyDescent="0.3">
      <c r="A442" s="3">
        <v>45392</v>
      </c>
      <c r="B442" s="2">
        <v>1918.15</v>
      </c>
      <c r="C442" s="2">
        <v>1889.55</v>
      </c>
      <c r="D442" s="2">
        <v>1954.1</v>
      </c>
      <c r="E442" s="2">
        <v>1886</v>
      </c>
      <c r="F442" t="s">
        <v>2907</v>
      </c>
      <c r="G442" s="1">
        <v>1.3100000000000001E-2</v>
      </c>
    </row>
    <row r="443" spans="1:7" x14ac:dyDescent="0.3">
      <c r="A443" s="3">
        <v>45361</v>
      </c>
      <c r="B443" s="2">
        <v>1893.4</v>
      </c>
      <c r="C443" s="2">
        <v>1889.5</v>
      </c>
      <c r="D443" s="2">
        <v>1911.85</v>
      </c>
      <c r="E443" s="2">
        <v>1881</v>
      </c>
      <c r="F443" t="s">
        <v>2906</v>
      </c>
      <c r="G443" s="1">
        <v>-5.7000000000000002E-3</v>
      </c>
    </row>
    <row r="444" spans="1:7" x14ac:dyDescent="0.3">
      <c r="A444" s="3">
        <v>45301</v>
      </c>
      <c r="B444" s="2">
        <v>1904.35</v>
      </c>
      <c r="C444" s="2">
        <v>1875</v>
      </c>
      <c r="D444" s="2">
        <v>1908.95</v>
      </c>
      <c r="E444" s="2">
        <v>1875</v>
      </c>
      <c r="F444" t="s">
        <v>2475</v>
      </c>
      <c r="G444" s="1">
        <v>1.5299999999999999E-2</v>
      </c>
    </row>
    <row r="445" spans="1:7" x14ac:dyDescent="0.3">
      <c r="A445" t="s">
        <v>1242</v>
      </c>
      <c r="B445" s="2">
        <v>1875.6</v>
      </c>
      <c r="C445" s="2">
        <v>1880</v>
      </c>
      <c r="D445" s="2">
        <v>1901.25</v>
      </c>
      <c r="E445" s="2">
        <v>1870.5</v>
      </c>
      <c r="F445" t="s">
        <v>2288</v>
      </c>
      <c r="G445" s="1">
        <v>-1.6299999999999999E-2</v>
      </c>
    </row>
    <row r="446" spans="1:7" x14ac:dyDescent="0.3">
      <c r="A446" t="s">
        <v>1241</v>
      </c>
      <c r="B446" s="2">
        <v>1906.75</v>
      </c>
      <c r="C446" s="2">
        <v>1932.1</v>
      </c>
      <c r="D446" s="2">
        <v>1974.6</v>
      </c>
      <c r="E446" s="2">
        <v>1903.3</v>
      </c>
      <c r="F446" t="s">
        <v>2905</v>
      </c>
      <c r="G446" s="1">
        <v>3.3999999999999998E-3</v>
      </c>
    </row>
    <row r="447" spans="1:7" x14ac:dyDescent="0.3">
      <c r="A447" t="s">
        <v>1239</v>
      </c>
      <c r="B447" s="2">
        <v>1900.25</v>
      </c>
      <c r="C447" s="2">
        <v>1897.8</v>
      </c>
      <c r="D447" s="2">
        <v>1917.95</v>
      </c>
      <c r="E447" s="2">
        <v>1893</v>
      </c>
      <c r="F447" t="s">
        <v>2904</v>
      </c>
      <c r="G447" s="1">
        <v>2.5999999999999999E-3</v>
      </c>
    </row>
    <row r="448" spans="1:7" x14ac:dyDescent="0.3">
      <c r="A448" t="s">
        <v>1237</v>
      </c>
      <c r="B448" s="2">
        <v>1895.3</v>
      </c>
      <c r="C448" s="2">
        <v>1886.35</v>
      </c>
      <c r="D448" s="2">
        <v>1901.6</v>
      </c>
      <c r="E448" s="2">
        <v>1876.8</v>
      </c>
      <c r="F448" t="s">
        <v>2586</v>
      </c>
      <c r="G448" s="1">
        <v>-1.6999999999999999E-3</v>
      </c>
    </row>
    <row r="449" spans="1:7" x14ac:dyDescent="0.3">
      <c r="A449" t="s">
        <v>1235</v>
      </c>
      <c r="B449" s="2">
        <v>1898.6</v>
      </c>
      <c r="C449" s="2">
        <v>1888</v>
      </c>
      <c r="D449" s="2">
        <v>1910.9</v>
      </c>
      <c r="E449" s="2">
        <v>1871.4</v>
      </c>
      <c r="F449" t="s">
        <v>2070</v>
      </c>
      <c r="G449" s="1">
        <v>1.1000000000000001E-3</v>
      </c>
    </row>
    <row r="450" spans="1:7" x14ac:dyDescent="0.3">
      <c r="A450" t="s">
        <v>1233</v>
      </c>
      <c r="B450" s="2">
        <v>1896.45</v>
      </c>
      <c r="C450" s="2">
        <v>1909</v>
      </c>
      <c r="D450" s="2">
        <v>1918.9</v>
      </c>
      <c r="E450" s="2">
        <v>1878.45</v>
      </c>
      <c r="F450" t="s">
        <v>2291</v>
      </c>
      <c r="G450" s="1">
        <v>-4.8999999999999998E-3</v>
      </c>
    </row>
    <row r="451" spans="1:7" x14ac:dyDescent="0.3">
      <c r="A451" t="s">
        <v>1231</v>
      </c>
      <c r="B451" s="2">
        <v>1905.75</v>
      </c>
      <c r="C451" s="2">
        <v>1905</v>
      </c>
      <c r="D451" s="2">
        <v>1915</v>
      </c>
      <c r="E451" s="2">
        <v>1867.4</v>
      </c>
      <c r="F451" t="s">
        <v>2903</v>
      </c>
      <c r="G451" s="1">
        <v>6.1000000000000004E-3</v>
      </c>
    </row>
    <row r="452" spans="1:7" x14ac:dyDescent="0.3">
      <c r="A452" t="s">
        <v>1229</v>
      </c>
      <c r="B452" s="2">
        <v>1894.2</v>
      </c>
      <c r="C452" s="2">
        <v>1910.6</v>
      </c>
      <c r="D452" s="2">
        <v>1924.9</v>
      </c>
      <c r="E452" s="2">
        <v>1878.8</v>
      </c>
      <c r="F452" t="s">
        <v>2747</v>
      </c>
      <c r="G452" s="1">
        <v>1.1000000000000001E-3</v>
      </c>
    </row>
    <row r="453" spans="1:7" x14ac:dyDescent="0.3">
      <c r="A453" t="s">
        <v>1227</v>
      </c>
      <c r="B453" s="2">
        <v>1892.15</v>
      </c>
      <c r="C453" s="2">
        <v>1938.75</v>
      </c>
      <c r="D453" s="2">
        <v>1938.75</v>
      </c>
      <c r="E453" s="2">
        <v>1881.3</v>
      </c>
      <c r="F453" t="s">
        <v>2848</v>
      </c>
      <c r="G453" s="1">
        <v>-3.09E-2</v>
      </c>
    </row>
    <row r="454" spans="1:7" x14ac:dyDescent="0.3">
      <c r="A454" t="s">
        <v>1225</v>
      </c>
      <c r="B454" s="2">
        <v>1952.55</v>
      </c>
      <c r="C454" s="2">
        <v>1947.75</v>
      </c>
      <c r="D454" s="2">
        <v>1958.45</v>
      </c>
      <c r="E454" s="2">
        <v>1942.15</v>
      </c>
      <c r="F454" t="s">
        <v>2325</v>
      </c>
      <c r="G454" s="1">
        <v>1.1999999999999999E-3</v>
      </c>
    </row>
    <row r="455" spans="1:7" x14ac:dyDescent="0.3">
      <c r="A455" t="s">
        <v>1223</v>
      </c>
      <c r="B455" s="2">
        <v>1950.25</v>
      </c>
      <c r="C455" s="2">
        <v>1945.75</v>
      </c>
      <c r="D455" s="2">
        <v>1952</v>
      </c>
      <c r="E455" s="2">
        <v>1933.05</v>
      </c>
      <c r="F455" t="s">
        <v>2076</v>
      </c>
      <c r="G455" s="1">
        <v>3.2000000000000002E-3</v>
      </c>
    </row>
    <row r="456" spans="1:7" x14ac:dyDescent="0.3">
      <c r="A456" t="s">
        <v>1221</v>
      </c>
      <c r="B456" s="2">
        <v>1944.1</v>
      </c>
      <c r="C456" s="2">
        <v>1950.45</v>
      </c>
      <c r="D456" s="2">
        <v>1958.6</v>
      </c>
      <c r="E456" s="2">
        <v>1935.65</v>
      </c>
      <c r="F456" t="s">
        <v>2498</v>
      </c>
      <c r="G456" s="1">
        <v>-3.3E-3</v>
      </c>
    </row>
    <row r="457" spans="1:7" x14ac:dyDescent="0.3">
      <c r="A457" s="3">
        <v>45635</v>
      </c>
      <c r="B457" s="2">
        <v>1950.45</v>
      </c>
      <c r="C457" s="2">
        <v>1925</v>
      </c>
      <c r="D457" s="2">
        <v>1956.4</v>
      </c>
      <c r="E457" s="2">
        <v>1910.8</v>
      </c>
      <c r="F457" t="s">
        <v>2720</v>
      </c>
      <c r="G457" s="1">
        <v>2.1100000000000001E-2</v>
      </c>
    </row>
    <row r="458" spans="1:7" x14ac:dyDescent="0.3">
      <c r="A458" s="3">
        <v>45605</v>
      </c>
      <c r="B458" s="2">
        <v>1910.15</v>
      </c>
      <c r="C458" s="2">
        <v>1914.7</v>
      </c>
      <c r="D458" s="2">
        <v>1926</v>
      </c>
      <c r="E458" s="2">
        <v>1905</v>
      </c>
      <c r="F458" t="s">
        <v>2245</v>
      </c>
      <c r="G458" s="1">
        <v>-1.1000000000000001E-3</v>
      </c>
    </row>
    <row r="459" spans="1:7" x14ac:dyDescent="0.3">
      <c r="A459" s="3">
        <v>45574</v>
      </c>
      <c r="B459" s="2">
        <v>1912.3</v>
      </c>
      <c r="C459" s="2">
        <v>1904.9</v>
      </c>
      <c r="D459" s="2">
        <v>1935</v>
      </c>
      <c r="E459" s="2">
        <v>1896</v>
      </c>
      <c r="F459" t="s">
        <v>2585</v>
      </c>
      <c r="G459" s="1">
        <v>9.2999999999999992E-3</v>
      </c>
    </row>
    <row r="460" spans="1:7" x14ac:dyDescent="0.3">
      <c r="A460" s="3">
        <v>45544</v>
      </c>
      <c r="B460" s="2">
        <v>1894.65</v>
      </c>
      <c r="C460" s="2">
        <v>1890</v>
      </c>
      <c r="D460" s="2">
        <v>1920.85</v>
      </c>
      <c r="E460" s="2">
        <v>1889</v>
      </c>
      <c r="F460" t="s">
        <v>2055</v>
      </c>
      <c r="G460" s="1">
        <v>-3.8E-3</v>
      </c>
    </row>
    <row r="461" spans="1:7" x14ac:dyDescent="0.3">
      <c r="A461" s="3">
        <v>45452</v>
      </c>
      <c r="B461" s="2">
        <v>1901.85</v>
      </c>
      <c r="C461" s="2">
        <v>1922</v>
      </c>
      <c r="D461" s="2">
        <v>1936.5</v>
      </c>
      <c r="E461" s="2">
        <v>1896.85</v>
      </c>
      <c r="F461" t="s">
        <v>2902</v>
      </c>
      <c r="G461" s="1">
        <v>-1.6199999999999999E-2</v>
      </c>
    </row>
    <row r="462" spans="1:7" x14ac:dyDescent="0.3">
      <c r="A462" s="3">
        <v>45421</v>
      </c>
      <c r="B462" s="2">
        <v>1933.15</v>
      </c>
      <c r="C462" s="2">
        <v>1926.25</v>
      </c>
      <c r="D462" s="2">
        <v>1940</v>
      </c>
      <c r="E462" s="2">
        <v>1909.6</v>
      </c>
      <c r="F462" t="s">
        <v>2067</v>
      </c>
      <c r="G462" s="1">
        <v>5.5999999999999999E-3</v>
      </c>
    </row>
    <row r="463" spans="1:7" x14ac:dyDescent="0.3">
      <c r="A463" s="3">
        <v>45391</v>
      </c>
      <c r="B463" s="2">
        <v>1922.45</v>
      </c>
      <c r="C463" s="2">
        <v>1921.1</v>
      </c>
      <c r="D463" s="2">
        <v>1927.2</v>
      </c>
      <c r="E463" s="2">
        <v>1900.05</v>
      </c>
      <c r="F463" t="s">
        <v>2197</v>
      </c>
      <c r="G463" s="1">
        <v>-9.7000000000000003E-3</v>
      </c>
    </row>
    <row r="464" spans="1:7" x14ac:dyDescent="0.3">
      <c r="A464" s="3">
        <v>45360</v>
      </c>
      <c r="B464" s="2">
        <v>1941.25</v>
      </c>
      <c r="C464" s="2">
        <v>1967</v>
      </c>
      <c r="D464" s="2">
        <v>1967</v>
      </c>
      <c r="E464" s="2">
        <v>1936.45</v>
      </c>
      <c r="F464" t="s">
        <v>2231</v>
      </c>
      <c r="G464" s="1">
        <v>-1.18E-2</v>
      </c>
    </row>
    <row r="465" spans="1:7" x14ac:dyDescent="0.3">
      <c r="A465" s="3">
        <v>45331</v>
      </c>
      <c r="B465" s="2">
        <v>1964.5</v>
      </c>
      <c r="C465" s="2">
        <v>1943.35</v>
      </c>
      <c r="D465" s="2">
        <v>1975.75</v>
      </c>
      <c r="E465" s="2">
        <v>1942.8</v>
      </c>
      <c r="F465" t="s">
        <v>2471</v>
      </c>
      <c r="G465" s="1">
        <v>1.0699999999999999E-2</v>
      </c>
    </row>
    <row r="466" spans="1:7" x14ac:dyDescent="0.3">
      <c r="A466" t="s">
        <v>1210</v>
      </c>
      <c r="B466" s="2">
        <v>1943.7</v>
      </c>
      <c r="C466" s="2">
        <v>1938</v>
      </c>
      <c r="D466" s="2">
        <v>1950</v>
      </c>
      <c r="E466" s="2">
        <v>1928</v>
      </c>
      <c r="F466" t="s">
        <v>2901</v>
      </c>
      <c r="G466" s="1">
        <v>5.4000000000000003E-3</v>
      </c>
    </row>
    <row r="467" spans="1:7" x14ac:dyDescent="0.3">
      <c r="A467" t="s">
        <v>1208</v>
      </c>
      <c r="B467" s="2">
        <v>1933.35</v>
      </c>
      <c r="C467" s="2">
        <v>1933</v>
      </c>
      <c r="D467" s="2">
        <v>1950.5</v>
      </c>
      <c r="E467" s="2">
        <v>1920.9</v>
      </c>
      <c r="F467" t="s">
        <v>2900</v>
      </c>
      <c r="G467" s="1">
        <v>-3.0000000000000001E-3</v>
      </c>
    </row>
    <row r="468" spans="1:7" x14ac:dyDescent="0.3">
      <c r="A468" t="s">
        <v>1206</v>
      </c>
      <c r="B468" s="2">
        <v>1939.1</v>
      </c>
      <c r="C468" s="2">
        <v>1906.9</v>
      </c>
      <c r="D468" s="2">
        <v>1951</v>
      </c>
      <c r="E468" s="2">
        <v>1897.4</v>
      </c>
      <c r="F468" t="s">
        <v>2899</v>
      </c>
      <c r="G468" s="1">
        <v>2.0500000000000001E-2</v>
      </c>
    </row>
    <row r="469" spans="1:7" x14ac:dyDescent="0.3">
      <c r="A469" t="s">
        <v>1204</v>
      </c>
      <c r="B469" s="2">
        <v>1900.1</v>
      </c>
      <c r="C469" s="2">
        <v>1876.15</v>
      </c>
      <c r="D469" s="2">
        <v>1902.75</v>
      </c>
      <c r="E469" s="2">
        <v>1873.9</v>
      </c>
      <c r="F469" t="s">
        <v>2582</v>
      </c>
      <c r="G469" s="1">
        <v>1.2800000000000001E-2</v>
      </c>
    </row>
    <row r="470" spans="1:7" x14ac:dyDescent="0.3">
      <c r="A470" t="s">
        <v>1202</v>
      </c>
      <c r="B470" s="2">
        <v>1876.15</v>
      </c>
      <c r="C470" s="2">
        <v>1870</v>
      </c>
      <c r="D470" s="2">
        <v>1888.75</v>
      </c>
      <c r="E470" s="2">
        <v>1864</v>
      </c>
      <c r="F470" t="s">
        <v>2035</v>
      </c>
      <c r="G470" s="1">
        <v>7.4999999999999997E-3</v>
      </c>
    </row>
    <row r="471" spans="1:7" x14ac:dyDescent="0.3">
      <c r="A471" t="s">
        <v>1200</v>
      </c>
      <c r="B471" s="2">
        <v>1862.1</v>
      </c>
      <c r="C471" s="2">
        <v>1878.2</v>
      </c>
      <c r="D471" s="2">
        <v>1882.6</v>
      </c>
      <c r="E471" s="2">
        <v>1857</v>
      </c>
      <c r="F471" t="s">
        <v>2119</v>
      </c>
      <c r="G471" s="1">
        <v>-9.7000000000000003E-3</v>
      </c>
    </row>
    <row r="472" spans="1:7" x14ac:dyDescent="0.3">
      <c r="A472" t="s">
        <v>1198</v>
      </c>
      <c r="B472" s="2">
        <v>1880.25</v>
      </c>
      <c r="C472" s="2">
        <v>1884</v>
      </c>
      <c r="D472" s="2">
        <v>1893.65</v>
      </c>
      <c r="E472" s="2">
        <v>1869.7</v>
      </c>
      <c r="F472" t="s">
        <v>2812</v>
      </c>
      <c r="G472" s="1">
        <v>4.0000000000000001E-3</v>
      </c>
    </row>
    <row r="473" spans="1:7" x14ac:dyDescent="0.3">
      <c r="A473" t="s">
        <v>1196</v>
      </c>
      <c r="B473" s="2">
        <v>1872.7</v>
      </c>
      <c r="C473" s="2">
        <v>1875.1</v>
      </c>
      <c r="D473" s="2">
        <v>1879</v>
      </c>
      <c r="E473" s="2">
        <v>1867.1</v>
      </c>
      <c r="F473" t="s">
        <v>2201</v>
      </c>
      <c r="G473" s="1">
        <v>2.9999999999999997E-4</v>
      </c>
    </row>
    <row r="474" spans="1:7" x14ac:dyDescent="0.3">
      <c r="A474" t="s">
        <v>1194</v>
      </c>
      <c r="B474" s="2">
        <v>1872.2</v>
      </c>
      <c r="C474" s="2">
        <v>1880</v>
      </c>
      <c r="D474" s="2">
        <v>1885.7</v>
      </c>
      <c r="E474" s="2">
        <v>1868.2</v>
      </c>
      <c r="F474" t="s">
        <v>2634</v>
      </c>
      <c r="G474" s="1">
        <v>4.0000000000000001E-3</v>
      </c>
    </row>
    <row r="475" spans="1:7" x14ac:dyDescent="0.3">
      <c r="A475" t="s">
        <v>1192</v>
      </c>
      <c r="B475" s="2">
        <v>1864.8</v>
      </c>
      <c r="C475" s="2">
        <v>1860</v>
      </c>
      <c r="D475" s="2">
        <v>1867.55</v>
      </c>
      <c r="E475" s="2">
        <v>1849.2</v>
      </c>
      <c r="F475" t="s">
        <v>2280</v>
      </c>
      <c r="G475" s="1">
        <v>3.0999999999999999E-3</v>
      </c>
    </row>
    <row r="476" spans="1:7" x14ac:dyDescent="0.3">
      <c r="A476" t="s">
        <v>1190</v>
      </c>
      <c r="B476" s="2">
        <v>1858.95</v>
      </c>
      <c r="C476" s="2">
        <v>1850</v>
      </c>
      <c r="D476" s="2">
        <v>1861.85</v>
      </c>
      <c r="E476" s="2">
        <v>1829.5</v>
      </c>
      <c r="F476" t="s">
        <v>2642</v>
      </c>
      <c r="G476" s="1">
        <v>1.9599999999999999E-2</v>
      </c>
    </row>
    <row r="477" spans="1:7" x14ac:dyDescent="0.3">
      <c r="A477" t="s">
        <v>1188</v>
      </c>
      <c r="B477" s="2">
        <v>1823.25</v>
      </c>
      <c r="C477" s="2">
        <v>1802</v>
      </c>
      <c r="D477" s="2">
        <v>1825</v>
      </c>
      <c r="E477" s="2">
        <v>1797.45</v>
      </c>
      <c r="F477" t="s">
        <v>2580</v>
      </c>
      <c r="G477" s="1">
        <v>1.44E-2</v>
      </c>
    </row>
    <row r="478" spans="1:7" x14ac:dyDescent="0.3">
      <c r="A478" t="s">
        <v>1186</v>
      </c>
      <c r="B478" s="2">
        <v>1797.45</v>
      </c>
      <c r="C478" s="2">
        <v>1810</v>
      </c>
      <c r="D478" s="2">
        <v>1810</v>
      </c>
      <c r="E478" s="2">
        <v>1789.05</v>
      </c>
      <c r="F478" t="s">
        <v>2134</v>
      </c>
      <c r="G478" s="1">
        <v>0</v>
      </c>
    </row>
    <row r="479" spans="1:7" x14ac:dyDescent="0.3">
      <c r="A479" s="3">
        <v>45634</v>
      </c>
      <c r="B479" s="2">
        <v>1797.4</v>
      </c>
      <c r="C479" s="2">
        <v>1773.05</v>
      </c>
      <c r="D479" s="2">
        <v>1803.5</v>
      </c>
      <c r="E479" s="2">
        <v>1768.1</v>
      </c>
      <c r="F479" t="s">
        <v>1958</v>
      </c>
      <c r="G479" s="1">
        <v>1.5100000000000001E-2</v>
      </c>
    </row>
    <row r="480" spans="1:7" x14ac:dyDescent="0.3">
      <c r="A480" s="3">
        <v>45543</v>
      </c>
      <c r="B480" s="2">
        <v>1770.75</v>
      </c>
      <c r="C480" s="2">
        <v>1771.25</v>
      </c>
      <c r="D480" s="2">
        <v>1780.75</v>
      </c>
      <c r="E480" s="2">
        <v>1756</v>
      </c>
      <c r="F480" t="s">
        <v>2516</v>
      </c>
      <c r="G480" s="1">
        <v>1.5800000000000002E-2</v>
      </c>
    </row>
    <row r="481" spans="1:7" x14ac:dyDescent="0.3">
      <c r="A481" s="3">
        <v>45512</v>
      </c>
      <c r="B481" s="2">
        <v>1743.15</v>
      </c>
      <c r="C481" s="2">
        <v>1779.95</v>
      </c>
      <c r="D481" s="2">
        <v>1779.95</v>
      </c>
      <c r="E481" s="2">
        <v>1727.1</v>
      </c>
      <c r="F481" t="s">
        <v>2023</v>
      </c>
      <c r="G481" s="1">
        <v>-2.7099999999999999E-2</v>
      </c>
    </row>
    <row r="482" spans="1:7" x14ac:dyDescent="0.3">
      <c r="A482" s="3">
        <v>45481</v>
      </c>
      <c r="B482" s="2">
        <v>1791.65</v>
      </c>
      <c r="C482" s="2">
        <v>1796</v>
      </c>
      <c r="D482" s="2">
        <v>1797.9</v>
      </c>
      <c r="E482" s="2">
        <v>1762.1</v>
      </c>
      <c r="F482" t="s">
        <v>2188</v>
      </c>
      <c r="G482" s="1">
        <v>2.3199999999999998E-2</v>
      </c>
    </row>
    <row r="483" spans="1:7" x14ac:dyDescent="0.3">
      <c r="A483" s="3">
        <v>45451</v>
      </c>
      <c r="B483" s="2">
        <v>1751.1</v>
      </c>
      <c r="C483" s="2">
        <v>1760.2</v>
      </c>
      <c r="D483" s="2">
        <v>1796.95</v>
      </c>
      <c r="E483" s="2">
        <v>1744.85</v>
      </c>
      <c r="F483" t="s">
        <v>2621</v>
      </c>
      <c r="G483" s="1">
        <v>-5.0000000000000001E-4</v>
      </c>
    </row>
    <row r="484" spans="1:7" x14ac:dyDescent="0.3">
      <c r="A484" s="3">
        <v>45420</v>
      </c>
      <c r="B484" s="2">
        <v>1751.9</v>
      </c>
      <c r="C484" s="2">
        <v>1784.95</v>
      </c>
      <c r="D484" s="2">
        <v>1797.5</v>
      </c>
      <c r="E484" s="2">
        <v>1718.55</v>
      </c>
      <c r="F484" t="s">
        <v>2898</v>
      </c>
      <c r="G484" s="1">
        <v>-3.8100000000000002E-2</v>
      </c>
    </row>
    <row r="485" spans="1:7" x14ac:dyDescent="0.3">
      <c r="A485" s="3">
        <v>45330</v>
      </c>
      <c r="B485" s="2">
        <v>1821.2</v>
      </c>
      <c r="C485" s="2">
        <v>1843</v>
      </c>
      <c r="D485" s="2">
        <v>1859.5</v>
      </c>
      <c r="E485" s="2">
        <v>1816.15</v>
      </c>
      <c r="F485" t="s">
        <v>2043</v>
      </c>
      <c r="G485" s="1">
        <v>-1.6899999999999998E-2</v>
      </c>
    </row>
    <row r="486" spans="1:7" x14ac:dyDescent="0.3">
      <c r="A486" s="3">
        <v>45299</v>
      </c>
      <c r="B486" s="2">
        <v>1852.6</v>
      </c>
      <c r="C486" s="2">
        <v>1856.1</v>
      </c>
      <c r="D486" s="2">
        <v>1867.9</v>
      </c>
      <c r="E486" s="2">
        <v>1845.1</v>
      </c>
      <c r="F486" t="s">
        <v>2897</v>
      </c>
      <c r="G486" s="1">
        <v>-8.3999999999999995E-3</v>
      </c>
    </row>
    <row r="487" spans="1:7" x14ac:dyDescent="0.3">
      <c r="A487" t="s">
        <v>1177</v>
      </c>
      <c r="B487" s="2">
        <v>1868.25</v>
      </c>
      <c r="C487" s="2">
        <v>1877</v>
      </c>
      <c r="D487" s="2">
        <v>1885.15</v>
      </c>
      <c r="E487" s="2">
        <v>1865.05</v>
      </c>
      <c r="F487" t="s">
        <v>2791</v>
      </c>
      <c r="G487" s="1">
        <v>-4.7000000000000002E-3</v>
      </c>
    </row>
    <row r="488" spans="1:7" x14ac:dyDescent="0.3">
      <c r="A488" t="s">
        <v>1175</v>
      </c>
      <c r="B488" s="2">
        <v>1877.15</v>
      </c>
      <c r="C488" s="2">
        <v>1871.1</v>
      </c>
      <c r="D488" s="2">
        <v>1879.95</v>
      </c>
      <c r="E488" s="2">
        <v>1860</v>
      </c>
      <c r="F488" t="s">
        <v>1941</v>
      </c>
      <c r="G488" s="1">
        <v>3.2000000000000002E-3</v>
      </c>
    </row>
    <row r="489" spans="1:7" x14ac:dyDescent="0.3">
      <c r="A489" t="s">
        <v>1173</v>
      </c>
      <c r="B489" s="2">
        <v>1871.1</v>
      </c>
      <c r="C489" s="2">
        <v>1893.6</v>
      </c>
      <c r="D489" s="2">
        <v>1903</v>
      </c>
      <c r="E489" s="2">
        <v>1864</v>
      </c>
      <c r="F489" t="s">
        <v>2706</v>
      </c>
      <c r="G489" s="1">
        <v>-4.1999999999999997E-3</v>
      </c>
    </row>
    <row r="490" spans="1:7" x14ac:dyDescent="0.3">
      <c r="A490" t="s">
        <v>1171</v>
      </c>
      <c r="B490" s="2">
        <v>1878.9</v>
      </c>
      <c r="C490" s="2">
        <v>1825.35</v>
      </c>
      <c r="D490" s="2">
        <v>1883</v>
      </c>
      <c r="E490" s="2">
        <v>1825.35</v>
      </c>
      <c r="F490" t="s">
        <v>2896</v>
      </c>
      <c r="G490" s="1">
        <v>2.9600000000000001E-2</v>
      </c>
    </row>
    <row r="491" spans="1:7" x14ac:dyDescent="0.3">
      <c r="A491" t="s">
        <v>1169</v>
      </c>
      <c r="B491" s="2">
        <v>1824.85</v>
      </c>
      <c r="C491" s="2">
        <v>1820</v>
      </c>
      <c r="D491" s="2">
        <v>1830.9</v>
      </c>
      <c r="E491" s="2">
        <v>1812</v>
      </c>
      <c r="F491" t="s">
        <v>2875</v>
      </c>
      <c r="G491" s="1">
        <v>-5.0000000000000001E-3</v>
      </c>
    </row>
    <row r="492" spans="1:7" x14ac:dyDescent="0.3">
      <c r="A492" t="s">
        <v>1167</v>
      </c>
      <c r="B492" s="2">
        <v>1833.95</v>
      </c>
      <c r="C492" s="2">
        <v>1837.5</v>
      </c>
      <c r="D492" s="2">
        <v>1842.35</v>
      </c>
      <c r="E492" s="2">
        <v>1819.6</v>
      </c>
      <c r="F492" t="s">
        <v>2097</v>
      </c>
      <c r="G492" s="1">
        <v>-1.6000000000000001E-3</v>
      </c>
    </row>
    <row r="493" spans="1:7" x14ac:dyDescent="0.3">
      <c r="A493" t="s">
        <v>1165</v>
      </c>
      <c r="B493" s="2">
        <v>1836.9</v>
      </c>
      <c r="C493" s="2">
        <v>1810</v>
      </c>
      <c r="D493" s="2">
        <v>1839.95</v>
      </c>
      <c r="E493" s="2">
        <v>1783.25</v>
      </c>
      <c r="F493" t="s">
        <v>2895</v>
      </c>
      <c r="G493" s="1">
        <v>1.44E-2</v>
      </c>
    </row>
    <row r="494" spans="1:7" x14ac:dyDescent="0.3">
      <c r="A494" t="s">
        <v>1163</v>
      </c>
      <c r="B494" s="2">
        <v>1810.85</v>
      </c>
      <c r="C494" s="2">
        <v>1800.15</v>
      </c>
      <c r="D494" s="2">
        <v>1823</v>
      </c>
      <c r="E494" s="2">
        <v>1792.95</v>
      </c>
      <c r="F494" t="s">
        <v>2194</v>
      </c>
      <c r="G494" s="1">
        <v>0.01</v>
      </c>
    </row>
    <row r="495" spans="1:7" x14ac:dyDescent="0.3">
      <c r="A495" t="s">
        <v>1161</v>
      </c>
      <c r="B495" s="2">
        <v>1792.95</v>
      </c>
      <c r="C495" s="2">
        <v>1844</v>
      </c>
      <c r="D495" s="2">
        <v>1844</v>
      </c>
      <c r="E495" s="2">
        <v>1786.45</v>
      </c>
      <c r="F495" t="s">
        <v>2894</v>
      </c>
      <c r="G495" s="1">
        <v>1.9900000000000001E-2</v>
      </c>
    </row>
    <row r="496" spans="1:7" x14ac:dyDescent="0.3">
      <c r="A496" t="s">
        <v>1159</v>
      </c>
      <c r="B496" s="2">
        <v>1758.05</v>
      </c>
      <c r="C496" s="2">
        <v>1719</v>
      </c>
      <c r="D496" s="2">
        <v>1765.4</v>
      </c>
      <c r="E496" s="2">
        <v>1719</v>
      </c>
      <c r="F496" t="s">
        <v>2893</v>
      </c>
      <c r="G496" s="1">
        <v>1.8499999999999999E-2</v>
      </c>
    </row>
    <row r="497" spans="1:7" x14ac:dyDescent="0.3">
      <c r="A497" t="s">
        <v>1157</v>
      </c>
      <c r="B497" s="2">
        <v>1726.05</v>
      </c>
      <c r="C497" s="2">
        <v>1718.6</v>
      </c>
      <c r="D497" s="2">
        <v>1737.9</v>
      </c>
      <c r="E497" s="2">
        <v>1700</v>
      </c>
      <c r="F497" t="s">
        <v>2783</v>
      </c>
      <c r="G497" s="1">
        <v>1.11E-2</v>
      </c>
    </row>
    <row r="498" spans="1:7" x14ac:dyDescent="0.3">
      <c r="A498" t="s">
        <v>1155</v>
      </c>
      <c r="B498" s="2">
        <v>1707.05</v>
      </c>
      <c r="C498" s="2">
        <v>1726.2</v>
      </c>
      <c r="D498" s="2">
        <v>1728</v>
      </c>
      <c r="E498" s="2">
        <v>1702.65</v>
      </c>
      <c r="F498" t="s">
        <v>2767</v>
      </c>
      <c r="G498" s="1">
        <v>-2.7000000000000001E-3</v>
      </c>
    </row>
    <row r="499" spans="1:7" x14ac:dyDescent="0.3">
      <c r="A499" s="3">
        <v>45633</v>
      </c>
      <c r="B499" s="2">
        <v>1711.75</v>
      </c>
      <c r="C499" s="2">
        <v>1680</v>
      </c>
      <c r="D499" s="2">
        <v>1719.75</v>
      </c>
      <c r="E499" s="2">
        <v>1666.65</v>
      </c>
      <c r="F499" t="s">
        <v>2892</v>
      </c>
      <c r="G499" s="1">
        <v>3.5700000000000003E-2</v>
      </c>
    </row>
    <row r="500" spans="1:7" x14ac:dyDescent="0.3">
      <c r="A500" s="3">
        <v>45603</v>
      </c>
      <c r="B500" s="2">
        <v>1652.7</v>
      </c>
      <c r="C500" s="2">
        <v>1656</v>
      </c>
      <c r="D500" s="2">
        <v>1665</v>
      </c>
      <c r="E500" s="2">
        <v>1642.05</v>
      </c>
      <c r="F500" t="s">
        <v>2806</v>
      </c>
      <c r="G500" s="1">
        <v>2.7000000000000001E-3</v>
      </c>
    </row>
    <row r="501" spans="1:7" x14ac:dyDescent="0.3">
      <c r="A501" s="3">
        <v>45572</v>
      </c>
      <c r="B501" s="2">
        <v>1648.25</v>
      </c>
      <c r="C501" s="2">
        <v>1657</v>
      </c>
      <c r="D501" s="2">
        <v>1674</v>
      </c>
      <c r="E501" s="2">
        <v>1637.55</v>
      </c>
      <c r="F501" t="s">
        <v>2891</v>
      </c>
      <c r="G501" s="1">
        <v>-5.4000000000000003E-3</v>
      </c>
    </row>
    <row r="502" spans="1:7" x14ac:dyDescent="0.3">
      <c r="A502" s="3">
        <v>45542</v>
      </c>
      <c r="B502" s="2">
        <v>1657.15</v>
      </c>
      <c r="C502" s="2">
        <v>1659.9</v>
      </c>
      <c r="D502" s="2">
        <v>1666.75</v>
      </c>
      <c r="E502" s="2">
        <v>1651</v>
      </c>
      <c r="F502" t="s">
        <v>2608</v>
      </c>
      <c r="G502" s="1">
        <v>-2.7000000000000001E-3</v>
      </c>
    </row>
    <row r="503" spans="1:7" x14ac:dyDescent="0.3">
      <c r="A503" s="3">
        <v>45511</v>
      </c>
      <c r="B503" s="2">
        <v>1661.65</v>
      </c>
      <c r="C503" s="2">
        <v>1643.1</v>
      </c>
      <c r="D503" s="2">
        <v>1666</v>
      </c>
      <c r="E503" s="2">
        <v>1640</v>
      </c>
      <c r="F503" t="s">
        <v>2593</v>
      </c>
      <c r="G503" s="1">
        <v>8.6E-3</v>
      </c>
    </row>
    <row r="504" spans="1:7" x14ac:dyDescent="0.3">
      <c r="A504" s="3">
        <v>45419</v>
      </c>
      <c r="B504" s="2">
        <v>1647.45</v>
      </c>
      <c r="C504" s="2">
        <v>1651.45</v>
      </c>
      <c r="D504" s="2">
        <v>1665.85</v>
      </c>
      <c r="E504" s="2">
        <v>1633.35</v>
      </c>
      <c r="F504" t="s">
        <v>2499</v>
      </c>
      <c r="G504" s="1">
        <v>-1.9E-3</v>
      </c>
    </row>
    <row r="505" spans="1:7" x14ac:dyDescent="0.3">
      <c r="A505" s="3">
        <v>45389</v>
      </c>
      <c r="B505" s="2">
        <v>1650.65</v>
      </c>
      <c r="C505" s="2">
        <v>1628.2</v>
      </c>
      <c r="D505" s="2">
        <v>1660</v>
      </c>
      <c r="E505" s="2">
        <v>1628</v>
      </c>
      <c r="F505" t="s">
        <v>2890</v>
      </c>
      <c r="G505" s="1">
        <v>1.43E-2</v>
      </c>
    </row>
    <row r="506" spans="1:7" x14ac:dyDescent="0.3">
      <c r="A506" s="3">
        <v>45358</v>
      </c>
      <c r="B506" s="2">
        <v>1627.4</v>
      </c>
      <c r="C506" s="2">
        <v>1625</v>
      </c>
      <c r="D506" s="2">
        <v>1636</v>
      </c>
      <c r="E506" s="2">
        <v>1606</v>
      </c>
      <c r="F506" t="s">
        <v>2700</v>
      </c>
      <c r="G506" s="1">
        <v>3.8999999999999998E-3</v>
      </c>
    </row>
    <row r="507" spans="1:7" x14ac:dyDescent="0.3">
      <c r="A507" s="3">
        <v>45329</v>
      </c>
      <c r="B507" s="2">
        <v>1621.05</v>
      </c>
      <c r="C507" s="2">
        <v>1596.2</v>
      </c>
      <c r="D507" s="2">
        <v>1633.8</v>
      </c>
      <c r="E507" s="2">
        <v>1586.5</v>
      </c>
      <c r="F507" t="s">
        <v>2676</v>
      </c>
      <c r="G507" s="1">
        <v>1.9E-2</v>
      </c>
    </row>
    <row r="508" spans="1:7" x14ac:dyDescent="0.3">
      <c r="A508" s="3">
        <v>45298</v>
      </c>
      <c r="B508" s="2">
        <v>1590.8</v>
      </c>
      <c r="C508" s="2">
        <v>1559.5</v>
      </c>
      <c r="D508" s="2">
        <v>1599.9</v>
      </c>
      <c r="E508" s="2">
        <v>1559.5</v>
      </c>
      <c r="F508" t="s">
        <v>2807</v>
      </c>
      <c r="G508" s="1">
        <v>1.54E-2</v>
      </c>
    </row>
    <row r="509" spans="1:7" x14ac:dyDescent="0.3">
      <c r="A509" t="s">
        <v>1144</v>
      </c>
      <c r="B509" s="2">
        <v>1566.75</v>
      </c>
      <c r="C509" s="2">
        <v>1572.55</v>
      </c>
      <c r="D509" s="2">
        <v>1588.5</v>
      </c>
      <c r="E509" s="2">
        <v>1564.25</v>
      </c>
      <c r="F509" t="s">
        <v>2889</v>
      </c>
      <c r="G509" s="1">
        <v>-4.1999999999999997E-3</v>
      </c>
    </row>
    <row r="510" spans="1:7" x14ac:dyDescent="0.3">
      <c r="A510" t="s">
        <v>1143</v>
      </c>
      <c r="B510" s="2">
        <v>1573.35</v>
      </c>
      <c r="C510" s="2">
        <v>1538.45</v>
      </c>
      <c r="D510" s="2">
        <v>1578.4</v>
      </c>
      <c r="E510" s="2">
        <v>1532.05</v>
      </c>
      <c r="F510" t="s">
        <v>2888</v>
      </c>
      <c r="G510" s="1">
        <v>2.12E-2</v>
      </c>
    </row>
    <row r="511" spans="1:7" x14ac:dyDescent="0.3">
      <c r="A511" t="s">
        <v>1141</v>
      </c>
      <c r="B511" s="2">
        <v>1540.7</v>
      </c>
      <c r="C511" s="2">
        <v>1541</v>
      </c>
      <c r="D511" s="2">
        <v>1548.85</v>
      </c>
      <c r="E511" s="2">
        <v>1535</v>
      </c>
      <c r="F511" t="s">
        <v>2793</v>
      </c>
      <c r="G511" s="1">
        <v>-8.0000000000000004E-4</v>
      </c>
    </row>
    <row r="512" spans="1:7" x14ac:dyDescent="0.3">
      <c r="A512" t="s">
        <v>1139</v>
      </c>
      <c r="B512" s="2">
        <v>1541.95</v>
      </c>
      <c r="C512" s="2">
        <v>1526</v>
      </c>
      <c r="D512" s="2">
        <v>1543.9</v>
      </c>
      <c r="E512" s="2">
        <v>1520.35</v>
      </c>
      <c r="F512" t="s">
        <v>2581</v>
      </c>
      <c r="G512" s="1">
        <v>9.7000000000000003E-3</v>
      </c>
    </row>
    <row r="513" spans="1:7" x14ac:dyDescent="0.3">
      <c r="A513" t="s">
        <v>1137</v>
      </c>
      <c r="B513" s="2">
        <v>1527.15</v>
      </c>
      <c r="C513" s="2">
        <v>1524.55</v>
      </c>
      <c r="D513" s="2">
        <v>1529.1</v>
      </c>
      <c r="E513" s="2">
        <v>1515.4</v>
      </c>
      <c r="F513" t="s">
        <v>2132</v>
      </c>
      <c r="G513" s="1">
        <v>-3.5999999999999999E-3</v>
      </c>
    </row>
    <row r="514" spans="1:7" x14ac:dyDescent="0.3">
      <c r="A514" t="s">
        <v>1135</v>
      </c>
      <c r="B514" s="2">
        <v>1532.7</v>
      </c>
      <c r="C514" s="2">
        <v>1545</v>
      </c>
      <c r="D514" s="2">
        <v>1557.75</v>
      </c>
      <c r="E514" s="2">
        <v>1523.7</v>
      </c>
      <c r="F514" t="s">
        <v>2887</v>
      </c>
      <c r="G514" s="1">
        <v>1.14E-2</v>
      </c>
    </row>
    <row r="515" spans="1:7" x14ac:dyDescent="0.3">
      <c r="A515" t="s">
        <v>1133</v>
      </c>
      <c r="B515" s="2">
        <v>1515.4</v>
      </c>
      <c r="C515" s="2">
        <v>1516.3</v>
      </c>
      <c r="D515" s="2">
        <v>1517.5</v>
      </c>
      <c r="E515" s="2">
        <v>1499.1</v>
      </c>
      <c r="F515" t="s">
        <v>2886</v>
      </c>
      <c r="G515" s="1">
        <v>2.7000000000000001E-3</v>
      </c>
    </row>
    <row r="516" spans="1:7" x14ac:dyDescent="0.3">
      <c r="A516" t="s">
        <v>1131</v>
      </c>
      <c r="B516" s="2">
        <v>1511.35</v>
      </c>
      <c r="C516" s="2">
        <v>1505</v>
      </c>
      <c r="D516" s="2">
        <v>1515.65</v>
      </c>
      <c r="E516" s="2">
        <v>1496.7</v>
      </c>
      <c r="F516" t="s">
        <v>2711</v>
      </c>
      <c r="G516" s="1">
        <v>8.8000000000000005E-3</v>
      </c>
    </row>
    <row r="517" spans="1:7" x14ac:dyDescent="0.3">
      <c r="A517" t="s">
        <v>1129</v>
      </c>
      <c r="B517" s="2">
        <v>1498.2</v>
      </c>
      <c r="C517" s="2">
        <v>1497</v>
      </c>
      <c r="D517" s="2">
        <v>1507</v>
      </c>
      <c r="E517" s="2">
        <v>1495.4</v>
      </c>
      <c r="F517" t="s">
        <v>2565</v>
      </c>
      <c r="G517" s="1">
        <v>6.1999999999999998E-3</v>
      </c>
    </row>
    <row r="518" spans="1:7" x14ac:dyDescent="0.3">
      <c r="A518" t="s">
        <v>1127</v>
      </c>
      <c r="B518" s="2">
        <v>1488.9</v>
      </c>
      <c r="C518" s="2">
        <v>1503.7</v>
      </c>
      <c r="D518" s="2">
        <v>1503.7</v>
      </c>
      <c r="E518" s="2">
        <v>1486.05</v>
      </c>
      <c r="F518" t="s">
        <v>2885</v>
      </c>
      <c r="G518" s="1">
        <v>-3.3999999999999998E-3</v>
      </c>
    </row>
    <row r="519" spans="1:7" x14ac:dyDescent="0.3">
      <c r="A519" t="s">
        <v>1125</v>
      </c>
      <c r="B519" s="2">
        <v>1493.95</v>
      </c>
      <c r="C519" s="2">
        <v>1495</v>
      </c>
      <c r="D519" s="2">
        <v>1505</v>
      </c>
      <c r="E519" s="2">
        <v>1489.35</v>
      </c>
      <c r="F519" t="s">
        <v>2884</v>
      </c>
      <c r="G519" s="1">
        <v>5.8999999999999999E-3</v>
      </c>
    </row>
    <row r="520" spans="1:7" x14ac:dyDescent="0.3">
      <c r="A520" s="3">
        <v>45632</v>
      </c>
      <c r="B520" s="2">
        <v>1485.2</v>
      </c>
      <c r="C520" s="2">
        <v>1507</v>
      </c>
      <c r="D520" s="2">
        <v>1508.75</v>
      </c>
      <c r="E520" s="2">
        <v>1482.75</v>
      </c>
      <c r="F520" t="s">
        <v>2883</v>
      </c>
      <c r="G520" s="1">
        <v>-7.1000000000000004E-3</v>
      </c>
    </row>
    <row r="521" spans="1:7" x14ac:dyDescent="0.3">
      <c r="A521" s="3">
        <v>45602</v>
      </c>
      <c r="B521" s="2">
        <v>1495.75</v>
      </c>
      <c r="C521" s="2">
        <v>1500.05</v>
      </c>
      <c r="D521" s="2">
        <v>1506.45</v>
      </c>
      <c r="E521" s="2">
        <v>1493.95</v>
      </c>
      <c r="F521" t="s">
        <v>2793</v>
      </c>
      <c r="G521" s="1">
        <v>-2.7000000000000001E-3</v>
      </c>
    </row>
    <row r="522" spans="1:7" x14ac:dyDescent="0.3">
      <c r="A522" s="3">
        <v>45571</v>
      </c>
      <c r="B522" s="2">
        <v>1499.75</v>
      </c>
      <c r="C522" s="2">
        <v>1525.3</v>
      </c>
      <c r="D522" s="2">
        <v>1529.8</v>
      </c>
      <c r="E522" s="2">
        <v>1497.3</v>
      </c>
      <c r="F522" t="s">
        <v>2776</v>
      </c>
      <c r="G522" s="1">
        <v>-2.2100000000000002E-2</v>
      </c>
    </row>
    <row r="523" spans="1:7" x14ac:dyDescent="0.3">
      <c r="A523" s="3">
        <v>45479</v>
      </c>
      <c r="B523" s="2">
        <v>1533.6</v>
      </c>
      <c r="C523" s="2">
        <v>1481</v>
      </c>
      <c r="D523" s="2">
        <v>1539.7</v>
      </c>
      <c r="E523" s="2">
        <v>1477.25</v>
      </c>
      <c r="F523" t="s">
        <v>2882</v>
      </c>
      <c r="G523" s="1">
        <v>4.1700000000000001E-2</v>
      </c>
    </row>
    <row r="524" spans="1:7" x14ac:dyDescent="0.3">
      <c r="A524" s="3">
        <v>45449</v>
      </c>
      <c r="B524" s="2">
        <v>1472.25</v>
      </c>
      <c r="C524" s="2">
        <v>1444.95</v>
      </c>
      <c r="D524" s="2">
        <v>1474.3</v>
      </c>
      <c r="E524" s="2">
        <v>1437.5</v>
      </c>
      <c r="F524" t="s">
        <v>2881</v>
      </c>
      <c r="G524" s="1">
        <v>2.9499999999999998E-2</v>
      </c>
    </row>
    <row r="525" spans="1:7" x14ac:dyDescent="0.3">
      <c r="A525" s="3">
        <v>45418</v>
      </c>
      <c r="B525" s="2">
        <v>1430.1</v>
      </c>
      <c r="C525" s="2">
        <v>1400.15</v>
      </c>
      <c r="D525" s="2">
        <v>1438</v>
      </c>
      <c r="E525" s="2">
        <v>1400.15</v>
      </c>
      <c r="F525" t="s">
        <v>2880</v>
      </c>
      <c r="G525" s="1">
        <v>2.6200000000000001E-2</v>
      </c>
    </row>
    <row r="526" spans="1:7" x14ac:dyDescent="0.3">
      <c r="A526" s="3">
        <v>45388</v>
      </c>
      <c r="B526" s="2">
        <v>1393.65</v>
      </c>
      <c r="C526" s="2">
        <v>1409</v>
      </c>
      <c r="D526" s="2">
        <v>1415</v>
      </c>
      <c r="E526" s="2">
        <v>1358.35</v>
      </c>
      <c r="F526" t="s">
        <v>2879</v>
      </c>
      <c r="G526" s="1">
        <v>-8.6999999999999994E-3</v>
      </c>
    </row>
    <row r="527" spans="1:7" x14ac:dyDescent="0.3">
      <c r="A527" s="3">
        <v>45357</v>
      </c>
      <c r="B527" s="2">
        <v>1405.9</v>
      </c>
      <c r="C527" s="2">
        <v>1440</v>
      </c>
      <c r="D527" s="2">
        <v>1440</v>
      </c>
      <c r="E527" s="2">
        <v>1404</v>
      </c>
      <c r="F527" t="s">
        <v>2878</v>
      </c>
      <c r="G527" s="1">
        <v>-6.9999999999999999E-4</v>
      </c>
    </row>
    <row r="528" spans="1:7" x14ac:dyDescent="0.3">
      <c r="A528" t="s">
        <v>1116</v>
      </c>
      <c r="B528" s="2">
        <v>1406.9</v>
      </c>
      <c r="C528" s="2">
        <v>1409.8</v>
      </c>
      <c r="D528" s="2">
        <v>1436.75</v>
      </c>
      <c r="E528" s="2">
        <v>1400</v>
      </c>
      <c r="F528" t="s">
        <v>2877</v>
      </c>
      <c r="G528" s="1">
        <v>-8.8000000000000005E-3</v>
      </c>
    </row>
    <row r="529" spans="1:7" x14ac:dyDescent="0.3">
      <c r="A529" t="s">
        <v>1114</v>
      </c>
      <c r="B529" s="2">
        <v>1419.45</v>
      </c>
      <c r="C529" s="2">
        <v>1434.71</v>
      </c>
      <c r="D529" s="2">
        <v>1441.72</v>
      </c>
      <c r="E529" s="2">
        <v>1413.58</v>
      </c>
      <c r="F529" t="s">
        <v>2876</v>
      </c>
      <c r="G529" s="1">
        <v>-1.6199999999999999E-2</v>
      </c>
    </row>
    <row r="530" spans="1:7" x14ac:dyDescent="0.3">
      <c r="A530" t="s">
        <v>1112</v>
      </c>
      <c r="B530" s="2">
        <v>1442.82</v>
      </c>
      <c r="C530" s="2">
        <v>1457.19</v>
      </c>
      <c r="D530" s="2">
        <v>1457.29</v>
      </c>
      <c r="E530" s="2">
        <v>1441.87</v>
      </c>
      <c r="F530" t="s">
        <v>2043</v>
      </c>
      <c r="G530" s="1">
        <v>-1.0999999999999999E-2</v>
      </c>
    </row>
    <row r="531" spans="1:7" x14ac:dyDescent="0.3">
      <c r="A531" t="s">
        <v>1110</v>
      </c>
      <c r="B531" s="2">
        <v>1458.83</v>
      </c>
      <c r="C531" s="2">
        <v>1467.23</v>
      </c>
      <c r="D531" s="2">
        <v>1467.73</v>
      </c>
      <c r="E531" s="2">
        <v>1452.12</v>
      </c>
      <c r="F531" t="s">
        <v>2024</v>
      </c>
      <c r="G531" s="1">
        <v>-2.8999999999999998E-3</v>
      </c>
    </row>
    <row r="532" spans="1:7" x14ac:dyDescent="0.3">
      <c r="A532" t="s">
        <v>1108</v>
      </c>
      <c r="B532" s="2">
        <v>1463.1</v>
      </c>
      <c r="C532" s="2">
        <v>1463.6</v>
      </c>
      <c r="D532" s="2">
        <v>1471.31</v>
      </c>
      <c r="E532" s="2">
        <v>1452.07</v>
      </c>
      <c r="F532" t="s">
        <v>2875</v>
      </c>
      <c r="G532" s="1">
        <v>4.3E-3</v>
      </c>
    </row>
    <row r="533" spans="1:7" x14ac:dyDescent="0.3">
      <c r="A533" t="s">
        <v>1106</v>
      </c>
      <c r="B533" s="2">
        <v>1456.89</v>
      </c>
      <c r="C533" s="2">
        <v>1460.02</v>
      </c>
      <c r="D533" s="2">
        <v>1467.23</v>
      </c>
      <c r="E533" s="2">
        <v>1451.82</v>
      </c>
      <c r="F533" t="s">
        <v>2730</v>
      </c>
      <c r="G533" s="1">
        <v>-5.0000000000000001E-3</v>
      </c>
    </row>
    <row r="534" spans="1:7" x14ac:dyDescent="0.3">
      <c r="A534" t="s">
        <v>1104</v>
      </c>
      <c r="B534" s="2">
        <v>1464.15</v>
      </c>
      <c r="C534" s="2">
        <v>1446.55</v>
      </c>
      <c r="D534" s="2">
        <v>1469.87</v>
      </c>
      <c r="E534" s="2">
        <v>1441.87</v>
      </c>
      <c r="F534" t="s">
        <v>2874</v>
      </c>
      <c r="G534" s="1">
        <v>1.21E-2</v>
      </c>
    </row>
    <row r="535" spans="1:7" x14ac:dyDescent="0.3">
      <c r="A535" t="s">
        <v>1102</v>
      </c>
      <c r="B535" s="2">
        <v>1446.65</v>
      </c>
      <c r="C535" s="2">
        <v>1420.74</v>
      </c>
      <c r="D535" s="2">
        <v>1451.77</v>
      </c>
      <c r="E535" s="2">
        <v>1420</v>
      </c>
      <c r="F535" t="s">
        <v>2025</v>
      </c>
      <c r="G535" s="1">
        <v>1.44E-2</v>
      </c>
    </row>
    <row r="536" spans="1:7" x14ac:dyDescent="0.3">
      <c r="A536" t="s">
        <v>1100</v>
      </c>
      <c r="B536" s="2">
        <v>1426.11</v>
      </c>
      <c r="C536" s="2">
        <v>1421.99</v>
      </c>
      <c r="D536" s="2">
        <v>1436.6</v>
      </c>
      <c r="E536" s="2">
        <v>1420.4</v>
      </c>
      <c r="F536" t="s">
        <v>2609</v>
      </c>
      <c r="G536" s="1">
        <v>-1.21E-2</v>
      </c>
    </row>
    <row r="537" spans="1:7" x14ac:dyDescent="0.3">
      <c r="A537" t="s">
        <v>1098</v>
      </c>
      <c r="B537" s="2">
        <v>1443.65</v>
      </c>
      <c r="C537" s="2">
        <v>1445</v>
      </c>
      <c r="D537" s="2">
        <v>1450</v>
      </c>
      <c r="E537" s="2">
        <v>1442</v>
      </c>
      <c r="F537" t="s">
        <v>2873</v>
      </c>
      <c r="G537" s="1">
        <v>5.1999999999999998E-3</v>
      </c>
    </row>
    <row r="538" spans="1:7" x14ac:dyDescent="0.3">
      <c r="A538" t="s">
        <v>1096</v>
      </c>
      <c r="B538" s="2">
        <v>1436.21</v>
      </c>
      <c r="C538" s="2">
        <v>1448.83</v>
      </c>
      <c r="D538" s="2">
        <v>1448.83</v>
      </c>
      <c r="E538" s="2">
        <v>1431.18</v>
      </c>
      <c r="F538" t="s">
        <v>2872</v>
      </c>
      <c r="G538" s="1">
        <v>-6.1999999999999998E-3</v>
      </c>
    </row>
    <row r="539" spans="1:7" x14ac:dyDescent="0.3">
      <c r="A539" t="s">
        <v>1094</v>
      </c>
      <c r="B539" s="2">
        <v>1445.2</v>
      </c>
      <c r="C539" s="2">
        <v>1425.91</v>
      </c>
      <c r="D539" s="2">
        <v>1447.59</v>
      </c>
      <c r="E539" s="2">
        <v>1419</v>
      </c>
      <c r="F539" t="s">
        <v>2667</v>
      </c>
      <c r="G539" s="1">
        <v>2.35E-2</v>
      </c>
    </row>
    <row r="540" spans="1:7" x14ac:dyDescent="0.3">
      <c r="A540" t="s">
        <v>1092</v>
      </c>
      <c r="B540" s="2">
        <v>1411.99</v>
      </c>
      <c r="C540" s="2">
        <v>1418.01</v>
      </c>
      <c r="D540" s="2">
        <v>1423.78</v>
      </c>
      <c r="E540" s="2">
        <v>1410.6</v>
      </c>
      <c r="F540" t="s">
        <v>2601</v>
      </c>
      <c r="G540" s="1">
        <v>-3.3E-3</v>
      </c>
    </row>
    <row r="541" spans="1:7" x14ac:dyDescent="0.3">
      <c r="A541" t="s">
        <v>1090</v>
      </c>
      <c r="B541" s="2">
        <v>1416.72</v>
      </c>
      <c r="C541" s="2">
        <v>1418.41</v>
      </c>
      <c r="D541" s="2">
        <v>1425.71</v>
      </c>
      <c r="E541" s="2">
        <v>1410.1</v>
      </c>
      <c r="F541" t="s">
        <v>2308</v>
      </c>
      <c r="G541" s="1">
        <v>8.9999999999999998E-4</v>
      </c>
    </row>
    <row r="542" spans="1:7" x14ac:dyDescent="0.3">
      <c r="A542" t="s">
        <v>1088</v>
      </c>
      <c r="B542" s="2">
        <v>1415.47</v>
      </c>
      <c r="C542" s="2">
        <v>1417.01</v>
      </c>
      <c r="D542" s="2">
        <v>1417.01</v>
      </c>
      <c r="E542" s="2">
        <v>1403.29</v>
      </c>
      <c r="F542" t="s">
        <v>2871</v>
      </c>
      <c r="G542" s="1">
        <v>-1E-3</v>
      </c>
    </row>
    <row r="543" spans="1:7" x14ac:dyDescent="0.3">
      <c r="A543" s="3">
        <v>45570</v>
      </c>
      <c r="B543" s="2">
        <v>1416.92</v>
      </c>
      <c r="C543" s="2">
        <v>1427.01</v>
      </c>
      <c r="D543" s="2">
        <v>1427.9</v>
      </c>
      <c r="E543" s="2">
        <v>1405.08</v>
      </c>
      <c r="F543" t="s">
        <v>2594</v>
      </c>
      <c r="G543" s="1">
        <v>-1.0200000000000001E-2</v>
      </c>
    </row>
    <row r="544" spans="1:7" x14ac:dyDescent="0.3">
      <c r="A544" s="3">
        <v>45540</v>
      </c>
      <c r="B544" s="2">
        <v>1431.48</v>
      </c>
      <c r="C544" s="2">
        <v>1419.55</v>
      </c>
      <c r="D544" s="2">
        <v>1441.82</v>
      </c>
      <c r="E544" s="2">
        <v>1416.86</v>
      </c>
      <c r="F544" t="s">
        <v>2685</v>
      </c>
      <c r="G544" s="1">
        <v>8.6E-3</v>
      </c>
    </row>
    <row r="545" spans="1:7" x14ac:dyDescent="0.3">
      <c r="A545" s="3">
        <v>45509</v>
      </c>
      <c r="B545" s="2">
        <v>1419.3</v>
      </c>
      <c r="C545" s="2">
        <v>1427.21</v>
      </c>
      <c r="D545" s="2">
        <v>1431.68</v>
      </c>
      <c r="E545" s="2">
        <v>1417.61</v>
      </c>
      <c r="F545" t="s">
        <v>2023</v>
      </c>
      <c r="G545" s="1">
        <v>-9.4999999999999998E-3</v>
      </c>
    </row>
    <row r="546" spans="1:7" x14ac:dyDescent="0.3">
      <c r="A546" s="3">
        <v>45478</v>
      </c>
      <c r="B546" s="2">
        <v>1432.88</v>
      </c>
      <c r="C546" s="2">
        <v>1416.96</v>
      </c>
      <c r="D546" s="2">
        <v>1435.26</v>
      </c>
      <c r="E546" s="2">
        <v>1407.67</v>
      </c>
      <c r="F546" t="s">
        <v>2870</v>
      </c>
      <c r="G546" s="1">
        <v>1.06E-2</v>
      </c>
    </row>
    <row r="547" spans="1:7" x14ac:dyDescent="0.3">
      <c r="A547" s="3">
        <v>45448</v>
      </c>
      <c r="B547" s="2">
        <v>1417.91</v>
      </c>
      <c r="C547" s="2">
        <v>1412.04</v>
      </c>
      <c r="D547" s="2">
        <v>1437.6</v>
      </c>
      <c r="E547" s="2">
        <v>1409.16</v>
      </c>
      <c r="F547" t="s">
        <v>2616</v>
      </c>
      <c r="G547" s="1">
        <v>6.7999999999999996E-3</v>
      </c>
    </row>
    <row r="548" spans="1:7" x14ac:dyDescent="0.3">
      <c r="A548" s="3">
        <v>45356</v>
      </c>
      <c r="B548" s="2">
        <v>1408.36</v>
      </c>
      <c r="C548" s="2">
        <v>1414.13</v>
      </c>
      <c r="D548" s="2">
        <v>1416.81</v>
      </c>
      <c r="E548" s="2">
        <v>1395.34</v>
      </c>
      <c r="F548" t="s">
        <v>2588</v>
      </c>
      <c r="G548" s="1">
        <v>1.2999999999999999E-3</v>
      </c>
    </row>
    <row r="549" spans="1:7" x14ac:dyDescent="0.3">
      <c r="A549" s="3">
        <v>45327</v>
      </c>
      <c r="B549" s="2">
        <v>1406.52</v>
      </c>
      <c r="C549" s="2">
        <v>1405.08</v>
      </c>
      <c r="D549" s="2">
        <v>1416.02</v>
      </c>
      <c r="E549" s="2">
        <v>1403.94</v>
      </c>
      <c r="F549" t="s">
        <v>2869</v>
      </c>
      <c r="G549" s="1">
        <v>-4.3E-3</v>
      </c>
    </row>
    <row r="550" spans="1:7" x14ac:dyDescent="0.3">
      <c r="A550" t="s">
        <v>1079</v>
      </c>
      <c r="B550" s="2">
        <v>1412.59</v>
      </c>
      <c r="C550" s="2">
        <v>1426.66</v>
      </c>
      <c r="D550" s="2">
        <v>1428.5</v>
      </c>
      <c r="E550" s="2">
        <v>1409.61</v>
      </c>
      <c r="F550" t="s">
        <v>2767</v>
      </c>
      <c r="G550" s="1">
        <v>-9.9000000000000008E-3</v>
      </c>
    </row>
    <row r="551" spans="1:7" x14ac:dyDescent="0.3">
      <c r="A551" t="s">
        <v>1077</v>
      </c>
      <c r="B551" s="2">
        <v>1426.71</v>
      </c>
      <c r="C551" s="2">
        <v>1421.94</v>
      </c>
      <c r="D551" s="2">
        <v>1431.73</v>
      </c>
      <c r="E551" s="2">
        <v>1420.25</v>
      </c>
      <c r="F551" t="s">
        <v>2247</v>
      </c>
      <c r="G551" s="1">
        <v>3.0999999999999999E-3</v>
      </c>
    </row>
    <row r="552" spans="1:7" x14ac:dyDescent="0.3">
      <c r="A552" t="s">
        <v>1075</v>
      </c>
      <c r="B552" s="2">
        <v>1422.23</v>
      </c>
      <c r="C552" s="2">
        <v>1431.63</v>
      </c>
      <c r="D552" s="2">
        <v>1437.3</v>
      </c>
      <c r="E552" s="2">
        <v>1419</v>
      </c>
      <c r="F552" t="s">
        <v>2868</v>
      </c>
      <c r="G552" s="1">
        <v>-5.7000000000000002E-3</v>
      </c>
    </row>
    <row r="553" spans="1:7" x14ac:dyDescent="0.3">
      <c r="A553" t="s">
        <v>1073</v>
      </c>
      <c r="B553" s="2">
        <v>1430.39</v>
      </c>
      <c r="C553" s="2">
        <v>1412.04</v>
      </c>
      <c r="D553" s="2">
        <v>1436.8</v>
      </c>
      <c r="E553" s="2">
        <v>1412.04</v>
      </c>
      <c r="F553" t="s">
        <v>2758</v>
      </c>
      <c r="G553" s="1">
        <v>5.4000000000000003E-3</v>
      </c>
    </row>
    <row r="554" spans="1:7" x14ac:dyDescent="0.3">
      <c r="A554" t="s">
        <v>1071</v>
      </c>
      <c r="B554" s="2">
        <v>1422.73</v>
      </c>
      <c r="C554" s="2">
        <v>1436.21</v>
      </c>
      <c r="D554" s="2">
        <v>1436.21</v>
      </c>
      <c r="E554" s="2">
        <v>1419.05</v>
      </c>
      <c r="F554" t="s">
        <v>2586</v>
      </c>
      <c r="G554" s="1">
        <v>-8.0999999999999996E-3</v>
      </c>
    </row>
    <row r="555" spans="1:7" x14ac:dyDescent="0.3">
      <c r="A555" t="s">
        <v>1069</v>
      </c>
      <c r="B555" s="2">
        <v>1434.32</v>
      </c>
      <c r="C555" s="2">
        <v>1434.91</v>
      </c>
      <c r="D555" s="2">
        <v>1438.74</v>
      </c>
      <c r="E555" s="2">
        <v>1424.97</v>
      </c>
      <c r="F555" t="s">
        <v>2069</v>
      </c>
      <c r="G555" s="1">
        <v>6.7000000000000002E-3</v>
      </c>
    </row>
    <row r="556" spans="1:7" x14ac:dyDescent="0.3">
      <c r="A556" t="s">
        <v>1067</v>
      </c>
      <c r="B556" s="2">
        <v>1424.72</v>
      </c>
      <c r="C556" s="2">
        <v>1411.94</v>
      </c>
      <c r="D556" s="2">
        <v>1428.8</v>
      </c>
      <c r="E556" s="2">
        <v>1405.13</v>
      </c>
      <c r="F556" t="s">
        <v>2867</v>
      </c>
      <c r="G556" s="1">
        <v>1.52E-2</v>
      </c>
    </row>
    <row r="557" spans="1:7" x14ac:dyDescent="0.3">
      <c r="A557" t="s">
        <v>1065</v>
      </c>
      <c r="B557" s="2">
        <v>1403.34</v>
      </c>
      <c r="C557" s="2">
        <v>1377.24</v>
      </c>
      <c r="D557" s="2">
        <v>1418.85</v>
      </c>
      <c r="E557" s="2">
        <v>1371.02</v>
      </c>
      <c r="F557" t="s">
        <v>2866</v>
      </c>
      <c r="G557" s="1">
        <v>-5.5999999999999999E-3</v>
      </c>
    </row>
    <row r="558" spans="1:7" x14ac:dyDescent="0.3">
      <c r="A558" t="s">
        <v>1063</v>
      </c>
      <c r="B558" s="2">
        <v>1411.3</v>
      </c>
      <c r="C558" s="2">
        <v>1413.14</v>
      </c>
      <c r="D558" s="2">
        <v>1436.6</v>
      </c>
      <c r="E558" s="2">
        <v>1399.61</v>
      </c>
      <c r="F558" t="s">
        <v>2865</v>
      </c>
      <c r="G558" s="1">
        <v>3.3999999999999998E-3</v>
      </c>
    </row>
    <row r="559" spans="1:7" x14ac:dyDescent="0.3">
      <c r="A559" t="s">
        <v>1061</v>
      </c>
      <c r="B559" s="2">
        <v>1406.52</v>
      </c>
      <c r="C559" s="2">
        <v>1442.87</v>
      </c>
      <c r="D559" s="2">
        <v>1446.99</v>
      </c>
      <c r="E559" s="2">
        <v>1405.13</v>
      </c>
      <c r="F559" t="s">
        <v>2864</v>
      </c>
      <c r="G559" s="1">
        <v>-3.6600000000000001E-2</v>
      </c>
    </row>
    <row r="560" spans="1:7" x14ac:dyDescent="0.3">
      <c r="A560" t="s">
        <v>1059</v>
      </c>
      <c r="B560" s="2">
        <v>1459.92</v>
      </c>
      <c r="C560" s="2">
        <v>1471.71</v>
      </c>
      <c r="D560" s="2">
        <v>1483.59</v>
      </c>
      <c r="E560" s="2">
        <v>1452.86</v>
      </c>
      <c r="F560" t="s">
        <v>2863</v>
      </c>
      <c r="G560" s="1">
        <v>-1.12E-2</v>
      </c>
    </row>
    <row r="561" spans="1:7" x14ac:dyDescent="0.3">
      <c r="A561" s="3">
        <v>45630</v>
      </c>
      <c r="B561" s="2">
        <v>1476.43</v>
      </c>
      <c r="C561" s="2">
        <v>1495.57</v>
      </c>
      <c r="D561" s="2">
        <v>1498.36</v>
      </c>
      <c r="E561" s="2">
        <v>1471.21</v>
      </c>
      <c r="F561" t="s">
        <v>2862</v>
      </c>
      <c r="G561" s="1">
        <v>-1.46E-2</v>
      </c>
    </row>
    <row r="562" spans="1:7" x14ac:dyDescent="0.3">
      <c r="A562" s="3">
        <v>45569</v>
      </c>
      <c r="B562" s="2">
        <v>1498.36</v>
      </c>
      <c r="C562" s="2">
        <v>1491.94</v>
      </c>
      <c r="D562" s="2">
        <v>1501.39</v>
      </c>
      <c r="E562" s="2">
        <v>1476.23</v>
      </c>
      <c r="F562" t="s">
        <v>2564</v>
      </c>
      <c r="G562" s="1">
        <v>8.0000000000000002E-3</v>
      </c>
    </row>
    <row r="563" spans="1:7" x14ac:dyDescent="0.3">
      <c r="A563" s="3">
        <v>45539</v>
      </c>
      <c r="B563" s="2">
        <v>1486.47</v>
      </c>
      <c r="C563" s="2">
        <v>1481.65</v>
      </c>
      <c r="D563" s="2">
        <v>1505.32</v>
      </c>
      <c r="E563" s="2">
        <v>1478.96</v>
      </c>
      <c r="F563" t="s">
        <v>2861</v>
      </c>
      <c r="G563" s="1">
        <v>1.23E-2</v>
      </c>
    </row>
    <row r="564" spans="1:7" x14ac:dyDescent="0.3">
      <c r="A564" s="3">
        <v>45508</v>
      </c>
      <c r="B564" s="2">
        <v>1468.43</v>
      </c>
      <c r="C564" s="2">
        <v>1474.69</v>
      </c>
      <c r="D564" s="2">
        <v>1482.59</v>
      </c>
      <c r="E564" s="2">
        <v>1465.84</v>
      </c>
      <c r="F564" t="s">
        <v>2860</v>
      </c>
      <c r="G564" s="1">
        <v>-1.6000000000000001E-3</v>
      </c>
    </row>
    <row r="565" spans="1:7" x14ac:dyDescent="0.3">
      <c r="A565" s="3">
        <v>45416</v>
      </c>
      <c r="B565" s="2">
        <v>1470.81</v>
      </c>
      <c r="C565" s="2">
        <v>1471.76</v>
      </c>
      <c r="D565" s="2">
        <v>1478.37</v>
      </c>
      <c r="E565" s="2">
        <v>1467.78</v>
      </c>
      <c r="F565" t="s">
        <v>2049</v>
      </c>
      <c r="G565" s="1">
        <v>-5.1000000000000004E-3</v>
      </c>
    </row>
    <row r="566" spans="1:7" x14ac:dyDescent="0.3">
      <c r="A566" s="3">
        <v>45386</v>
      </c>
      <c r="B566" s="2">
        <v>1478.37</v>
      </c>
      <c r="C566" s="2">
        <v>1482.2</v>
      </c>
      <c r="D566" s="2">
        <v>1487.27</v>
      </c>
      <c r="E566" s="2">
        <v>1459.77</v>
      </c>
      <c r="F566" t="s">
        <v>2859</v>
      </c>
      <c r="G566" s="1">
        <v>4.1000000000000003E-3</v>
      </c>
    </row>
    <row r="567" spans="1:7" x14ac:dyDescent="0.3">
      <c r="A567" s="3">
        <v>45355</v>
      </c>
      <c r="B567" s="2">
        <v>1472.35</v>
      </c>
      <c r="C567" s="2">
        <v>1470.71</v>
      </c>
      <c r="D567" s="2">
        <v>1486.72</v>
      </c>
      <c r="E567" s="2">
        <v>1466.73</v>
      </c>
      <c r="F567" t="s">
        <v>2681</v>
      </c>
      <c r="G567" s="1">
        <v>-1.5E-3</v>
      </c>
    </row>
    <row r="568" spans="1:7" x14ac:dyDescent="0.3">
      <c r="A568" s="3">
        <v>45326</v>
      </c>
      <c r="B568" s="2">
        <v>1474.54</v>
      </c>
      <c r="C568" s="2">
        <v>1476.53</v>
      </c>
      <c r="D568" s="2">
        <v>1484.78</v>
      </c>
      <c r="E568" s="2">
        <v>1472.55</v>
      </c>
      <c r="F568" t="s">
        <v>2070</v>
      </c>
      <c r="G568" s="1">
        <v>-8.3999999999999995E-3</v>
      </c>
    </row>
    <row r="569" spans="1:7" x14ac:dyDescent="0.3">
      <c r="A569" s="3">
        <v>45295</v>
      </c>
      <c r="B569" s="2">
        <v>1487.07</v>
      </c>
      <c r="C569" s="2">
        <v>1516.45</v>
      </c>
      <c r="D569" s="2">
        <v>1521.38</v>
      </c>
      <c r="E569" s="2">
        <v>1484.43</v>
      </c>
      <c r="F569" t="s">
        <v>2858</v>
      </c>
      <c r="G569" s="1">
        <v>-1.6999999999999999E-3</v>
      </c>
    </row>
    <row r="570" spans="1:7" x14ac:dyDescent="0.3">
      <c r="A570" t="s">
        <v>1048</v>
      </c>
      <c r="B570" s="2">
        <v>1489.66</v>
      </c>
      <c r="C570" s="2">
        <v>1478.82</v>
      </c>
      <c r="D570" s="2">
        <v>1503.33</v>
      </c>
      <c r="E570" s="2">
        <v>1478.82</v>
      </c>
      <c r="F570" t="s">
        <v>2857</v>
      </c>
      <c r="G570" s="1">
        <v>9.5999999999999992E-3</v>
      </c>
    </row>
    <row r="571" spans="1:7" x14ac:dyDescent="0.3">
      <c r="A571" t="s">
        <v>1046</v>
      </c>
      <c r="B571" s="2">
        <v>1475.54</v>
      </c>
      <c r="C571" s="2">
        <v>1487.62</v>
      </c>
      <c r="D571" s="2">
        <v>1490.6</v>
      </c>
      <c r="E571" s="2">
        <v>1473.25</v>
      </c>
      <c r="F571" t="s">
        <v>2856</v>
      </c>
      <c r="G571" s="1">
        <v>-5.8999999999999999E-3</v>
      </c>
    </row>
    <row r="572" spans="1:7" x14ac:dyDescent="0.3">
      <c r="A572" t="s">
        <v>1044</v>
      </c>
      <c r="B572" s="2">
        <v>1484.29</v>
      </c>
      <c r="C572" s="2">
        <v>1483.64</v>
      </c>
      <c r="D572" s="2">
        <v>1499</v>
      </c>
      <c r="E572" s="2">
        <v>1479.56</v>
      </c>
      <c r="F572" t="s">
        <v>2804</v>
      </c>
      <c r="G572" s="1">
        <v>-1.0699999999999999E-2</v>
      </c>
    </row>
    <row r="573" spans="1:7" x14ac:dyDescent="0.3">
      <c r="A573" t="s">
        <v>1042</v>
      </c>
      <c r="B573" s="2">
        <v>1500.39</v>
      </c>
      <c r="C573" s="2">
        <v>1512.48</v>
      </c>
      <c r="D573" s="2">
        <v>1520.33</v>
      </c>
      <c r="E573" s="2">
        <v>1489.8</v>
      </c>
      <c r="F573" t="s">
        <v>2855</v>
      </c>
      <c r="G573" s="1">
        <v>-2.9499999999999998E-2</v>
      </c>
    </row>
    <row r="574" spans="1:7" x14ac:dyDescent="0.3">
      <c r="A574" t="s">
        <v>1041</v>
      </c>
      <c r="B574" s="2">
        <v>1545.99</v>
      </c>
      <c r="C574" s="2">
        <v>1555.23</v>
      </c>
      <c r="D574" s="2">
        <v>1568.11</v>
      </c>
      <c r="E574" s="2">
        <v>1534.75</v>
      </c>
      <c r="F574" t="s">
        <v>2466</v>
      </c>
      <c r="G574" s="1">
        <v>-2.0000000000000001E-4</v>
      </c>
    </row>
    <row r="575" spans="1:7" x14ac:dyDescent="0.3">
      <c r="A575" t="s">
        <v>1039</v>
      </c>
      <c r="B575" s="2">
        <v>1546.24</v>
      </c>
      <c r="C575" s="2">
        <v>1554.24</v>
      </c>
      <c r="D575" s="2">
        <v>1566.12</v>
      </c>
      <c r="E575" s="2">
        <v>1543.65</v>
      </c>
      <c r="F575" t="s">
        <v>2647</v>
      </c>
      <c r="G575" s="1">
        <v>-4.1999999999999997E-3</v>
      </c>
    </row>
    <row r="576" spans="1:7" x14ac:dyDescent="0.3">
      <c r="A576" t="s">
        <v>1037</v>
      </c>
      <c r="B576" s="2">
        <v>1552.7</v>
      </c>
      <c r="C576" s="2">
        <v>1583.43</v>
      </c>
      <c r="D576" s="2">
        <v>1590.04</v>
      </c>
      <c r="E576" s="2">
        <v>1549.27</v>
      </c>
      <c r="F576" t="s">
        <v>2854</v>
      </c>
      <c r="G576" s="1">
        <v>-2.5700000000000001E-2</v>
      </c>
    </row>
    <row r="577" spans="1:7" x14ac:dyDescent="0.3">
      <c r="A577" t="s">
        <v>1035</v>
      </c>
      <c r="B577" s="2">
        <v>1593.67</v>
      </c>
      <c r="C577" s="2">
        <v>1620.86</v>
      </c>
      <c r="D577" s="2">
        <v>1623.5</v>
      </c>
      <c r="E577" s="2">
        <v>1589.89</v>
      </c>
      <c r="F577" t="s">
        <v>2853</v>
      </c>
      <c r="G577" s="1">
        <v>-1.9199999999999998E-2</v>
      </c>
    </row>
    <row r="578" spans="1:7" x14ac:dyDescent="0.3">
      <c r="A578" t="s">
        <v>1033</v>
      </c>
      <c r="B578" s="2">
        <v>1624.84</v>
      </c>
      <c r="C578" s="2">
        <v>1631.9</v>
      </c>
      <c r="D578" s="2">
        <v>1636.58</v>
      </c>
      <c r="E578" s="2">
        <v>1609.28</v>
      </c>
      <c r="F578" t="s">
        <v>2852</v>
      </c>
      <c r="G578" s="1">
        <v>-1.17E-2</v>
      </c>
    </row>
    <row r="579" spans="1:7" x14ac:dyDescent="0.3">
      <c r="A579" t="s">
        <v>1031</v>
      </c>
      <c r="B579" s="2">
        <v>1644.04</v>
      </c>
      <c r="C579" s="2">
        <v>1605.35</v>
      </c>
      <c r="D579" s="2">
        <v>1648.46</v>
      </c>
      <c r="E579" s="2">
        <v>1598.99</v>
      </c>
      <c r="F579" t="s">
        <v>2755</v>
      </c>
      <c r="G579" s="1">
        <v>2.5999999999999999E-2</v>
      </c>
    </row>
    <row r="580" spans="1:7" x14ac:dyDescent="0.3">
      <c r="A580" t="s">
        <v>1029</v>
      </c>
      <c r="B580" s="2">
        <v>1602.37</v>
      </c>
      <c r="C580" s="2">
        <v>1603.86</v>
      </c>
      <c r="D580" s="2">
        <v>1615.4</v>
      </c>
      <c r="E580" s="2">
        <v>1589.59</v>
      </c>
      <c r="F580" t="s">
        <v>1960</v>
      </c>
      <c r="G580" s="1">
        <v>-1E-3</v>
      </c>
    </row>
    <row r="581" spans="1:7" x14ac:dyDescent="0.3">
      <c r="A581" s="3">
        <v>45629</v>
      </c>
      <c r="B581" s="2">
        <v>1603.91</v>
      </c>
      <c r="C581" s="2">
        <v>1591.03</v>
      </c>
      <c r="D581" s="2">
        <v>1615.89</v>
      </c>
      <c r="E581" s="2">
        <v>1588.7</v>
      </c>
      <c r="F581" t="s">
        <v>1972</v>
      </c>
      <c r="G581" s="1">
        <v>7.7000000000000002E-3</v>
      </c>
    </row>
    <row r="582" spans="1:7" x14ac:dyDescent="0.3">
      <c r="A582" s="3">
        <v>45599</v>
      </c>
      <c r="B582" s="2">
        <v>1591.63</v>
      </c>
      <c r="C582" s="2">
        <v>1599.14</v>
      </c>
      <c r="D582" s="2">
        <v>1604.76</v>
      </c>
      <c r="E582" s="2">
        <v>1579.1</v>
      </c>
      <c r="F582" t="s">
        <v>2609</v>
      </c>
      <c r="G582" s="1">
        <v>-9.7999999999999997E-3</v>
      </c>
    </row>
    <row r="583" spans="1:7" x14ac:dyDescent="0.3">
      <c r="A583" s="3">
        <v>45476</v>
      </c>
      <c r="B583" s="2">
        <v>1607.39</v>
      </c>
      <c r="C583" s="2">
        <v>1607.54</v>
      </c>
      <c r="D583" s="2">
        <v>1619.32</v>
      </c>
      <c r="E583" s="2">
        <v>1595.21</v>
      </c>
      <c r="F583" t="s">
        <v>2851</v>
      </c>
      <c r="G583" s="1">
        <v>-6.9999999999999999E-4</v>
      </c>
    </row>
    <row r="584" spans="1:7" x14ac:dyDescent="0.3">
      <c r="A584" s="3">
        <v>45446</v>
      </c>
      <c r="B584" s="2">
        <v>1608.48</v>
      </c>
      <c r="C584" s="2">
        <v>1593.82</v>
      </c>
      <c r="D584" s="2">
        <v>1611.07</v>
      </c>
      <c r="E584" s="2">
        <v>1567.17</v>
      </c>
      <c r="F584" t="s">
        <v>2850</v>
      </c>
      <c r="G584" s="1">
        <v>6.8999999999999999E-3</v>
      </c>
    </row>
    <row r="585" spans="1:7" x14ac:dyDescent="0.3">
      <c r="A585" s="3">
        <v>45415</v>
      </c>
      <c r="B585" s="2">
        <v>1597.5</v>
      </c>
      <c r="C585" s="2">
        <v>1624.84</v>
      </c>
      <c r="D585" s="2">
        <v>1628.17</v>
      </c>
      <c r="E585" s="2">
        <v>1593.02</v>
      </c>
      <c r="F585" t="s">
        <v>2354</v>
      </c>
      <c r="G585" s="1">
        <v>-1.8800000000000001E-2</v>
      </c>
    </row>
    <row r="586" spans="1:7" x14ac:dyDescent="0.3">
      <c r="A586" s="3">
        <v>45385</v>
      </c>
      <c r="B586" s="2">
        <v>1628.03</v>
      </c>
      <c r="C586" s="2">
        <v>1648.56</v>
      </c>
      <c r="D586" s="2">
        <v>1655.12</v>
      </c>
      <c r="E586" s="2">
        <v>1624.49</v>
      </c>
      <c r="F586" t="s">
        <v>2326</v>
      </c>
      <c r="G586" s="1">
        <v>-1.7100000000000001E-2</v>
      </c>
    </row>
    <row r="587" spans="1:7" x14ac:dyDescent="0.3">
      <c r="A587" s="3">
        <v>45325</v>
      </c>
      <c r="B587" s="2">
        <v>1656.3</v>
      </c>
      <c r="C587" s="2">
        <v>1659.75</v>
      </c>
      <c r="D587" s="2">
        <v>1662.65</v>
      </c>
      <c r="E587" s="2">
        <v>1654.05</v>
      </c>
      <c r="F587" t="s">
        <v>2849</v>
      </c>
      <c r="G587" s="1">
        <v>6.6E-3</v>
      </c>
    </row>
    <row r="588" spans="1:7" x14ac:dyDescent="0.3">
      <c r="A588" s="3">
        <v>45294</v>
      </c>
      <c r="B588" s="2">
        <v>1645.43</v>
      </c>
      <c r="C588" s="2">
        <v>1659.65</v>
      </c>
      <c r="D588" s="2">
        <v>1662.58</v>
      </c>
      <c r="E588" s="2">
        <v>1641.75</v>
      </c>
      <c r="F588" t="s">
        <v>2848</v>
      </c>
      <c r="G588" s="1">
        <v>-1.15E-2</v>
      </c>
    </row>
    <row r="589" spans="1:7" x14ac:dyDescent="0.3">
      <c r="A589" t="s">
        <v>1019</v>
      </c>
      <c r="B589" s="2">
        <v>1664.52</v>
      </c>
      <c r="C589" s="2">
        <v>1655.67</v>
      </c>
      <c r="D589" s="2">
        <v>1672.82</v>
      </c>
      <c r="E589" s="2">
        <v>1644.04</v>
      </c>
      <c r="F589" t="s">
        <v>2847</v>
      </c>
      <c r="G589" s="1">
        <v>1.6000000000000001E-3</v>
      </c>
    </row>
    <row r="590" spans="1:7" x14ac:dyDescent="0.3">
      <c r="A590" t="s">
        <v>1017</v>
      </c>
      <c r="B590" s="2">
        <v>1661.88</v>
      </c>
      <c r="C590" s="2">
        <v>1660.64</v>
      </c>
      <c r="D590" s="2">
        <v>1678.34</v>
      </c>
      <c r="E590" s="2">
        <v>1652.74</v>
      </c>
      <c r="F590" t="s">
        <v>2260</v>
      </c>
      <c r="G590" s="1">
        <v>4.5999999999999999E-3</v>
      </c>
    </row>
    <row r="591" spans="1:7" x14ac:dyDescent="0.3">
      <c r="A591" t="s">
        <v>1015</v>
      </c>
      <c r="B591" s="2">
        <v>1654.28</v>
      </c>
      <c r="C591" s="2">
        <v>1651.69</v>
      </c>
      <c r="D591" s="2">
        <v>1661.73</v>
      </c>
      <c r="E591" s="2">
        <v>1643.54</v>
      </c>
      <c r="F591" t="s">
        <v>2056</v>
      </c>
      <c r="G591" s="1">
        <v>2.0999999999999999E-3</v>
      </c>
    </row>
    <row r="592" spans="1:7" x14ac:dyDescent="0.3">
      <c r="A592" t="s">
        <v>1013</v>
      </c>
      <c r="B592" s="2">
        <v>1650.85</v>
      </c>
      <c r="C592" s="2">
        <v>1665.56</v>
      </c>
      <c r="D592" s="2">
        <v>1665.56</v>
      </c>
      <c r="E592" s="2">
        <v>1635.78</v>
      </c>
      <c r="F592" t="s">
        <v>2173</v>
      </c>
      <c r="G592" s="1">
        <v>-0.01</v>
      </c>
    </row>
    <row r="593" spans="1:7" x14ac:dyDescent="0.3">
      <c r="A593" t="s">
        <v>1011</v>
      </c>
      <c r="B593" s="2">
        <v>1667.45</v>
      </c>
      <c r="C593" s="2">
        <v>1687.49</v>
      </c>
      <c r="D593" s="2">
        <v>1688.93</v>
      </c>
      <c r="E593" s="2">
        <v>1662.53</v>
      </c>
      <c r="F593" t="s">
        <v>2781</v>
      </c>
      <c r="G593" s="1">
        <v>-2.7000000000000001E-3</v>
      </c>
    </row>
    <row r="594" spans="1:7" x14ac:dyDescent="0.3">
      <c r="A594" t="s">
        <v>1009</v>
      </c>
      <c r="B594" s="2">
        <v>1671.93</v>
      </c>
      <c r="C594" s="2">
        <v>1655.67</v>
      </c>
      <c r="D594" s="2">
        <v>1675.16</v>
      </c>
      <c r="E594" s="2">
        <v>1635.19</v>
      </c>
      <c r="F594" t="s">
        <v>2696</v>
      </c>
      <c r="G594" s="1">
        <v>1.5599999999999999E-2</v>
      </c>
    </row>
    <row r="595" spans="1:7" x14ac:dyDescent="0.3">
      <c r="A595" t="s">
        <v>1007</v>
      </c>
      <c r="B595" s="2">
        <v>1646.27</v>
      </c>
      <c r="C595" s="2">
        <v>1664.62</v>
      </c>
      <c r="D595" s="2">
        <v>1664.62</v>
      </c>
      <c r="E595" s="2">
        <v>1636.08</v>
      </c>
      <c r="F595" t="s">
        <v>2812</v>
      </c>
      <c r="G595" s="1">
        <v>-1.7600000000000001E-2</v>
      </c>
    </row>
    <row r="596" spans="1:7" x14ac:dyDescent="0.3">
      <c r="A596" t="s">
        <v>1005</v>
      </c>
      <c r="B596" s="2">
        <v>1675.81</v>
      </c>
      <c r="C596" s="2">
        <v>1675.56</v>
      </c>
      <c r="D596" s="2">
        <v>1684.76</v>
      </c>
      <c r="E596" s="2">
        <v>1659.4</v>
      </c>
      <c r="F596" t="s">
        <v>2846</v>
      </c>
      <c r="G596" s="1">
        <v>-8.5000000000000006E-3</v>
      </c>
    </row>
    <row r="597" spans="1:7" x14ac:dyDescent="0.3">
      <c r="A597" t="s">
        <v>1003</v>
      </c>
      <c r="B597" s="2">
        <v>1690.22</v>
      </c>
      <c r="C597" s="2">
        <v>1695.44</v>
      </c>
      <c r="D597" s="2">
        <v>1701.91</v>
      </c>
      <c r="E597" s="2">
        <v>1678.24</v>
      </c>
      <c r="F597" t="s">
        <v>2015</v>
      </c>
      <c r="G597" s="1">
        <v>-1.1000000000000001E-3</v>
      </c>
    </row>
    <row r="598" spans="1:7" x14ac:dyDescent="0.3">
      <c r="A598" t="s">
        <v>1001</v>
      </c>
      <c r="B598" s="2">
        <v>1692.11</v>
      </c>
      <c r="C598" s="2">
        <v>1679.54</v>
      </c>
      <c r="D598" s="2">
        <v>1699.42</v>
      </c>
      <c r="E598" s="2">
        <v>1678.49</v>
      </c>
      <c r="F598" t="s">
        <v>2362</v>
      </c>
      <c r="G598" s="1">
        <v>1.5100000000000001E-2</v>
      </c>
    </row>
    <row r="599" spans="1:7" x14ac:dyDescent="0.3">
      <c r="A599" t="s">
        <v>999</v>
      </c>
      <c r="B599" s="2">
        <v>1666.96</v>
      </c>
      <c r="C599" s="2">
        <v>1667.6</v>
      </c>
      <c r="D599" s="2">
        <v>1678.29</v>
      </c>
      <c r="E599" s="2">
        <v>1652.29</v>
      </c>
      <c r="F599" t="s">
        <v>2617</v>
      </c>
      <c r="G599" s="1">
        <v>6.1000000000000004E-3</v>
      </c>
    </row>
    <row r="600" spans="1:7" x14ac:dyDescent="0.3">
      <c r="A600" t="s">
        <v>997</v>
      </c>
      <c r="B600" s="2">
        <v>1656.86</v>
      </c>
      <c r="C600" s="2">
        <v>1650.9</v>
      </c>
      <c r="D600" s="2">
        <v>1660.09</v>
      </c>
      <c r="E600" s="2">
        <v>1626.33</v>
      </c>
      <c r="F600" t="s">
        <v>2845</v>
      </c>
      <c r="G600" s="1">
        <v>-1.09E-2</v>
      </c>
    </row>
    <row r="601" spans="1:7" x14ac:dyDescent="0.3">
      <c r="A601" t="s">
        <v>995</v>
      </c>
      <c r="B601" s="2">
        <v>1675.11</v>
      </c>
      <c r="C601" s="2">
        <v>1673.57</v>
      </c>
      <c r="D601" s="2">
        <v>1679.63</v>
      </c>
      <c r="E601" s="2">
        <v>1654.18</v>
      </c>
      <c r="F601" t="s">
        <v>2089</v>
      </c>
      <c r="G601" s="1">
        <v>2.5999999999999999E-3</v>
      </c>
    </row>
    <row r="602" spans="1:7" x14ac:dyDescent="0.3">
      <c r="A602" s="3">
        <v>45628</v>
      </c>
      <c r="B602" s="2">
        <v>1670.69</v>
      </c>
      <c r="C602" s="2">
        <v>1660.99</v>
      </c>
      <c r="D602" s="2">
        <v>1683.46</v>
      </c>
      <c r="E602" s="2">
        <v>1660.99</v>
      </c>
      <c r="F602" t="s">
        <v>2705</v>
      </c>
      <c r="G602" s="1">
        <v>6.4000000000000003E-3</v>
      </c>
    </row>
    <row r="603" spans="1:7" x14ac:dyDescent="0.3">
      <c r="A603" s="3">
        <v>45537</v>
      </c>
      <c r="B603" s="2">
        <v>1659.99</v>
      </c>
      <c r="C603" s="2">
        <v>1675.26</v>
      </c>
      <c r="D603" s="2">
        <v>1683.41</v>
      </c>
      <c r="E603" s="2">
        <v>1650.5</v>
      </c>
      <c r="F603" t="s">
        <v>2354</v>
      </c>
      <c r="G603" s="1">
        <v>-1.34E-2</v>
      </c>
    </row>
    <row r="604" spans="1:7" x14ac:dyDescent="0.3">
      <c r="A604" s="3">
        <v>45506</v>
      </c>
      <c r="B604" s="2">
        <v>1682.62</v>
      </c>
      <c r="C604" s="2">
        <v>1688.48</v>
      </c>
      <c r="D604" s="2">
        <v>1696.79</v>
      </c>
      <c r="E604" s="2">
        <v>1673.37</v>
      </c>
      <c r="F604" t="s">
        <v>2144</v>
      </c>
      <c r="G604" s="1">
        <v>-1E-3</v>
      </c>
    </row>
    <row r="605" spans="1:7" x14ac:dyDescent="0.3">
      <c r="A605" s="3">
        <v>45475</v>
      </c>
      <c r="B605" s="2">
        <v>1684.26</v>
      </c>
      <c r="C605" s="2">
        <v>1719.31</v>
      </c>
      <c r="D605" s="2">
        <v>1719.31</v>
      </c>
      <c r="E605" s="2">
        <v>1677.4</v>
      </c>
      <c r="F605" t="s">
        <v>1972</v>
      </c>
      <c r="G605" s="1">
        <v>-2.06E-2</v>
      </c>
    </row>
    <row r="606" spans="1:7" x14ac:dyDescent="0.3">
      <c r="A606" s="3">
        <v>45445</v>
      </c>
      <c r="B606" s="2">
        <v>1719.76</v>
      </c>
      <c r="C606" s="2">
        <v>1677.3</v>
      </c>
      <c r="D606" s="2">
        <v>1723.29</v>
      </c>
      <c r="E606" s="2">
        <v>1664.57</v>
      </c>
      <c r="F606" t="s">
        <v>2621</v>
      </c>
      <c r="G606" s="1">
        <v>2.5000000000000001E-2</v>
      </c>
    </row>
    <row r="607" spans="1:7" x14ac:dyDescent="0.3">
      <c r="A607" s="3">
        <v>45414</v>
      </c>
      <c r="B607" s="2">
        <v>1677.74</v>
      </c>
      <c r="C607" s="2">
        <v>1685.25</v>
      </c>
      <c r="D607" s="2">
        <v>1691.22</v>
      </c>
      <c r="E607" s="2">
        <v>1672.43</v>
      </c>
      <c r="F607" t="s">
        <v>2180</v>
      </c>
      <c r="G607" s="1">
        <v>-3.5999999999999999E-3</v>
      </c>
    </row>
    <row r="608" spans="1:7" x14ac:dyDescent="0.3">
      <c r="A608" s="3">
        <v>45324</v>
      </c>
      <c r="B608" s="2">
        <v>1683.86</v>
      </c>
      <c r="C608" s="2">
        <v>1656.71</v>
      </c>
      <c r="D608" s="2">
        <v>1708.87</v>
      </c>
      <c r="E608" s="2">
        <v>1655.67</v>
      </c>
      <c r="F608" t="s">
        <v>2618</v>
      </c>
      <c r="G608" s="1">
        <v>2.1899999999999999E-2</v>
      </c>
    </row>
    <row r="609" spans="1:7" x14ac:dyDescent="0.3">
      <c r="A609" s="3">
        <v>45293</v>
      </c>
      <c r="B609" s="2">
        <v>1647.76</v>
      </c>
      <c r="C609" s="2">
        <v>1650.25</v>
      </c>
      <c r="D609" s="2">
        <v>1667.6</v>
      </c>
      <c r="E609" s="2">
        <v>1641.1</v>
      </c>
      <c r="F609" t="s">
        <v>2844</v>
      </c>
      <c r="G609" s="1">
        <v>-2.3E-3</v>
      </c>
    </row>
    <row r="610" spans="1:7" x14ac:dyDescent="0.3">
      <c r="A610" t="s">
        <v>986</v>
      </c>
      <c r="B610" s="2">
        <v>1651.59</v>
      </c>
      <c r="C610" s="2">
        <v>1639.01</v>
      </c>
      <c r="D610" s="2">
        <v>1657.91</v>
      </c>
      <c r="E610" s="2">
        <v>1628.92</v>
      </c>
      <c r="F610" t="s">
        <v>2728</v>
      </c>
      <c r="G610" s="1">
        <v>5.7000000000000002E-3</v>
      </c>
    </row>
    <row r="611" spans="1:7" x14ac:dyDescent="0.3">
      <c r="A611" t="s">
        <v>984</v>
      </c>
      <c r="B611" s="2">
        <v>1642.19</v>
      </c>
      <c r="C611" s="2">
        <v>1653.13</v>
      </c>
      <c r="D611" s="2">
        <v>1680.53</v>
      </c>
      <c r="E611" s="2">
        <v>1639.01</v>
      </c>
      <c r="F611" t="s">
        <v>2791</v>
      </c>
      <c r="G611" s="1">
        <v>-3.0999999999999999E-3</v>
      </c>
    </row>
    <row r="612" spans="1:7" x14ac:dyDescent="0.3">
      <c r="A612" t="s">
        <v>982</v>
      </c>
      <c r="B612" s="2">
        <v>1647.32</v>
      </c>
      <c r="C612" s="2">
        <v>1655.82</v>
      </c>
      <c r="D612" s="2">
        <v>1669.94</v>
      </c>
      <c r="E612" s="2">
        <v>1638.37</v>
      </c>
      <c r="F612" t="s">
        <v>2630</v>
      </c>
      <c r="G612" s="1">
        <v>-7.4999999999999997E-3</v>
      </c>
    </row>
    <row r="613" spans="1:7" x14ac:dyDescent="0.3">
      <c r="A613" t="s">
        <v>980</v>
      </c>
      <c r="B613" s="2">
        <v>1659.75</v>
      </c>
      <c r="C613" s="2">
        <v>1663.57</v>
      </c>
      <c r="D613" s="2">
        <v>1671.13</v>
      </c>
      <c r="E613" s="2">
        <v>1648.71</v>
      </c>
      <c r="F613" t="s">
        <v>2843</v>
      </c>
      <c r="G613" s="1">
        <v>-3.8E-3</v>
      </c>
    </row>
    <row r="614" spans="1:7" x14ac:dyDescent="0.3">
      <c r="A614" t="s">
        <v>978</v>
      </c>
      <c r="B614" s="2">
        <v>1666.01</v>
      </c>
      <c r="C614" s="2">
        <v>1650.6</v>
      </c>
      <c r="D614" s="2">
        <v>1670.58</v>
      </c>
      <c r="E614" s="2">
        <v>1635.78</v>
      </c>
      <c r="F614" t="s">
        <v>2842</v>
      </c>
      <c r="G614" s="1">
        <v>2.0199999999999999E-2</v>
      </c>
    </row>
    <row r="615" spans="1:7" x14ac:dyDescent="0.3">
      <c r="A615" t="s">
        <v>976</v>
      </c>
      <c r="B615" s="2">
        <v>1632.95</v>
      </c>
      <c r="C615" s="2">
        <v>1640.85</v>
      </c>
      <c r="D615" s="2">
        <v>1665.31</v>
      </c>
      <c r="E615" s="2">
        <v>1628.52</v>
      </c>
      <c r="F615" t="s">
        <v>2683</v>
      </c>
      <c r="G615" s="1">
        <v>-9.5999999999999992E-3</v>
      </c>
    </row>
    <row r="616" spans="1:7" x14ac:dyDescent="0.3">
      <c r="A616" t="s">
        <v>974</v>
      </c>
      <c r="B616" s="2">
        <v>1648.85</v>
      </c>
      <c r="C616" s="2">
        <v>1665.55</v>
      </c>
      <c r="D616" s="2">
        <v>1669.25</v>
      </c>
      <c r="E616" s="2">
        <v>1645</v>
      </c>
      <c r="F616" t="s">
        <v>304</v>
      </c>
      <c r="G616" s="1">
        <v>-5.9999999999999995E-4</v>
      </c>
    </row>
    <row r="617" spans="1:7" x14ac:dyDescent="0.3">
      <c r="A617" t="s">
        <v>972</v>
      </c>
      <c r="B617" s="2">
        <v>1649.9</v>
      </c>
      <c r="C617" s="2">
        <v>1642.34</v>
      </c>
      <c r="D617" s="2">
        <v>1656.17</v>
      </c>
      <c r="E617" s="2">
        <v>1634.94</v>
      </c>
      <c r="F617" t="s">
        <v>2701</v>
      </c>
      <c r="G617" s="1">
        <v>1.01E-2</v>
      </c>
    </row>
    <row r="618" spans="1:7" x14ac:dyDescent="0.3">
      <c r="A618" t="s">
        <v>970</v>
      </c>
      <c r="B618" s="2">
        <v>1633.4</v>
      </c>
      <c r="C618" s="2">
        <v>1633.44</v>
      </c>
      <c r="D618" s="2">
        <v>1639.76</v>
      </c>
      <c r="E618" s="2">
        <v>1619.13</v>
      </c>
      <c r="F618" t="s">
        <v>2841</v>
      </c>
      <c r="G618" s="1">
        <v>1.5E-3</v>
      </c>
    </row>
    <row r="619" spans="1:7" x14ac:dyDescent="0.3">
      <c r="A619" t="s">
        <v>968</v>
      </c>
      <c r="B619" s="2">
        <v>1631.01</v>
      </c>
      <c r="C619" s="2">
        <v>1611.17</v>
      </c>
      <c r="D619" s="2">
        <v>1638.27</v>
      </c>
      <c r="E619" s="2">
        <v>1611.17</v>
      </c>
      <c r="F619" t="s">
        <v>2840</v>
      </c>
      <c r="G619" s="1">
        <v>5.3E-3</v>
      </c>
    </row>
    <row r="620" spans="1:7" x14ac:dyDescent="0.3">
      <c r="A620" t="s">
        <v>966</v>
      </c>
      <c r="B620" s="2">
        <v>1622.41</v>
      </c>
      <c r="C620" s="2">
        <v>1635.58</v>
      </c>
      <c r="D620" s="2">
        <v>1639.26</v>
      </c>
      <c r="E620" s="2">
        <v>1615.89</v>
      </c>
      <c r="F620" t="s">
        <v>2742</v>
      </c>
      <c r="G620" s="1">
        <v>-1.24E-2</v>
      </c>
    </row>
    <row r="621" spans="1:7" x14ac:dyDescent="0.3">
      <c r="A621" t="s">
        <v>964</v>
      </c>
      <c r="B621" s="2">
        <v>1642.84</v>
      </c>
      <c r="C621" s="2">
        <v>1635.73</v>
      </c>
      <c r="D621" s="2">
        <v>1655.62</v>
      </c>
      <c r="E621" s="2">
        <v>1626.83</v>
      </c>
      <c r="F621" t="s">
        <v>2839</v>
      </c>
      <c r="G621" s="1">
        <v>2.4400000000000002E-2</v>
      </c>
    </row>
    <row r="622" spans="1:7" x14ac:dyDescent="0.3">
      <c r="A622" s="3">
        <v>45627</v>
      </c>
      <c r="B622" s="2">
        <v>1603.71</v>
      </c>
      <c r="C622" s="2">
        <v>1553.25</v>
      </c>
      <c r="D622" s="2">
        <v>1608.93</v>
      </c>
      <c r="E622" s="2">
        <v>1546.68</v>
      </c>
      <c r="F622" t="s">
        <v>2838</v>
      </c>
      <c r="G622" s="1">
        <v>7.9299999999999995E-2</v>
      </c>
    </row>
    <row r="623" spans="1:7" x14ac:dyDescent="0.3">
      <c r="A623" s="3">
        <v>45597</v>
      </c>
      <c r="B623" s="2">
        <v>1485.83</v>
      </c>
      <c r="C623" s="2">
        <v>1516.35</v>
      </c>
      <c r="D623" s="2">
        <v>1516.45</v>
      </c>
      <c r="E623" s="2">
        <v>1478.27</v>
      </c>
      <c r="F623" t="s">
        <v>2837</v>
      </c>
      <c r="G623" s="1">
        <v>-1.6899999999999998E-2</v>
      </c>
    </row>
    <row r="624" spans="1:7" x14ac:dyDescent="0.3">
      <c r="A624" s="3">
        <v>45566</v>
      </c>
      <c r="B624" s="2">
        <v>1511.38</v>
      </c>
      <c r="C624" s="2">
        <v>1516.4</v>
      </c>
      <c r="D624" s="2">
        <v>1526.84</v>
      </c>
      <c r="E624" s="2">
        <v>1496.57</v>
      </c>
      <c r="F624" t="s">
        <v>2467</v>
      </c>
      <c r="G624" s="1">
        <v>-6.1000000000000004E-3</v>
      </c>
    </row>
    <row r="625" spans="1:7" x14ac:dyDescent="0.3">
      <c r="A625" s="3">
        <v>45536</v>
      </c>
      <c r="B625" s="2">
        <v>1520.73</v>
      </c>
      <c r="C625" s="2">
        <v>1533.26</v>
      </c>
      <c r="D625" s="2">
        <v>1544.3</v>
      </c>
      <c r="E625" s="2">
        <v>1517.3</v>
      </c>
      <c r="F625" t="s">
        <v>2127</v>
      </c>
      <c r="G625" s="1">
        <v>4.3E-3</v>
      </c>
    </row>
    <row r="626" spans="1:7" x14ac:dyDescent="0.3">
      <c r="A626" s="3">
        <v>45505</v>
      </c>
      <c r="B626" s="2">
        <v>1514.27</v>
      </c>
      <c r="C626" s="2">
        <v>1520.38</v>
      </c>
      <c r="D626" s="2">
        <v>1527.39</v>
      </c>
      <c r="E626" s="2">
        <v>1504.77</v>
      </c>
      <c r="F626" t="s">
        <v>2135</v>
      </c>
      <c r="G626" s="1">
        <v>-6.4000000000000003E-3</v>
      </c>
    </row>
    <row r="627" spans="1:7" x14ac:dyDescent="0.3">
      <c r="A627" s="3">
        <v>45413</v>
      </c>
      <c r="B627" s="2">
        <v>1523.96</v>
      </c>
      <c r="C627" s="2">
        <v>1498.31</v>
      </c>
      <c r="D627" s="2">
        <v>1531.07</v>
      </c>
      <c r="E627" s="2">
        <v>1497.81</v>
      </c>
      <c r="F627" t="s">
        <v>2836</v>
      </c>
      <c r="G627" s="1">
        <v>1.3100000000000001E-2</v>
      </c>
    </row>
    <row r="628" spans="1:7" x14ac:dyDescent="0.3">
      <c r="A628" s="3">
        <v>45383</v>
      </c>
      <c r="B628" s="2">
        <v>1504.22</v>
      </c>
      <c r="C628" s="2">
        <v>1496.52</v>
      </c>
      <c r="D628" s="2">
        <v>1511.23</v>
      </c>
      <c r="E628" s="2">
        <v>1484.53</v>
      </c>
      <c r="F628" t="s">
        <v>2736</v>
      </c>
      <c r="G628" s="1">
        <v>1.52E-2</v>
      </c>
    </row>
    <row r="629" spans="1:7" x14ac:dyDescent="0.3">
      <c r="A629" s="3">
        <v>45352</v>
      </c>
      <c r="B629" s="2">
        <v>1481.65</v>
      </c>
      <c r="C629" s="2">
        <v>1511.43</v>
      </c>
      <c r="D629" s="2">
        <v>1511.43</v>
      </c>
      <c r="E629" s="2">
        <v>1479.66</v>
      </c>
      <c r="F629" t="s">
        <v>2635</v>
      </c>
      <c r="G629" s="1">
        <v>-2.8899999999999999E-2</v>
      </c>
    </row>
    <row r="630" spans="1:7" x14ac:dyDescent="0.3">
      <c r="A630" s="3">
        <v>45323</v>
      </c>
      <c r="B630" s="2">
        <v>1525.8</v>
      </c>
      <c r="C630" s="2">
        <v>1537.34</v>
      </c>
      <c r="D630" s="2">
        <v>1540.47</v>
      </c>
      <c r="E630" s="2">
        <v>1514.46</v>
      </c>
      <c r="F630" t="s">
        <v>2654</v>
      </c>
      <c r="G630" s="1">
        <v>-1.09E-2</v>
      </c>
    </row>
    <row r="631" spans="1:7" x14ac:dyDescent="0.3">
      <c r="A631" s="3">
        <v>45292</v>
      </c>
      <c r="B631" s="2">
        <v>1542.66</v>
      </c>
      <c r="C631" s="2">
        <v>1530.38</v>
      </c>
      <c r="D631" s="2">
        <v>1548.28</v>
      </c>
      <c r="E631" s="2">
        <v>1526.65</v>
      </c>
      <c r="F631" t="s">
        <v>1969</v>
      </c>
      <c r="G631" s="1">
        <v>5.4999999999999997E-3</v>
      </c>
    </row>
    <row r="632" spans="1:7" x14ac:dyDescent="0.3">
      <c r="A632" t="s">
        <v>953</v>
      </c>
      <c r="B632" s="2">
        <v>1534.25</v>
      </c>
      <c r="C632" s="2">
        <v>1532.41</v>
      </c>
      <c r="D632" s="2">
        <v>1550.71</v>
      </c>
      <c r="E632" s="2">
        <v>1531.37</v>
      </c>
      <c r="F632" t="s">
        <v>2835</v>
      </c>
      <c r="G632" s="1">
        <v>-1.26E-2</v>
      </c>
    </row>
    <row r="633" spans="1:7" x14ac:dyDescent="0.3">
      <c r="A633" t="s">
        <v>951</v>
      </c>
      <c r="B633" s="2">
        <v>1553.89</v>
      </c>
      <c r="C633" s="2">
        <v>1560.16</v>
      </c>
      <c r="D633" s="2">
        <v>1560.16</v>
      </c>
      <c r="E633" s="2">
        <v>1546.29</v>
      </c>
      <c r="F633" t="s">
        <v>2834</v>
      </c>
      <c r="G633" s="1">
        <v>-2.8E-3</v>
      </c>
    </row>
    <row r="634" spans="1:7" x14ac:dyDescent="0.3">
      <c r="A634" t="s">
        <v>949</v>
      </c>
      <c r="B634" s="2">
        <v>1558.32</v>
      </c>
      <c r="C634" s="2">
        <v>1535.35</v>
      </c>
      <c r="D634" s="2">
        <v>1561.2</v>
      </c>
      <c r="E634" s="2">
        <v>1535.35</v>
      </c>
      <c r="F634" t="s">
        <v>2154</v>
      </c>
      <c r="G634" s="1">
        <v>1.4999999999999999E-2</v>
      </c>
    </row>
    <row r="635" spans="1:7" x14ac:dyDescent="0.3">
      <c r="A635" t="s">
        <v>947</v>
      </c>
      <c r="B635" s="2">
        <v>1535.3</v>
      </c>
      <c r="C635" s="2">
        <v>1526.4</v>
      </c>
      <c r="D635" s="2">
        <v>1539.32</v>
      </c>
      <c r="E635" s="2">
        <v>1514.46</v>
      </c>
      <c r="F635" t="s">
        <v>2833</v>
      </c>
      <c r="G635" s="1">
        <v>-1.21E-2</v>
      </c>
    </row>
    <row r="636" spans="1:7" x14ac:dyDescent="0.3">
      <c r="A636" t="s">
        <v>945</v>
      </c>
      <c r="B636" s="2">
        <v>1554.14</v>
      </c>
      <c r="C636" s="2">
        <v>1526.35</v>
      </c>
      <c r="D636" s="2">
        <v>1557.22</v>
      </c>
      <c r="E636" s="2">
        <v>1514.46</v>
      </c>
      <c r="F636" t="s">
        <v>2564</v>
      </c>
      <c r="G636" s="1">
        <v>1.7500000000000002E-2</v>
      </c>
    </row>
    <row r="637" spans="1:7" x14ac:dyDescent="0.3">
      <c r="A637" t="s">
        <v>943</v>
      </c>
      <c r="B637" s="2">
        <v>1527.39</v>
      </c>
      <c r="C637" s="2">
        <v>1512.72</v>
      </c>
      <c r="D637" s="2">
        <v>1537.98</v>
      </c>
      <c r="E637" s="2">
        <v>1512.72</v>
      </c>
      <c r="F637" t="s">
        <v>2832</v>
      </c>
      <c r="G637" s="1">
        <v>-2.9999999999999997E-4</v>
      </c>
    </row>
    <row r="638" spans="1:7" x14ac:dyDescent="0.3">
      <c r="A638" t="s">
        <v>941</v>
      </c>
      <c r="B638" s="2">
        <v>1527.79</v>
      </c>
      <c r="C638" s="2">
        <v>1556.28</v>
      </c>
      <c r="D638" s="2">
        <v>1574.63</v>
      </c>
      <c r="E638" s="2">
        <v>1521.43</v>
      </c>
      <c r="F638" t="s">
        <v>2674</v>
      </c>
      <c r="G638" s="1">
        <v>-1.41E-2</v>
      </c>
    </row>
    <row r="639" spans="1:7" x14ac:dyDescent="0.3">
      <c r="A639" t="s">
        <v>939</v>
      </c>
      <c r="B639" s="2">
        <v>1549.57</v>
      </c>
      <c r="C639" s="2">
        <v>1561.3</v>
      </c>
      <c r="D639" s="2">
        <v>1565.13</v>
      </c>
      <c r="E639" s="2">
        <v>1534.6</v>
      </c>
      <c r="F639" t="s">
        <v>2053</v>
      </c>
      <c r="G639" s="1">
        <v>-3.8999999999999998E-3</v>
      </c>
    </row>
    <row r="640" spans="1:7" x14ac:dyDescent="0.3">
      <c r="A640" t="s">
        <v>937</v>
      </c>
      <c r="B640" s="2">
        <v>1555.58</v>
      </c>
      <c r="C640" s="2">
        <v>1559.16</v>
      </c>
      <c r="D640" s="2">
        <v>1584.07</v>
      </c>
      <c r="E640" s="2">
        <v>1551.56</v>
      </c>
      <c r="F640" t="s">
        <v>2831</v>
      </c>
      <c r="G640" s="1">
        <v>-8.8999999999999999E-3</v>
      </c>
    </row>
    <row r="641" spans="1:7" x14ac:dyDescent="0.3">
      <c r="A641" t="s">
        <v>935</v>
      </c>
      <c r="B641" s="2">
        <v>1569.56</v>
      </c>
      <c r="C641" s="2">
        <v>1514.52</v>
      </c>
      <c r="D641" s="2">
        <v>1579.65</v>
      </c>
      <c r="E641" s="2">
        <v>1512.48</v>
      </c>
      <c r="F641" t="s">
        <v>2830</v>
      </c>
      <c r="G641" s="1">
        <v>5.1299999999999998E-2</v>
      </c>
    </row>
    <row r="642" spans="1:7" x14ac:dyDescent="0.3">
      <c r="A642" t="s">
        <v>933</v>
      </c>
      <c r="B642" s="2">
        <v>1493.04</v>
      </c>
      <c r="C642" s="2">
        <v>1455.2</v>
      </c>
      <c r="D642" s="2">
        <v>1502.53</v>
      </c>
      <c r="E642" s="2">
        <v>1453.16</v>
      </c>
      <c r="F642" t="s">
        <v>2829</v>
      </c>
      <c r="G642" s="1">
        <v>3.6200000000000003E-2</v>
      </c>
    </row>
    <row r="643" spans="1:7" x14ac:dyDescent="0.3">
      <c r="A643" t="s">
        <v>931</v>
      </c>
      <c r="B643" s="2">
        <v>1440.88</v>
      </c>
      <c r="C643" s="2">
        <v>1467.73</v>
      </c>
      <c r="D643" s="2">
        <v>1467.78</v>
      </c>
      <c r="E643" s="2">
        <v>1425.12</v>
      </c>
      <c r="F643" t="s">
        <v>2826</v>
      </c>
      <c r="G643" s="1">
        <v>-1.83E-2</v>
      </c>
    </row>
    <row r="644" spans="1:7" x14ac:dyDescent="0.3">
      <c r="A644" s="3">
        <v>45272</v>
      </c>
      <c r="B644" s="2">
        <v>1467.78</v>
      </c>
      <c r="C644" s="2">
        <v>1469.22</v>
      </c>
      <c r="D644" s="2">
        <v>1481.65</v>
      </c>
      <c r="E644" s="2">
        <v>1459.43</v>
      </c>
      <c r="F644" t="s">
        <v>2828</v>
      </c>
      <c r="G644" s="1">
        <v>-8.3999999999999995E-3</v>
      </c>
    </row>
    <row r="645" spans="1:7" x14ac:dyDescent="0.3">
      <c r="A645" s="3">
        <v>45242</v>
      </c>
      <c r="B645" s="2">
        <v>1480.16</v>
      </c>
      <c r="C645" s="2">
        <v>1481.65</v>
      </c>
      <c r="D645" s="2">
        <v>1489.6</v>
      </c>
      <c r="E645" s="2">
        <v>1473.69</v>
      </c>
      <c r="F645" t="s">
        <v>2072</v>
      </c>
      <c r="G645" s="1">
        <v>-1.8E-3</v>
      </c>
    </row>
    <row r="646" spans="1:7" x14ac:dyDescent="0.3">
      <c r="A646" s="3">
        <v>45150</v>
      </c>
      <c r="B646" s="2">
        <v>1482.79</v>
      </c>
      <c r="C646" s="2">
        <v>1462.16</v>
      </c>
      <c r="D646" s="2">
        <v>1486.32</v>
      </c>
      <c r="E646" s="2">
        <v>1458.03</v>
      </c>
      <c r="F646" t="s">
        <v>2361</v>
      </c>
      <c r="G646" s="1">
        <v>1.72E-2</v>
      </c>
    </row>
    <row r="647" spans="1:7" x14ac:dyDescent="0.3">
      <c r="A647" s="3">
        <v>45119</v>
      </c>
      <c r="B647" s="2">
        <v>1457.69</v>
      </c>
      <c r="C647" s="2">
        <v>1464.6</v>
      </c>
      <c r="D647" s="2">
        <v>1464.6</v>
      </c>
      <c r="E647" s="2">
        <v>1453.61</v>
      </c>
      <c r="F647" t="s">
        <v>2704</v>
      </c>
      <c r="G647" s="1">
        <v>-5.7000000000000002E-3</v>
      </c>
    </row>
    <row r="648" spans="1:7" x14ac:dyDescent="0.3">
      <c r="A648" s="3">
        <v>45089</v>
      </c>
      <c r="B648" s="2">
        <v>1466.04</v>
      </c>
      <c r="C648" s="2">
        <v>1448.59</v>
      </c>
      <c r="D648" s="2">
        <v>1468.72</v>
      </c>
      <c r="E648" s="2">
        <v>1442.92</v>
      </c>
      <c r="F648" t="s">
        <v>2165</v>
      </c>
      <c r="G648" s="1">
        <v>1.4E-2</v>
      </c>
    </row>
    <row r="649" spans="1:7" x14ac:dyDescent="0.3">
      <c r="A649" s="3">
        <v>45058</v>
      </c>
      <c r="B649" s="2">
        <v>1445.8</v>
      </c>
      <c r="C649" s="2">
        <v>1457.59</v>
      </c>
      <c r="D649" s="2">
        <v>1458.68</v>
      </c>
      <c r="E649" s="2">
        <v>1433.92</v>
      </c>
      <c r="F649" t="s">
        <v>2629</v>
      </c>
      <c r="G649" s="1">
        <v>-7.1000000000000004E-3</v>
      </c>
    </row>
    <row r="650" spans="1:7" x14ac:dyDescent="0.3">
      <c r="A650" s="3">
        <v>45028</v>
      </c>
      <c r="B650" s="2">
        <v>1456.14</v>
      </c>
      <c r="C650" s="2">
        <v>1452.27</v>
      </c>
      <c r="D650" s="2">
        <v>1463.65</v>
      </c>
      <c r="E650" s="2">
        <v>1441.18</v>
      </c>
      <c r="F650" t="s">
        <v>2014</v>
      </c>
      <c r="G650" s="1">
        <v>8.3000000000000001E-3</v>
      </c>
    </row>
    <row r="651" spans="1:7" x14ac:dyDescent="0.3">
      <c r="A651" s="3">
        <v>44938</v>
      </c>
      <c r="B651" s="2">
        <v>1444.16</v>
      </c>
      <c r="C651" s="2">
        <v>1451.72</v>
      </c>
      <c r="D651" s="2">
        <v>1451.72</v>
      </c>
      <c r="E651" s="2">
        <v>1438.05</v>
      </c>
      <c r="F651" t="s">
        <v>2054</v>
      </c>
      <c r="G651" s="1">
        <v>-2E-3</v>
      </c>
    </row>
    <row r="652" spans="1:7" x14ac:dyDescent="0.3">
      <c r="A652" t="s">
        <v>922</v>
      </c>
      <c r="B652" s="2">
        <v>1446.99</v>
      </c>
      <c r="C652" s="2">
        <v>1445.11</v>
      </c>
      <c r="D652" s="2">
        <v>1452.46</v>
      </c>
      <c r="E652" s="2">
        <v>1441.43</v>
      </c>
      <c r="F652" t="s">
        <v>2779</v>
      </c>
      <c r="G652" s="1">
        <v>-3.0000000000000001E-3</v>
      </c>
    </row>
    <row r="653" spans="1:7" x14ac:dyDescent="0.3">
      <c r="A653" t="s">
        <v>920</v>
      </c>
      <c r="B653" s="2">
        <v>1451.42</v>
      </c>
      <c r="C653" s="2">
        <v>1442.97</v>
      </c>
      <c r="D653" s="2">
        <v>1452.51</v>
      </c>
      <c r="E653" s="2">
        <v>1441.68</v>
      </c>
      <c r="F653" t="s">
        <v>2074</v>
      </c>
      <c r="G653" s="1">
        <v>1.17E-2</v>
      </c>
    </row>
    <row r="654" spans="1:7" x14ac:dyDescent="0.3">
      <c r="A654" t="s">
        <v>918</v>
      </c>
      <c r="B654" s="2">
        <v>1434.61</v>
      </c>
      <c r="C654" s="2">
        <v>1435.91</v>
      </c>
      <c r="D654" s="2">
        <v>1436.9</v>
      </c>
      <c r="E654" s="2">
        <v>1419.05</v>
      </c>
      <c r="F654" t="s">
        <v>2130</v>
      </c>
      <c r="G654" s="1">
        <v>3.7000000000000002E-3</v>
      </c>
    </row>
    <row r="655" spans="1:7" x14ac:dyDescent="0.3">
      <c r="A655" t="s">
        <v>916</v>
      </c>
      <c r="B655" s="2">
        <v>1429.34</v>
      </c>
      <c r="C655" s="2">
        <v>1437.45</v>
      </c>
      <c r="D655" s="2">
        <v>1444.51</v>
      </c>
      <c r="E655" s="2">
        <v>1425.81</v>
      </c>
      <c r="F655" t="s">
        <v>2496</v>
      </c>
      <c r="G655" s="1">
        <v>-8.2000000000000007E-3</v>
      </c>
    </row>
    <row r="656" spans="1:7" x14ac:dyDescent="0.3">
      <c r="A656" t="s">
        <v>914</v>
      </c>
      <c r="B656" s="2">
        <v>1441.13</v>
      </c>
      <c r="C656" s="2">
        <v>1459.67</v>
      </c>
      <c r="D656" s="2">
        <v>1459.67</v>
      </c>
      <c r="E656" s="2">
        <v>1439.59</v>
      </c>
      <c r="F656" t="s">
        <v>2260</v>
      </c>
      <c r="G656" s="1">
        <v>-5.8999999999999999E-3</v>
      </c>
    </row>
    <row r="657" spans="1:7" x14ac:dyDescent="0.3">
      <c r="A657" t="s">
        <v>912</v>
      </c>
      <c r="B657" s="2">
        <v>1449.63</v>
      </c>
      <c r="C657" s="2">
        <v>1428.15</v>
      </c>
      <c r="D657" s="2">
        <v>1450.77</v>
      </c>
      <c r="E657" s="2">
        <v>1428.15</v>
      </c>
      <c r="F657" t="s">
        <v>2303</v>
      </c>
      <c r="G657" s="1">
        <v>1.3100000000000001E-2</v>
      </c>
    </row>
    <row r="658" spans="1:7" x14ac:dyDescent="0.3">
      <c r="A658" t="s">
        <v>910</v>
      </c>
      <c r="B658" s="2">
        <v>1430.94</v>
      </c>
      <c r="C658" s="2">
        <v>1433.92</v>
      </c>
      <c r="D658" s="2">
        <v>1441.87</v>
      </c>
      <c r="E658" s="2">
        <v>1428.7</v>
      </c>
      <c r="F658" t="s">
        <v>2551</v>
      </c>
      <c r="G658" s="1">
        <v>1.6999999999999999E-3</v>
      </c>
    </row>
    <row r="659" spans="1:7" x14ac:dyDescent="0.3">
      <c r="A659" t="s">
        <v>908</v>
      </c>
      <c r="B659" s="2">
        <v>1428.55</v>
      </c>
      <c r="C659" s="2">
        <v>1433.92</v>
      </c>
      <c r="D659" s="2">
        <v>1443.86</v>
      </c>
      <c r="E659" s="2">
        <v>1425.62</v>
      </c>
      <c r="F659" t="s">
        <v>2815</v>
      </c>
      <c r="G659" s="1">
        <v>-6.9999999999999999E-4</v>
      </c>
    </row>
    <row r="660" spans="1:7" x14ac:dyDescent="0.3">
      <c r="A660" t="s">
        <v>906</v>
      </c>
      <c r="B660" s="2">
        <v>1429.49</v>
      </c>
      <c r="C660" s="2">
        <v>1432.97</v>
      </c>
      <c r="D660" s="2">
        <v>1442.87</v>
      </c>
      <c r="E660" s="2">
        <v>1427.01</v>
      </c>
      <c r="F660" t="s">
        <v>2016</v>
      </c>
      <c r="G660" s="1">
        <v>-5.1000000000000004E-3</v>
      </c>
    </row>
    <row r="661" spans="1:7" x14ac:dyDescent="0.3">
      <c r="A661" t="s">
        <v>904</v>
      </c>
      <c r="B661" s="2">
        <v>1436.8</v>
      </c>
      <c r="C661" s="2">
        <v>1408.16</v>
      </c>
      <c r="D661" s="2">
        <v>1445.26</v>
      </c>
      <c r="E661" s="2">
        <v>1402.69</v>
      </c>
      <c r="F661" t="s">
        <v>2827</v>
      </c>
      <c r="G661" s="1">
        <v>2.4400000000000002E-2</v>
      </c>
    </row>
    <row r="662" spans="1:7" x14ac:dyDescent="0.3">
      <c r="A662" t="s">
        <v>902</v>
      </c>
      <c r="B662" s="2">
        <v>1402.6</v>
      </c>
      <c r="C662" s="2">
        <v>1391.16</v>
      </c>
      <c r="D662" s="2">
        <v>1406.08</v>
      </c>
      <c r="E662" s="2">
        <v>1385.19</v>
      </c>
      <c r="F662" t="s">
        <v>2826</v>
      </c>
      <c r="G662" s="1">
        <v>2.69E-2</v>
      </c>
    </row>
    <row r="663" spans="1:7" x14ac:dyDescent="0.3">
      <c r="A663" t="s">
        <v>900</v>
      </c>
      <c r="B663" s="2">
        <v>1365.85</v>
      </c>
      <c r="C663" s="2">
        <v>1372.12</v>
      </c>
      <c r="D663" s="2">
        <v>1374.7</v>
      </c>
      <c r="E663" s="2">
        <v>1363.17</v>
      </c>
      <c r="F663" t="s">
        <v>2308</v>
      </c>
      <c r="G663" s="1">
        <v>-1.61E-2</v>
      </c>
    </row>
    <row r="664" spans="1:7" x14ac:dyDescent="0.3">
      <c r="A664" s="3">
        <v>45271</v>
      </c>
      <c r="B664" s="2">
        <v>1388.2</v>
      </c>
      <c r="C664" s="2">
        <v>1380.05</v>
      </c>
      <c r="D664" s="2">
        <v>1389.1</v>
      </c>
      <c r="E664" s="2">
        <v>1380.05</v>
      </c>
      <c r="F664" t="s">
        <v>2825</v>
      </c>
      <c r="G664" s="1">
        <v>1.9900000000000001E-2</v>
      </c>
    </row>
    <row r="665" spans="1:7" x14ac:dyDescent="0.3">
      <c r="A665" s="3">
        <v>45210</v>
      </c>
      <c r="B665" s="2">
        <v>1361.18</v>
      </c>
      <c r="C665" s="2">
        <v>1362.27</v>
      </c>
      <c r="D665" s="2">
        <v>1365.45</v>
      </c>
      <c r="E665" s="2">
        <v>1353.37</v>
      </c>
      <c r="F665" t="s">
        <v>2121</v>
      </c>
      <c r="G665" s="1">
        <v>-4.3E-3</v>
      </c>
    </row>
    <row r="666" spans="1:7" x14ac:dyDescent="0.3">
      <c r="A666" s="3">
        <v>45180</v>
      </c>
      <c r="B666" s="2">
        <v>1367.1</v>
      </c>
      <c r="C666" s="2">
        <v>1388.08</v>
      </c>
      <c r="D666" s="2">
        <v>1389.67</v>
      </c>
      <c r="E666" s="2">
        <v>1362.37</v>
      </c>
      <c r="F666" t="s">
        <v>2246</v>
      </c>
      <c r="G666" s="1">
        <v>-1.1599999999999999E-2</v>
      </c>
    </row>
    <row r="667" spans="1:7" x14ac:dyDescent="0.3">
      <c r="A667" s="3">
        <v>45149</v>
      </c>
      <c r="B667" s="2">
        <v>1383.2</v>
      </c>
      <c r="C667" s="2">
        <v>1397.13</v>
      </c>
      <c r="D667" s="2">
        <v>1397.13</v>
      </c>
      <c r="E667" s="2">
        <v>1378.68</v>
      </c>
      <c r="F667" t="s">
        <v>2098</v>
      </c>
      <c r="G667" s="1">
        <v>-9.4999999999999998E-3</v>
      </c>
    </row>
    <row r="668" spans="1:7" x14ac:dyDescent="0.3">
      <c r="A668" s="3">
        <v>45118</v>
      </c>
      <c r="B668" s="2">
        <v>1396.43</v>
      </c>
      <c r="C668" s="2">
        <v>1392.15</v>
      </c>
      <c r="D668" s="2">
        <v>1398.02</v>
      </c>
      <c r="E668" s="2">
        <v>1387.03</v>
      </c>
      <c r="F668" t="s">
        <v>1209</v>
      </c>
      <c r="G668" s="1">
        <v>6.9999999999999999E-4</v>
      </c>
    </row>
    <row r="669" spans="1:7" x14ac:dyDescent="0.3">
      <c r="A669" s="3">
        <v>45088</v>
      </c>
      <c r="B669" s="2">
        <v>1395.44</v>
      </c>
      <c r="C669" s="2">
        <v>1386.09</v>
      </c>
      <c r="D669" s="2">
        <v>1399.36</v>
      </c>
      <c r="E669" s="2">
        <v>1383.01</v>
      </c>
      <c r="F669" t="s">
        <v>2009</v>
      </c>
      <c r="G669" s="1">
        <v>1.03E-2</v>
      </c>
    </row>
    <row r="670" spans="1:7" x14ac:dyDescent="0.3">
      <c r="A670" s="3">
        <v>44996</v>
      </c>
      <c r="B670" s="2">
        <v>1381.27</v>
      </c>
      <c r="C670" s="2">
        <v>1372.32</v>
      </c>
      <c r="D670" s="2">
        <v>1384.2</v>
      </c>
      <c r="E670" s="2">
        <v>1370.03</v>
      </c>
      <c r="F670" t="s">
        <v>2034</v>
      </c>
      <c r="G670" s="1">
        <v>1.38E-2</v>
      </c>
    </row>
    <row r="671" spans="1:7" x14ac:dyDescent="0.3">
      <c r="A671" s="3">
        <v>44968</v>
      </c>
      <c r="B671" s="2">
        <v>1362.47</v>
      </c>
      <c r="C671" s="2">
        <v>1362.32</v>
      </c>
      <c r="D671" s="2">
        <v>1368.59</v>
      </c>
      <c r="E671" s="2">
        <v>1354.02</v>
      </c>
      <c r="F671" t="s">
        <v>2130</v>
      </c>
      <c r="G671" s="1">
        <v>1.18E-2</v>
      </c>
    </row>
    <row r="672" spans="1:7" x14ac:dyDescent="0.3">
      <c r="A672" s="3">
        <v>44937</v>
      </c>
      <c r="B672" s="2">
        <v>1346.56</v>
      </c>
      <c r="C672" s="2">
        <v>1365.35</v>
      </c>
      <c r="D672" s="2">
        <v>1369.73</v>
      </c>
      <c r="E672" s="2">
        <v>1344.07</v>
      </c>
      <c r="F672" t="s">
        <v>2174</v>
      </c>
      <c r="G672" s="1">
        <v>-1.04E-2</v>
      </c>
    </row>
    <row r="673" spans="1:7" x14ac:dyDescent="0.3">
      <c r="A673" t="s">
        <v>890</v>
      </c>
      <c r="B673" s="2">
        <v>1360.73</v>
      </c>
      <c r="C673" s="2">
        <v>1372.22</v>
      </c>
      <c r="D673" s="2">
        <v>1373.41</v>
      </c>
      <c r="E673" s="2">
        <v>1355.36</v>
      </c>
      <c r="F673" t="s">
        <v>2136</v>
      </c>
      <c r="G673" s="1">
        <v>-6.3E-3</v>
      </c>
    </row>
    <row r="674" spans="1:7" x14ac:dyDescent="0.3">
      <c r="A674" t="s">
        <v>888</v>
      </c>
      <c r="B674" s="2">
        <v>1369.33</v>
      </c>
      <c r="C674" s="2">
        <v>1372.61</v>
      </c>
      <c r="D674" s="2">
        <v>1372.61</v>
      </c>
      <c r="E674" s="2">
        <v>1355.46</v>
      </c>
      <c r="F674" t="s">
        <v>2286</v>
      </c>
      <c r="G674" s="1">
        <v>-2.3999999999999998E-3</v>
      </c>
    </row>
    <row r="675" spans="1:7" x14ac:dyDescent="0.3">
      <c r="A675" t="s">
        <v>886</v>
      </c>
      <c r="B675" s="2">
        <v>1372.61</v>
      </c>
      <c r="C675" s="2">
        <v>1356.01</v>
      </c>
      <c r="D675" s="2">
        <v>1377.24</v>
      </c>
      <c r="E675" s="2">
        <v>1356.01</v>
      </c>
      <c r="F675" t="s">
        <v>2824</v>
      </c>
      <c r="G675" s="1">
        <v>1.54E-2</v>
      </c>
    </row>
    <row r="676" spans="1:7" x14ac:dyDescent="0.3">
      <c r="A676" t="s">
        <v>885</v>
      </c>
      <c r="B676" s="2">
        <v>1351.83</v>
      </c>
      <c r="C676" s="2">
        <v>1347.46</v>
      </c>
      <c r="D676" s="2">
        <v>1366.3</v>
      </c>
      <c r="E676" s="2">
        <v>1345.52</v>
      </c>
      <c r="F676" t="s">
        <v>2823</v>
      </c>
      <c r="G676" s="1">
        <v>-7.7000000000000002E-3</v>
      </c>
    </row>
    <row r="677" spans="1:7" x14ac:dyDescent="0.3">
      <c r="A677" t="s">
        <v>883</v>
      </c>
      <c r="B677" s="2">
        <v>1362.37</v>
      </c>
      <c r="C677" s="2">
        <v>1391.16</v>
      </c>
      <c r="D677" s="2">
        <v>1394.69</v>
      </c>
      <c r="E677" s="2">
        <v>1353.67</v>
      </c>
      <c r="F677" t="s">
        <v>2767</v>
      </c>
      <c r="G677" s="1">
        <v>-2.7400000000000001E-2</v>
      </c>
    </row>
    <row r="678" spans="1:7" x14ac:dyDescent="0.3">
      <c r="A678" t="s">
        <v>881</v>
      </c>
      <c r="B678" s="2">
        <v>1400.76</v>
      </c>
      <c r="C678" s="2">
        <v>1417.61</v>
      </c>
      <c r="D678" s="2">
        <v>1424.32</v>
      </c>
      <c r="E678" s="2">
        <v>1397.38</v>
      </c>
      <c r="F678" t="s">
        <v>2189</v>
      </c>
      <c r="G678" s="1">
        <v>-1.2999999999999999E-2</v>
      </c>
    </row>
    <row r="679" spans="1:7" x14ac:dyDescent="0.3">
      <c r="A679" t="s">
        <v>879</v>
      </c>
      <c r="B679" s="2">
        <v>1419.25</v>
      </c>
      <c r="C679" s="2">
        <v>1421.99</v>
      </c>
      <c r="D679" s="2">
        <v>1430.44</v>
      </c>
      <c r="E679" s="2">
        <v>1417.26</v>
      </c>
      <c r="F679" t="s">
        <v>2084</v>
      </c>
      <c r="G679" s="1">
        <v>-4.4999999999999997E-3</v>
      </c>
    </row>
    <row r="680" spans="1:7" x14ac:dyDescent="0.3">
      <c r="A680" t="s">
        <v>877</v>
      </c>
      <c r="B680" s="2">
        <v>1425.62</v>
      </c>
      <c r="C680" s="2">
        <v>1418.11</v>
      </c>
      <c r="D680" s="2">
        <v>1431.58</v>
      </c>
      <c r="E680" s="2">
        <v>1418.11</v>
      </c>
      <c r="F680" t="s">
        <v>2807</v>
      </c>
      <c r="G680" s="1">
        <v>-4.7999999999999996E-3</v>
      </c>
    </row>
    <row r="681" spans="1:7" x14ac:dyDescent="0.3">
      <c r="A681" t="s">
        <v>875</v>
      </c>
      <c r="B681" s="2">
        <v>1432.48</v>
      </c>
      <c r="C681" s="2">
        <v>1433.92</v>
      </c>
      <c r="D681" s="2">
        <v>1445.85</v>
      </c>
      <c r="E681" s="2">
        <v>1430.29</v>
      </c>
      <c r="F681" t="s">
        <v>2516</v>
      </c>
      <c r="G681" s="1">
        <v>-1.2999999999999999E-3</v>
      </c>
    </row>
    <row r="682" spans="1:7" x14ac:dyDescent="0.3">
      <c r="A682" t="s">
        <v>873</v>
      </c>
      <c r="B682" s="2">
        <v>1434.37</v>
      </c>
      <c r="C682" s="2">
        <v>1432.18</v>
      </c>
      <c r="D682" s="2">
        <v>1445.2</v>
      </c>
      <c r="E682" s="2">
        <v>1429.99</v>
      </c>
      <c r="F682" t="s">
        <v>2312</v>
      </c>
      <c r="G682" s="1">
        <v>5.7999999999999996E-3</v>
      </c>
    </row>
    <row r="683" spans="1:7" x14ac:dyDescent="0.3">
      <c r="A683" t="s">
        <v>871</v>
      </c>
      <c r="B683" s="2">
        <v>1426.11</v>
      </c>
      <c r="C683" s="2">
        <v>1424.07</v>
      </c>
      <c r="D683" s="2">
        <v>1435.51</v>
      </c>
      <c r="E683" s="2">
        <v>1421.99</v>
      </c>
      <c r="F683" t="s">
        <v>2793</v>
      </c>
      <c r="G683" s="1">
        <v>2.0999999999999999E-3</v>
      </c>
    </row>
    <row r="684" spans="1:7" x14ac:dyDescent="0.3">
      <c r="A684" t="s">
        <v>869</v>
      </c>
      <c r="B684" s="2">
        <v>1423.13</v>
      </c>
      <c r="C684" s="2">
        <v>1397.13</v>
      </c>
      <c r="D684" s="2">
        <v>1429.94</v>
      </c>
      <c r="E684" s="2">
        <v>1392.15</v>
      </c>
      <c r="F684" t="s">
        <v>2822</v>
      </c>
      <c r="G684" s="1">
        <v>-2.3400000000000001E-2</v>
      </c>
    </row>
    <row r="685" spans="1:7" x14ac:dyDescent="0.3">
      <c r="A685" s="3">
        <v>45270</v>
      </c>
      <c r="B685" s="2">
        <v>1457.29</v>
      </c>
      <c r="C685" s="2">
        <v>1483.54</v>
      </c>
      <c r="D685" s="2">
        <v>1495.97</v>
      </c>
      <c r="E685" s="2">
        <v>1443.86</v>
      </c>
      <c r="F685" t="s">
        <v>2821</v>
      </c>
      <c r="G685" s="1">
        <v>-1.9300000000000001E-2</v>
      </c>
    </row>
    <row r="686" spans="1:7" x14ac:dyDescent="0.3">
      <c r="A686" s="3">
        <v>45240</v>
      </c>
      <c r="B686" s="2">
        <v>1486.03</v>
      </c>
      <c r="C686" s="2">
        <v>1488.61</v>
      </c>
      <c r="D686" s="2">
        <v>1509.74</v>
      </c>
      <c r="E686" s="2">
        <v>1473.15</v>
      </c>
      <c r="F686" t="s">
        <v>2716</v>
      </c>
      <c r="G686" s="1">
        <v>-5.0000000000000001E-4</v>
      </c>
    </row>
    <row r="687" spans="1:7" x14ac:dyDescent="0.3">
      <c r="A687" s="3">
        <v>45209</v>
      </c>
      <c r="B687" s="2">
        <v>1486.77</v>
      </c>
      <c r="C687" s="2">
        <v>1475.58</v>
      </c>
      <c r="D687" s="2">
        <v>1488.61</v>
      </c>
      <c r="E687" s="2">
        <v>1460.87</v>
      </c>
      <c r="F687" t="s">
        <v>1960</v>
      </c>
      <c r="G687" s="1">
        <v>1.34E-2</v>
      </c>
    </row>
    <row r="688" spans="1:7" x14ac:dyDescent="0.3">
      <c r="A688" s="3">
        <v>45179</v>
      </c>
      <c r="B688" s="2">
        <v>1467.18</v>
      </c>
      <c r="C688" s="2">
        <v>1456.69</v>
      </c>
      <c r="D688" s="2">
        <v>1482.64</v>
      </c>
      <c r="E688" s="2">
        <v>1454.01</v>
      </c>
      <c r="F688" t="s">
        <v>2000</v>
      </c>
      <c r="G688" s="1">
        <v>-2.2000000000000001E-3</v>
      </c>
    </row>
    <row r="689" spans="1:7" x14ac:dyDescent="0.3">
      <c r="A689" s="3">
        <v>45087</v>
      </c>
      <c r="B689" s="2">
        <v>1470.41</v>
      </c>
      <c r="C689" s="2">
        <v>1461.27</v>
      </c>
      <c r="D689" s="2">
        <v>1476.18</v>
      </c>
      <c r="E689" s="2">
        <v>1455.1</v>
      </c>
      <c r="F689" t="s">
        <v>2030</v>
      </c>
      <c r="G689" s="1">
        <v>1.04E-2</v>
      </c>
    </row>
    <row r="690" spans="1:7" x14ac:dyDescent="0.3">
      <c r="A690" s="3">
        <v>45056</v>
      </c>
      <c r="B690" s="2">
        <v>1455.25</v>
      </c>
      <c r="C690" s="2">
        <v>1443.86</v>
      </c>
      <c r="D690" s="2">
        <v>1467.38</v>
      </c>
      <c r="E690" s="2">
        <v>1442.07</v>
      </c>
      <c r="F690" t="s">
        <v>2691</v>
      </c>
      <c r="G690" s="1">
        <v>1.32E-2</v>
      </c>
    </row>
    <row r="691" spans="1:7" x14ac:dyDescent="0.3">
      <c r="A691" s="3">
        <v>45026</v>
      </c>
      <c r="B691" s="2">
        <v>1436.26</v>
      </c>
      <c r="C691" s="2">
        <v>1417.01</v>
      </c>
      <c r="D691" s="2">
        <v>1441.82</v>
      </c>
      <c r="E691" s="2">
        <v>1410.25</v>
      </c>
      <c r="F691" t="s">
        <v>2317</v>
      </c>
      <c r="G691" s="1">
        <v>7.1999999999999998E-3</v>
      </c>
    </row>
    <row r="692" spans="1:7" x14ac:dyDescent="0.3">
      <c r="A692" s="3">
        <v>44995</v>
      </c>
      <c r="B692" s="2">
        <v>1425.96</v>
      </c>
      <c r="C692" s="2">
        <v>1428</v>
      </c>
      <c r="D692" s="2">
        <v>1428.95</v>
      </c>
      <c r="E692" s="2">
        <v>1412.34</v>
      </c>
      <c r="F692" t="s">
        <v>2134</v>
      </c>
      <c r="G692" s="1">
        <v>-1E-3</v>
      </c>
    </row>
    <row r="693" spans="1:7" x14ac:dyDescent="0.3">
      <c r="A693" t="s">
        <v>859</v>
      </c>
      <c r="B693" s="2">
        <v>1427.41</v>
      </c>
      <c r="C693" s="2">
        <v>1424.07</v>
      </c>
      <c r="D693" s="2">
        <v>1438.69</v>
      </c>
      <c r="E693" s="2">
        <v>1408.06</v>
      </c>
      <c r="F693" t="s">
        <v>2741</v>
      </c>
      <c r="G693" s="1">
        <v>-2.8E-3</v>
      </c>
    </row>
    <row r="694" spans="1:7" x14ac:dyDescent="0.3">
      <c r="A694" t="s">
        <v>857</v>
      </c>
      <c r="B694" s="2">
        <v>1431.38</v>
      </c>
      <c r="C694" s="2">
        <v>1459.67</v>
      </c>
      <c r="D694" s="2">
        <v>1464.35</v>
      </c>
      <c r="E694" s="2">
        <v>1426.96</v>
      </c>
      <c r="F694" t="s">
        <v>2820</v>
      </c>
      <c r="G694" s="1">
        <v>-1.8800000000000001E-2</v>
      </c>
    </row>
    <row r="695" spans="1:7" x14ac:dyDescent="0.3">
      <c r="A695" t="s">
        <v>855</v>
      </c>
      <c r="B695" s="2">
        <v>1458.78</v>
      </c>
      <c r="C695" s="2">
        <v>1447.84</v>
      </c>
      <c r="D695" s="2">
        <v>1461.36</v>
      </c>
      <c r="E695" s="2">
        <v>1441.92</v>
      </c>
      <c r="F695" t="s">
        <v>2072</v>
      </c>
      <c r="G695" s="1">
        <v>4.3E-3</v>
      </c>
    </row>
    <row r="696" spans="1:7" x14ac:dyDescent="0.3">
      <c r="A696" t="s">
        <v>853</v>
      </c>
      <c r="B696" s="2">
        <v>1452.46</v>
      </c>
      <c r="C696" s="2">
        <v>1470.86</v>
      </c>
      <c r="D696" s="2">
        <v>1471.61</v>
      </c>
      <c r="E696" s="2">
        <v>1450.82</v>
      </c>
      <c r="F696" t="s">
        <v>2749</v>
      </c>
      <c r="G696" s="1">
        <v>-9.1999999999999998E-3</v>
      </c>
    </row>
    <row r="697" spans="1:7" x14ac:dyDescent="0.3">
      <c r="A697" t="s">
        <v>851</v>
      </c>
      <c r="B697" s="2">
        <v>1465.89</v>
      </c>
      <c r="C697" s="2">
        <v>1481.5</v>
      </c>
      <c r="D697" s="2">
        <v>1481.5</v>
      </c>
      <c r="E697" s="2">
        <v>1463.3</v>
      </c>
      <c r="F697" t="s">
        <v>2053</v>
      </c>
      <c r="G697" s="1">
        <v>-1.47E-2</v>
      </c>
    </row>
    <row r="698" spans="1:7" x14ac:dyDescent="0.3">
      <c r="A698" t="s">
        <v>849</v>
      </c>
      <c r="B698" s="2">
        <v>1487.77</v>
      </c>
      <c r="C698" s="2">
        <v>1483.54</v>
      </c>
      <c r="D698" s="2">
        <v>1498.51</v>
      </c>
      <c r="E698" s="2">
        <v>1476.88</v>
      </c>
      <c r="F698" t="s">
        <v>2819</v>
      </c>
      <c r="G698" s="1">
        <v>-3.7000000000000002E-3</v>
      </c>
    </row>
    <row r="699" spans="1:7" x14ac:dyDescent="0.3">
      <c r="A699" t="s">
        <v>847</v>
      </c>
      <c r="B699" s="2">
        <v>1493.33</v>
      </c>
      <c r="C699" s="2">
        <v>1478.22</v>
      </c>
      <c r="D699" s="2">
        <v>1496.12</v>
      </c>
      <c r="E699" s="2">
        <v>1467.73</v>
      </c>
      <c r="F699" t="s">
        <v>2818</v>
      </c>
      <c r="G699" s="1">
        <v>7.7000000000000002E-3</v>
      </c>
    </row>
    <row r="700" spans="1:7" x14ac:dyDescent="0.3">
      <c r="A700" t="s">
        <v>845</v>
      </c>
      <c r="B700" s="2">
        <v>1481.9</v>
      </c>
      <c r="C700" s="2">
        <v>1467.93</v>
      </c>
      <c r="D700" s="2">
        <v>1486.72</v>
      </c>
      <c r="E700" s="2">
        <v>1467.93</v>
      </c>
      <c r="F700" t="s">
        <v>2251</v>
      </c>
      <c r="G700" s="1">
        <v>-1E-3</v>
      </c>
    </row>
    <row r="701" spans="1:7" x14ac:dyDescent="0.3">
      <c r="A701" t="s">
        <v>843</v>
      </c>
      <c r="B701" s="2">
        <v>1483.44</v>
      </c>
      <c r="C701" s="2">
        <v>1496.47</v>
      </c>
      <c r="D701" s="2">
        <v>1496.47</v>
      </c>
      <c r="E701" s="2">
        <v>1479.66</v>
      </c>
      <c r="F701" t="s">
        <v>2199</v>
      </c>
      <c r="G701" s="1">
        <v>-1.3100000000000001E-2</v>
      </c>
    </row>
    <row r="702" spans="1:7" x14ac:dyDescent="0.3">
      <c r="A702" t="s">
        <v>841</v>
      </c>
      <c r="B702" s="2">
        <v>1503.13</v>
      </c>
      <c r="C702" s="2">
        <v>1509.49</v>
      </c>
      <c r="D702" s="2">
        <v>1509.89</v>
      </c>
      <c r="E702" s="2">
        <v>1500.54</v>
      </c>
      <c r="F702" t="s">
        <v>2817</v>
      </c>
      <c r="G702" s="1">
        <v>3.0999999999999999E-3</v>
      </c>
    </row>
    <row r="703" spans="1:7" x14ac:dyDescent="0.3">
      <c r="A703" t="s">
        <v>839</v>
      </c>
      <c r="B703" s="2">
        <v>1498.51</v>
      </c>
      <c r="C703" s="2">
        <v>1496.57</v>
      </c>
      <c r="D703" s="2">
        <v>1504.07</v>
      </c>
      <c r="E703" s="2">
        <v>1490.75</v>
      </c>
      <c r="F703" t="s">
        <v>2733</v>
      </c>
      <c r="G703" s="1">
        <v>5.7000000000000002E-3</v>
      </c>
    </row>
    <row r="704" spans="1:7" x14ac:dyDescent="0.3">
      <c r="A704" t="s">
        <v>837</v>
      </c>
      <c r="B704" s="2">
        <v>1489.95</v>
      </c>
      <c r="C704" s="2">
        <v>1496.57</v>
      </c>
      <c r="D704" s="2">
        <v>1496.57</v>
      </c>
      <c r="E704" s="2">
        <v>1480.31</v>
      </c>
      <c r="F704" t="s">
        <v>2129</v>
      </c>
      <c r="G704" s="1">
        <v>-1.8E-3</v>
      </c>
    </row>
    <row r="705" spans="1:7" x14ac:dyDescent="0.3">
      <c r="A705" s="3">
        <v>45269</v>
      </c>
      <c r="B705" s="2">
        <v>1492.69</v>
      </c>
      <c r="C705" s="2">
        <v>1474.19</v>
      </c>
      <c r="D705" s="2">
        <v>1495.57</v>
      </c>
      <c r="E705" s="2">
        <v>1468.82</v>
      </c>
      <c r="F705" t="s">
        <v>2816</v>
      </c>
      <c r="G705" s="1">
        <v>1.67E-2</v>
      </c>
    </row>
    <row r="706" spans="1:7" x14ac:dyDescent="0.3">
      <c r="A706" s="3">
        <v>45239</v>
      </c>
      <c r="B706" s="2">
        <v>1468.18</v>
      </c>
      <c r="C706" s="2">
        <v>1461.36</v>
      </c>
      <c r="D706" s="2">
        <v>1469.77</v>
      </c>
      <c r="E706" s="2">
        <v>1456.29</v>
      </c>
      <c r="F706" t="s">
        <v>2134</v>
      </c>
      <c r="G706" s="1">
        <v>4.7000000000000002E-3</v>
      </c>
    </row>
    <row r="707" spans="1:7" x14ac:dyDescent="0.3">
      <c r="A707" s="3">
        <v>45147</v>
      </c>
      <c r="B707" s="2">
        <v>1461.36</v>
      </c>
      <c r="C707" s="2">
        <v>1455.3</v>
      </c>
      <c r="D707" s="2">
        <v>1466.49</v>
      </c>
      <c r="E707" s="2">
        <v>1452.02</v>
      </c>
      <c r="F707" t="s">
        <v>2073</v>
      </c>
      <c r="G707" s="1">
        <v>2.3E-3</v>
      </c>
    </row>
    <row r="708" spans="1:7" x14ac:dyDescent="0.3">
      <c r="A708" s="3">
        <v>45116</v>
      </c>
      <c r="B708" s="2">
        <v>1457.98</v>
      </c>
      <c r="C708" s="2">
        <v>1462.36</v>
      </c>
      <c r="D708" s="2">
        <v>1465.14</v>
      </c>
      <c r="E708" s="2">
        <v>1453.86</v>
      </c>
      <c r="F708" t="s">
        <v>2127</v>
      </c>
      <c r="G708" s="1">
        <v>-7.6E-3</v>
      </c>
    </row>
    <row r="709" spans="1:7" x14ac:dyDescent="0.3">
      <c r="A709" s="3">
        <v>45086</v>
      </c>
      <c r="B709" s="2">
        <v>1469.17</v>
      </c>
      <c r="C709" s="2">
        <v>1473.59</v>
      </c>
      <c r="D709" s="2">
        <v>1474.59</v>
      </c>
      <c r="E709" s="2">
        <v>1455.1</v>
      </c>
      <c r="F709" t="s">
        <v>2697</v>
      </c>
      <c r="G709" s="1">
        <v>-1E-3</v>
      </c>
    </row>
    <row r="710" spans="1:7" x14ac:dyDescent="0.3">
      <c r="A710" s="3">
        <v>45055</v>
      </c>
      <c r="B710" s="2">
        <v>1470.61</v>
      </c>
      <c r="C710" s="2">
        <v>1456.79</v>
      </c>
      <c r="D710" s="2">
        <v>1471.76</v>
      </c>
      <c r="E710" s="2">
        <v>1448.34</v>
      </c>
      <c r="F710" t="s">
        <v>2246</v>
      </c>
      <c r="G710" s="1">
        <v>9.4000000000000004E-3</v>
      </c>
    </row>
    <row r="711" spans="1:7" x14ac:dyDescent="0.3">
      <c r="A711" s="3">
        <v>45025</v>
      </c>
      <c r="B711" s="2">
        <v>1456.89</v>
      </c>
      <c r="C711" s="2">
        <v>1434.91</v>
      </c>
      <c r="D711" s="2">
        <v>1461.76</v>
      </c>
      <c r="E711" s="2">
        <v>1426.66</v>
      </c>
      <c r="F711" t="s">
        <v>1972</v>
      </c>
      <c r="G711" s="1">
        <v>1.47E-2</v>
      </c>
    </row>
    <row r="712" spans="1:7" x14ac:dyDescent="0.3">
      <c r="A712" s="3">
        <v>44935</v>
      </c>
      <c r="B712" s="2">
        <v>1435.76</v>
      </c>
      <c r="C712" s="2">
        <v>1422.93</v>
      </c>
      <c r="D712" s="2">
        <v>1437.9</v>
      </c>
      <c r="E712" s="2">
        <v>1420.2</v>
      </c>
      <c r="F712" t="s">
        <v>2815</v>
      </c>
      <c r="G712" s="1">
        <v>5.8999999999999999E-3</v>
      </c>
    </row>
    <row r="713" spans="1:7" x14ac:dyDescent="0.3">
      <c r="A713" t="s">
        <v>829</v>
      </c>
      <c r="B713" s="2">
        <v>1427.41</v>
      </c>
      <c r="C713" s="2">
        <v>1427.11</v>
      </c>
      <c r="D713" s="2">
        <v>1436.8</v>
      </c>
      <c r="E713" s="2">
        <v>1420.64</v>
      </c>
      <c r="F713" t="s">
        <v>2814</v>
      </c>
      <c r="G713" s="1">
        <v>2.0000000000000001E-4</v>
      </c>
    </row>
    <row r="714" spans="1:7" x14ac:dyDescent="0.3">
      <c r="A714" t="s">
        <v>827</v>
      </c>
      <c r="B714" s="2">
        <v>1427.11</v>
      </c>
      <c r="C714" s="2">
        <v>1419</v>
      </c>
      <c r="D714" s="2">
        <v>1428.6</v>
      </c>
      <c r="E714" s="2">
        <v>1416.02</v>
      </c>
      <c r="F714" t="s">
        <v>2068</v>
      </c>
      <c r="G714" s="1">
        <v>1.23E-2</v>
      </c>
    </row>
    <row r="715" spans="1:7" x14ac:dyDescent="0.3">
      <c r="A715" t="s">
        <v>825</v>
      </c>
      <c r="B715" s="2">
        <v>1409.7</v>
      </c>
      <c r="C715" s="2">
        <v>1416.02</v>
      </c>
      <c r="D715" s="2">
        <v>1416.42</v>
      </c>
      <c r="E715" s="2">
        <v>1407.37</v>
      </c>
      <c r="F715" t="s">
        <v>2068</v>
      </c>
      <c r="G715" s="1">
        <v>1.4E-3</v>
      </c>
    </row>
    <row r="716" spans="1:7" x14ac:dyDescent="0.3">
      <c r="A716" t="s">
        <v>823</v>
      </c>
      <c r="B716" s="2">
        <v>1407.72</v>
      </c>
      <c r="C716" s="2">
        <v>1412.14</v>
      </c>
      <c r="D716" s="2">
        <v>1416.81</v>
      </c>
      <c r="E716" s="2">
        <v>1403.49</v>
      </c>
      <c r="F716" t="s">
        <v>2073</v>
      </c>
      <c r="G716" s="1">
        <v>-3.0999999999999999E-3</v>
      </c>
    </row>
    <row r="717" spans="1:7" x14ac:dyDescent="0.3">
      <c r="A717" t="s">
        <v>821</v>
      </c>
      <c r="B717" s="2">
        <v>1412.14</v>
      </c>
      <c r="C717" s="2">
        <v>1405.08</v>
      </c>
      <c r="D717" s="2">
        <v>1414.53</v>
      </c>
      <c r="E717" s="2">
        <v>1403.49</v>
      </c>
      <c r="F717" t="s">
        <v>2632</v>
      </c>
      <c r="G717" s="1">
        <v>-2.5000000000000001E-3</v>
      </c>
    </row>
    <row r="718" spans="1:7" x14ac:dyDescent="0.3">
      <c r="A718" t="s">
        <v>819</v>
      </c>
      <c r="B718" s="2">
        <v>1415.62</v>
      </c>
      <c r="C718" s="2">
        <v>1413.53</v>
      </c>
      <c r="D718" s="2">
        <v>1417.06</v>
      </c>
      <c r="E718" s="2">
        <v>1406.52</v>
      </c>
      <c r="F718" t="s">
        <v>2261</v>
      </c>
      <c r="G718" s="1">
        <v>1.11E-2</v>
      </c>
    </row>
    <row r="719" spans="1:7" x14ac:dyDescent="0.3">
      <c r="A719" t="s">
        <v>817</v>
      </c>
      <c r="B719" s="2">
        <v>1400.06</v>
      </c>
      <c r="C719" s="2">
        <v>1408.06</v>
      </c>
      <c r="D719" s="2">
        <v>1408.66</v>
      </c>
      <c r="E719" s="2">
        <v>1397.77</v>
      </c>
      <c r="F719" t="s">
        <v>2252</v>
      </c>
      <c r="G719" s="1">
        <v>3.0000000000000001E-3</v>
      </c>
    </row>
    <row r="720" spans="1:7" x14ac:dyDescent="0.3">
      <c r="A720" t="s">
        <v>815</v>
      </c>
      <c r="B720" s="2">
        <v>1395.88</v>
      </c>
      <c r="C720" s="2">
        <v>1396.83</v>
      </c>
      <c r="D720" s="2">
        <v>1398.17</v>
      </c>
      <c r="E720" s="2">
        <v>1388.82</v>
      </c>
      <c r="F720" t="s">
        <v>2008</v>
      </c>
      <c r="G720" s="1">
        <v>-1.1999999999999999E-3</v>
      </c>
    </row>
    <row r="721" spans="1:7" x14ac:dyDescent="0.3">
      <c r="A721" t="s">
        <v>813</v>
      </c>
      <c r="B721" s="2">
        <v>1397.52</v>
      </c>
      <c r="C721" s="2">
        <v>1381.96</v>
      </c>
      <c r="D721" s="2">
        <v>1399.11</v>
      </c>
      <c r="E721" s="2">
        <v>1379.38</v>
      </c>
      <c r="F721" t="s">
        <v>2036</v>
      </c>
      <c r="G721" s="1">
        <v>1.2E-2</v>
      </c>
    </row>
    <row r="722" spans="1:7" x14ac:dyDescent="0.3">
      <c r="A722" t="s">
        <v>811</v>
      </c>
      <c r="B722" s="2">
        <v>1381.02</v>
      </c>
      <c r="C722" s="2">
        <v>1395.83</v>
      </c>
      <c r="D722" s="2">
        <v>1400.81</v>
      </c>
      <c r="E722" s="2">
        <v>1378.38</v>
      </c>
      <c r="F722" t="s">
        <v>2658</v>
      </c>
      <c r="G722" s="1">
        <v>-1.61E-2</v>
      </c>
    </row>
    <row r="723" spans="1:7" x14ac:dyDescent="0.3">
      <c r="A723" t="s">
        <v>809</v>
      </c>
      <c r="B723" s="2">
        <v>1403.64</v>
      </c>
      <c r="C723" s="2">
        <v>1412.04</v>
      </c>
      <c r="D723" s="2">
        <v>1412.04</v>
      </c>
      <c r="E723" s="2">
        <v>1398.12</v>
      </c>
      <c r="F723" t="s">
        <v>2695</v>
      </c>
      <c r="G723" s="1">
        <v>-4.8999999999999998E-3</v>
      </c>
    </row>
    <row r="724" spans="1:7" x14ac:dyDescent="0.3">
      <c r="A724" t="s">
        <v>807</v>
      </c>
      <c r="B724" s="2">
        <v>1410.55</v>
      </c>
      <c r="C724" s="2">
        <v>1402.89</v>
      </c>
      <c r="D724" s="2">
        <v>1411.99</v>
      </c>
      <c r="E724" s="2">
        <v>1397.52</v>
      </c>
      <c r="F724" t="s">
        <v>2813</v>
      </c>
      <c r="G724" s="1">
        <v>1.7899999999999999E-2</v>
      </c>
    </row>
    <row r="725" spans="1:7" x14ac:dyDescent="0.3">
      <c r="A725" t="s">
        <v>805</v>
      </c>
      <c r="B725" s="2">
        <v>1385.74</v>
      </c>
      <c r="C725" s="2">
        <v>1364.16</v>
      </c>
      <c r="D725" s="2">
        <v>1387.18</v>
      </c>
      <c r="E725" s="2">
        <v>1357.95</v>
      </c>
      <c r="F725" t="s">
        <v>2812</v>
      </c>
      <c r="G725" s="1">
        <v>1.5800000000000002E-2</v>
      </c>
    </row>
    <row r="726" spans="1:7" x14ac:dyDescent="0.3">
      <c r="A726" s="3">
        <v>45238</v>
      </c>
      <c r="B726" s="2">
        <v>1364.16</v>
      </c>
      <c r="C726" s="2">
        <v>1384.2</v>
      </c>
      <c r="D726" s="2">
        <v>1389.02</v>
      </c>
      <c r="E726" s="2">
        <v>1359.39</v>
      </c>
      <c r="F726" t="s">
        <v>2332</v>
      </c>
      <c r="G726" s="1">
        <v>-1.24E-2</v>
      </c>
    </row>
    <row r="727" spans="1:7" x14ac:dyDescent="0.3">
      <c r="A727" s="3">
        <v>45207</v>
      </c>
      <c r="B727" s="2">
        <v>1381.31</v>
      </c>
      <c r="C727" s="2">
        <v>1383.8</v>
      </c>
      <c r="D727" s="2">
        <v>1387.98</v>
      </c>
      <c r="E727" s="2">
        <v>1377.83</v>
      </c>
      <c r="F727" t="s">
        <v>2634</v>
      </c>
      <c r="G727" s="1">
        <v>-3.8E-3</v>
      </c>
    </row>
    <row r="728" spans="1:7" x14ac:dyDescent="0.3">
      <c r="A728" s="3">
        <v>45177</v>
      </c>
      <c r="B728" s="2">
        <v>1386.59</v>
      </c>
      <c r="C728" s="2">
        <v>1376.24</v>
      </c>
      <c r="D728" s="2">
        <v>1388.18</v>
      </c>
      <c r="E728" s="2">
        <v>1374.75</v>
      </c>
      <c r="F728" t="s">
        <v>1988</v>
      </c>
      <c r="G728" s="1">
        <v>3.0000000000000001E-3</v>
      </c>
    </row>
    <row r="729" spans="1:7" x14ac:dyDescent="0.3">
      <c r="A729" s="3">
        <v>45146</v>
      </c>
      <c r="B729" s="2">
        <v>1382.41</v>
      </c>
      <c r="C729" s="2">
        <v>1385.04</v>
      </c>
      <c r="D729" s="2">
        <v>1385.74</v>
      </c>
      <c r="E729" s="2">
        <v>1376.64</v>
      </c>
      <c r="F729" t="s">
        <v>2613</v>
      </c>
      <c r="G729" s="1">
        <v>-2E-3</v>
      </c>
    </row>
    <row r="730" spans="1:7" x14ac:dyDescent="0.3">
      <c r="A730" s="3">
        <v>45115</v>
      </c>
      <c r="B730" s="2">
        <v>1385.19</v>
      </c>
      <c r="C730" s="2">
        <v>1380.12</v>
      </c>
      <c r="D730" s="2">
        <v>1387.18</v>
      </c>
      <c r="E730" s="2">
        <v>1369.28</v>
      </c>
      <c r="F730" t="s">
        <v>2035</v>
      </c>
      <c r="G730" s="1">
        <v>1.06E-2</v>
      </c>
    </row>
    <row r="731" spans="1:7" x14ac:dyDescent="0.3">
      <c r="A731" s="3">
        <v>45024</v>
      </c>
      <c r="B731" s="2">
        <v>1370.63</v>
      </c>
      <c r="C731" s="2">
        <v>1361.23</v>
      </c>
      <c r="D731" s="2">
        <v>1378.13</v>
      </c>
      <c r="E731" s="2">
        <v>1354.37</v>
      </c>
      <c r="F731" t="s">
        <v>2653</v>
      </c>
      <c r="G731" s="1">
        <v>1.03E-2</v>
      </c>
    </row>
    <row r="732" spans="1:7" x14ac:dyDescent="0.3">
      <c r="A732" s="3">
        <v>44993</v>
      </c>
      <c r="B732" s="2">
        <v>1356.65</v>
      </c>
      <c r="C732" s="2">
        <v>1342.44</v>
      </c>
      <c r="D732" s="2">
        <v>1358.89</v>
      </c>
      <c r="E732" s="2">
        <v>1341.44</v>
      </c>
      <c r="F732" t="s">
        <v>2742</v>
      </c>
      <c r="G732" s="1">
        <v>5.4999999999999997E-3</v>
      </c>
    </row>
    <row r="733" spans="1:7" x14ac:dyDescent="0.3">
      <c r="A733" s="3">
        <v>44965</v>
      </c>
      <c r="B733" s="2">
        <v>1349.25</v>
      </c>
      <c r="C733" s="2">
        <v>1361.63</v>
      </c>
      <c r="D733" s="2">
        <v>1364.26</v>
      </c>
      <c r="E733" s="2">
        <v>1340.89</v>
      </c>
      <c r="F733" t="s">
        <v>2811</v>
      </c>
      <c r="G733" s="1">
        <v>-6.1000000000000004E-3</v>
      </c>
    </row>
    <row r="734" spans="1:7" x14ac:dyDescent="0.3">
      <c r="A734" s="3">
        <v>44934</v>
      </c>
      <c r="B734" s="2">
        <v>1357.55</v>
      </c>
      <c r="C734" s="2">
        <v>1354.37</v>
      </c>
      <c r="D734" s="2">
        <v>1361.33</v>
      </c>
      <c r="E734" s="2">
        <v>1349.4</v>
      </c>
      <c r="F734" t="s">
        <v>2810</v>
      </c>
      <c r="G734" s="1">
        <v>7.0000000000000001E-3</v>
      </c>
    </row>
    <row r="735" spans="1:7" x14ac:dyDescent="0.3">
      <c r="A735" t="s">
        <v>795</v>
      </c>
      <c r="B735" s="2">
        <v>1348.1</v>
      </c>
      <c r="C735" s="2">
        <v>1341.19</v>
      </c>
      <c r="D735" s="2">
        <v>1349.89</v>
      </c>
      <c r="E735" s="2">
        <v>1325.78</v>
      </c>
      <c r="F735" t="s">
        <v>2809</v>
      </c>
      <c r="G735" s="1">
        <v>1.1299999999999999E-2</v>
      </c>
    </row>
    <row r="736" spans="1:7" x14ac:dyDescent="0.3">
      <c r="A736" t="s">
        <v>793</v>
      </c>
      <c r="B736" s="2">
        <v>1332.99</v>
      </c>
      <c r="C736" s="2">
        <v>1346.26</v>
      </c>
      <c r="D736" s="2">
        <v>1356.21</v>
      </c>
      <c r="E736" s="2">
        <v>1328.51</v>
      </c>
      <c r="F736" t="s">
        <v>2721</v>
      </c>
      <c r="G736" s="1">
        <v>-9.2999999999999992E-3</v>
      </c>
    </row>
    <row r="737" spans="1:7" x14ac:dyDescent="0.3">
      <c r="A737" t="s">
        <v>791</v>
      </c>
      <c r="B737" s="2">
        <v>1345.57</v>
      </c>
      <c r="C737" s="2">
        <v>1350.99</v>
      </c>
      <c r="D737" s="2">
        <v>1356.16</v>
      </c>
      <c r="E737" s="2">
        <v>1339.5</v>
      </c>
      <c r="F737" t="s">
        <v>2808</v>
      </c>
      <c r="G737" s="1">
        <v>3.2000000000000002E-3</v>
      </c>
    </row>
    <row r="738" spans="1:7" x14ac:dyDescent="0.3">
      <c r="A738" t="s">
        <v>789</v>
      </c>
      <c r="B738" s="2">
        <v>1341.29</v>
      </c>
      <c r="C738" s="2">
        <v>1335.47</v>
      </c>
      <c r="D738" s="2">
        <v>1342.44</v>
      </c>
      <c r="E738" s="2">
        <v>1331.89</v>
      </c>
      <c r="F738" t="s">
        <v>2464</v>
      </c>
      <c r="G738" s="1">
        <v>1.0699999999999999E-2</v>
      </c>
    </row>
    <row r="739" spans="1:7" x14ac:dyDescent="0.3">
      <c r="A739" t="s">
        <v>787</v>
      </c>
      <c r="B739" s="2">
        <v>1327.12</v>
      </c>
      <c r="C739" s="2">
        <v>1329.51</v>
      </c>
      <c r="D739" s="2">
        <v>1335.32</v>
      </c>
      <c r="E739" s="2">
        <v>1316.83</v>
      </c>
      <c r="F739" t="s">
        <v>2807</v>
      </c>
      <c r="G739" s="1">
        <v>-1.5E-3</v>
      </c>
    </row>
    <row r="740" spans="1:7" x14ac:dyDescent="0.3">
      <c r="A740" t="s">
        <v>785</v>
      </c>
      <c r="B740" s="2">
        <v>1329.11</v>
      </c>
      <c r="C740" s="2">
        <v>1333.48</v>
      </c>
      <c r="D740" s="2">
        <v>1342.33</v>
      </c>
      <c r="E740" s="2">
        <v>1326.77</v>
      </c>
      <c r="F740" t="s">
        <v>2806</v>
      </c>
      <c r="G740" s="1">
        <v>3.8E-3</v>
      </c>
    </row>
    <row r="741" spans="1:7" x14ac:dyDescent="0.3">
      <c r="A741" t="s">
        <v>783</v>
      </c>
      <c r="B741" s="2">
        <v>1324.14</v>
      </c>
      <c r="C741" s="2">
        <v>1312.8</v>
      </c>
      <c r="D741" s="2">
        <v>1342.44</v>
      </c>
      <c r="E741" s="2">
        <v>1297.69</v>
      </c>
      <c r="F741" t="s">
        <v>2805</v>
      </c>
      <c r="G741" s="1">
        <v>-8.1299999999999997E-2</v>
      </c>
    </row>
    <row r="742" spans="1:7" x14ac:dyDescent="0.3">
      <c r="A742" t="s">
        <v>781</v>
      </c>
      <c r="B742" s="2">
        <v>1441.38</v>
      </c>
      <c r="C742" s="2">
        <v>1462.76</v>
      </c>
      <c r="D742" s="2">
        <v>1462.76</v>
      </c>
      <c r="E742" s="2">
        <v>1432.63</v>
      </c>
      <c r="F742" t="s">
        <v>2804</v>
      </c>
      <c r="G742" s="1">
        <v>-1.7299999999999999E-2</v>
      </c>
    </row>
    <row r="743" spans="1:7" x14ac:dyDescent="0.3">
      <c r="A743" t="s">
        <v>779</v>
      </c>
      <c r="B743" s="2">
        <v>1466.68</v>
      </c>
      <c r="C743" s="2">
        <v>1477.67</v>
      </c>
      <c r="D743" s="2">
        <v>1490.4</v>
      </c>
      <c r="E743" s="2">
        <v>1452.51</v>
      </c>
      <c r="F743" t="s">
        <v>2803</v>
      </c>
      <c r="G743" s="1">
        <v>-2.0000000000000001E-4</v>
      </c>
    </row>
    <row r="744" spans="1:7" x14ac:dyDescent="0.3">
      <c r="A744" t="s">
        <v>777</v>
      </c>
      <c r="B744" s="2">
        <v>1466.93</v>
      </c>
      <c r="C744" s="2">
        <v>1425.96</v>
      </c>
      <c r="D744" s="2">
        <v>1469.67</v>
      </c>
      <c r="E744" s="2">
        <v>1420.99</v>
      </c>
      <c r="F744" t="s">
        <v>2802</v>
      </c>
      <c r="G744" s="1">
        <v>3.6700000000000003E-2</v>
      </c>
    </row>
    <row r="745" spans="1:7" x14ac:dyDescent="0.3">
      <c r="A745" t="s">
        <v>775</v>
      </c>
      <c r="B745" s="2">
        <v>1414.98</v>
      </c>
      <c r="C745" s="2">
        <v>1417.96</v>
      </c>
      <c r="D745" s="2">
        <v>1450.77</v>
      </c>
      <c r="E745" s="2">
        <v>1406.37</v>
      </c>
      <c r="F745" t="s">
        <v>2801</v>
      </c>
      <c r="G745" s="1">
        <v>-2.0999999999999999E-3</v>
      </c>
    </row>
    <row r="746" spans="1:7" x14ac:dyDescent="0.3">
      <c r="A746" t="s">
        <v>773</v>
      </c>
      <c r="B746" s="2">
        <v>1417.96</v>
      </c>
      <c r="C746" s="2">
        <v>1372.91</v>
      </c>
      <c r="D746" s="2">
        <v>1421.99</v>
      </c>
      <c r="E746" s="2">
        <v>1372.91</v>
      </c>
      <c r="F746" t="s">
        <v>2800</v>
      </c>
      <c r="G746" s="1">
        <v>4.4600000000000001E-2</v>
      </c>
    </row>
    <row r="747" spans="1:7" x14ac:dyDescent="0.3">
      <c r="A747" t="s">
        <v>771</v>
      </c>
      <c r="B747" s="2">
        <v>1357.45</v>
      </c>
      <c r="C747" s="2">
        <v>1327.42</v>
      </c>
      <c r="D747" s="2">
        <v>1369.08</v>
      </c>
      <c r="E747" s="2">
        <v>1323.39</v>
      </c>
      <c r="F747" t="s">
        <v>2799</v>
      </c>
      <c r="G747" s="1">
        <v>2.3900000000000001E-2</v>
      </c>
    </row>
    <row r="748" spans="1:7" x14ac:dyDescent="0.3">
      <c r="A748" s="3">
        <v>45267</v>
      </c>
      <c r="B748" s="2">
        <v>1325.83</v>
      </c>
      <c r="C748" s="2">
        <v>1343.43</v>
      </c>
      <c r="D748" s="2">
        <v>1344.32</v>
      </c>
      <c r="E748" s="2">
        <v>1319.56</v>
      </c>
      <c r="F748" t="s">
        <v>2798</v>
      </c>
      <c r="G748" s="1">
        <v>-1.1299999999999999E-2</v>
      </c>
    </row>
    <row r="749" spans="1:7" x14ac:dyDescent="0.3">
      <c r="A749" s="3">
        <v>45237</v>
      </c>
      <c r="B749" s="2">
        <v>1341.04</v>
      </c>
      <c r="C749" s="2">
        <v>1325.98</v>
      </c>
      <c r="D749" s="2">
        <v>1343.33</v>
      </c>
      <c r="E749" s="2">
        <v>1319.56</v>
      </c>
      <c r="F749" t="s">
        <v>2797</v>
      </c>
      <c r="G749" s="1">
        <v>1.46E-2</v>
      </c>
    </row>
    <row r="750" spans="1:7" x14ac:dyDescent="0.3">
      <c r="A750" s="3">
        <v>45206</v>
      </c>
      <c r="B750" s="2">
        <v>1321.7</v>
      </c>
      <c r="C750" s="2">
        <v>1329.06</v>
      </c>
      <c r="D750" s="2">
        <v>1334.38</v>
      </c>
      <c r="E750" s="2">
        <v>1311.91</v>
      </c>
      <c r="F750" t="s">
        <v>2314</v>
      </c>
      <c r="G750" s="1">
        <v>-8.0000000000000004E-4</v>
      </c>
    </row>
    <row r="751" spans="1:7" x14ac:dyDescent="0.3">
      <c r="A751" s="3">
        <v>45114</v>
      </c>
      <c r="B751" s="2">
        <v>1322.75</v>
      </c>
      <c r="C751" s="2">
        <v>1326.52</v>
      </c>
      <c r="D751" s="2">
        <v>1338.26</v>
      </c>
      <c r="E751" s="2">
        <v>1317.92</v>
      </c>
      <c r="F751" t="s">
        <v>2734</v>
      </c>
      <c r="G751" s="1">
        <v>-1.0200000000000001E-2</v>
      </c>
    </row>
    <row r="752" spans="1:7" x14ac:dyDescent="0.3">
      <c r="A752" s="3">
        <v>45084</v>
      </c>
      <c r="B752" s="2">
        <v>1336.37</v>
      </c>
      <c r="C752" s="2">
        <v>1335.03</v>
      </c>
      <c r="D752" s="2">
        <v>1339.9</v>
      </c>
      <c r="E752" s="2">
        <v>1329.66</v>
      </c>
      <c r="F752" t="s">
        <v>2796</v>
      </c>
      <c r="G752" s="1">
        <v>-2.5000000000000001E-3</v>
      </c>
    </row>
    <row r="753" spans="1:7" x14ac:dyDescent="0.3">
      <c r="A753" s="3">
        <v>45053</v>
      </c>
      <c r="B753" s="2">
        <v>1339.75</v>
      </c>
      <c r="C753" s="2">
        <v>1350.24</v>
      </c>
      <c r="D753" s="2">
        <v>1350.34</v>
      </c>
      <c r="E753" s="2">
        <v>1333.48</v>
      </c>
      <c r="F753" t="s">
        <v>2293</v>
      </c>
      <c r="G753" s="1">
        <v>1.6000000000000001E-3</v>
      </c>
    </row>
    <row r="754" spans="1:7" x14ac:dyDescent="0.3">
      <c r="A754" s="3">
        <v>45023</v>
      </c>
      <c r="B754" s="2">
        <v>1337.61</v>
      </c>
      <c r="C754" s="2">
        <v>1336.77</v>
      </c>
      <c r="D754" s="2">
        <v>1338.46</v>
      </c>
      <c r="E754" s="2">
        <v>1323.94</v>
      </c>
      <c r="F754" t="s">
        <v>1951</v>
      </c>
      <c r="G754" s="1">
        <v>8.6E-3</v>
      </c>
    </row>
    <row r="755" spans="1:7" x14ac:dyDescent="0.3">
      <c r="A755" s="3">
        <v>44992</v>
      </c>
      <c r="B755" s="2">
        <v>1326.23</v>
      </c>
      <c r="C755" s="2">
        <v>1322.55</v>
      </c>
      <c r="D755" s="2">
        <v>1338.46</v>
      </c>
      <c r="E755" s="2">
        <v>1321.01</v>
      </c>
      <c r="F755" t="s">
        <v>2795</v>
      </c>
      <c r="G755" s="1">
        <v>-1.2999999999999999E-3</v>
      </c>
    </row>
    <row r="756" spans="1:7" x14ac:dyDescent="0.3">
      <c r="A756" t="s">
        <v>761</v>
      </c>
      <c r="B756" s="2">
        <v>1328.02</v>
      </c>
      <c r="C756" s="2">
        <v>1300.8699999999999</v>
      </c>
      <c r="D756" s="2">
        <v>1331.4</v>
      </c>
      <c r="E756" s="2">
        <v>1297.1400000000001</v>
      </c>
      <c r="F756" t="s">
        <v>2725</v>
      </c>
      <c r="G756" s="1">
        <v>3.2599999999999997E-2</v>
      </c>
    </row>
    <row r="757" spans="1:7" x14ac:dyDescent="0.3">
      <c r="A757" t="s">
        <v>759</v>
      </c>
      <c r="B757" s="2">
        <v>1286.0999999999999</v>
      </c>
      <c r="C757" s="2">
        <v>1282.77</v>
      </c>
      <c r="D757" s="2">
        <v>1289.43</v>
      </c>
      <c r="E757" s="2">
        <v>1274.22</v>
      </c>
      <c r="F757" t="s">
        <v>1955</v>
      </c>
      <c r="G757" s="1">
        <v>1.11E-2</v>
      </c>
    </row>
    <row r="758" spans="1:7" x14ac:dyDescent="0.3">
      <c r="A758" t="s">
        <v>757</v>
      </c>
      <c r="B758" s="2">
        <v>1271.98</v>
      </c>
      <c r="C758" s="2">
        <v>1272.83</v>
      </c>
      <c r="D758" s="2">
        <v>1274.82</v>
      </c>
      <c r="E758" s="2">
        <v>1267.06</v>
      </c>
      <c r="F758" t="s">
        <v>2434</v>
      </c>
      <c r="G758" s="1">
        <v>6.8999999999999999E-3</v>
      </c>
    </row>
    <row r="759" spans="1:7" x14ac:dyDescent="0.3">
      <c r="A759" t="s">
        <v>755</v>
      </c>
      <c r="B759" s="2">
        <v>1263.23</v>
      </c>
      <c r="C759" s="2">
        <v>1263.1300000000001</v>
      </c>
      <c r="D759" s="2">
        <v>1266.8599999999999</v>
      </c>
      <c r="E759" s="2">
        <v>1255.18</v>
      </c>
      <c r="F759" t="s">
        <v>2181</v>
      </c>
      <c r="G759" s="1">
        <v>4.1999999999999997E-3</v>
      </c>
    </row>
    <row r="760" spans="1:7" x14ac:dyDescent="0.3">
      <c r="A760" t="s">
        <v>753</v>
      </c>
      <c r="B760" s="2">
        <v>1257.9100000000001</v>
      </c>
      <c r="C760" s="2">
        <v>1269.3</v>
      </c>
      <c r="D760" s="2">
        <v>1272.18</v>
      </c>
      <c r="E760" s="2">
        <v>1256.27</v>
      </c>
      <c r="F760" t="s">
        <v>2508</v>
      </c>
      <c r="G760" s="1">
        <v>-1.29E-2</v>
      </c>
    </row>
    <row r="761" spans="1:7" x14ac:dyDescent="0.3">
      <c r="A761" t="s">
        <v>751</v>
      </c>
      <c r="B761" s="2">
        <v>1274.3699999999999</v>
      </c>
      <c r="C761" s="2">
        <v>1282.17</v>
      </c>
      <c r="D761" s="2">
        <v>1282.17</v>
      </c>
      <c r="E761" s="2">
        <v>1266.3599999999999</v>
      </c>
      <c r="F761" t="s">
        <v>2794</v>
      </c>
      <c r="G761" s="1">
        <v>-1.37E-2</v>
      </c>
    </row>
    <row r="762" spans="1:7" x14ac:dyDescent="0.3">
      <c r="A762" t="s">
        <v>749</v>
      </c>
      <c r="B762" s="2">
        <v>1292.07</v>
      </c>
      <c r="C762" s="2">
        <v>1292.67</v>
      </c>
      <c r="D762" s="2">
        <v>1296.49</v>
      </c>
      <c r="E762" s="2">
        <v>1287.74</v>
      </c>
      <c r="F762" t="s">
        <v>1961</v>
      </c>
      <c r="G762" s="1">
        <v>-3.0999999999999999E-3</v>
      </c>
    </row>
    <row r="763" spans="1:7" x14ac:dyDescent="0.3">
      <c r="A763" t="s">
        <v>747</v>
      </c>
      <c r="B763" s="2">
        <v>1296.0999999999999</v>
      </c>
      <c r="C763" s="2">
        <v>1286.75</v>
      </c>
      <c r="D763" s="2">
        <v>1297.69</v>
      </c>
      <c r="E763" s="2">
        <v>1283.8599999999999</v>
      </c>
      <c r="F763" t="s">
        <v>1985</v>
      </c>
      <c r="G763" s="1">
        <v>7.3000000000000001E-3</v>
      </c>
    </row>
    <row r="764" spans="1:7" x14ac:dyDescent="0.3">
      <c r="A764" t="s">
        <v>745</v>
      </c>
      <c r="B764" s="2">
        <v>1286.75</v>
      </c>
      <c r="C764" s="2">
        <v>1286.75</v>
      </c>
      <c r="D764" s="2">
        <v>1292.22</v>
      </c>
      <c r="E764" s="2">
        <v>1279.8399999999999</v>
      </c>
      <c r="F764" t="s">
        <v>2326</v>
      </c>
      <c r="G764" s="1">
        <v>1.8E-3</v>
      </c>
    </row>
    <row r="765" spans="1:7" x14ac:dyDescent="0.3">
      <c r="A765" t="s">
        <v>743</v>
      </c>
      <c r="B765" s="2">
        <v>1284.4100000000001</v>
      </c>
      <c r="C765" s="2">
        <v>1279.79</v>
      </c>
      <c r="D765" s="2">
        <v>1294.21</v>
      </c>
      <c r="E765" s="2">
        <v>1273.8699999999999</v>
      </c>
      <c r="F765" t="s">
        <v>2760</v>
      </c>
      <c r="G765" s="1">
        <v>3.8E-3</v>
      </c>
    </row>
    <row r="766" spans="1:7" x14ac:dyDescent="0.3">
      <c r="A766" t="s">
        <v>741</v>
      </c>
      <c r="B766" s="2">
        <v>1279.5899999999999</v>
      </c>
      <c r="C766" s="2">
        <v>1286.7</v>
      </c>
      <c r="D766" s="2">
        <v>1286.7</v>
      </c>
      <c r="E766" s="2">
        <v>1275.46</v>
      </c>
      <c r="F766" t="s">
        <v>2694</v>
      </c>
      <c r="G766" s="1">
        <v>-1.0500000000000001E-2</v>
      </c>
    </row>
    <row r="767" spans="1:7" x14ac:dyDescent="0.3">
      <c r="A767" t="s">
        <v>739</v>
      </c>
      <c r="B767" s="2">
        <v>1293.1099999999999</v>
      </c>
      <c r="C767" s="2">
        <v>1299.03</v>
      </c>
      <c r="D767" s="2">
        <v>1299.3800000000001</v>
      </c>
      <c r="E767" s="2">
        <v>1285.95</v>
      </c>
      <c r="F767" t="s">
        <v>2308</v>
      </c>
      <c r="G767" s="1">
        <v>-3.3999999999999998E-3</v>
      </c>
    </row>
    <row r="768" spans="1:7" x14ac:dyDescent="0.3">
      <c r="A768" t="s">
        <v>737</v>
      </c>
      <c r="B768" s="2">
        <v>1297.54</v>
      </c>
      <c r="C768" s="2">
        <v>1292.6099999999999</v>
      </c>
      <c r="D768" s="2">
        <v>1299.18</v>
      </c>
      <c r="E768" s="2">
        <v>1289.78</v>
      </c>
      <c r="F768" t="s">
        <v>2793</v>
      </c>
      <c r="G768" s="1">
        <v>0.01</v>
      </c>
    </row>
    <row r="769" spans="1:7" x14ac:dyDescent="0.3">
      <c r="A769" s="3">
        <v>45266</v>
      </c>
      <c r="B769" s="2">
        <v>1284.71</v>
      </c>
      <c r="C769" s="2">
        <v>1266.3599999999999</v>
      </c>
      <c r="D769" s="2">
        <v>1288.44</v>
      </c>
      <c r="E769" s="2">
        <v>1265.8699999999999</v>
      </c>
      <c r="F769" t="s">
        <v>2748</v>
      </c>
      <c r="G769" s="1">
        <v>2.0500000000000001E-2</v>
      </c>
    </row>
    <row r="770" spans="1:7" x14ac:dyDescent="0.3">
      <c r="A770" s="3">
        <v>45175</v>
      </c>
      <c r="B770" s="2">
        <v>1258.8599999999999</v>
      </c>
      <c r="C770" s="2">
        <v>1275.31</v>
      </c>
      <c r="D770" s="2">
        <v>1275.31</v>
      </c>
      <c r="E770" s="2">
        <v>1256.92</v>
      </c>
      <c r="F770" t="s">
        <v>2179</v>
      </c>
      <c r="G770" s="1">
        <v>-1.3100000000000001E-2</v>
      </c>
    </row>
    <row r="771" spans="1:7" x14ac:dyDescent="0.3">
      <c r="A771" s="3">
        <v>45144</v>
      </c>
      <c r="B771" s="2">
        <v>1275.6099999999999</v>
      </c>
      <c r="C771" s="2">
        <v>1278.99</v>
      </c>
      <c r="D771" s="2">
        <v>1284.76</v>
      </c>
      <c r="E771" s="2">
        <v>1273.92</v>
      </c>
      <c r="F771" t="s">
        <v>1952</v>
      </c>
      <c r="G771" s="1">
        <v>-4.7999999999999996E-3</v>
      </c>
    </row>
    <row r="772" spans="1:7" x14ac:dyDescent="0.3">
      <c r="A772" s="3">
        <v>45113</v>
      </c>
      <c r="B772" s="2">
        <v>1281.73</v>
      </c>
      <c r="C772" s="2">
        <v>1283.27</v>
      </c>
      <c r="D772" s="2">
        <v>1286.75</v>
      </c>
      <c r="E772" s="2">
        <v>1275.31</v>
      </c>
      <c r="F772" t="s">
        <v>2654</v>
      </c>
      <c r="G772" s="1">
        <v>7.7999999999999996E-3</v>
      </c>
    </row>
    <row r="773" spans="1:7" x14ac:dyDescent="0.3">
      <c r="A773" s="3">
        <v>45083</v>
      </c>
      <c r="B773" s="2">
        <v>1271.83</v>
      </c>
      <c r="C773" s="2">
        <v>1281.3800000000001</v>
      </c>
      <c r="D773" s="2">
        <v>1281.3800000000001</v>
      </c>
      <c r="E773" s="2">
        <v>1265.8699999999999</v>
      </c>
      <c r="F773" t="s">
        <v>2792</v>
      </c>
      <c r="G773" s="1">
        <v>-1.95E-2</v>
      </c>
    </row>
    <row r="774" spans="1:7" x14ac:dyDescent="0.3">
      <c r="A774" s="3">
        <v>45052</v>
      </c>
      <c r="B774" s="2">
        <v>1297.19</v>
      </c>
      <c r="C774" s="2">
        <v>1296.69</v>
      </c>
      <c r="D774" s="2">
        <v>1302.1099999999999</v>
      </c>
      <c r="E774" s="2">
        <v>1290.03</v>
      </c>
      <c r="F774" t="s">
        <v>2791</v>
      </c>
      <c r="G774" s="1">
        <v>4.1999999999999997E-3</v>
      </c>
    </row>
    <row r="775" spans="1:7" x14ac:dyDescent="0.3">
      <c r="A775" s="3">
        <v>44963</v>
      </c>
      <c r="B775" s="2">
        <v>1291.72</v>
      </c>
      <c r="C775" s="2">
        <v>1301.6600000000001</v>
      </c>
      <c r="D775" s="2">
        <v>1305.54</v>
      </c>
      <c r="E775" s="2">
        <v>1288.79</v>
      </c>
      <c r="F775" t="s">
        <v>2790</v>
      </c>
      <c r="G775" s="1">
        <v>-1.55E-2</v>
      </c>
    </row>
    <row r="776" spans="1:7" x14ac:dyDescent="0.3">
      <c r="A776" s="3">
        <v>44932</v>
      </c>
      <c r="B776" s="2">
        <v>1312.11</v>
      </c>
      <c r="C776" s="2">
        <v>1315.14</v>
      </c>
      <c r="D776" s="2">
        <v>1322.05</v>
      </c>
      <c r="E776" s="2">
        <v>1310.71</v>
      </c>
      <c r="F776" t="s">
        <v>1956</v>
      </c>
      <c r="G776" s="1">
        <v>8.9999999999999998E-4</v>
      </c>
    </row>
    <row r="777" spans="1:7" x14ac:dyDescent="0.3">
      <c r="A777" t="s">
        <v>727</v>
      </c>
      <c r="B777" s="2">
        <v>1310.91</v>
      </c>
      <c r="C777" s="2">
        <v>1312.45</v>
      </c>
      <c r="D777" s="2">
        <v>1323.64</v>
      </c>
      <c r="E777" s="2">
        <v>1306.79</v>
      </c>
      <c r="F777" t="s">
        <v>2789</v>
      </c>
      <c r="G777" s="1">
        <v>-4.1999999999999997E-3</v>
      </c>
    </row>
    <row r="778" spans="1:7" x14ac:dyDescent="0.3">
      <c r="A778" t="s">
        <v>725</v>
      </c>
      <c r="B778" s="2">
        <v>1316.43</v>
      </c>
      <c r="C778" s="2">
        <v>1307.6300000000001</v>
      </c>
      <c r="D778" s="2">
        <v>1318.97</v>
      </c>
      <c r="E778" s="2">
        <v>1301.81</v>
      </c>
      <c r="F778" t="s">
        <v>2559</v>
      </c>
      <c r="G778" s="1">
        <v>7.1999999999999998E-3</v>
      </c>
    </row>
    <row r="779" spans="1:7" x14ac:dyDescent="0.3">
      <c r="A779" t="s">
        <v>723</v>
      </c>
      <c r="B779" s="2">
        <v>1307.03</v>
      </c>
      <c r="C779" s="2">
        <v>1325.23</v>
      </c>
      <c r="D779" s="2">
        <v>1325.23</v>
      </c>
      <c r="E779" s="2">
        <v>1302.51</v>
      </c>
      <c r="F779" t="s">
        <v>2704</v>
      </c>
      <c r="G779" s="1">
        <v>-2.3E-3</v>
      </c>
    </row>
    <row r="780" spans="1:7" x14ac:dyDescent="0.3">
      <c r="A780" t="s">
        <v>721</v>
      </c>
      <c r="B780" s="2">
        <v>1310.07</v>
      </c>
      <c r="C780" s="2">
        <v>1298.68</v>
      </c>
      <c r="D780" s="2">
        <v>1316.03</v>
      </c>
      <c r="E780" s="2">
        <v>1298.68</v>
      </c>
      <c r="F780" t="s">
        <v>2788</v>
      </c>
      <c r="G780" s="1">
        <v>0.01</v>
      </c>
    </row>
    <row r="781" spans="1:7" x14ac:dyDescent="0.3">
      <c r="A781" t="s">
        <v>719</v>
      </c>
      <c r="B781" s="2">
        <v>1297.04</v>
      </c>
      <c r="C781" s="2">
        <v>1287.25</v>
      </c>
      <c r="D781" s="2">
        <v>1299.68</v>
      </c>
      <c r="E781" s="2">
        <v>1282.03</v>
      </c>
      <c r="F781" t="s">
        <v>2601</v>
      </c>
      <c r="G781" s="1">
        <v>4.4000000000000003E-3</v>
      </c>
    </row>
    <row r="782" spans="1:7" x14ac:dyDescent="0.3">
      <c r="A782" t="s">
        <v>717</v>
      </c>
      <c r="B782" s="2">
        <v>1291.3699999999999</v>
      </c>
      <c r="C782" s="2">
        <v>1289.04</v>
      </c>
      <c r="D782" s="2">
        <v>1297.69</v>
      </c>
      <c r="E782" s="2">
        <v>1284.06</v>
      </c>
      <c r="F782" t="s">
        <v>2710</v>
      </c>
      <c r="G782" s="1">
        <v>-1.1000000000000001E-3</v>
      </c>
    </row>
    <row r="783" spans="1:7" x14ac:dyDescent="0.3">
      <c r="A783" t="s">
        <v>715</v>
      </c>
      <c r="B783" s="2">
        <v>1292.77</v>
      </c>
      <c r="C783" s="2">
        <v>1291.92</v>
      </c>
      <c r="D783" s="2">
        <v>1306.79</v>
      </c>
      <c r="E783" s="2">
        <v>1289.78</v>
      </c>
      <c r="F783" t="s">
        <v>1968</v>
      </c>
      <c r="G783" s="1">
        <v>5.5999999999999999E-3</v>
      </c>
    </row>
    <row r="784" spans="1:7" x14ac:dyDescent="0.3">
      <c r="A784" t="s">
        <v>713</v>
      </c>
      <c r="B784" s="2">
        <v>1285.56</v>
      </c>
      <c r="C784" s="2">
        <v>1265.82</v>
      </c>
      <c r="D784" s="2">
        <v>1288.3399999999999</v>
      </c>
      <c r="E784" s="2">
        <v>1263.1300000000001</v>
      </c>
      <c r="F784" t="s">
        <v>2787</v>
      </c>
      <c r="G784" s="1">
        <v>1.8800000000000001E-2</v>
      </c>
    </row>
    <row r="785" spans="1:7" x14ac:dyDescent="0.3">
      <c r="A785" t="s">
        <v>711</v>
      </c>
      <c r="B785" s="2">
        <v>1261.79</v>
      </c>
      <c r="C785" s="2">
        <v>1249.01</v>
      </c>
      <c r="D785" s="2">
        <v>1266.1600000000001</v>
      </c>
      <c r="E785" s="2">
        <v>1245.78</v>
      </c>
      <c r="F785" t="s">
        <v>2786</v>
      </c>
      <c r="G785" s="1">
        <v>1.84E-2</v>
      </c>
    </row>
    <row r="786" spans="1:7" x14ac:dyDescent="0.3">
      <c r="A786" t="s">
        <v>709</v>
      </c>
      <c r="B786" s="2">
        <v>1239.02</v>
      </c>
      <c r="C786" s="2">
        <v>1251.55</v>
      </c>
      <c r="D786" s="2">
        <v>1252.5899999999999</v>
      </c>
      <c r="E786" s="2">
        <v>1235.49</v>
      </c>
      <c r="F786" t="s">
        <v>2766</v>
      </c>
      <c r="G786" s="1">
        <v>-6.9999999999999999E-4</v>
      </c>
    </row>
    <row r="787" spans="1:7" x14ac:dyDescent="0.3">
      <c r="A787" t="s">
        <v>707</v>
      </c>
      <c r="B787" s="2">
        <v>1239.9100000000001</v>
      </c>
      <c r="C787" s="2">
        <v>1253.54</v>
      </c>
      <c r="D787" s="2">
        <v>1253.8800000000001</v>
      </c>
      <c r="E787" s="2">
        <v>1235.49</v>
      </c>
      <c r="F787" t="s">
        <v>2785</v>
      </c>
      <c r="G787" s="1">
        <v>-1.38E-2</v>
      </c>
    </row>
    <row r="788" spans="1:7" x14ac:dyDescent="0.3">
      <c r="A788" t="s">
        <v>705</v>
      </c>
      <c r="B788" s="2">
        <v>1257.21</v>
      </c>
      <c r="C788" s="2">
        <v>1257.9100000000001</v>
      </c>
      <c r="D788" s="2">
        <v>1266.81</v>
      </c>
      <c r="E788" s="2">
        <v>1255.67</v>
      </c>
      <c r="F788" t="s">
        <v>2764</v>
      </c>
      <c r="G788" s="1">
        <v>4.7000000000000002E-3</v>
      </c>
    </row>
    <row r="789" spans="1:7" x14ac:dyDescent="0.3">
      <c r="A789" t="s">
        <v>703</v>
      </c>
      <c r="B789" s="2">
        <v>1251.3</v>
      </c>
      <c r="C789" s="2">
        <v>1242.9000000000001</v>
      </c>
      <c r="D789" s="2">
        <v>1261.79</v>
      </c>
      <c r="E789" s="2">
        <v>1238.67</v>
      </c>
      <c r="F789" t="s">
        <v>2464</v>
      </c>
      <c r="G789" s="1">
        <v>1.06E-2</v>
      </c>
    </row>
    <row r="790" spans="1:7" x14ac:dyDescent="0.3">
      <c r="A790" s="3">
        <v>45265</v>
      </c>
      <c r="B790" s="2">
        <v>1238.22</v>
      </c>
      <c r="C790" s="2">
        <v>1246.33</v>
      </c>
      <c r="D790" s="2">
        <v>1248.96</v>
      </c>
      <c r="E790" s="2">
        <v>1232.1099999999999</v>
      </c>
      <c r="F790" t="s">
        <v>2784</v>
      </c>
      <c r="G790" s="1">
        <v>-8.6999999999999994E-3</v>
      </c>
    </row>
    <row r="791" spans="1:7" x14ac:dyDescent="0.3">
      <c r="A791" s="3">
        <v>45235</v>
      </c>
      <c r="B791" s="2">
        <v>1249.06</v>
      </c>
      <c r="C791" s="2">
        <v>1263.1300000000001</v>
      </c>
      <c r="D791" s="2">
        <v>1268.75</v>
      </c>
      <c r="E791" s="2">
        <v>1246.03</v>
      </c>
      <c r="F791" t="s">
        <v>2783</v>
      </c>
      <c r="G791" s="1">
        <v>-5.7000000000000002E-3</v>
      </c>
    </row>
    <row r="792" spans="1:7" x14ac:dyDescent="0.3">
      <c r="A792" s="3">
        <v>45204</v>
      </c>
      <c r="B792" s="2">
        <v>1256.17</v>
      </c>
      <c r="C792" s="2">
        <v>1269.25</v>
      </c>
      <c r="D792" s="2">
        <v>1269.25</v>
      </c>
      <c r="E792" s="2">
        <v>1252.0899999999999</v>
      </c>
      <c r="F792" t="s">
        <v>2673</v>
      </c>
      <c r="G792" s="1">
        <v>-5.8999999999999999E-3</v>
      </c>
    </row>
    <row r="793" spans="1:7" x14ac:dyDescent="0.3">
      <c r="A793" s="3">
        <v>45174</v>
      </c>
      <c r="B793" s="2">
        <v>1263.58</v>
      </c>
      <c r="C793" s="2">
        <v>1258.9100000000001</v>
      </c>
      <c r="D793" s="2">
        <v>1264.8699999999999</v>
      </c>
      <c r="E793" s="2">
        <v>1253.6400000000001</v>
      </c>
      <c r="F793" t="s">
        <v>2782</v>
      </c>
      <c r="G793" s="1">
        <v>4.0000000000000001E-3</v>
      </c>
    </row>
    <row r="794" spans="1:7" x14ac:dyDescent="0.3">
      <c r="A794" s="3">
        <v>45143</v>
      </c>
      <c r="B794" s="2">
        <v>1258.51</v>
      </c>
      <c r="C794" s="2">
        <v>1255.3800000000001</v>
      </c>
      <c r="D794" s="2">
        <v>1263.18</v>
      </c>
      <c r="E794" s="2">
        <v>1248.17</v>
      </c>
      <c r="F794" t="s">
        <v>2143</v>
      </c>
      <c r="G794" s="1">
        <v>5.1999999999999998E-3</v>
      </c>
    </row>
    <row r="795" spans="1:7" x14ac:dyDescent="0.3">
      <c r="A795" s="3">
        <v>45051</v>
      </c>
      <c r="B795" s="2">
        <v>1252.04</v>
      </c>
      <c r="C795" s="2">
        <v>1271.83</v>
      </c>
      <c r="D795" s="2">
        <v>1271.83</v>
      </c>
      <c r="E795" s="2">
        <v>1247.22</v>
      </c>
      <c r="F795" t="s">
        <v>2781</v>
      </c>
      <c r="G795" s="1">
        <v>-1.1299999999999999E-2</v>
      </c>
    </row>
    <row r="796" spans="1:7" x14ac:dyDescent="0.3">
      <c r="A796" s="3">
        <v>45021</v>
      </c>
      <c r="B796" s="2">
        <v>1266.4100000000001</v>
      </c>
      <c r="C796" s="2">
        <v>1261.8399999999999</v>
      </c>
      <c r="D796" s="2">
        <v>1268.6500000000001</v>
      </c>
      <c r="E796" s="2">
        <v>1255.43</v>
      </c>
      <c r="F796" t="s">
        <v>2317</v>
      </c>
      <c r="G796" s="1">
        <v>3.5000000000000001E-3</v>
      </c>
    </row>
    <row r="797" spans="1:7" x14ac:dyDescent="0.3">
      <c r="A797" s="3">
        <v>44990</v>
      </c>
      <c r="B797" s="2">
        <v>1262.04</v>
      </c>
      <c r="C797" s="2">
        <v>1258.9100000000001</v>
      </c>
      <c r="D797" s="2">
        <v>1265.3699999999999</v>
      </c>
      <c r="E797" s="2">
        <v>1255.03</v>
      </c>
      <c r="F797" t="s">
        <v>2563</v>
      </c>
      <c r="G797" s="1">
        <v>-6.4999999999999997E-3</v>
      </c>
    </row>
    <row r="798" spans="1:7" x14ac:dyDescent="0.3">
      <c r="A798" s="3">
        <v>44962</v>
      </c>
      <c r="B798" s="2">
        <v>1270.29</v>
      </c>
      <c r="C798" s="2">
        <v>1247.52</v>
      </c>
      <c r="D798" s="2">
        <v>1272.58</v>
      </c>
      <c r="E798" s="2">
        <v>1247.52</v>
      </c>
      <c r="F798" t="s">
        <v>2780</v>
      </c>
      <c r="G798" s="1">
        <v>1.9699999999999999E-2</v>
      </c>
    </row>
    <row r="799" spans="1:7" x14ac:dyDescent="0.3">
      <c r="A799" t="s">
        <v>692</v>
      </c>
      <c r="B799" s="2">
        <v>1245.73</v>
      </c>
      <c r="C799" s="2">
        <v>1248.6600000000001</v>
      </c>
      <c r="D799" s="2">
        <v>1251.94</v>
      </c>
      <c r="E799" s="2">
        <v>1237.97</v>
      </c>
      <c r="F799" t="s">
        <v>2779</v>
      </c>
      <c r="G799" s="1">
        <v>5.1999999999999998E-3</v>
      </c>
    </row>
    <row r="800" spans="1:7" x14ac:dyDescent="0.3">
      <c r="A800" t="s">
        <v>690</v>
      </c>
      <c r="B800" s="2">
        <v>1239.27</v>
      </c>
      <c r="C800" s="2">
        <v>1223.1099999999999</v>
      </c>
      <c r="D800" s="2">
        <v>1240.81</v>
      </c>
      <c r="E800" s="2">
        <v>1218.53</v>
      </c>
      <c r="F800" t="s">
        <v>2778</v>
      </c>
      <c r="G800" s="1">
        <v>1.52E-2</v>
      </c>
    </row>
    <row r="801" spans="1:7" x14ac:dyDescent="0.3">
      <c r="A801" t="s">
        <v>688</v>
      </c>
      <c r="B801" s="2">
        <v>1220.67</v>
      </c>
      <c r="C801" s="2">
        <v>1221.1199999999999</v>
      </c>
      <c r="D801" s="2">
        <v>1226.0899999999999</v>
      </c>
      <c r="E801" s="2">
        <v>1213.71</v>
      </c>
      <c r="F801" t="s">
        <v>2777</v>
      </c>
      <c r="G801" s="1">
        <v>2.2000000000000001E-3</v>
      </c>
    </row>
    <row r="802" spans="1:7" x14ac:dyDescent="0.3">
      <c r="A802" t="s">
        <v>686</v>
      </c>
      <c r="B802" s="2">
        <v>1218.04</v>
      </c>
      <c r="C802" s="2">
        <v>1219.08</v>
      </c>
      <c r="D802" s="2">
        <v>1228.58</v>
      </c>
      <c r="E802" s="2">
        <v>1208.19</v>
      </c>
      <c r="F802" t="s">
        <v>2776</v>
      </c>
      <c r="G802" s="1">
        <v>-1.1000000000000001E-3</v>
      </c>
    </row>
    <row r="803" spans="1:7" x14ac:dyDescent="0.3">
      <c r="A803" t="s">
        <v>684</v>
      </c>
      <c r="B803" s="2">
        <v>1219.43</v>
      </c>
      <c r="C803" s="2">
        <v>1221.1199999999999</v>
      </c>
      <c r="D803" s="2">
        <v>1223.1099999999999</v>
      </c>
      <c r="E803" s="2">
        <v>1211.17</v>
      </c>
      <c r="F803" t="s">
        <v>2775</v>
      </c>
      <c r="G803" s="1">
        <v>-8.9999999999999998E-4</v>
      </c>
    </row>
    <row r="804" spans="1:7" x14ac:dyDescent="0.3">
      <c r="A804" t="s">
        <v>682</v>
      </c>
      <c r="B804" s="2">
        <v>1220.47</v>
      </c>
      <c r="C804" s="2">
        <v>1221.22</v>
      </c>
      <c r="D804" s="2">
        <v>1226.3399999999999</v>
      </c>
      <c r="E804" s="2">
        <v>1213.1600000000001</v>
      </c>
      <c r="F804" t="s">
        <v>2774</v>
      </c>
      <c r="G804" s="1">
        <v>3.2000000000000002E-3</v>
      </c>
    </row>
    <row r="805" spans="1:7" x14ac:dyDescent="0.3">
      <c r="A805" t="s">
        <v>680</v>
      </c>
      <c r="B805" s="2">
        <v>1216.54</v>
      </c>
      <c r="C805" s="2">
        <v>1223.8</v>
      </c>
      <c r="D805" s="2">
        <v>1230.9100000000001</v>
      </c>
      <c r="E805" s="2">
        <v>1214.56</v>
      </c>
      <c r="F805" t="s">
        <v>2773</v>
      </c>
      <c r="G805" s="1">
        <v>-7.1000000000000004E-3</v>
      </c>
    </row>
    <row r="806" spans="1:7" x14ac:dyDescent="0.3">
      <c r="A806" t="s">
        <v>678</v>
      </c>
      <c r="B806" s="2">
        <v>1225.3</v>
      </c>
      <c r="C806" s="2">
        <v>1247.32</v>
      </c>
      <c r="D806" s="2">
        <v>1247.32</v>
      </c>
      <c r="E806" s="2">
        <v>1222.51</v>
      </c>
      <c r="F806" t="s">
        <v>2772</v>
      </c>
      <c r="G806" s="1">
        <v>-2.1600000000000001E-2</v>
      </c>
    </row>
    <row r="807" spans="1:7" x14ac:dyDescent="0.3">
      <c r="A807" t="s">
        <v>676</v>
      </c>
      <c r="B807" s="2">
        <v>1252.29</v>
      </c>
      <c r="C807" s="2">
        <v>1262.83</v>
      </c>
      <c r="D807" s="2">
        <v>1262.83</v>
      </c>
      <c r="E807" s="2">
        <v>1246.08</v>
      </c>
      <c r="F807" t="s">
        <v>2771</v>
      </c>
      <c r="G807" s="1">
        <v>8.0000000000000004E-4</v>
      </c>
    </row>
    <row r="808" spans="1:7" x14ac:dyDescent="0.3">
      <c r="A808" t="s">
        <v>674</v>
      </c>
      <c r="B808" s="2">
        <v>1251.25</v>
      </c>
      <c r="C808" s="2">
        <v>1243.29</v>
      </c>
      <c r="D808" s="2">
        <v>1254.08</v>
      </c>
      <c r="E808" s="2">
        <v>1178.6600000000001</v>
      </c>
      <c r="F808" t="s">
        <v>2770</v>
      </c>
      <c r="G808" s="1">
        <v>-9.4200000000000006E-2</v>
      </c>
    </row>
    <row r="809" spans="1:7" x14ac:dyDescent="0.3">
      <c r="A809" t="s">
        <v>672</v>
      </c>
      <c r="B809" s="2">
        <v>1381.42</v>
      </c>
      <c r="C809" s="2">
        <v>1401.85</v>
      </c>
      <c r="D809" s="2">
        <v>1403.14</v>
      </c>
      <c r="E809" s="2">
        <v>1375.25</v>
      </c>
      <c r="F809" t="s">
        <v>2769</v>
      </c>
      <c r="G809" s="1">
        <v>-2.7400000000000001E-2</v>
      </c>
    </row>
    <row r="810" spans="1:7" x14ac:dyDescent="0.3">
      <c r="A810" s="3">
        <v>45264</v>
      </c>
      <c r="B810" s="2">
        <v>1420.3</v>
      </c>
      <c r="C810" s="2">
        <v>1405.13</v>
      </c>
      <c r="D810" s="2">
        <v>1423.48</v>
      </c>
      <c r="E810" s="2">
        <v>1392.15</v>
      </c>
      <c r="F810" t="s">
        <v>2768</v>
      </c>
      <c r="G810" s="1">
        <v>1.5800000000000002E-2</v>
      </c>
    </row>
    <row r="811" spans="1:7" x14ac:dyDescent="0.3">
      <c r="A811" s="3">
        <v>45234</v>
      </c>
      <c r="B811" s="2">
        <v>1398.27</v>
      </c>
      <c r="C811" s="2">
        <v>1420.89</v>
      </c>
      <c r="D811" s="2">
        <v>1425.32</v>
      </c>
      <c r="E811" s="2">
        <v>1381.22</v>
      </c>
      <c r="F811" t="s">
        <v>2767</v>
      </c>
      <c r="G811" s="1">
        <v>-1.4999999999999999E-2</v>
      </c>
    </row>
    <row r="812" spans="1:7" x14ac:dyDescent="0.3">
      <c r="A812" s="3">
        <v>45203</v>
      </c>
      <c r="B812" s="2">
        <v>1419.6</v>
      </c>
      <c r="C812" s="2">
        <v>1415.97</v>
      </c>
      <c r="D812" s="2">
        <v>1425.96</v>
      </c>
      <c r="E812" s="2">
        <v>1407.07</v>
      </c>
      <c r="F812" t="s">
        <v>2299</v>
      </c>
      <c r="G812" s="1">
        <v>4.0000000000000001E-3</v>
      </c>
    </row>
    <row r="813" spans="1:7" x14ac:dyDescent="0.3">
      <c r="A813" s="3">
        <v>45081</v>
      </c>
      <c r="B813" s="2">
        <v>1413.93</v>
      </c>
      <c r="C813" s="2">
        <v>1408.06</v>
      </c>
      <c r="D813" s="2">
        <v>1420.4</v>
      </c>
      <c r="E813" s="2">
        <v>1402.45</v>
      </c>
      <c r="F813" t="s">
        <v>2766</v>
      </c>
      <c r="G813" s="1">
        <v>-1.1999999999999999E-3</v>
      </c>
    </row>
    <row r="814" spans="1:7" x14ac:dyDescent="0.3">
      <c r="A814" s="3">
        <v>45050</v>
      </c>
      <c r="B814" s="2">
        <v>1415.57</v>
      </c>
      <c r="C814" s="2">
        <v>1392.15</v>
      </c>
      <c r="D814" s="2">
        <v>1419.5</v>
      </c>
      <c r="E814" s="2">
        <v>1392.15</v>
      </c>
      <c r="F814" t="s">
        <v>2765</v>
      </c>
      <c r="G814" s="1">
        <v>8.9999999999999993E-3</v>
      </c>
    </row>
    <row r="815" spans="1:7" x14ac:dyDescent="0.3">
      <c r="A815" s="3">
        <v>44989</v>
      </c>
      <c r="B815" s="2">
        <v>1402.94</v>
      </c>
      <c r="C815" s="2">
        <v>1426.96</v>
      </c>
      <c r="D815" s="2">
        <v>1426.96</v>
      </c>
      <c r="E815" s="2">
        <v>1397.28</v>
      </c>
      <c r="F815" t="s">
        <v>2764</v>
      </c>
      <c r="G815" s="1">
        <v>-1.2E-2</v>
      </c>
    </row>
    <row r="816" spans="1:7" x14ac:dyDescent="0.3">
      <c r="A816" t="s">
        <v>664</v>
      </c>
      <c r="B816" s="2">
        <v>1419.95</v>
      </c>
      <c r="C816" s="2">
        <v>1396.13</v>
      </c>
      <c r="D816" s="2">
        <v>1421.94</v>
      </c>
      <c r="E816" s="2">
        <v>1386.09</v>
      </c>
      <c r="F816" t="s">
        <v>2763</v>
      </c>
      <c r="G816" s="1">
        <v>3.2099999999999997E-2</v>
      </c>
    </row>
    <row r="817" spans="1:7" x14ac:dyDescent="0.3">
      <c r="A817" t="s">
        <v>662</v>
      </c>
      <c r="B817" s="2">
        <v>1375.8</v>
      </c>
      <c r="C817" s="2">
        <v>1371.27</v>
      </c>
      <c r="D817" s="2">
        <v>1382.11</v>
      </c>
      <c r="E817" s="2">
        <v>1356.9</v>
      </c>
      <c r="F817" t="s">
        <v>2762</v>
      </c>
      <c r="G817" s="1">
        <v>4.3E-3</v>
      </c>
    </row>
    <row r="818" spans="1:7" x14ac:dyDescent="0.3">
      <c r="A818" t="s">
        <v>660</v>
      </c>
      <c r="B818" s="2">
        <v>1369.88</v>
      </c>
      <c r="C818" s="2">
        <v>1384.3</v>
      </c>
      <c r="D818" s="2">
        <v>1390.17</v>
      </c>
      <c r="E818" s="2">
        <v>1368.14</v>
      </c>
      <c r="F818" t="s">
        <v>2723</v>
      </c>
      <c r="G818" s="1">
        <v>-8.2000000000000007E-3</v>
      </c>
    </row>
    <row r="819" spans="1:7" x14ac:dyDescent="0.3">
      <c r="A819" t="s">
        <v>658</v>
      </c>
      <c r="B819" s="2">
        <v>1381.17</v>
      </c>
      <c r="C819" s="2">
        <v>1378.48</v>
      </c>
      <c r="D819" s="2">
        <v>1387.93</v>
      </c>
      <c r="E819" s="2">
        <v>1366.4</v>
      </c>
      <c r="F819" t="s">
        <v>2251</v>
      </c>
      <c r="G819" s="1">
        <v>6.0000000000000001E-3</v>
      </c>
    </row>
    <row r="820" spans="1:7" x14ac:dyDescent="0.3">
      <c r="A820" t="s">
        <v>656</v>
      </c>
      <c r="B820" s="2">
        <v>1372.91</v>
      </c>
      <c r="C820" s="2">
        <v>1380.22</v>
      </c>
      <c r="D820" s="2">
        <v>1391.11</v>
      </c>
      <c r="E820" s="2">
        <v>1369.78</v>
      </c>
      <c r="F820" t="s">
        <v>2756</v>
      </c>
      <c r="G820" s="1">
        <v>4.4000000000000003E-3</v>
      </c>
    </row>
    <row r="821" spans="1:7" x14ac:dyDescent="0.3">
      <c r="A821" t="s">
        <v>654</v>
      </c>
      <c r="B821" s="2">
        <v>1366.85</v>
      </c>
      <c r="C821" s="2">
        <v>1376.19</v>
      </c>
      <c r="D821" s="2">
        <v>1376.19</v>
      </c>
      <c r="E821" s="2">
        <v>1362.32</v>
      </c>
      <c r="F821" t="s">
        <v>2761</v>
      </c>
      <c r="G821" s="1">
        <v>-1.06E-2</v>
      </c>
    </row>
    <row r="822" spans="1:7" x14ac:dyDescent="0.3">
      <c r="A822" t="s">
        <v>652</v>
      </c>
      <c r="B822" s="2">
        <v>1381.46</v>
      </c>
      <c r="C822" s="2">
        <v>1395.14</v>
      </c>
      <c r="D822" s="2">
        <v>1399.36</v>
      </c>
      <c r="E822" s="2">
        <v>1374.4</v>
      </c>
      <c r="F822" t="s">
        <v>2652</v>
      </c>
      <c r="G822" s="1">
        <v>-1E-3</v>
      </c>
    </row>
    <row r="823" spans="1:7" x14ac:dyDescent="0.3">
      <c r="A823" t="s">
        <v>650</v>
      </c>
      <c r="B823" s="2">
        <v>1382.91</v>
      </c>
      <c r="C823" s="2">
        <v>1391.16</v>
      </c>
      <c r="D823" s="2">
        <v>1397.13</v>
      </c>
      <c r="E823" s="2">
        <v>1382.21</v>
      </c>
      <c r="F823" t="s">
        <v>2760</v>
      </c>
      <c r="G823" s="1">
        <v>-9.1999999999999998E-3</v>
      </c>
    </row>
    <row r="824" spans="1:7" x14ac:dyDescent="0.3">
      <c r="A824" t="s">
        <v>648</v>
      </c>
      <c r="B824" s="2">
        <v>1395.78</v>
      </c>
      <c r="C824" s="2">
        <v>1411.74</v>
      </c>
      <c r="D824" s="2">
        <v>1411.74</v>
      </c>
      <c r="E824" s="2">
        <v>1377.09</v>
      </c>
      <c r="F824" t="s">
        <v>2759</v>
      </c>
      <c r="G824" s="1">
        <v>-1.2E-2</v>
      </c>
    </row>
    <row r="825" spans="1:7" x14ac:dyDescent="0.3">
      <c r="A825" t="s">
        <v>646</v>
      </c>
      <c r="B825" s="2">
        <v>1412.74</v>
      </c>
      <c r="C825" s="2">
        <v>1421.99</v>
      </c>
      <c r="D825" s="2">
        <v>1434.81</v>
      </c>
      <c r="E825" s="2">
        <v>1403.49</v>
      </c>
      <c r="F825" t="s">
        <v>2758</v>
      </c>
      <c r="G825" s="1">
        <v>1.18E-2</v>
      </c>
    </row>
    <row r="826" spans="1:7" x14ac:dyDescent="0.3">
      <c r="A826" t="s">
        <v>644</v>
      </c>
      <c r="B826" s="2">
        <v>1396.23</v>
      </c>
      <c r="C826" s="2">
        <v>1409.85</v>
      </c>
      <c r="D826" s="2">
        <v>1409.85</v>
      </c>
      <c r="E826" s="2">
        <v>1390.86</v>
      </c>
      <c r="F826" t="s">
        <v>2757</v>
      </c>
      <c r="G826" s="1">
        <v>-1.0999999999999999E-2</v>
      </c>
    </row>
    <row r="827" spans="1:7" x14ac:dyDescent="0.3">
      <c r="A827" t="s">
        <v>642</v>
      </c>
      <c r="B827" s="2">
        <v>1411.69</v>
      </c>
      <c r="C827" s="2">
        <v>1429.94</v>
      </c>
      <c r="D827" s="2">
        <v>1434.76</v>
      </c>
      <c r="E827" s="2">
        <v>1408.91</v>
      </c>
      <c r="F827" t="s">
        <v>2756</v>
      </c>
      <c r="G827" s="1">
        <v>-2.0000000000000001E-4</v>
      </c>
    </row>
    <row r="828" spans="1:7" x14ac:dyDescent="0.3">
      <c r="A828" t="s">
        <v>640</v>
      </c>
      <c r="B828" s="2">
        <v>1412.04</v>
      </c>
      <c r="C828" s="2">
        <v>1432.93</v>
      </c>
      <c r="D828" s="2">
        <v>1440.23</v>
      </c>
      <c r="E828" s="2">
        <v>1403.09</v>
      </c>
      <c r="F828" t="s">
        <v>2043</v>
      </c>
      <c r="G828" s="1">
        <v>-1.0500000000000001E-2</v>
      </c>
    </row>
    <row r="829" spans="1:7" x14ac:dyDescent="0.3">
      <c r="A829" t="s">
        <v>638</v>
      </c>
      <c r="B829" s="2">
        <v>1427.06</v>
      </c>
      <c r="C829" s="2">
        <v>1455.99</v>
      </c>
      <c r="D829" s="2">
        <v>1470.02</v>
      </c>
      <c r="E829" s="2">
        <v>1420</v>
      </c>
      <c r="F829" t="s">
        <v>2755</v>
      </c>
      <c r="G829" s="1">
        <v>-2.4799999999999999E-2</v>
      </c>
    </row>
    <row r="830" spans="1:7" x14ac:dyDescent="0.3">
      <c r="A830" s="3">
        <v>45202</v>
      </c>
      <c r="B830" s="2">
        <v>1463.3</v>
      </c>
      <c r="C830" s="2">
        <v>1451.82</v>
      </c>
      <c r="D830" s="2">
        <v>1466.04</v>
      </c>
      <c r="E830" s="2">
        <v>1449.48</v>
      </c>
      <c r="F830" t="s">
        <v>2311</v>
      </c>
      <c r="G830" s="1">
        <v>-6.0000000000000001E-3</v>
      </c>
    </row>
    <row r="831" spans="1:7" x14ac:dyDescent="0.3">
      <c r="A831" s="3">
        <v>45172</v>
      </c>
      <c r="B831" s="2">
        <v>1472.1</v>
      </c>
      <c r="C831" s="2">
        <v>1486.62</v>
      </c>
      <c r="D831" s="2">
        <v>1489.95</v>
      </c>
      <c r="E831" s="2">
        <v>1466.34</v>
      </c>
      <c r="F831" t="s">
        <v>2754</v>
      </c>
      <c r="G831" s="1">
        <v>-8.2000000000000007E-3</v>
      </c>
    </row>
    <row r="832" spans="1:7" x14ac:dyDescent="0.3">
      <c r="A832" s="3">
        <v>45141</v>
      </c>
      <c r="B832" s="2">
        <v>1484.33</v>
      </c>
      <c r="C832" s="2">
        <v>1482.2</v>
      </c>
      <c r="D832" s="2">
        <v>1487.62</v>
      </c>
      <c r="E832" s="2">
        <v>1472.8</v>
      </c>
      <c r="F832" t="s">
        <v>2178</v>
      </c>
      <c r="G832" s="1">
        <v>-9.7999999999999997E-3</v>
      </c>
    </row>
    <row r="833" spans="1:7" x14ac:dyDescent="0.3">
      <c r="A833" s="3">
        <v>45080</v>
      </c>
      <c r="B833" s="2">
        <v>1499</v>
      </c>
      <c r="C833" s="2">
        <v>1486.18</v>
      </c>
      <c r="D833" s="2">
        <v>1511.88</v>
      </c>
      <c r="E833" s="2">
        <v>1484.78</v>
      </c>
      <c r="F833" t="s">
        <v>2575</v>
      </c>
      <c r="G833" s="1">
        <v>1.9E-2</v>
      </c>
    </row>
    <row r="834" spans="1:7" x14ac:dyDescent="0.3">
      <c r="A834" s="3">
        <v>44988</v>
      </c>
      <c r="B834" s="2">
        <v>1471.01</v>
      </c>
      <c r="C834" s="2">
        <v>1478.42</v>
      </c>
      <c r="D834" s="2">
        <v>1481.45</v>
      </c>
      <c r="E834" s="2">
        <v>1464.74</v>
      </c>
      <c r="F834" t="s">
        <v>2614</v>
      </c>
      <c r="G834" s="1">
        <v>4.8999999999999998E-3</v>
      </c>
    </row>
    <row r="835" spans="1:7" x14ac:dyDescent="0.3">
      <c r="A835" s="3">
        <v>44960</v>
      </c>
      <c r="B835" s="2">
        <v>1463.9</v>
      </c>
      <c r="C835" s="2">
        <v>1476.68</v>
      </c>
      <c r="D835" s="2">
        <v>1480.26</v>
      </c>
      <c r="E835" s="2">
        <v>1459.08</v>
      </c>
      <c r="F835" t="s">
        <v>2706</v>
      </c>
      <c r="G835" s="1">
        <v>-1.6E-2</v>
      </c>
    </row>
    <row r="836" spans="1:7" x14ac:dyDescent="0.3">
      <c r="A836" s="3">
        <v>44929</v>
      </c>
      <c r="B836" s="2">
        <v>1487.67</v>
      </c>
      <c r="C836" s="2">
        <v>1484.04</v>
      </c>
      <c r="D836" s="2">
        <v>1492.44</v>
      </c>
      <c r="E836" s="2">
        <v>1473.2</v>
      </c>
      <c r="F836" t="s">
        <v>2658</v>
      </c>
      <c r="G836" s="1">
        <v>5.7000000000000002E-3</v>
      </c>
    </row>
    <row r="837" spans="1:7" x14ac:dyDescent="0.3">
      <c r="A837" t="s">
        <v>629</v>
      </c>
      <c r="B837" s="2">
        <v>1479.21</v>
      </c>
      <c r="C837" s="2">
        <v>1507.11</v>
      </c>
      <c r="D837" s="2">
        <v>1515.46</v>
      </c>
      <c r="E837" s="2">
        <v>1473</v>
      </c>
      <c r="F837" t="s">
        <v>2753</v>
      </c>
      <c r="G837" s="1">
        <v>-1.44E-2</v>
      </c>
    </row>
    <row r="838" spans="1:7" x14ac:dyDescent="0.3">
      <c r="A838" t="s">
        <v>627</v>
      </c>
      <c r="B838" s="2">
        <v>1500.84</v>
      </c>
      <c r="C838" s="2">
        <v>1531.37</v>
      </c>
      <c r="D838" s="2">
        <v>1531.37</v>
      </c>
      <c r="E838" s="2">
        <v>1493.58</v>
      </c>
      <c r="F838" t="s">
        <v>2752</v>
      </c>
      <c r="G838" s="1">
        <v>-2.6700000000000002E-2</v>
      </c>
    </row>
    <row r="839" spans="1:7" x14ac:dyDescent="0.3">
      <c r="A839" t="s">
        <v>625</v>
      </c>
      <c r="B839" s="2">
        <v>1541.96</v>
      </c>
      <c r="C839" s="2">
        <v>1551.26</v>
      </c>
      <c r="D839" s="2">
        <v>1560.21</v>
      </c>
      <c r="E839" s="2">
        <v>1536.34</v>
      </c>
      <c r="F839" t="s">
        <v>2325</v>
      </c>
      <c r="G839" s="1">
        <v>0</v>
      </c>
    </row>
    <row r="840" spans="1:7" x14ac:dyDescent="0.3">
      <c r="A840" t="s">
        <v>623</v>
      </c>
      <c r="B840" s="2">
        <v>1542.01</v>
      </c>
      <c r="C840" s="2">
        <v>1561.05</v>
      </c>
      <c r="D840" s="2">
        <v>1561.05</v>
      </c>
      <c r="E840" s="2">
        <v>1539.47</v>
      </c>
      <c r="F840" t="s">
        <v>2055</v>
      </c>
      <c r="G840" s="1">
        <v>-7.1000000000000004E-3</v>
      </c>
    </row>
    <row r="841" spans="1:7" x14ac:dyDescent="0.3">
      <c r="A841" t="s">
        <v>621</v>
      </c>
      <c r="B841" s="2">
        <v>1553.05</v>
      </c>
      <c r="C841" s="2">
        <v>1554.24</v>
      </c>
      <c r="D841" s="2">
        <v>1566.17</v>
      </c>
      <c r="E841" s="2">
        <v>1546.58</v>
      </c>
      <c r="F841" t="s">
        <v>2751</v>
      </c>
      <c r="G841" s="1">
        <v>-1.12E-2</v>
      </c>
    </row>
    <row r="842" spans="1:7" x14ac:dyDescent="0.3">
      <c r="A842" t="s">
        <v>619</v>
      </c>
      <c r="B842" s="2">
        <v>1570.65</v>
      </c>
      <c r="C842" s="2">
        <v>1589.74</v>
      </c>
      <c r="D842" s="2">
        <v>1592.67</v>
      </c>
      <c r="E842" s="2">
        <v>1567.17</v>
      </c>
      <c r="F842" t="s">
        <v>1941</v>
      </c>
      <c r="G842" s="1">
        <v>-8.0999999999999996E-3</v>
      </c>
    </row>
    <row r="843" spans="1:7" x14ac:dyDescent="0.3">
      <c r="A843" t="s">
        <v>617</v>
      </c>
      <c r="B843" s="2">
        <v>1583.53</v>
      </c>
      <c r="C843" s="2">
        <v>1576.07</v>
      </c>
      <c r="D843" s="2">
        <v>1594.02</v>
      </c>
      <c r="E843" s="2">
        <v>1573.63</v>
      </c>
      <c r="F843" t="s">
        <v>2038</v>
      </c>
      <c r="G843" s="1">
        <v>5.4999999999999997E-3</v>
      </c>
    </row>
    <row r="844" spans="1:7" x14ac:dyDescent="0.3">
      <c r="A844" t="s">
        <v>615</v>
      </c>
      <c r="B844" s="2">
        <v>1574.92</v>
      </c>
      <c r="C844" s="2">
        <v>1585.07</v>
      </c>
      <c r="D844" s="2">
        <v>1586.06</v>
      </c>
      <c r="E844" s="2">
        <v>1566.67</v>
      </c>
      <c r="F844" t="s">
        <v>1971</v>
      </c>
      <c r="G844" s="1">
        <v>-1.12E-2</v>
      </c>
    </row>
    <row r="845" spans="1:7" x14ac:dyDescent="0.3">
      <c r="A845" t="s">
        <v>613</v>
      </c>
      <c r="B845" s="2">
        <v>1592.82</v>
      </c>
      <c r="C845" s="2">
        <v>1591.03</v>
      </c>
      <c r="D845" s="2">
        <v>1605.4</v>
      </c>
      <c r="E845" s="2">
        <v>1588.9</v>
      </c>
      <c r="F845" t="s">
        <v>2083</v>
      </c>
      <c r="G845" s="1">
        <v>3.0000000000000001E-3</v>
      </c>
    </row>
    <row r="846" spans="1:7" x14ac:dyDescent="0.3">
      <c r="A846" t="s">
        <v>611</v>
      </c>
      <c r="B846" s="2">
        <v>1588.1</v>
      </c>
      <c r="C846" s="2">
        <v>1575.12</v>
      </c>
      <c r="D846" s="2">
        <v>1590.04</v>
      </c>
      <c r="E846" s="2">
        <v>1567.17</v>
      </c>
      <c r="F846" t="s">
        <v>2220</v>
      </c>
      <c r="G846" s="1">
        <v>2.3999999999999998E-3</v>
      </c>
    </row>
    <row r="847" spans="1:7" x14ac:dyDescent="0.3">
      <c r="A847" t="s">
        <v>609</v>
      </c>
      <c r="B847" s="2">
        <v>1584.32</v>
      </c>
      <c r="C847" s="2">
        <v>1575.82</v>
      </c>
      <c r="D847" s="2">
        <v>1587.06</v>
      </c>
      <c r="E847" s="2">
        <v>1569.31</v>
      </c>
      <c r="F847" t="s">
        <v>2750</v>
      </c>
      <c r="G847" s="1">
        <v>1.6500000000000001E-2</v>
      </c>
    </row>
    <row r="848" spans="1:7" x14ac:dyDescent="0.3">
      <c r="A848" t="s">
        <v>607</v>
      </c>
      <c r="B848" s="2">
        <v>1558.67</v>
      </c>
      <c r="C848" s="2">
        <v>1588.05</v>
      </c>
      <c r="D848" s="2">
        <v>1588.05</v>
      </c>
      <c r="E848" s="2">
        <v>1557.22</v>
      </c>
      <c r="F848" t="s">
        <v>2749</v>
      </c>
      <c r="G848" s="1">
        <v>-2.5600000000000001E-2</v>
      </c>
    </row>
    <row r="849" spans="1:7" x14ac:dyDescent="0.3">
      <c r="A849" s="3">
        <v>45201</v>
      </c>
      <c r="B849" s="2">
        <v>1599.54</v>
      </c>
      <c r="C849" s="2">
        <v>1603.91</v>
      </c>
      <c r="D849" s="2">
        <v>1607.24</v>
      </c>
      <c r="E849" s="2">
        <v>1587.5</v>
      </c>
      <c r="F849" t="s">
        <v>2748</v>
      </c>
      <c r="G849" s="1">
        <v>-5.1999999999999998E-3</v>
      </c>
    </row>
    <row r="850" spans="1:7" x14ac:dyDescent="0.3">
      <c r="A850" s="3">
        <v>45171</v>
      </c>
      <c r="B850" s="2">
        <v>1607.94</v>
      </c>
      <c r="C850" s="2">
        <v>1587.26</v>
      </c>
      <c r="D850" s="2">
        <v>1610.67</v>
      </c>
      <c r="E850" s="2">
        <v>1577.16</v>
      </c>
      <c r="F850" t="s">
        <v>2175</v>
      </c>
      <c r="G850" s="1">
        <v>1.67E-2</v>
      </c>
    </row>
    <row r="851" spans="1:7" x14ac:dyDescent="0.3">
      <c r="A851" s="3">
        <v>45140</v>
      </c>
      <c r="B851" s="2">
        <v>1581.59</v>
      </c>
      <c r="C851" s="2">
        <v>1556.73</v>
      </c>
      <c r="D851" s="2">
        <v>1594.02</v>
      </c>
      <c r="E851" s="2">
        <v>1556.73</v>
      </c>
      <c r="F851" t="s">
        <v>2747</v>
      </c>
      <c r="G851" s="1">
        <v>1.7999999999999999E-2</v>
      </c>
    </row>
    <row r="852" spans="1:7" x14ac:dyDescent="0.3">
      <c r="A852" s="3">
        <v>45109</v>
      </c>
      <c r="B852" s="2">
        <v>1553.64</v>
      </c>
      <c r="C852" s="2">
        <v>1560.21</v>
      </c>
      <c r="D852" s="2">
        <v>1567.22</v>
      </c>
      <c r="E852" s="2">
        <v>1546.39</v>
      </c>
      <c r="F852" t="s">
        <v>2746</v>
      </c>
      <c r="G852" s="1">
        <v>-4.7000000000000002E-3</v>
      </c>
    </row>
    <row r="853" spans="1:7" x14ac:dyDescent="0.3">
      <c r="A853" s="3">
        <v>45079</v>
      </c>
      <c r="B853" s="2">
        <v>1561.05</v>
      </c>
      <c r="C853" s="2">
        <v>1589.05</v>
      </c>
      <c r="D853" s="2">
        <v>1589.05</v>
      </c>
      <c r="E853" s="2">
        <v>1552.85</v>
      </c>
      <c r="F853" t="s">
        <v>2394</v>
      </c>
      <c r="G853" s="1">
        <v>-1.8499999999999999E-2</v>
      </c>
    </row>
    <row r="854" spans="1:7" x14ac:dyDescent="0.3">
      <c r="A854" s="3">
        <v>44987</v>
      </c>
      <c r="B854" s="2">
        <v>1590.44</v>
      </c>
      <c r="C854" s="2">
        <v>1588.55</v>
      </c>
      <c r="D854" s="2">
        <v>1595.66</v>
      </c>
      <c r="E854" s="2">
        <v>1564.19</v>
      </c>
      <c r="F854" t="s">
        <v>2745</v>
      </c>
      <c r="G854" s="1">
        <v>9.9000000000000008E-3</v>
      </c>
    </row>
    <row r="855" spans="1:7" x14ac:dyDescent="0.3">
      <c r="A855" s="3">
        <v>44959</v>
      </c>
      <c r="B855" s="2">
        <v>1574.88</v>
      </c>
      <c r="C855" s="2">
        <v>1543.3</v>
      </c>
      <c r="D855" s="2">
        <v>1578.06</v>
      </c>
      <c r="E855" s="2">
        <v>1543.3</v>
      </c>
      <c r="F855" t="s">
        <v>2744</v>
      </c>
      <c r="G855" s="1">
        <v>2.1000000000000001E-2</v>
      </c>
    </row>
    <row r="856" spans="1:7" x14ac:dyDescent="0.3">
      <c r="A856" s="3">
        <v>44928</v>
      </c>
      <c r="B856" s="2">
        <v>1542.41</v>
      </c>
      <c r="C856" s="2">
        <v>1533.56</v>
      </c>
      <c r="D856" s="2">
        <v>1546.34</v>
      </c>
      <c r="E856" s="2">
        <v>1519.49</v>
      </c>
      <c r="F856" t="s">
        <v>2024</v>
      </c>
      <c r="G856" s="1">
        <v>1.1299999999999999E-2</v>
      </c>
    </row>
    <row r="857" spans="1:7" x14ac:dyDescent="0.3">
      <c r="A857" t="s">
        <v>597</v>
      </c>
      <c r="B857" s="2">
        <v>1525.16</v>
      </c>
      <c r="C857" s="2">
        <v>1540.22</v>
      </c>
      <c r="D857" s="2">
        <v>1540.22</v>
      </c>
      <c r="E857" s="2">
        <v>1504.52</v>
      </c>
      <c r="F857" t="s">
        <v>2002</v>
      </c>
      <c r="G857" s="1">
        <v>-3.3E-3</v>
      </c>
    </row>
    <row r="858" spans="1:7" x14ac:dyDescent="0.3">
      <c r="A858" t="s">
        <v>595</v>
      </c>
      <c r="B858" s="2">
        <v>1530.18</v>
      </c>
      <c r="C858" s="2">
        <v>1520.23</v>
      </c>
      <c r="D858" s="2">
        <v>1535.35</v>
      </c>
      <c r="E858" s="2">
        <v>1511.48</v>
      </c>
      <c r="F858" t="s">
        <v>2743</v>
      </c>
      <c r="G858" s="1">
        <v>1.29E-2</v>
      </c>
    </row>
    <row r="859" spans="1:7" x14ac:dyDescent="0.3">
      <c r="A859" t="s">
        <v>594</v>
      </c>
      <c r="B859" s="2">
        <v>1510.64</v>
      </c>
      <c r="C859" s="2">
        <v>1537.34</v>
      </c>
      <c r="D859" s="2">
        <v>1542.26</v>
      </c>
      <c r="E859" s="2">
        <v>1498.95</v>
      </c>
      <c r="F859" t="s">
        <v>2571</v>
      </c>
      <c r="G859" s="1">
        <v>-1.55E-2</v>
      </c>
    </row>
    <row r="860" spans="1:7" x14ac:dyDescent="0.3">
      <c r="A860" t="s">
        <v>592</v>
      </c>
      <c r="B860" s="2">
        <v>1534.35</v>
      </c>
      <c r="C860" s="2">
        <v>1538.33</v>
      </c>
      <c r="D860" s="2">
        <v>1547.28</v>
      </c>
      <c r="E860" s="2">
        <v>1530.13</v>
      </c>
      <c r="F860" t="s">
        <v>2613</v>
      </c>
      <c r="G860" s="1">
        <v>-5.7000000000000002E-3</v>
      </c>
    </row>
    <row r="861" spans="1:7" x14ac:dyDescent="0.3">
      <c r="A861" t="s">
        <v>591</v>
      </c>
      <c r="B861" s="2">
        <v>1543.2</v>
      </c>
      <c r="C861" s="2">
        <v>1551.26</v>
      </c>
      <c r="D861" s="2">
        <v>1560.01</v>
      </c>
      <c r="E861" s="2">
        <v>1541.06</v>
      </c>
      <c r="F861" t="s">
        <v>2426</v>
      </c>
      <c r="G861" s="1">
        <v>2.5000000000000001E-3</v>
      </c>
    </row>
    <row r="862" spans="1:7" x14ac:dyDescent="0.3">
      <c r="A862" t="s">
        <v>590</v>
      </c>
      <c r="B862" s="2">
        <v>1539.32</v>
      </c>
      <c r="C862" s="2">
        <v>1526.4</v>
      </c>
      <c r="D862" s="2">
        <v>1544.59</v>
      </c>
      <c r="E862" s="2">
        <v>1519.54</v>
      </c>
      <c r="F862" t="s">
        <v>2069</v>
      </c>
      <c r="G862" s="1">
        <v>1.47E-2</v>
      </c>
    </row>
    <row r="863" spans="1:7" x14ac:dyDescent="0.3">
      <c r="A863" t="s">
        <v>588</v>
      </c>
      <c r="B863" s="2">
        <v>1517</v>
      </c>
      <c r="C863" s="2">
        <v>1529.38</v>
      </c>
      <c r="D863" s="2">
        <v>1536.34</v>
      </c>
      <c r="E863" s="2">
        <v>1515.46</v>
      </c>
      <c r="F863" t="s">
        <v>2742</v>
      </c>
      <c r="G863" s="1">
        <v>-8.6999999999999994E-3</v>
      </c>
    </row>
    <row r="864" spans="1:7" x14ac:dyDescent="0.3">
      <c r="A864" t="s">
        <v>586</v>
      </c>
      <c r="B864" s="2">
        <v>1530.28</v>
      </c>
      <c r="C864" s="2">
        <v>1531.27</v>
      </c>
      <c r="D864" s="2">
        <v>1540.87</v>
      </c>
      <c r="E864" s="2">
        <v>1517.6</v>
      </c>
      <c r="F864" t="s">
        <v>2655</v>
      </c>
      <c r="G864" s="1">
        <v>-4.1999999999999997E-3</v>
      </c>
    </row>
    <row r="865" spans="1:7" x14ac:dyDescent="0.3">
      <c r="A865" t="s">
        <v>584</v>
      </c>
      <c r="B865" s="2">
        <v>1536.74</v>
      </c>
      <c r="C865" s="2">
        <v>1536.09</v>
      </c>
      <c r="D865" s="2">
        <v>1543.15</v>
      </c>
      <c r="E865" s="2">
        <v>1530.97</v>
      </c>
      <c r="F865" t="s">
        <v>2696</v>
      </c>
      <c r="G865" s="1">
        <v>3.8E-3</v>
      </c>
    </row>
    <row r="866" spans="1:7" x14ac:dyDescent="0.3">
      <c r="A866" t="s">
        <v>582</v>
      </c>
      <c r="B866" s="2">
        <v>1530.87</v>
      </c>
      <c r="C866" s="2">
        <v>1518.44</v>
      </c>
      <c r="D866" s="2">
        <v>1533.56</v>
      </c>
      <c r="E866" s="2">
        <v>1515.46</v>
      </c>
      <c r="F866" t="s">
        <v>2144</v>
      </c>
      <c r="G866" s="1">
        <v>9.1999999999999998E-3</v>
      </c>
    </row>
    <row r="867" spans="1:7" x14ac:dyDescent="0.3">
      <c r="A867" t="s">
        <v>580</v>
      </c>
      <c r="B867" s="2">
        <v>1516.95</v>
      </c>
      <c r="C867" s="2">
        <v>1501.54</v>
      </c>
      <c r="D867" s="2">
        <v>1519.44</v>
      </c>
      <c r="E867" s="2">
        <v>1493.88</v>
      </c>
      <c r="F867" t="s">
        <v>2741</v>
      </c>
      <c r="G867" s="1">
        <v>1.4500000000000001E-2</v>
      </c>
    </row>
    <row r="868" spans="1:7" x14ac:dyDescent="0.3">
      <c r="A868" t="s">
        <v>578</v>
      </c>
      <c r="B868" s="2">
        <v>1495.22</v>
      </c>
      <c r="C868" s="2">
        <v>1475.19</v>
      </c>
      <c r="D868" s="2">
        <v>1510.89</v>
      </c>
      <c r="E868" s="2">
        <v>1459.77</v>
      </c>
      <c r="F868" t="s">
        <v>2740</v>
      </c>
      <c r="G868" s="1">
        <v>1.5599999999999999E-2</v>
      </c>
    </row>
    <row r="869" spans="1:7" x14ac:dyDescent="0.3">
      <c r="A869" s="3">
        <v>45261</v>
      </c>
      <c r="B869" s="2">
        <v>1472.3</v>
      </c>
      <c r="C869" s="2">
        <v>1473.65</v>
      </c>
      <c r="D869" s="2">
        <v>1476.68</v>
      </c>
      <c r="E869" s="2">
        <v>1446.85</v>
      </c>
      <c r="F869" t="s">
        <v>2674</v>
      </c>
      <c r="G869" s="1">
        <v>6.4000000000000003E-3</v>
      </c>
    </row>
    <row r="870" spans="1:7" x14ac:dyDescent="0.3">
      <c r="A870" s="3">
        <v>45231</v>
      </c>
      <c r="B870" s="2">
        <v>1463.01</v>
      </c>
      <c r="C870" s="2">
        <v>1461.76</v>
      </c>
      <c r="D870" s="2">
        <v>1485.63</v>
      </c>
      <c r="E870" s="2">
        <v>1455.8</v>
      </c>
      <c r="F870" t="s">
        <v>2655</v>
      </c>
      <c r="G870" s="1">
        <v>1E-3</v>
      </c>
    </row>
    <row r="871" spans="1:7" x14ac:dyDescent="0.3">
      <c r="A871" s="3">
        <v>45200</v>
      </c>
      <c r="B871" s="2">
        <v>1461.51</v>
      </c>
      <c r="C871" s="2">
        <v>1473.69</v>
      </c>
      <c r="D871" s="2">
        <v>1475.58</v>
      </c>
      <c r="E871" s="2">
        <v>1445.9</v>
      </c>
      <c r="F871" t="s">
        <v>2739</v>
      </c>
      <c r="G871" s="1">
        <v>-9.9000000000000008E-3</v>
      </c>
    </row>
    <row r="872" spans="1:7" x14ac:dyDescent="0.3">
      <c r="A872" s="3">
        <v>45170</v>
      </c>
      <c r="B872" s="2">
        <v>1476.13</v>
      </c>
      <c r="C872" s="2">
        <v>1440.08</v>
      </c>
      <c r="D872" s="2">
        <v>1481</v>
      </c>
      <c r="E872" s="2">
        <v>1440.08</v>
      </c>
      <c r="F872" t="s">
        <v>2738</v>
      </c>
      <c r="G872" s="1">
        <v>2.4799999999999999E-2</v>
      </c>
    </row>
    <row r="873" spans="1:7" x14ac:dyDescent="0.3">
      <c r="A873" s="3">
        <v>45078</v>
      </c>
      <c r="B873" s="2">
        <v>1440.38</v>
      </c>
      <c r="C873" s="2">
        <v>1461.76</v>
      </c>
      <c r="D873" s="2">
        <v>1466.73</v>
      </c>
      <c r="E873" s="2">
        <v>1438.39</v>
      </c>
      <c r="F873" t="s">
        <v>2733</v>
      </c>
      <c r="G873" s="1">
        <v>-1.8100000000000002E-2</v>
      </c>
    </row>
    <row r="874" spans="1:7" x14ac:dyDescent="0.3">
      <c r="A874" s="3">
        <v>45047</v>
      </c>
      <c r="B874" s="2">
        <v>1466.93</v>
      </c>
      <c r="C874" s="2">
        <v>1497.46</v>
      </c>
      <c r="D874" s="2">
        <v>1497.46</v>
      </c>
      <c r="E874" s="2">
        <v>1461.02</v>
      </c>
      <c r="F874" t="s">
        <v>2737</v>
      </c>
      <c r="G874" s="1">
        <v>-1.3100000000000001E-2</v>
      </c>
    </row>
    <row r="875" spans="1:7" x14ac:dyDescent="0.3">
      <c r="A875" s="3">
        <v>45017</v>
      </c>
      <c r="B875" s="2">
        <v>1486.42</v>
      </c>
      <c r="C875" s="2">
        <v>1512.48</v>
      </c>
      <c r="D875" s="2">
        <v>1512.48</v>
      </c>
      <c r="E875" s="2">
        <v>1482.74</v>
      </c>
      <c r="F875" t="s">
        <v>2736</v>
      </c>
      <c r="G875" s="1">
        <v>-1.8200000000000001E-2</v>
      </c>
    </row>
    <row r="876" spans="1:7" x14ac:dyDescent="0.3">
      <c r="A876" s="3">
        <v>44986</v>
      </c>
      <c r="B876" s="2">
        <v>1514.02</v>
      </c>
      <c r="C876" s="2">
        <v>1511.33</v>
      </c>
      <c r="D876" s="2">
        <v>1524.06</v>
      </c>
      <c r="E876" s="2">
        <v>1506.61</v>
      </c>
      <c r="F876" t="s">
        <v>2581</v>
      </c>
      <c r="G876" s="1">
        <v>-1E-3</v>
      </c>
    </row>
    <row r="877" spans="1:7" x14ac:dyDescent="0.3">
      <c r="A877" s="3">
        <v>44958</v>
      </c>
      <c r="B877" s="2">
        <v>1515.46</v>
      </c>
      <c r="C877" s="2">
        <v>1505.52</v>
      </c>
      <c r="D877" s="2">
        <v>1517.94</v>
      </c>
      <c r="E877" s="2">
        <v>1495.62</v>
      </c>
      <c r="F877" t="s">
        <v>2284</v>
      </c>
      <c r="G877" s="1">
        <v>1.0500000000000001E-2</v>
      </c>
    </row>
    <row r="878" spans="1:7" x14ac:dyDescent="0.3">
      <c r="A878" t="s">
        <v>568</v>
      </c>
      <c r="B878" s="2">
        <v>1499.75</v>
      </c>
      <c r="C878" s="2">
        <v>1519.44</v>
      </c>
      <c r="D878" s="2">
        <v>1521.82</v>
      </c>
      <c r="E878" s="2">
        <v>1495.62</v>
      </c>
      <c r="F878" t="s">
        <v>2247</v>
      </c>
      <c r="G878" s="1">
        <v>-6.1999999999999998E-3</v>
      </c>
    </row>
    <row r="879" spans="1:7" x14ac:dyDescent="0.3">
      <c r="A879" t="s">
        <v>566</v>
      </c>
      <c r="B879" s="2">
        <v>1509.05</v>
      </c>
      <c r="C879" s="2">
        <v>1495.57</v>
      </c>
      <c r="D879" s="2">
        <v>1512.78</v>
      </c>
      <c r="E879" s="2">
        <v>1492.59</v>
      </c>
      <c r="F879" t="s">
        <v>2614</v>
      </c>
      <c r="G879" s="1">
        <v>4.8999999999999998E-3</v>
      </c>
    </row>
    <row r="880" spans="1:7" x14ac:dyDescent="0.3">
      <c r="A880" t="s">
        <v>564</v>
      </c>
      <c r="B880" s="2">
        <v>1501.69</v>
      </c>
      <c r="C880" s="2">
        <v>1496.67</v>
      </c>
      <c r="D880" s="2">
        <v>1516.4</v>
      </c>
      <c r="E880" s="2">
        <v>1490.1</v>
      </c>
      <c r="F880" t="s">
        <v>1952</v>
      </c>
      <c r="G880" s="1">
        <v>-3.0999999999999999E-3</v>
      </c>
    </row>
    <row r="881" spans="1:7" x14ac:dyDescent="0.3">
      <c r="A881" t="s">
        <v>562</v>
      </c>
      <c r="B881" s="2">
        <v>1506.36</v>
      </c>
      <c r="C881" s="2">
        <v>1501.49</v>
      </c>
      <c r="D881" s="2">
        <v>1512.92</v>
      </c>
      <c r="E881" s="2">
        <v>1489.11</v>
      </c>
      <c r="F881" t="s">
        <v>2069</v>
      </c>
      <c r="G881" s="1">
        <v>8.3000000000000001E-3</v>
      </c>
    </row>
    <row r="882" spans="1:7" x14ac:dyDescent="0.3">
      <c r="A882" t="s">
        <v>560</v>
      </c>
      <c r="B882" s="2">
        <v>1493.98</v>
      </c>
      <c r="C882" s="2">
        <v>1492.09</v>
      </c>
      <c r="D882" s="2">
        <v>1501.44</v>
      </c>
      <c r="E882" s="2">
        <v>1487.96</v>
      </c>
      <c r="F882" t="s">
        <v>2064</v>
      </c>
      <c r="G882" s="1">
        <v>3.5000000000000001E-3</v>
      </c>
    </row>
    <row r="883" spans="1:7" x14ac:dyDescent="0.3">
      <c r="A883" t="s">
        <v>558</v>
      </c>
      <c r="B883" s="2">
        <v>1488.71</v>
      </c>
      <c r="C883" s="2">
        <v>1500.24</v>
      </c>
      <c r="D883" s="2">
        <v>1501.44</v>
      </c>
      <c r="E883" s="2">
        <v>1484.63</v>
      </c>
      <c r="F883" t="s">
        <v>2735</v>
      </c>
      <c r="G883" s="1">
        <v>-1.6400000000000001E-2</v>
      </c>
    </row>
    <row r="884" spans="1:7" x14ac:dyDescent="0.3">
      <c r="A884" t="s">
        <v>556</v>
      </c>
      <c r="B884" s="2">
        <v>1513.52</v>
      </c>
      <c r="C884" s="2">
        <v>1512.97</v>
      </c>
      <c r="D884" s="2">
        <v>1521.38</v>
      </c>
      <c r="E884" s="2">
        <v>1503.28</v>
      </c>
      <c r="F884" t="s">
        <v>2734</v>
      </c>
      <c r="G884" s="1">
        <v>8.3000000000000001E-3</v>
      </c>
    </row>
    <row r="885" spans="1:7" x14ac:dyDescent="0.3">
      <c r="A885" t="s">
        <v>554</v>
      </c>
      <c r="B885" s="2">
        <v>1501.09</v>
      </c>
      <c r="C885" s="2">
        <v>1506.51</v>
      </c>
      <c r="D885" s="2">
        <v>1512.48</v>
      </c>
      <c r="E885" s="2">
        <v>1493.93</v>
      </c>
      <c r="F885" t="s">
        <v>1962</v>
      </c>
      <c r="G885" s="1">
        <v>1.5E-3</v>
      </c>
    </row>
    <row r="886" spans="1:7" x14ac:dyDescent="0.3">
      <c r="A886" t="s">
        <v>552</v>
      </c>
      <c r="B886" s="2">
        <v>1498.85</v>
      </c>
      <c r="C886" s="2">
        <v>1492.59</v>
      </c>
      <c r="D886" s="2">
        <v>1507.5</v>
      </c>
      <c r="E886" s="2">
        <v>1474.14</v>
      </c>
      <c r="F886" t="s">
        <v>2043</v>
      </c>
      <c r="G886" s="1">
        <v>0</v>
      </c>
    </row>
    <row r="887" spans="1:7" x14ac:dyDescent="0.3">
      <c r="A887" t="s">
        <v>550</v>
      </c>
      <c r="B887" s="2">
        <v>1498.9</v>
      </c>
      <c r="C887" s="2">
        <v>1499.5</v>
      </c>
      <c r="D887" s="2">
        <v>1508.4</v>
      </c>
      <c r="E887" s="2">
        <v>1486.67</v>
      </c>
      <c r="F887" t="s">
        <v>2669</v>
      </c>
      <c r="G887" s="1">
        <v>-9.7999999999999997E-3</v>
      </c>
    </row>
    <row r="888" spans="1:7" x14ac:dyDescent="0.3">
      <c r="A888" t="s">
        <v>548</v>
      </c>
      <c r="B888" s="2">
        <v>1513.67</v>
      </c>
      <c r="C888" s="2">
        <v>1516.45</v>
      </c>
      <c r="D888" s="2">
        <v>1540.82</v>
      </c>
      <c r="E888" s="2">
        <v>1503.58</v>
      </c>
      <c r="F888" t="s">
        <v>2677</v>
      </c>
      <c r="G888" s="1">
        <v>-1.1900000000000001E-2</v>
      </c>
    </row>
    <row r="889" spans="1:7" x14ac:dyDescent="0.3">
      <c r="A889" t="s">
        <v>546</v>
      </c>
      <c r="B889" s="2">
        <v>1531.87</v>
      </c>
      <c r="C889" s="2">
        <v>1560.51</v>
      </c>
      <c r="D889" s="2">
        <v>1561.2</v>
      </c>
      <c r="E889" s="2">
        <v>1526.65</v>
      </c>
      <c r="F889" t="s">
        <v>2733</v>
      </c>
      <c r="G889" s="1">
        <v>-2.46E-2</v>
      </c>
    </row>
    <row r="890" spans="1:7" x14ac:dyDescent="0.3">
      <c r="A890" t="s">
        <v>544</v>
      </c>
      <c r="B890" s="2">
        <v>1570.55</v>
      </c>
      <c r="C890" s="2">
        <v>1573.13</v>
      </c>
      <c r="D890" s="2">
        <v>1579.6</v>
      </c>
      <c r="E890" s="2">
        <v>1564.19</v>
      </c>
      <c r="F890" t="s">
        <v>2732</v>
      </c>
      <c r="G890" s="1">
        <v>4.5999999999999999E-3</v>
      </c>
    </row>
    <row r="891" spans="1:7" x14ac:dyDescent="0.3">
      <c r="A891" t="s">
        <v>542</v>
      </c>
      <c r="B891" s="2">
        <v>1563.34</v>
      </c>
      <c r="C891" s="2">
        <v>1538.53</v>
      </c>
      <c r="D891" s="2">
        <v>1568.66</v>
      </c>
      <c r="E891" s="2">
        <v>1532.51</v>
      </c>
      <c r="F891" t="s">
        <v>2670</v>
      </c>
      <c r="G891" s="1">
        <v>1.61E-2</v>
      </c>
    </row>
    <row r="892" spans="1:7" x14ac:dyDescent="0.3">
      <c r="A892" s="3">
        <v>44907</v>
      </c>
      <c r="B892" s="2">
        <v>1538.53</v>
      </c>
      <c r="C892" s="2">
        <v>1541.31</v>
      </c>
      <c r="D892" s="2">
        <v>1557.17</v>
      </c>
      <c r="E892" s="2">
        <v>1521.48</v>
      </c>
      <c r="F892" t="s">
        <v>2050</v>
      </c>
      <c r="G892" s="1">
        <v>-1.41E-2</v>
      </c>
    </row>
    <row r="893" spans="1:7" x14ac:dyDescent="0.3">
      <c r="A893" s="3">
        <v>44816</v>
      </c>
      <c r="B893" s="2">
        <v>1560.51</v>
      </c>
      <c r="C893" s="2">
        <v>1618.88</v>
      </c>
      <c r="D893" s="2">
        <v>1618.88</v>
      </c>
      <c r="E893" s="2">
        <v>1552.35</v>
      </c>
      <c r="F893" t="s">
        <v>2637</v>
      </c>
      <c r="G893" s="1">
        <v>-3.1399999999999997E-2</v>
      </c>
    </row>
    <row r="894" spans="1:7" x14ac:dyDescent="0.3">
      <c r="A894" s="3">
        <v>44785</v>
      </c>
      <c r="B894" s="2">
        <v>1611.07</v>
      </c>
      <c r="C894" s="2">
        <v>1596.5</v>
      </c>
      <c r="D894" s="2">
        <v>1614.8</v>
      </c>
      <c r="E894" s="2">
        <v>1589.54</v>
      </c>
      <c r="F894" t="s">
        <v>2323</v>
      </c>
      <c r="G894" s="1">
        <v>9.1000000000000004E-3</v>
      </c>
    </row>
    <row r="895" spans="1:7" x14ac:dyDescent="0.3">
      <c r="A895" s="3">
        <v>44754</v>
      </c>
      <c r="B895" s="2">
        <v>1596.5</v>
      </c>
      <c r="C895" s="2">
        <v>1598.99</v>
      </c>
      <c r="D895" s="2">
        <v>1614.7</v>
      </c>
      <c r="E895" s="2">
        <v>1587.75</v>
      </c>
      <c r="F895" t="s">
        <v>2016</v>
      </c>
      <c r="G895" s="1">
        <v>-4.5999999999999999E-3</v>
      </c>
    </row>
    <row r="896" spans="1:7" x14ac:dyDescent="0.3">
      <c r="A896" s="3">
        <v>44724</v>
      </c>
      <c r="B896" s="2">
        <v>1603.86</v>
      </c>
      <c r="C896" s="2">
        <v>1615.89</v>
      </c>
      <c r="D896" s="2">
        <v>1616.89</v>
      </c>
      <c r="E896" s="2">
        <v>1598.54</v>
      </c>
      <c r="F896" t="s">
        <v>2710</v>
      </c>
      <c r="G896" s="1">
        <v>-1.6400000000000001E-2</v>
      </c>
    </row>
    <row r="897" spans="1:7" x14ac:dyDescent="0.3">
      <c r="A897" s="3">
        <v>44693</v>
      </c>
      <c r="B897" s="2">
        <v>1630.56</v>
      </c>
      <c r="C897" s="2">
        <v>1628.82</v>
      </c>
      <c r="D897" s="2">
        <v>1635.63</v>
      </c>
      <c r="E897" s="2">
        <v>1614.2</v>
      </c>
      <c r="F897" t="s">
        <v>2168</v>
      </c>
      <c r="G897" s="1">
        <v>1.1000000000000001E-3</v>
      </c>
    </row>
    <row r="898" spans="1:7" x14ac:dyDescent="0.3">
      <c r="A898" s="3">
        <v>44604</v>
      </c>
      <c r="B898" s="2">
        <v>1628.72</v>
      </c>
      <c r="C898" s="2">
        <v>1646.72</v>
      </c>
      <c r="D898" s="2">
        <v>1652.49</v>
      </c>
      <c r="E898" s="2">
        <v>1624.79</v>
      </c>
      <c r="F898" t="s">
        <v>1956</v>
      </c>
      <c r="G898" s="1">
        <v>-1.1599999999999999E-2</v>
      </c>
    </row>
    <row r="899" spans="1:7" x14ac:dyDescent="0.3">
      <c r="A899" s="3">
        <v>44573</v>
      </c>
      <c r="B899" s="2">
        <v>1647.81</v>
      </c>
      <c r="C899" s="2">
        <v>1646.92</v>
      </c>
      <c r="D899" s="2">
        <v>1663.23</v>
      </c>
      <c r="E899" s="2">
        <v>1643.04</v>
      </c>
      <c r="F899" t="s">
        <v>2293</v>
      </c>
      <c r="G899" s="1">
        <v>1.35E-2</v>
      </c>
    </row>
    <row r="900" spans="1:7" x14ac:dyDescent="0.3">
      <c r="A900" t="s">
        <v>532</v>
      </c>
      <c r="B900" s="2">
        <v>1625.79</v>
      </c>
      <c r="C900" s="2">
        <v>1610.87</v>
      </c>
      <c r="D900" s="2">
        <v>1636.53</v>
      </c>
      <c r="E900" s="2">
        <v>1604.11</v>
      </c>
      <c r="F900" t="s">
        <v>2731</v>
      </c>
      <c r="G900" s="1">
        <v>3.5999999999999999E-3</v>
      </c>
    </row>
    <row r="901" spans="1:7" x14ac:dyDescent="0.3">
      <c r="A901" t="s">
        <v>531</v>
      </c>
      <c r="B901" s="2">
        <v>1619.92</v>
      </c>
      <c r="C901" s="2">
        <v>1612.11</v>
      </c>
      <c r="D901" s="2">
        <v>1629.57</v>
      </c>
      <c r="E901" s="2">
        <v>1606</v>
      </c>
      <c r="F901" t="s">
        <v>2073</v>
      </c>
      <c r="G901" s="1">
        <v>3.5000000000000001E-3</v>
      </c>
    </row>
    <row r="902" spans="1:7" x14ac:dyDescent="0.3">
      <c r="A902" t="s">
        <v>529</v>
      </c>
      <c r="B902" s="2">
        <v>1614.3</v>
      </c>
      <c r="C902" s="2">
        <v>1618.88</v>
      </c>
      <c r="D902" s="2">
        <v>1644.23</v>
      </c>
      <c r="E902" s="2">
        <v>1610.92</v>
      </c>
      <c r="F902" t="s">
        <v>2582</v>
      </c>
      <c r="G902" s="1">
        <v>-7.4999999999999997E-3</v>
      </c>
    </row>
    <row r="903" spans="1:7" x14ac:dyDescent="0.3">
      <c r="A903" t="s">
        <v>527</v>
      </c>
      <c r="B903" s="2">
        <v>1626.48</v>
      </c>
      <c r="C903" s="2">
        <v>1622.26</v>
      </c>
      <c r="D903" s="2">
        <v>1634.79</v>
      </c>
      <c r="E903" s="2">
        <v>1604.76</v>
      </c>
      <c r="F903" t="s">
        <v>2568</v>
      </c>
      <c r="G903" s="1">
        <v>3.5999999999999999E-3</v>
      </c>
    </row>
    <row r="904" spans="1:7" x14ac:dyDescent="0.3">
      <c r="A904" t="s">
        <v>525</v>
      </c>
      <c r="B904" s="2">
        <v>1620.67</v>
      </c>
      <c r="C904" s="2">
        <v>1580.09</v>
      </c>
      <c r="D904" s="2">
        <v>1626.83</v>
      </c>
      <c r="E904" s="2">
        <v>1575.87</v>
      </c>
      <c r="F904" t="s">
        <v>2730</v>
      </c>
      <c r="G904" s="1">
        <v>2.9499999999999998E-2</v>
      </c>
    </row>
    <row r="905" spans="1:7" x14ac:dyDescent="0.3">
      <c r="A905" t="s">
        <v>523</v>
      </c>
      <c r="B905" s="2">
        <v>1574.28</v>
      </c>
      <c r="C905" s="2">
        <v>1580</v>
      </c>
      <c r="D905" s="2">
        <v>1583.08</v>
      </c>
      <c r="E905" s="2">
        <v>1570.45</v>
      </c>
      <c r="F905" t="s">
        <v>2172</v>
      </c>
      <c r="G905" s="1">
        <v>-1.1999999999999999E-3</v>
      </c>
    </row>
    <row r="906" spans="1:7" x14ac:dyDescent="0.3">
      <c r="A906" t="s">
        <v>521</v>
      </c>
      <c r="B906" s="2">
        <v>1576.17</v>
      </c>
      <c r="C906" s="2">
        <v>1560.21</v>
      </c>
      <c r="D906" s="2">
        <v>1579.1</v>
      </c>
      <c r="E906" s="2">
        <v>1553.25</v>
      </c>
      <c r="F906" t="s">
        <v>2181</v>
      </c>
      <c r="G906" s="1">
        <v>1.0699999999999999E-2</v>
      </c>
    </row>
    <row r="907" spans="1:7" x14ac:dyDescent="0.3">
      <c r="A907" t="s">
        <v>519</v>
      </c>
      <c r="B907" s="2">
        <v>1559.41</v>
      </c>
      <c r="C907" s="2">
        <v>1573.23</v>
      </c>
      <c r="D907" s="2">
        <v>1578.95</v>
      </c>
      <c r="E907" s="2">
        <v>1555.29</v>
      </c>
      <c r="F907" t="s">
        <v>2068</v>
      </c>
      <c r="G907" s="1">
        <v>-1.5800000000000002E-2</v>
      </c>
    </row>
    <row r="908" spans="1:7" x14ac:dyDescent="0.3">
      <c r="A908" t="s">
        <v>517</v>
      </c>
      <c r="B908" s="2">
        <v>1584.47</v>
      </c>
      <c r="C908" s="2">
        <v>1582.78</v>
      </c>
      <c r="D908" s="2">
        <v>1589.05</v>
      </c>
      <c r="E908" s="2">
        <v>1566.67</v>
      </c>
      <c r="F908" t="s">
        <v>2073</v>
      </c>
      <c r="G908" s="1">
        <v>3.8E-3</v>
      </c>
    </row>
    <row r="909" spans="1:7" x14ac:dyDescent="0.3">
      <c r="A909" t="s">
        <v>515</v>
      </c>
      <c r="B909" s="2">
        <v>1578.5</v>
      </c>
      <c r="C909" s="2">
        <v>1588.25</v>
      </c>
      <c r="D909" s="2">
        <v>1593.82</v>
      </c>
      <c r="E909" s="2">
        <v>1574.08</v>
      </c>
      <c r="F909" t="s">
        <v>2220</v>
      </c>
      <c r="G909" s="1">
        <v>-9.5999999999999992E-3</v>
      </c>
    </row>
    <row r="910" spans="1:7" x14ac:dyDescent="0.3">
      <c r="A910" t="s">
        <v>513</v>
      </c>
      <c r="B910" s="2">
        <v>1593.82</v>
      </c>
      <c r="C910" s="2">
        <v>1588.2</v>
      </c>
      <c r="D910" s="2">
        <v>1599.98</v>
      </c>
      <c r="E910" s="2">
        <v>1584.57</v>
      </c>
      <c r="F910" t="s">
        <v>2138</v>
      </c>
      <c r="G910" s="1">
        <v>5.4999999999999997E-3</v>
      </c>
    </row>
    <row r="911" spans="1:7" x14ac:dyDescent="0.3">
      <c r="A911" t="s">
        <v>511</v>
      </c>
      <c r="B911" s="2">
        <v>1585.07</v>
      </c>
      <c r="C911" s="2">
        <v>1569.01</v>
      </c>
      <c r="D911" s="2">
        <v>1588.9</v>
      </c>
      <c r="E911" s="2">
        <v>1563.94</v>
      </c>
      <c r="F911" t="s">
        <v>2457</v>
      </c>
      <c r="G911" s="1">
        <v>5.4999999999999997E-3</v>
      </c>
    </row>
    <row r="912" spans="1:7" x14ac:dyDescent="0.3">
      <c r="A912" t="s">
        <v>509</v>
      </c>
      <c r="B912" s="2">
        <v>1576.42</v>
      </c>
      <c r="C912" s="2">
        <v>1566.32</v>
      </c>
      <c r="D912" s="2">
        <v>1582.48</v>
      </c>
      <c r="E912" s="2">
        <v>1559.66</v>
      </c>
      <c r="F912" t="s">
        <v>2313</v>
      </c>
      <c r="G912" s="1">
        <v>9.7000000000000003E-3</v>
      </c>
    </row>
    <row r="913" spans="1:7" x14ac:dyDescent="0.3">
      <c r="A913" s="3">
        <v>44876</v>
      </c>
      <c r="B913" s="2">
        <v>1561.3</v>
      </c>
      <c r="C913" s="2">
        <v>1537.98</v>
      </c>
      <c r="D913" s="2">
        <v>1564.68</v>
      </c>
      <c r="E913" s="2">
        <v>1537.98</v>
      </c>
      <c r="F913" t="s">
        <v>2682</v>
      </c>
      <c r="G913" s="1">
        <v>4.5400000000000003E-2</v>
      </c>
    </row>
    <row r="914" spans="1:7" x14ac:dyDescent="0.3">
      <c r="A914" s="3">
        <v>44845</v>
      </c>
      <c r="B914" s="2">
        <v>1493.53</v>
      </c>
      <c r="C914" s="2">
        <v>1476.68</v>
      </c>
      <c r="D914" s="2">
        <v>1503.53</v>
      </c>
      <c r="E914" s="2">
        <v>1476.68</v>
      </c>
      <c r="F914" t="s">
        <v>2298</v>
      </c>
      <c r="G914" s="1">
        <v>-6.1000000000000004E-3</v>
      </c>
    </row>
    <row r="915" spans="1:7" x14ac:dyDescent="0.3">
      <c r="A915" s="3">
        <v>44815</v>
      </c>
      <c r="B915" s="2">
        <v>1502.73</v>
      </c>
      <c r="C915" s="2">
        <v>1520.43</v>
      </c>
      <c r="D915" s="2">
        <v>1520.43</v>
      </c>
      <c r="E915" s="2">
        <v>1492.69</v>
      </c>
      <c r="F915" t="s">
        <v>1946</v>
      </c>
      <c r="G915" s="1">
        <v>2.5000000000000001E-3</v>
      </c>
    </row>
    <row r="916" spans="1:7" x14ac:dyDescent="0.3">
      <c r="A916" s="3">
        <v>44753</v>
      </c>
      <c r="B916" s="2">
        <v>1499</v>
      </c>
      <c r="C916" s="2">
        <v>1512.87</v>
      </c>
      <c r="D916" s="2">
        <v>1519.34</v>
      </c>
      <c r="E916" s="2">
        <v>1482.74</v>
      </c>
      <c r="F916" t="s">
        <v>2016</v>
      </c>
      <c r="G916" s="1">
        <v>-4.3E-3</v>
      </c>
    </row>
    <row r="917" spans="1:7" x14ac:dyDescent="0.3">
      <c r="A917" s="3">
        <v>44662</v>
      </c>
      <c r="B917" s="2">
        <v>1505.52</v>
      </c>
      <c r="C917" s="2">
        <v>1511.93</v>
      </c>
      <c r="D917" s="2">
        <v>1511.93</v>
      </c>
      <c r="E917" s="2">
        <v>1492.74</v>
      </c>
      <c r="F917" t="s">
        <v>2317</v>
      </c>
      <c r="G917" s="1">
        <v>-1.09E-2</v>
      </c>
    </row>
    <row r="918" spans="1:7" x14ac:dyDescent="0.3">
      <c r="A918" s="3">
        <v>44631</v>
      </c>
      <c r="B918" s="2">
        <v>1522.17</v>
      </c>
      <c r="C918" s="2">
        <v>1530.13</v>
      </c>
      <c r="D918" s="2">
        <v>1535.25</v>
      </c>
      <c r="E918" s="2">
        <v>1513.12</v>
      </c>
      <c r="F918" t="s">
        <v>2060</v>
      </c>
      <c r="G918" s="1">
        <v>-1.4500000000000001E-2</v>
      </c>
    </row>
    <row r="919" spans="1:7" x14ac:dyDescent="0.3">
      <c r="A919" s="3">
        <v>44603</v>
      </c>
      <c r="B919" s="2">
        <v>1544.59</v>
      </c>
      <c r="C919" s="2">
        <v>1563.19</v>
      </c>
      <c r="D919" s="2">
        <v>1563.94</v>
      </c>
      <c r="E919" s="2">
        <v>1536.34</v>
      </c>
      <c r="F919" t="s">
        <v>2121</v>
      </c>
      <c r="G919" s="1">
        <v>-1.2500000000000001E-2</v>
      </c>
    </row>
    <row r="920" spans="1:7" x14ac:dyDescent="0.3">
      <c r="A920" s="3">
        <v>44572</v>
      </c>
      <c r="B920" s="2">
        <v>1564.19</v>
      </c>
      <c r="C920" s="2">
        <v>1544.35</v>
      </c>
      <c r="D920" s="2">
        <v>1566.17</v>
      </c>
      <c r="E920" s="2">
        <v>1538.43</v>
      </c>
      <c r="F920" t="s">
        <v>2729</v>
      </c>
      <c r="G920" s="1">
        <v>2.3E-2</v>
      </c>
    </row>
    <row r="921" spans="1:7" x14ac:dyDescent="0.3">
      <c r="A921" t="s">
        <v>499</v>
      </c>
      <c r="B921" s="2">
        <v>1529.03</v>
      </c>
      <c r="C921" s="2">
        <v>1521.67</v>
      </c>
      <c r="D921" s="2">
        <v>1537.73</v>
      </c>
      <c r="E921" s="2">
        <v>1521.67</v>
      </c>
      <c r="F921" t="s">
        <v>2729</v>
      </c>
      <c r="G921" s="1">
        <v>1.61E-2</v>
      </c>
    </row>
    <row r="922" spans="1:7" x14ac:dyDescent="0.3">
      <c r="A922" t="s">
        <v>497</v>
      </c>
      <c r="B922" s="2">
        <v>1504.77</v>
      </c>
      <c r="C922" s="2">
        <v>1517.45</v>
      </c>
      <c r="D922" s="2">
        <v>1519.39</v>
      </c>
      <c r="E922" s="2">
        <v>1498.56</v>
      </c>
      <c r="F922" t="s">
        <v>2171</v>
      </c>
      <c r="G922" s="1">
        <v>-7.0000000000000001E-3</v>
      </c>
    </row>
    <row r="923" spans="1:7" x14ac:dyDescent="0.3">
      <c r="A923" t="s">
        <v>495</v>
      </c>
      <c r="B923" s="2">
        <v>1515.41</v>
      </c>
      <c r="C923" s="2">
        <v>1522.22</v>
      </c>
      <c r="D923" s="2">
        <v>1526.3</v>
      </c>
      <c r="E923" s="2">
        <v>1504.02</v>
      </c>
      <c r="F923" t="s">
        <v>2728</v>
      </c>
      <c r="G923" s="1">
        <v>-1.5E-3</v>
      </c>
    </row>
    <row r="924" spans="1:7" x14ac:dyDescent="0.3">
      <c r="A924" t="s">
        <v>493</v>
      </c>
      <c r="B924" s="2">
        <v>1517.75</v>
      </c>
      <c r="C924" s="2">
        <v>1519.54</v>
      </c>
      <c r="D924" s="2">
        <v>1524.31</v>
      </c>
      <c r="E924" s="2">
        <v>1512.53</v>
      </c>
      <c r="F924" t="s">
        <v>2472</v>
      </c>
      <c r="G924" s="1">
        <v>5.5999999999999999E-3</v>
      </c>
    </row>
    <row r="925" spans="1:7" x14ac:dyDescent="0.3">
      <c r="A925" t="s">
        <v>491</v>
      </c>
      <c r="B925" s="2">
        <v>1509.34</v>
      </c>
      <c r="C925" s="2">
        <v>1509.99</v>
      </c>
      <c r="D925" s="2">
        <v>1513.27</v>
      </c>
      <c r="E925" s="2">
        <v>1502.53</v>
      </c>
      <c r="F925" t="s">
        <v>2727</v>
      </c>
      <c r="G925" s="1">
        <v>1.1599999999999999E-2</v>
      </c>
    </row>
    <row r="926" spans="1:7" x14ac:dyDescent="0.3">
      <c r="A926" t="s">
        <v>489</v>
      </c>
      <c r="B926" s="2">
        <v>1492.09</v>
      </c>
      <c r="C926" s="2">
        <v>1491.89</v>
      </c>
      <c r="D926" s="2">
        <v>1497.56</v>
      </c>
      <c r="E926" s="2">
        <v>1482.99</v>
      </c>
      <c r="F926" t="s">
        <v>2048</v>
      </c>
      <c r="G926" s="1">
        <v>-2.9999999999999997E-4</v>
      </c>
    </row>
    <row r="927" spans="1:7" x14ac:dyDescent="0.3">
      <c r="A927" t="s">
        <v>487</v>
      </c>
      <c r="B927" s="2">
        <v>1492.49</v>
      </c>
      <c r="C927" s="2">
        <v>1466.73</v>
      </c>
      <c r="D927" s="2">
        <v>1495.57</v>
      </c>
      <c r="E927" s="2">
        <v>1465.94</v>
      </c>
      <c r="F927" t="s">
        <v>2579</v>
      </c>
      <c r="G927" s="1">
        <v>1.04E-2</v>
      </c>
    </row>
    <row r="928" spans="1:7" x14ac:dyDescent="0.3">
      <c r="A928" t="s">
        <v>485</v>
      </c>
      <c r="B928" s="2">
        <v>1477.13</v>
      </c>
      <c r="C928" s="2">
        <v>1495.57</v>
      </c>
      <c r="D928" s="2">
        <v>1496.52</v>
      </c>
      <c r="E928" s="2">
        <v>1473</v>
      </c>
      <c r="F928" t="s">
        <v>2098</v>
      </c>
      <c r="G928" s="1">
        <v>-1.21E-2</v>
      </c>
    </row>
    <row r="929" spans="1:7" x14ac:dyDescent="0.3">
      <c r="A929" t="s">
        <v>483</v>
      </c>
      <c r="B929" s="2">
        <v>1495.27</v>
      </c>
      <c r="C929" s="2">
        <v>1501.54</v>
      </c>
      <c r="D929" s="2">
        <v>1502.48</v>
      </c>
      <c r="E929" s="2">
        <v>1488.86</v>
      </c>
      <c r="F929" t="s">
        <v>2231</v>
      </c>
      <c r="G929" s="1">
        <v>9.1999999999999998E-3</v>
      </c>
    </row>
    <row r="930" spans="1:7" x14ac:dyDescent="0.3">
      <c r="A930" t="s">
        <v>481</v>
      </c>
      <c r="B930" s="2">
        <v>1481.6</v>
      </c>
      <c r="C930" s="2">
        <v>1468.62</v>
      </c>
      <c r="D930" s="2">
        <v>1486.62</v>
      </c>
      <c r="E930" s="2">
        <v>1467.23</v>
      </c>
      <c r="F930" t="s">
        <v>2083</v>
      </c>
      <c r="G930" s="1">
        <v>1.06E-2</v>
      </c>
    </row>
    <row r="931" spans="1:7" x14ac:dyDescent="0.3">
      <c r="A931" t="s">
        <v>479</v>
      </c>
      <c r="B931" s="2">
        <v>1465.99</v>
      </c>
      <c r="C931" s="2">
        <v>1476.68</v>
      </c>
      <c r="D931" s="2">
        <v>1485.63</v>
      </c>
      <c r="E931" s="2">
        <v>1459.03</v>
      </c>
      <c r="F931" t="s">
        <v>2726</v>
      </c>
      <c r="G931" s="1">
        <v>3.8300000000000001E-2</v>
      </c>
    </row>
    <row r="932" spans="1:7" x14ac:dyDescent="0.3">
      <c r="A932" t="s">
        <v>477</v>
      </c>
      <c r="B932" s="2">
        <v>1411.94</v>
      </c>
      <c r="C932" s="2">
        <v>1422.98</v>
      </c>
      <c r="D932" s="2">
        <v>1429.89</v>
      </c>
      <c r="E932" s="2">
        <v>1407.07</v>
      </c>
      <c r="F932" t="s">
        <v>2710</v>
      </c>
      <c r="G932" s="1">
        <v>-6.1999999999999998E-3</v>
      </c>
    </row>
    <row r="933" spans="1:7" x14ac:dyDescent="0.3">
      <c r="A933" s="3">
        <v>44905</v>
      </c>
      <c r="B933" s="2">
        <v>1420.69</v>
      </c>
      <c r="C933" s="2">
        <v>1428.95</v>
      </c>
      <c r="D933" s="2">
        <v>1433.02</v>
      </c>
      <c r="E933" s="2">
        <v>1405.63</v>
      </c>
      <c r="F933" t="s">
        <v>2031</v>
      </c>
      <c r="G933" s="1">
        <v>3.3999999999999998E-3</v>
      </c>
    </row>
    <row r="934" spans="1:7" x14ac:dyDescent="0.3">
      <c r="A934" s="3">
        <v>44875</v>
      </c>
      <c r="B934" s="2">
        <v>1415.82</v>
      </c>
      <c r="C934" s="2">
        <v>1454.45</v>
      </c>
      <c r="D934" s="2">
        <v>1471.36</v>
      </c>
      <c r="E934" s="2">
        <v>1412.14</v>
      </c>
      <c r="F934" t="s">
        <v>2725</v>
      </c>
      <c r="G934" s="1">
        <v>-2.6599999999999999E-2</v>
      </c>
    </row>
    <row r="935" spans="1:7" x14ac:dyDescent="0.3">
      <c r="A935" s="3">
        <v>44844</v>
      </c>
      <c r="B935" s="2">
        <v>1454.45</v>
      </c>
      <c r="C935" s="2">
        <v>1418.36</v>
      </c>
      <c r="D935" s="2">
        <v>1456.79</v>
      </c>
      <c r="E935" s="2">
        <v>1418.36</v>
      </c>
      <c r="F935" t="s">
        <v>2165</v>
      </c>
      <c r="G935" s="1">
        <v>7.9000000000000008E-3</v>
      </c>
    </row>
    <row r="936" spans="1:7" x14ac:dyDescent="0.3">
      <c r="A936" s="3">
        <v>44752</v>
      </c>
      <c r="B936" s="2">
        <v>1443.07</v>
      </c>
      <c r="C936" s="2">
        <v>1438.24</v>
      </c>
      <c r="D936" s="2">
        <v>1449.68</v>
      </c>
      <c r="E936" s="2">
        <v>1432.08</v>
      </c>
      <c r="F936" t="s">
        <v>2199</v>
      </c>
      <c r="G936" s="1">
        <v>-2.7000000000000001E-3</v>
      </c>
    </row>
    <row r="937" spans="1:7" x14ac:dyDescent="0.3">
      <c r="A937" s="3">
        <v>44722</v>
      </c>
      <c r="B937" s="2">
        <v>1446.99</v>
      </c>
      <c r="C937" s="2">
        <v>1436.9</v>
      </c>
      <c r="D937" s="2">
        <v>1451.62</v>
      </c>
      <c r="E937" s="2">
        <v>1436.01</v>
      </c>
      <c r="F937" t="s">
        <v>2724</v>
      </c>
      <c r="G937" s="1">
        <v>1.7999999999999999E-2</v>
      </c>
    </row>
    <row r="938" spans="1:7" x14ac:dyDescent="0.3">
      <c r="A938" s="3">
        <v>44661</v>
      </c>
      <c r="B938" s="2">
        <v>1421.39</v>
      </c>
      <c r="C938" s="2">
        <v>1411.74</v>
      </c>
      <c r="D938" s="2">
        <v>1424.22</v>
      </c>
      <c r="E938" s="2">
        <v>1406.08</v>
      </c>
      <c r="F938" t="s">
        <v>2723</v>
      </c>
      <c r="G938" s="1">
        <v>2.5600000000000001E-2</v>
      </c>
    </row>
    <row r="939" spans="1:7" x14ac:dyDescent="0.3">
      <c r="A939" s="3">
        <v>44630</v>
      </c>
      <c r="B939" s="2">
        <v>1385.94</v>
      </c>
      <c r="C939" s="2">
        <v>1404.09</v>
      </c>
      <c r="D939" s="2">
        <v>1404.09</v>
      </c>
      <c r="E939" s="2">
        <v>1378.23</v>
      </c>
      <c r="F939" t="s">
        <v>1981</v>
      </c>
      <c r="G939" s="1">
        <v>-1.3899999999999999E-2</v>
      </c>
    </row>
    <row r="940" spans="1:7" x14ac:dyDescent="0.3">
      <c r="A940" t="s">
        <v>468</v>
      </c>
      <c r="B940" s="2">
        <v>1405.53</v>
      </c>
      <c r="C940" s="2">
        <v>1381.17</v>
      </c>
      <c r="D940" s="2">
        <v>1411.35</v>
      </c>
      <c r="E940" s="2">
        <v>1368.29</v>
      </c>
      <c r="F940" t="s">
        <v>2722</v>
      </c>
      <c r="G940" s="1">
        <v>1.06E-2</v>
      </c>
    </row>
    <row r="941" spans="1:7" x14ac:dyDescent="0.3">
      <c r="A941" t="s">
        <v>466</v>
      </c>
      <c r="B941" s="2">
        <v>1390.81</v>
      </c>
      <c r="C941" s="2">
        <v>1397.03</v>
      </c>
      <c r="D941" s="2">
        <v>1401.95</v>
      </c>
      <c r="E941" s="2">
        <v>1385.19</v>
      </c>
      <c r="F941" t="s">
        <v>2721</v>
      </c>
      <c r="G941" s="1">
        <v>2.8E-3</v>
      </c>
    </row>
    <row r="942" spans="1:7" x14ac:dyDescent="0.3">
      <c r="A942" t="s">
        <v>464</v>
      </c>
      <c r="B942" s="2">
        <v>1386.88</v>
      </c>
      <c r="C942" s="2">
        <v>1371.27</v>
      </c>
      <c r="D942" s="2">
        <v>1397.97</v>
      </c>
      <c r="E942" s="2">
        <v>1369.28</v>
      </c>
      <c r="F942" t="s">
        <v>2699</v>
      </c>
      <c r="G942" s="1">
        <v>8.0000000000000004E-4</v>
      </c>
    </row>
    <row r="943" spans="1:7" x14ac:dyDescent="0.3">
      <c r="A943" t="s">
        <v>462</v>
      </c>
      <c r="B943" s="2">
        <v>1385.74</v>
      </c>
      <c r="C943" s="2">
        <v>1385.64</v>
      </c>
      <c r="D943" s="2">
        <v>1398.62</v>
      </c>
      <c r="E943" s="2">
        <v>1370.28</v>
      </c>
      <c r="F943" t="s">
        <v>2720</v>
      </c>
      <c r="G943" s="1">
        <v>9.5999999999999992E-3</v>
      </c>
    </row>
    <row r="944" spans="1:7" x14ac:dyDescent="0.3">
      <c r="A944" t="s">
        <v>460</v>
      </c>
      <c r="B944" s="2">
        <v>1372.52</v>
      </c>
      <c r="C944" s="2">
        <v>1352.38</v>
      </c>
      <c r="D944" s="2">
        <v>1391.61</v>
      </c>
      <c r="E944" s="2">
        <v>1347.41</v>
      </c>
      <c r="F944" t="s">
        <v>2719</v>
      </c>
      <c r="G944" s="1">
        <v>1.0800000000000001E-2</v>
      </c>
    </row>
    <row r="945" spans="1:7" x14ac:dyDescent="0.3">
      <c r="A945" t="s">
        <v>458</v>
      </c>
      <c r="B945" s="2">
        <v>1357.8</v>
      </c>
      <c r="C945" s="2">
        <v>1359.84</v>
      </c>
      <c r="D945" s="2">
        <v>1386.98</v>
      </c>
      <c r="E945" s="2">
        <v>1354.37</v>
      </c>
      <c r="F945" t="s">
        <v>2718</v>
      </c>
      <c r="G945" s="1">
        <v>-1.8E-3</v>
      </c>
    </row>
    <row r="946" spans="1:7" x14ac:dyDescent="0.3">
      <c r="A946" t="s">
        <v>456</v>
      </c>
      <c r="B946" s="2">
        <v>1360.28</v>
      </c>
      <c r="C946" s="2">
        <v>1358.69</v>
      </c>
      <c r="D946" s="2">
        <v>1376.19</v>
      </c>
      <c r="E946" s="2">
        <v>1352.38</v>
      </c>
      <c r="F946" t="s">
        <v>2690</v>
      </c>
      <c r="G946" s="1">
        <v>-6.7999999999999996E-3</v>
      </c>
    </row>
    <row r="947" spans="1:7" x14ac:dyDescent="0.3">
      <c r="A947" t="s">
        <v>454</v>
      </c>
      <c r="B947" s="2">
        <v>1369.53</v>
      </c>
      <c r="C947" s="2">
        <v>1372.17</v>
      </c>
      <c r="D947" s="2">
        <v>1381.02</v>
      </c>
      <c r="E947" s="2">
        <v>1360.73</v>
      </c>
      <c r="F947" t="s">
        <v>2717</v>
      </c>
      <c r="G947" s="1">
        <v>-8.0999999999999996E-3</v>
      </c>
    </row>
    <row r="948" spans="1:7" x14ac:dyDescent="0.3">
      <c r="A948" t="s">
        <v>452</v>
      </c>
      <c r="B948" s="2">
        <v>1380.77</v>
      </c>
      <c r="C948" s="2">
        <v>1400.06</v>
      </c>
      <c r="D948" s="2">
        <v>1405.63</v>
      </c>
      <c r="E948" s="2">
        <v>1377.34</v>
      </c>
      <c r="F948" t="s">
        <v>2716</v>
      </c>
      <c r="G948" s="1">
        <v>-1.2999999999999999E-3</v>
      </c>
    </row>
    <row r="949" spans="1:7" x14ac:dyDescent="0.3">
      <c r="A949" t="s">
        <v>450</v>
      </c>
      <c r="B949" s="2">
        <v>1382.51</v>
      </c>
      <c r="C949" s="2">
        <v>1384.2</v>
      </c>
      <c r="D949" s="2">
        <v>1398.12</v>
      </c>
      <c r="E949" s="2">
        <v>1372.86</v>
      </c>
      <c r="F949" t="s">
        <v>2715</v>
      </c>
      <c r="G949" s="1">
        <v>9.5999999999999992E-3</v>
      </c>
    </row>
    <row r="950" spans="1:7" x14ac:dyDescent="0.3">
      <c r="A950" t="s">
        <v>448</v>
      </c>
      <c r="B950" s="2">
        <v>1369.33</v>
      </c>
      <c r="C950" s="2">
        <v>1417.01</v>
      </c>
      <c r="D950" s="2">
        <v>1417.01</v>
      </c>
      <c r="E950" s="2">
        <v>1360.68</v>
      </c>
      <c r="F950" t="s">
        <v>2714</v>
      </c>
      <c r="G950" s="1">
        <v>-3.8899999999999997E-2</v>
      </c>
    </row>
    <row r="951" spans="1:7" x14ac:dyDescent="0.3">
      <c r="A951" t="s">
        <v>446</v>
      </c>
      <c r="B951" s="2">
        <v>1424.77</v>
      </c>
      <c r="C951" s="2">
        <v>1466.73</v>
      </c>
      <c r="D951" s="2">
        <v>1466.93</v>
      </c>
      <c r="E951" s="2">
        <v>1421.04</v>
      </c>
      <c r="F951" t="s">
        <v>2713</v>
      </c>
      <c r="G951" s="1">
        <v>-2.8899999999999999E-2</v>
      </c>
    </row>
    <row r="952" spans="1:7" x14ac:dyDescent="0.3">
      <c r="A952" t="s">
        <v>444</v>
      </c>
      <c r="B952" s="2">
        <v>1467.13</v>
      </c>
      <c r="C952" s="2">
        <v>1488.61</v>
      </c>
      <c r="D952" s="2">
        <v>1490.55</v>
      </c>
      <c r="E952" s="2">
        <v>1463.75</v>
      </c>
      <c r="F952" t="s">
        <v>2712</v>
      </c>
      <c r="G952" s="1">
        <v>-4.4999999999999998E-2</v>
      </c>
    </row>
    <row r="953" spans="1:7" x14ac:dyDescent="0.3">
      <c r="A953" t="s">
        <v>442</v>
      </c>
      <c r="B953" s="2">
        <v>1536.29</v>
      </c>
      <c r="C953" s="2">
        <v>1543.2</v>
      </c>
      <c r="D953" s="2">
        <v>1544.3</v>
      </c>
      <c r="E953" s="2">
        <v>1532.66</v>
      </c>
      <c r="F953" t="s">
        <v>2041</v>
      </c>
      <c r="G953" s="1">
        <v>5.7000000000000002E-3</v>
      </c>
    </row>
    <row r="954" spans="1:7" x14ac:dyDescent="0.3">
      <c r="A954" s="3">
        <v>44904</v>
      </c>
      <c r="B954" s="2">
        <v>1527.59</v>
      </c>
      <c r="C954" s="2">
        <v>1517.25</v>
      </c>
      <c r="D954" s="2">
        <v>1537.24</v>
      </c>
      <c r="E954" s="2">
        <v>1512.63</v>
      </c>
      <c r="F954" t="s">
        <v>2711</v>
      </c>
      <c r="G954" s="1">
        <v>1.6199999999999999E-2</v>
      </c>
    </row>
    <row r="955" spans="1:7" x14ac:dyDescent="0.3">
      <c r="A955" s="3">
        <v>44813</v>
      </c>
      <c r="B955" s="2">
        <v>1503.18</v>
      </c>
      <c r="C955" s="2">
        <v>1479.66</v>
      </c>
      <c r="D955" s="2">
        <v>1511.48</v>
      </c>
      <c r="E955" s="2">
        <v>1471.71</v>
      </c>
      <c r="F955" t="s">
        <v>2710</v>
      </c>
      <c r="G955" s="1">
        <v>2.4199999999999999E-2</v>
      </c>
    </row>
    <row r="956" spans="1:7" x14ac:dyDescent="0.3">
      <c r="A956" s="3">
        <v>44782</v>
      </c>
      <c r="B956" s="2">
        <v>1467.63</v>
      </c>
      <c r="C956" s="2">
        <v>1466.73</v>
      </c>
      <c r="D956" s="2">
        <v>1472.8</v>
      </c>
      <c r="E956" s="2">
        <v>1455.4</v>
      </c>
      <c r="F956" t="s">
        <v>1953</v>
      </c>
      <c r="G956" s="1">
        <v>1.2500000000000001E-2</v>
      </c>
    </row>
    <row r="957" spans="1:7" x14ac:dyDescent="0.3">
      <c r="A957" s="3">
        <v>44751</v>
      </c>
      <c r="B957" s="2">
        <v>1449.48</v>
      </c>
      <c r="C957" s="2">
        <v>1431.93</v>
      </c>
      <c r="D957" s="2">
        <v>1457.54</v>
      </c>
      <c r="E957" s="2">
        <v>1429.99</v>
      </c>
      <c r="F957" t="s">
        <v>2030</v>
      </c>
      <c r="G957" s="1">
        <v>1.8E-3</v>
      </c>
    </row>
    <row r="958" spans="1:7" x14ac:dyDescent="0.3">
      <c r="A958" s="3">
        <v>44721</v>
      </c>
      <c r="B958" s="2">
        <v>1446.95</v>
      </c>
      <c r="C958" s="2">
        <v>1453.11</v>
      </c>
      <c r="D958" s="2">
        <v>1461.76</v>
      </c>
      <c r="E958" s="2">
        <v>1437.35</v>
      </c>
      <c r="F958" t="s">
        <v>2307</v>
      </c>
      <c r="G958" s="1">
        <v>-4.1999999999999997E-3</v>
      </c>
    </row>
    <row r="959" spans="1:7" x14ac:dyDescent="0.3">
      <c r="A959" s="3">
        <v>44690</v>
      </c>
      <c r="B959" s="2">
        <v>1453.11</v>
      </c>
      <c r="C959" s="2">
        <v>1442.87</v>
      </c>
      <c r="D959" s="2">
        <v>1458.78</v>
      </c>
      <c r="E959" s="2">
        <v>1438.24</v>
      </c>
      <c r="F959" t="s">
        <v>2120</v>
      </c>
      <c r="G959" s="1">
        <v>5.7000000000000002E-3</v>
      </c>
    </row>
    <row r="960" spans="1:7" x14ac:dyDescent="0.3">
      <c r="A960" s="3">
        <v>44601</v>
      </c>
      <c r="B960" s="2">
        <v>1444.86</v>
      </c>
      <c r="C960" s="2">
        <v>1469.72</v>
      </c>
      <c r="D960" s="2">
        <v>1469.72</v>
      </c>
      <c r="E960" s="2">
        <v>1439.89</v>
      </c>
      <c r="F960" t="s">
        <v>2033</v>
      </c>
      <c r="G960" s="1">
        <v>-7.6E-3</v>
      </c>
    </row>
    <row r="961" spans="1:7" x14ac:dyDescent="0.3">
      <c r="A961" s="3">
        <v>44570</v>
      </c>
      <c r="B961" s="2">
        <v>1455.99</v>
      </c>
      <c r="C961" s="2">
        <v>1451.87</v>
      </c>
      <c r="D961" s="2">
        <v>1459.87</v>
      </c>
      <c r="E961" s="2">
        <v>1442.92</v>
      </c>
      <c r="F961" t="s">
        <v>2709</v>
      </c>
      <c r="G961" s="1">
        <v>-1.9300000000000001E-2</v>
      </c>
    </row>
    <row r="962" spans="1:7" x14ac:dyDescent="0.3">
      <c r="A962" t="s">
        <v>432</v>
      </c>
      <c r="B962" s="2">
        <v>1484.58</v>
      </c>
      <c r="C962" s="2">
        <v>1464.84</v>
      </c>
      <c r="D962" s="2">
        <v>1487.72</v>
      </c>
      <c r="E962" s="2">
        <v>1457.79</v>
      </c>
      <c r="F962" t="s">
        <v>2708</v>
      </c>
      <c r="G962" s="1">
        <v>2.1299999999999999E-2</v>
      </c>
    </row>
    <row r="963" spans="1:7" x14ac:dyDescent="0.3">
      <c r="A963" t="s">
        <v>431</v>
      </c>
      <c r="B963" s="2">
        <v>1453.56</v>
      </c>
      <c r="C963" s="2">
        <v>1460.32</v>
      </c>
      <c r="D963" s="2">
        <v>1460.32</v>
      </c>
      <c r="E963" s="2">
        <v>1441.87</v>
      </c>
      <c r="F963" t="s">
        <v>2707</v>
      </c>
      <c r="G963" s="1">
        <v>-3.9300000000000002E-2</v>
      </c>
    </row>
    <row r="964" spans="1:7" x14ac:dyDescent="0.3">
      <c r="A964" t="s">
        <v>429</v>
      </c>
      <c r="B964" s="2">
        <v>1513.02</v>
      </c>
      <c r="C964" s="2">
        <v>1526.55</v>
      </c>
      <c r="D964" s="2">
        <v>1536.29</v>
      </c>
      <c r="E964" s="2">
        <v>1508.95</v>
      </c>
      <c r="F964" t="s">
        <v>2029</v>
      </c>
      <c r="G964" s="1">
        <v>2.2000000000000001E-3</v>
      </c>
    </row>
    <row r="965" spans="1:7" x14ac:dyDescent="0.3">
      <c r="A965" t="s">
        <v>427</v>
      </c>
      <c r="B965" s="2">
        <v>1509.64</v>
      </c>
      <c r="C965" s="2">
        <v>1539.32</v>
      </c>
      <c r="D965" s="2">
        <v>1540.02</v>
      </c>
      <c r="E965" s="2">
        <v>1505.27</v>
      </c>
      <c r="F965" t="s">
        <v>2601</v>
      </c>
      <c r="G965" s="1">
        <v>-1.26E-2</v>
      </c>
    </row>
    <row r="966" spans="1:7" x14ac:dyDescent="0.3">
      <c r="A966" t="s">
        <v>425</v>
      </c>
      <c r="B966" s="2">
        <v>1528.88</v>
      </c>
      <c r="C966" s="2">
        <v>1526.4</v>
      </c>
      <c r="D966" s="2">
        <v>1537.34</v>
      </c>
      <c r="E966" s="2">
        <v>1522.42</v>
      </c>
      <c r="F966" t="s">
        <v>2008</v>
      </c>
      <c r="G966" s="1">
        <v>-3.2000000000000002E-3</v>
      </c>
    </row>
    <row r="967" spans="1:7" x14ac:dyDescent="0.3">
      <c r="A967" t="s">
        <v>423</v>
      </c>
      <c r="B967" s="2">
        <v>1533.76</v>
      </c>
      <c r="C967" s="2">
        <v>1539.32</v>
      </c>
      <c r="D967" s="2">
        <v>1545.79</v>
      </c>
      <c r="E967" s="2">
        <v>1524.41</v>
      </c>
      <c r="F967" t="s">
        <v>2563</v>
      </c>
      <c r="G967" s="1">
        <v>-2.1100000000000001E-2</v>
      </c>
    </row>
    <row r="968" spans="1:7" x14ac:dyDescent="0.3">
      <c r="A968" t="s">
        <v>421</v>
      </c>
      <c r="B968" s="2">
        <v>1566.82</v>
      </c>
      <c r="C968" s="2">
        <v>1577.11</v>
      </c>
      <c r="D968" s="2">
        <v>1590.04</v>
      </c>
      <c r="E968" s="2">
        <v>1565.18</v>
      </c>
      <c r="F968" t="s">
        <v>2042</v>
      </c>
      <c r="G968" s="1">
        <v>-1.34E-2</v>
      </c>
    </row>
    <row r="969" spans="1:7" x14ac:dyDescent="0.3">
      <c r="A969" t="s">
        <v>419</v>
      </c>
      <c r="B969" s="2">
        <v>1588.15</v>
      </c>
      <c r="C969" s="2">
        <v>1576.42</v>
      </c>
      <c r="D969" s="2">
        <v>1595.91</v>
      </c>
      <c r="E969" s="2">
        <v>1576.22</v>
      </c>
      <c r="F969" t="s">
        <v>2587</v>
      </c>
      <c r="G969" s="1">
        <v>8.8999999999999999E-3</v>
      </c>
    </row>
    <row r="970" spans="1:7" x14ac:dyDescent="0.3">
      <c r="A970" t="s">
        <v>417</v>
      </c>
      <c r="B970" s="2">
        <v>1574.08</v>
      </c>
      <c r="C970" s="2">
        <v>1585.17</v>
      </c>
      <c r="D970" s="2">
        <v>1589.24</v>
      </c>
      <c r="E970" s="2">
        <v>1565.18</v>
      </c>
      <c r="F970" t="s">
        <v>2706</v>
      </c>
      <c r="G970" s="1">
        <v>-1.4500000000000001E-2</v>
      </c>
    </row>
    <row r="971" spans="1:7" x14ac:dyDescent="0.3">
      <c r="A971" t="s">
        <v>415</v>
      </c>
      <c r="B971" s="2">
        <v>1597.25</v>
      </c>
      <c r="C971" s="2">
        <v>1587.5</v>
      </c>
      <c r="D971" s="2">
        <v>1602.97</v>
      </c>
      <c r="E971" s="2">
        <v>1576.12</v>
      </c>
      <c r="F971" t="s">
        <v>2235</v>
      </c>
      <c r="G971" s="1">
        <v>6.1000000000000004E-3</v>
      </c>
    </row>
    <row r="972" spans="1:7" x14ac:dyDescent="0.3">
      <c r="A972" t="s">
        <v>413</v>
      </c>
      <c r="B972" s="2">
        <v>1587.5</v>
      </c>
      <c r="C972" s="2">
        <v>1599.98</v>
      </c>
      <c r="D972" s="2">
        <v>1599.98</v>
      </c>
      <c r="E972" s="2">
        <v>1582.18</v>
      </c>
      <c r="F972" t="s">
        <v>2248</v>
      </c>
      <c r="G972" s="1">
        <v>1.5E-3</v>
      </c>
    </row>
    <row r="973" spans="1:7" x14ac:dyDescent="0.3">
      <c r="A973" s="3">
        <v>44903</v>
      </c>
      <c r="B973" s="2">
        <v>1585.17</v>
      </c>
      <c r="C973" s="2">
        <v>1604.26</v>
      </c>
      <c r="D973" s="2">
        <v>1604.95</v>
      </c>
      <c r="E973" s="2">
        <v>1581.24</v>
      </c>
      <c r="F973" t="s">
        <v>2705</v>
      </c>
      <c r="G973" s="1">
        <v>-1.6E-2</v>
      </c>
    </row>
    <row r="974" spans="1:7" x14ac:dyDescent="0.3">
      <c r="A974" s="3">
        <v>44873</v>
      </c>
      <c r="B974" s="2">
        <v>1610.87</v>
      </c>
      <c r="C974" s="2">
        <v>1620.86</v>
      </c>
      <c r="D974" s="2">
        <v>1622.21</v>
      </c>
      <c r="E974" s="2">
        <v>1606.94</v>
      </c>
      <c r="F974" t="s">
        <v>2308</v>
      </c>
      <c r="G974" s="1">
        <v>1.09E-2</v>
      </c>
    </row>
    <row r="975" spans="1:7" x14ac:dyDescent="0.3">
      <c r="A975" s="3">
        <v>44842</v>
      </c>
      <c r="B975" s="2">
        <v>1593.47</v>
      </c>
      <c r="C975" s="2">
        <v>1612.11</v>
      </c>
      <c r="D975" s="2">
        <v>1612.11</v>
      </c>
      <c r="E975" s="2">
        <v>1579.2</v>
      </c>
      <c r="F975" t="s">
        <v>2704</v>
      </c>
      <c r="G975" s="1">
        <v>-1.0500000000000001E-2</v>
      </c>
    </row>
    <row r="976" spans="1:7" x14ac:dyDescent="0.3">
      <c r="A976" s="3">
        <v>44781</v>
      </c>
      <c r="B976" s="2">
        <v>1610.32</v>
      </c>
      <c r="C976" s="2">
        <v>1607.94</v>
      </c>
      <c r="D976" s="2">
        <v>1612.91</v>
      </c>
      <c r="E976" s="2">
        <v>1587.06</v>
      </c>
      <c r="F976" t="s">
        <v>2130</v>
      </c>
      <c r="G976" s="1">
        <v>1.6999999999999999E-3</v>
      </c>
    </row>
    <row r="977" spans="1:7" x14ac:dyDescent="0.3">
      <c r="A977" s="3">
        <v>44689</v>
      </c>
      <c r="B977" s="2">
        <v>1607.59</v>
      </c>
      <c r="C977" s="2">
        <v>1599.39</v>
      </c>
      <c r="D977" s="2">
        <v>1616.59</v>
      </c>
      <c r="E977" s="2">
        <v>1593.32</v>
      </c>
      <c r="F977" t="s">
        <v>2363</v>
      </c>
      <c r="G977" s="1">
        <v>1.0500000000000001E-2</v>
      </c>
    </row>
    <row r="978" spans="1:7" x14ac:dyDescent="0.3">
      <c r="A978" s="3">
        <v>44659</v>
      </c>
      <c r="B978" s="2">
        <v>1590.93</v>
      </c>
      <c r="C978" s="2">
        <v>1578.6</v>
      </c>
      <c r="D978" s="2">
        <v>1594.86</v>
      </c>
      <c r="E978" s="2">
        <v>1566.12</v>
      </c>
      <c r="F978" t="s">
        <v>2043</v>
      </c>
      <c r="G978" s="1">
        <v>2.1600000000000001E-2</v>
      </c>
    </row>
    <row r="979" spans="1:7" x14ac:dyDescent="0.3">
      <c r="A979" s="3">
        <v>44628</v>
      </c>
      <c r="B979" s="2">
        <v>1557.32</v>
      </c>
      <c r="C979" s="2">
        <v>1540.32</v>
      </c>
      <c r="D979" s="2">
        <v>1561.2</v>
      </c>
      <c r="E979" s="2">
        <v>1531.27</v>
      </c>
      <c r="F979" t="s">
        <v>2703</v>
      </c>
      <c r="G979" s="1">
        <v>1.46E-2</v>
      </c>
    </row>
    <row r="980" spans="1:7" x14ac:dyDescent="0.3">
      <c r="A980" s="3">
        <v>44600</v>
      </c>
      <c r="B980" s="2">
        <v>1534.95</v>
      </c>
      <c r="C980" s="2">
        <v>1537.88</v>
      </c>
      <c r="D980" s="2">
        <v>1538.33</v>
      </c>
      <c r="E980" s="2">
        <v>1519.79</v>
      </c>
      <c r="F980" t="s">
        <v>2187</v>
      </c>
      <c r="G980" s="1">
        <v>-4.7999999999999996E-3</v>
      </c>
    </row>
    <row r="981" spans="1:7" x14ac:dyDescent="0.3">
      <c r="A981" s="3">
        <v>44569</v>
      </c>
      <c r="B981" s="2">
        <v>1542.36</v>
      </c>
      <c r="C981" s="2">
        <v>1555.23</v>
      </c>
      <c r="D981" s="2">
        <v>1555.23</v>
      </c>
      <c r="E981" s="2">
        <v>1529.28</v>
      </c>
      <c r="F981" t="s">
        <v>2104</v>
      </c>
      <c r="G981" s="1">
        <v>8.9999999999999998E-4</v>
      </c>
    </row>
    <row r="982" spans="1:7" x14ac:dyDescent="0.3">
      <c r="A982" t="s">
        <v>403</v>
      </c>
      <c r="B982" s="2">
        <v>1541.02</v>
      </c>
      <c r="C982" s="2">
        <v>1524.21</v>
      </c>
      <c r="D982" s="2">
        <v>1546.98</v>
      </c>
      <c r="E982" s="2">
        <v>1519.44</v>
      </c>
      <c r="F982" t="s">
        <v>2702</v>
      </c>
      <c r="G982" s="1">
        <v>2.1299999999999999E-2</v>
      </c>
    </row>
    <row r="983" spans="1:7" x14ac:dyDescent="0.3">
      <c r="A983" t="s">
        <v>401</v>
      </c>
      <c r="B983" s="2">
        <v>1508.9</v>
      </c>
      <c r="C983" s="2">
        <v>1488.01</v>
      </c>
      <c r="D983" s="2">
        <v>1515.91</v>
      </c>
      <c r="E983" s="2">
        <v>1481.5</v>
      </c>
      <c r="F983" t="s">
        <v>2686</v>
      </c>
      <c r="G983" s="1">
        <v>3.15E-2</v>
      </c>
    </row>
    <row r="984" spans="1:7" x14ac:dyDescent="0.3">
      <c r="A984" t="s">
        <v>399</v>
      </c>
      <c r="B984" s="2">
        <v>1462.81</v>
      </c>
      <c r="C984" s="2">
        <v>1442.87</v>
      </c>
      <c r="D984" s="2">
        <v>1464.74</v>
      </c>
      <c r="E984" s="2">
        <v>1436.9</v>
      </c>
      <c r="F984" t="s">
        <v>2701</v>
      </c>
      <c r="G984" s="1">
        <v>1.37E-2</v>
      </c>
    </row>
    <row r="985" spans="1:7" x14ac:dyDescent="0.3">
      <c r="A985" t="s">
        <v>398</v>
      </c>
      <c r="B985" s="2">
        <v>1443.02</v>
      </c>
      <c r="C985" s="2">
        <v>1488.26</v>
      </c>
      <c r="D985" s="2">
        <v>1488.26</v>
      </c>
      <c r="E985" s="2">
        <v>1436.9</v>
      </c>
      <c r="F985" t="s">
        <v>2700</v>
      </c>
      <c r="G985" s="1">
        <v>-3.49E-2</v>
      </c>
    </row>
    <row r="986" spans="1:7" x14ac:dyDescent="0.3">
      <c r="A986" t="s">
        <v>396</v>
      </c>
      <c r="B986" s="2">
        <v>1495.17</v>
      </c>
      <c r="C986" s="2">
        <v>1471.81</v>
      </c>
      <c r="D986" s="2">
        <v>1508.65</v>
      </c>
      <c r="E986" s="2">
        <v>1471.81</v>
      </c>
      <c r="F986" t="s">
        <v>2618</v>
      </c>
      <c r="G986" s="1">
        <v>-1.8E-3</v>
      </c>
    </row>
    <row r="987" spans="1:7" x14ac:dyDescent="0.3">
      <c r="A987" t="s">
        <v>394</v>
      </c>
      <c r="B987" s="2">
        <v>1497.86</v>
      </c>
      <c r="C987" s="2">
        <v>1525.4</v>
      </c>
      <c r="D987" s="2">
        <v>1531.37</v>
      </c>
      <c r="E987" s="2">
        <v>1483.79</v>
      </c>
      <c r="F987" t="s">
        <v>2699</v>
      </c>
      <c r="G987" s="1">
        <v>-1.7399999999999999E-2</v>
      </c>
    </row>
    <row r="988" spans="1:7" x14ac:dyDescent="0.3">
      <c r="A988" t="s">
        <v>392</v>
      </c>
      <c r="B988" s="2">
        <v>1524.31</v>
      </c>
      <c r="C988" s="2">
        <v>1508.5</v>
      </c>
      <c r="D988" s="2">
        <v>1526.84</v>
      </c>
      <c r="E988" s="2">
        <v>1494.68</v>
      </c>
      <c r="F988" t="s">
        <v>2698</v>
      </c>
      <c r="G988" s="1">
        <v>1.1599999999999999E-2</v>
      </c>
    </row>
    <row r="989" spans="1:7" x14ac:dyDescent="0.3">
      <c r="A989" t="s">
        <v>390</v>
      </c>
      <c r="B989" s="2">
        <v>1506.81</v>
      </c>
      <c r="C989" s="2">
        <v>1492.84</v>
      </c>
      <c r="D989" s="2">
        <v>1517.25</v>
      </c>
      <c r="E989" s="2">
        <v>1491.59</v>
      </c>
      <c r="F989" t="s">
        <v>2697</v>
      </c>
      <c r="G989" s="1">
        <v>2.1000000000000001E-2</v>
      </c>
    </row>
    <row r="990" spans="1:7" x14ac:dyDescent="0.3">
      <c r="A990" t="s">
        <v>388</v>
      </c>
      <c r="B990" s="2">
        <v>1475.83</v>
      </c>
      <c r="C990" s="2">
        <v>1463.3</v>
      </c>
      <c r="D990" s="2">
        <v>1478.52</v>
      </c>
      <c r="E990" s="2">
        <v>1461.86</v>
      </c>
      <c r="F990" t="s">
        <v>2237</v>
      </c>
      <c r="G990" s="1">
        <v>-3.8999999999999998E-3</v>
      </c>
    </row>
    <row r="991" spans="1:7" x14ac:dyDescent="0.3">
      <c r="A991" t="s">
        <v>386</v>
      </c>
      <c r="B991" s="2">
        <v>1481.55</v>
      </c>
      <c r="C991" s="2">
        <v>1441.87</v>
      </c>
      <c r="D991" s="2">
        <v>1485.23</v>
      </c>
      <c r="E991" s="2">
        <v>1439.94</v>
      </c>
      <c r="F991" t="s">
        <v>2696</v>
      </c>
      <c r="G991" s="1">
        <v>4.1599999999999998E-2</v>
      </c>
    </row>
    <row r="992" spans="1:7" x14ac:dyDescent="0.3">
      <c r="A992" t="s">
        <v>384</v>
      </c>
      <c r="B992" s="2">
        <v>1422.33</v>
      </c>
      <c r="C992" s="2">
        <v>1437.9</v>
      </c>
      <c r="D992" s="2">
        <v>1437.9</v>
      </c>
      <c r="E992" s="2">
        <v>1402.74</v>
      </c>
      <c r="F992" t="s">
        <v>2695</v>
      </c>
      <c r="G992" s="1">
        <v>1E-3</v>
      </c>
    </row>
    <row r="993" spans="1:7" x14ac:dyDescent="0.3">
      <c r="A993" t="s">
        <v>382</v>
      </c>
      <c r="B993" s="2">
        <v>1420.84</v>
      </c>
      <c r="C993" s="2">
        <v>1442.87</v>
      </c>
      <c r="D993" s="2">
        <v>1444.81</v>
      </c>
      <c r="E993" s="2">
        <v>1406.08</v>
      </c>
      <c r="F993" t="s">
        <v>2694</v>
      </c>
      <c r="G993" s="1">
        <v>-1.0800000000000001E-2</v>
      </c>
    </row>
    <row r="994" spans="1:7" x14ac:dyDescent="0.3">
      <c r="A994" t="s">
        <v>380</v>
      </c>
      <c r="B994" s="2">
        <v>1436.35</v>
      </c>
      <c r="C994" s="2">
        <v>1441.87</v>
      </c>
      <c r="D994" s="2">
        <v>1451.82</v>
      </c>
      <c r="E994" s="2">
        <v>1430.54</v>
      </c>
      <c r="F994" t="s">
        <v>2143</v>
      </c>
      <c r="G994" s="1">
        <v>4.1000000000000003E-3</v>
      </c>
    </row>
    <row r="995" spans="1:7" x14ac:dyDescent="0.3">
      <c r="A995" s="3">
        <v>44902</v>
      </c>
      <c r="B995" s="2">
        <v>1430.54</v>
      </c>
      <c r="C995" s="2">
        <v>1453.61</v>
      </c>
      <c r="D995" s="2">
        <v>1460.37</v>
      </c>
      <c r="E995" s="2">
        <v>1427.95</v>
      </c>
      <c r="F995" t="s">
        <v>2693</v>
      </c>
      <c r="G995" s="1">
        <v>-2.35E-2</v>
      </c>
    </row>
    <row r="996" spans="1:7" x14ac:dyDescent="0.3">
      <c r="A996" s="3">
        <v>44872</v>
      </c>
      <c r="B996" s="2">
        <v>1464.89</v>
      </c>
      <c r="C996" s="2">
        <v>1486.62</v>
      </c>
      <c r="D996" s="2">
        <v>1491.49</v>
      </c>
      <c r="E996" s="2">
        <v>1458.18</v>
      </c>
      <c r="F996" t="s">
        <v>2631</v>
      </c>
      <c r="G996" s="1">
        <v>-2.7300000000000001E-2</v>
      </c>
    </row>
    <row r="997" spans="1:7" x14ac:dyDescent="0.3">
      <c r="A997" s="3">
        <v>44780</v>
      </c>
      <c r="B997" s="2">
        <v>1505.96</v>
      </c>
      <c r="C997" s="2">
        <v>1506.51</v>
      </c>
      <c r="D997" s="2">
        <v>1508.45</v>
      </c>
      <c r="E997" s="2">
        <v>1491.54</v>
      </c>
      <c r="F997" t="s">
        <v>2238</v>
      </c>
      <c r="G997" s="1">
        <v>1.0500000000000001E-2</v>
      </c>
    </row>
    <row r="998" spans="1:7" x14ac:dyDescent="0.3">
      <c r="A998" s="3">
        <v>44749</v>
      </c>
      <c r="B998" s="2">
        <v>1490.3</v>
      </c>
      <c r="C998" s="2">
        <v>1494.63</v>
      </c>
      <c r="D998" s="2">
        <v>1505.47</v>
      </c>
      <c r="E998" s="2">
        <v>1487.32</v>
      </c>
      <c r="F998" t="s">
        <v>2115</v>
      </c>
      <c r="G998" s="1">
        <v>4.7000000000000002E-3</v>
      </c>
    </row>
    <row r="999" spans="1:7" x14ac:dyDescent="0.3">
      <c r="A999" s="3">
        <v>44719</v>
      </c>
      <c r="B999" s="2">
        <v>1483.29</v>
      </c>
      <c r="C999" s="2">
        <v>1473.89</v>
      </c>
      <c r="D999" s="2">
        <v>1491.59</v>
      </c>
      <c r="E999" s="2">
        <v>1461.76</v>
      </c>
      <c r="F999" t="s">
        <v>2692</v>
      </c>
      <c r="G999" s="1">
        <v>1.06E-2</v>
      </c>
    </row>
    <row r="1000" spans="1:7" x14ac:dyDescent="0.3">
      <c r="A1000" s="3">
        <v>44688</v>
      </c>
      <c r="B1000" s="2">
        <v>1467.68</v>
      </c>
      <c r="C1000" s="2">
        <v>1490.4</v>
      </c>
      <c r="D1000" s="2">
        <v>1501.49</v>
      </c>
      <c r="E1000" s="2">
        <v>1463.75</v>
      </c>
      <c r="F1000" t="s">
        <v>2691</v>
      </c>
      <c r="G1000" s="1">
        <v>-8.0999999999999996E-3</v>
      </c>
    </row>
    <row r="1001" spans="1:7" x14ac:dyDescent="0.3">
      <c r="A1001" s="3">
        <v>44658</v>
      </c>
      <c r="B1001" s="2">
        <v>1479.66</v>
      </c>
      <c r="C1001" s="2">
        <v>1471.95</v>
      </c>
      <c r="D1001" s="2">
        <v>1483.89</v>
      </c>
      <c r="E1001" s="2">
        <v>1453.81</v>
      </c>
      <c r="F1001" t="s">
        <v>2129</v>
      </c>
      <c r="G1001" s="1">
        <v>5.7999999999999996E-3</v>
      </c>
    </row>
    <row r="1002" spans="1:7" x14ac:dyDescent="0.3">
      <c r="A1002" s="3">
        <v>44568</v>
      </c>
      <c r="B1002" s="2">
        <v>1471.11</v>
      </c>
      <c r="C1002" s="2">
        <v>1445.85</v>
      </c>
      <c r="D1002" s="2">
        <v>1476.68</v>
      </c>
      <c r="E1002" s="2">
        <v>1434.27</v>
      </c>
      <c r="F1002" t="s">
        <v>2184</v>
      </c>
      <c r="G1002" s="1">
        <v>1.2E-2</v>
      </c>
    </row>
    <row r="1003" spans="1:7" x14ac:dyDescent="0.3">
      <c r="A1003" t="s">
        <v>370</v>
      </c>
      <c r="B1003" s="2">
        <v>1453.71</v>
      </c>
      <c r="C1003" s="2">
        <v>1456.84</v>
      </c>
      <c r="D1003" s="2">
        <v>1473.69</v>
      </c>
      <c r="E1003" s="2">
        <v>1446.85</v>
      </c>
      <c r="F1003" t="s">
        <v>2690</v>
      </c>
      <c r="G1003" s="1">
        <v>-8.9999999999999998E-4</v>
      </c>
    </row>
    <row r="1004" spans="1:7" x14ac:dyDescent="0.3">
      <c r="A1004" t="s">
        <v>369</v>
      </c>
      <c r="B1004" s="2">
        <v>1455.05</v>
      </c>
      <c r="C1004" s="2">
        <v>1456.49</v>
      </c>
      <c r="D1004" s="2">
        <v>1468.72</v>
      </c>
      <c r="E1004" s="2">
        <v>1448.83</v>
      </c>
      <c r="F1004" t="s">
        <v>2247</v>
      </c>
      <c r="G1004" s="1">
        <v>-1.14E-2</v>
      </c>
    </row>
    <row r="1005" spans="1:7" x14ac:dyDescent="0.3">
      <c r="A1005" t="s">
        <v>367</v>
      </c>
      <c r="B1005" s="2">
        <v>1471.85</v>
      </c>
      <c r="C1005" s="2">
        <v>1460.77</v>
      </c>
      <c r="D1005" s="2">
        <v>1479.91</v>
      </c>
      <c r="E1005" s="2">
        <v>1444.86</v>
      </c>
      <c r="F1005" t="s">
        <v>2127</v>
      </c>
      <c r="G1005" s="1">
        <v>3.8E-3</v>
      </c>
    </row>
    <row r="1006" spans="1:7" x14ac:dyDescent="0.3">
      <c r="A1006" t="s">
        <v>365</v>
      </c>
      <c r="B1006" s="2">
        <v>1466.34</v>
      </c>
      <c r="C1006" s="2">
        <v>1459.82</v>
      </c>
      <c r="D1006" s="2">
        <v>1475.68</v>
      </c>
      <c r="E1006" s="2">
        <v>1456.94</v>
      </c>
      <c r="F1006" t="s">
        <v>2317</v>
      </c>
      <c r="G1006" s="1">
        <v>2.3199999999999998E-2</v>
      </c>
    </row>
    <row r="1007" spans="1:7" x14ac:dyDescent="0.3">
      <c r="A1007" t="s">
        <v>363</v>
      </c>
      <c r="B1007" s="2">
        <v>1433.02</v>
      </c>
      <c r="C1007" s="2">
        <v>1449.83</v>
      </c>
      <c r="D1007" s="2">
        <v>1459.28</v>
      </c>
      <c r="E1007" s="2">
        <v>1420.89</v>
      </c>
      <c r="F1007" t="s">
        <v>2689</v>
      </c>
      <c r="G1007" s="1">
        <v>-7.7999999999999996E-3</v>
      </c>
    </row>
    <row r="1008" spans="1:7" x14ac:dyDescent="0.3">
      <c r="A1008" t="s">
        <v>362</v>
      </c>
      <c r="B1008" s="2">
        <v>1444.31</v>
      </c>
      <c r="C1008" s="2">
        <v>1431.73</v>
      </c>
      <c r="D1008" s="2">
        <v>1449.83</v>
      </c>
      <c r="E1008" s="2">
        <v>1424.97</v>
      </c>
      <c r="F1008" t="s">
        <v>2688</v>
      </c>
      <c r="G1008" s="1">
        <v>1.06E-2</v>
      </c>
    </row>
    <row r="1009" spans="1:7" x14ac:dyDescent="0.3">
      <c r="A1009" t="s">
        <v>360</v>
      </c>
      <c r="B1009" s="2">
        <v>1429.2</v>
      </c>
      <c r="C1009" s="2">
        <v>1428</v>
      </c>
      <c r="D1009" s="2">
        <v>1451.42</v>
      </c>
      <c r="E1009" s="2">
        <v>1426.96</v>
      </c>
      <c r="F1009" t="s">
        <v>2688</v>
      </c>
      <c r="G1009" s="1">
        <v>-8.6999999999999994E-3</v>
      </c>
    </row>
    <row r="1010" spans="1:7" x14ac:dyDescent="0.3">
      <c r="A1010" t="s">
        <v>358</v>
      </c>
      <c r="B1010" s="2">
        <v>1441.78</v>
      </c>
      <c r="C1010" s="2">
        <v>1416.02</v>
      </c>
      <c r="D1010" s="2">
        <v>1447.84</v>
      </c>
      <c r="E1010" s="2">
        <v>1414.78</v>
      </c>
      <c r="F1010" t="s">
        <v>2559</v>
      </c>
      <c r="G1010" s="1">
        <v>2.53E-2</v>
      </c>
    </row>
    <row r="1011" spans="1:7" x14ac:dyDescent="0.3">
      <c r="A1011" t="s">
        <v>356</v>
      </c>
      <c r="B1011" s="2">
        <v>1406.22</v>
      </c>
      <c r="C1011" s="2">
        <v>1382.26</v>
      </c>
      <c r="D1011" s="2">
        <v>1414.38</v>
      </c>
      <c r="E1011" s="2">
        <v>1374.26</v>
      </c>
      <c r="F1011" t="s">
        <v>2354</v>
      </c>
      <c r="G1011" s="1">
        <v>1.9400000000000001E-2</v>
      </c>
    </row>
    <row r="1012" spans="1:7" x14ac:dyDescent="0.3">
      <c r="A1012" t="s">
        <v>355</v>
      </c>
      <c r="B1012" s="2">
        <v>1379.53</v>
      </c>
      <c r="C1012" s="2">
        <v>1383.26</v>
      </c>
      <c r="D1012" s="2">
        <v>1389.12</v>
      </c>
      <c r="E1012" s="2">
        <v>1359.49</v>
      </c>
      <c r="F1012" t="s">
        <v>2687</v>
      </c>
      <c r="G1012" s="1">
        <v>-7.1000000000000004E-3</v>
      </c>
    </row>
    <row r="1013" spans="1:7" x14ac:dyDescent="0.3">
      <c r="A1013" t="s">
        <v>354</v>
      </c>
      <c r="B1013" s="2">
        <v>1389.37</v>
      </c>
      <c r="C1013" s="2">
        <v>1429.94</v>
      </c>
      <c r="D1013" s="2">
        <v>1435.66</v>
      </c>
      <c r="E1013" s="2">
        <v>1384.2</v>
      </c>
      <c r="F1013" t="s">
        <v>2686</v>
      </c>
      <c r="G1013" s="1">
        <v>-1.7600000000000001E-2</v>
      </c>
    </row>
    <row r="1014" spans="1:7" x14ac:dyDescent="0.3">
      <c r="A1014" t="s">
        <v>352</v>
      </c>
      <c r="B1014" s="2">
        <v>1414.23</v>
      </c>
      <c r="C1014" s="2">
        <v>1432.13</v>
      </c>
      <c r="D1014" s="2">
        <v>1438.29</v>
      </c>
      <c r="E1014" s="2">
        <v>1410.9</v>
      </c>
      <c r="F1014" t="s">
        <v>2184</v>
      </c>
      <c r="G1014" s="1">
        <v>-1.2699999999999999E-2</v>
      </c>
    </row>
    <row r="1015" spans="1:7" x14ac:dyDescent="0.3">
      <c r="A1015" t="s">
        <v>350</v>
      </c>
      <c r="B1015" s="2">
        <v>1432.48</v>
      </c>
      <c r="C1015" s="2">
        <v>1402.1</v>
      </c>
      <c r="D1015" s="2">
        <v>1440.78</v>
      </c>
      <c r="E1015" s="2">
        <v>1395.29</v>
      </c>
      <c r="F1015" t="s">
        <v>2685</v>
      </c>
      <c r="G1015" s="1">
        <v>1.1299999999999999E-2</v>
      </c>
    </row>
    <row r="1016" spans="1:7" x14ac:dyDescent="0.3">
      <c r="A1016" t="s">
        <v>348</v>
      </c>
      <c r="B1016" s="2">
        <v>1416.52</v>
      </c>
      <c r="C1016" s="2">
        <v>1435.51</v>
      </c>
      <c r="D1016" s="2">
        <v>1435.51</v>
      </c>
      <c r="E1016" s="2">
        <v>1403.79</v>
      </c>
      <c r="F1016" t="s">
        <v>2288</v>
      </c>
      <c r="G1016" s="1">
        <v>-3.5400000000000001E-2</v>
      </c>
    </row>
    <row r="1017" spans="1:7" x14ac:dyDescent="0.3">
      <c r="A1017" s="3">
        <v>44840</v>
      </c>
      <c r="B1017" s="2">
        <v>1468.52</v>
      </c>
      <c r="C1017" s="2">
        <v>1477.77</v>
      </c>
      <c r="D1017" s="2">
        <v>1485.58</v>
      </c>
      <c r="E1017" s="2">
        <v>1465.34</v>
      </c>
      <c r="F1017" t="s">
        <v>2673</v>
      </c>
      <c r="G1017" s="1">
        <v>-2.52E-2</v>
      </c>
    </row>
    <row r="1018" spans="1:7" x14ac:dyDescent="0.3">
      <c r="A1018" s="3">
        <v>44810</v>
      </c>
      <c r="B1018" s="2">
        <v>1506.51</v>
      </c>
      <c r="C1018" s="2">
        <v>1476.68</v>
      </c>
      <c r="D1018" s="2">
        <v>1508.45</v>
      </c>
      <c r="E1018" s="2">
        <v>1473.2</v>
      </c>
      <c r="F1018" t="s">
        <v>2684</v>
      </c>
      <c r="G1018" s="1">
        <v>0.01</v>
      </c>
    </row>
    <row r="1019" spans="1:7" x14ac:dyDescent="0.3">
      <c r="A1019" s="3">
        <v>44779</v>
      </c>
      <c r="B1019" s="2">
        <v>1491.59</v>
      </c>
      <c r="C1019" s="2">
        <v>1511.68</v>
      </c>
      <c r="D1019" s="2">
        <v>1511.68</v>
      </c>
      <c r="E1019" s="2">
        <v>1483.64</v>
      </c>
      <c r="F1019" t="s">
        <v>2631</v>
      </c>
      <c r="G1019" s="1">
        <v>-4.4000000000000003E-3</v>
      </c>
    </row>
    <row r="1020" spans="1:7" x14ac:dyDescent="0.3">
      <c r="A1020" s="3">
        <v>44748</v>
      </c>
      <c r="B1020" s="2">
        <v>1498.26</v>
      </c>
      <c r="C1020" s="2">
        <v>1511.33</v>
      </c>
      <c r="D1020" s="2">
        <v>1511.33</v>
      </c>
      <c r="E1020" s="2">
        <v>1494.18</v>
      </c>
      <c r="F1020" t="s">
        <v>2016</v>
      </c>
      <c r="G1020" s="1">
        <v>-1.5299999999999999E-2</v>
      </c>
    </row>
    <row r="1021" spans="1:7" x14ac:dyDescent="0.3">
      <c r="A1021" s="3">
        <v>44718</v>
      </c>
      <c r="B1021" s="2">
        <v>1521.48</v>
      </c>
      <c r="C1021" s="2">
        <v>1507.5</v>
      </c>
      <c r="D1021" s="2">
        <v>1527.99</v>
      </c>
      <c r="E1021" s="2">
        <v>1484.63</v>
      </c>
      <c r="F1021" t="s">
        <v>2602</v>
      </c>
      <c r="G1021" s="1">
        <v>5.4999999999999997E-3</v>
      </c>
    </row>
    <row r="1022" spans="1:7" x14ac:dyDescent="0.3">
      <c r="A1022" s="3">
        <v>44626</v>
      </c>
      <c r="B1022" s="2">
        <v>1513.17</v>
      </c>
      <c r="C1022" s="2">
        <v>1516.35</v>
      </c>
      <c r="D1022" s="2">
        <v>1546.29</v>
      </c>
      <c r="E1022" s="2">
        <v>1509.49</v>
      </c>
      <c r="F1022" t="s">
        <v>2683</v>
      </c>
      <c r="G1022" s="1">
        <v>9.1000000000000004E-3</v>
      </c>
    </row>
    <row r="1023" spans="1:7" x14ac:dyDescent="0.3">
      <c r="A1023" s="3">
        <v>44598</v>
      </c>
      <c r="B1023" s="2">
        <v>1499.55</v>
      </c>
      <c r="C1023" s="2">
        <v>1475.68</v>
      </c>
      <c r="D1023" s="2">
        <v>1505.37</v>
      </c>
      <c r="E1023" s="2">
        <v>1467.33</v>
      </c>
      <c r="F1023" t="s">
        <v>2682</v>
      </c>
      <c r="G1023" s="1">
        <v>1.9900000000000001E-2</v>
      </c>
    </row>
    <row r="1024" spans="1:7" x14ac:dyDescent="0.3">
      <c r="A1024" s="3">
        <v>44567</v>
      </c>
      <c r="B1024" s="2">
        <v>1470.26</v>
      </c>
      <c r="C1024" s="2">
        <v>1504.52</v>
      </c>
      <c r="D1024" s="2">
        <v>1506.26</v>
      </c>
      <c r="E1024" s="2">
        <v>1463.85</v>
      </c>
      <c r="F1024" t="s">
        <v>2681</v>
      </c>
      <c r="G1024" s="1">
        <v>-1.67E-2</v>
      </c>
    </row>
    <row r="1025" spans="1:7" x14ac:dyDescent="0.3">
      <c r="A1025" t="s">
        <v>338</v>
      </c>
      <c r="B1025" s="2">
        <v>1495.17</v>
      </c>
      <c r="C1025" s="2">
        <v>1502.23</v>
      </c>
      <c r="D1025" s="2">
        <v>1509.49</v>
      </c>
      <c r="E1025" s="2">
        <v>1479.81</v>
      </c>
      <c r="F1025" t="s">
        <v>2680</v>
      </c>
      <c r="G1025" s="1">
        <v>-1.52E-2</v>
      </c>
    </row>
    <row r="1026" spans="1:7" x14ac:dyDescent="0.3">
      <c r="A1026" t="s">
        <v>336</v>
      </c>
      <c r="B1026" s="2">
        <v>1518.24</v>
      </c>
      <c r="C1026" s="2">
        <v>1478.67</v>
      </c>
      <c r="D1026" s="2">
        <v>1521.43</v>
      </c>
      <c r="E1026" s="2">
        <v>1476.68</v>
      </c>
      <c r="F1026" t="s">
        <v>2679</v>
      </c>
      <c r="G1026" s="1">
        <v>4.48E-2</v>
      </c>
    </row>
    <row r="1027" spans="1:7" x14ac:dyDescent="0.3">
      <c r="A1027" t="s">
        <v>334</v>
      </c>
      <c r="B1027" s="2">
        <v>1453.16</v>
      </c>
      <c r="C1027" s="2">
        <v>1435.86</v>
      </c>
      <c r="D1027" s="2">
        <v>1458.78</v>
      </c>
      <c r="E1027" s="2">
        <v>1429.34</v>
      </c>
      <c r="F1027" t="s">
        <v>2459</v>
      </c>
      <c r="G1027" s="1">
        <v>2.63E-2</v>
      </c>
    </row>
    <row r="1028" spans="1:7" x14ac:dyDescent="0.3">
      <c r="A1028" t="s">
        <v>332</v>
      </c>
      <c r="B1028" s="2">
        <v>1415.97</v>
      </c>
      <c r="C1028" s="2">
        <v>1410.05</v>
      </c>
      <c r="D1028" s="2">
        <v>1421.99</v>
      </c>
      <c r="E1028" s="2">
        <v>1399.17</v>
      </c>
      <c r="F1028" t="s">
        <v>2678</v>
      </c>
      <c r="G1028" s="1">
        <v>9.5999999999999992E-3</v>
      </c>
    </row>
    <row r="1029" spans="1:7" x14ac:dyDescent="0.3">
      <c r="A1029" t="s">
        <v>330</v>
      </c>
      <c r="B1029" s="2">
        <v>1402.55</v>
      </c>
      <c r="C1029" s="2">
        <v>1426.96</v>
      </c>
      <c r="D1029" s="2">
        <v>1434.42</v>
      </c>
      <c r="E1029" s="2">
        <v>1391.41</v>
      </c>
      <c r="F1029" t="s">
        <v>2677</v>
      </c>
      <c r="G1029" s="1">
        <v>-2.12E-2</v>
      </c>
    </row>
    <row r="1030" spans="1:7" x14ac:dyDescent="0.3">
      <c r="A1030" t="s">
        <v>328</v>
      </c>
      <c r="B1030" s="2">
        <v>1432.93</v>
      </c>
      <c r="C1030" s="2">
        <v>1460.37</v>
      </c>
      <c r="D1030" s="2">
        <v>1461.31</v>
      </c>
      <c r="E1030" s="2">
        <v>1427.21</v>
      </c>
      <c r="F1030" t="s">
        <v>1960</v>
      </c>
      <c r="G1030" s="1">
        <v>-1.8700000000000001E-2</v>
      </c>
    </row>
    <row r="1031" spans="1:7" x14ac:dyDescent="0.3">
      <c r="A1031" t="s">
        <v>326</v>
      </c>
      <c r="B1031" s="2">
        <v>1460.17</v>
      </c>
      <c r="C1031" s="2">
        <v>1446.95</v>
      </c>
      <c r="D1031" s="2">
        <v>1479.66</v>
      </c>
      <c r="E1031" s="2">
        <v>1441.92</v>
      </c>
      <c r="F1031" t="s">
        <v>2562</v>
      </c>
      <c r="G1031" s="1">
        <v>9.1000000000000004E-3</v>
      </c>
    </row>
    <row r="1032" spans="1:7" x14ac:dyDescent="0.3">
      <c r="A1032" t="s">
        <v>325</v>
      </c>
      <c r="B1032" s="2">
        <v>1446.99</v>
      </c>
      <c r="C1032" s="2">
        <v>1444.86</v>
      </c>
      <c r="D1032" s="2">
        <v>1458.53</v>
      </c>
      <c r="E1032" s="2">
        <v>1438.59</v>
      </c>
      <c r="F1032" t="s">
        <v>2676</v>
      </c>
      <c r="G1032" s="1">
        <v>1.9599999999999999E-2</v>
      </c>
    </row>
    <row r="1033" spans="1:7" x14ac:dyDescent="0.3">
      <c r="A1033" t="s">
        <v>323</v>
      </c>
      <c r="B1033" s="2">
        <v>1419.15</v>
      </c>
      <c r="C1033" s="2">
        <v>1472.7</v>
      </c>
      <c r="D1033" s="2">
        <v>1476.38</v>
      </c>
      <c r="E1033" s="2">
        <v>1409.7</v>
      </c>
      <c r="F1033" t="s">
        <v>2675</v>
      </c>
      <c r="G1033" s="1">
        <v>-5.4399999999999997E-2</v>
      </c>
    </row>
    <row r="1034" spans="1:7" x14ac:dyDescent="0.3">
      <c r="A1034" t="s">
        <v>321</v>
      </c>
      <c r="B1034" s="2">
        <v>1500.74</v>
      </c>
      <c r="C1034" s="2">
        <v>1513.47</v>
      </c>
      <c r="D1034" s="2">
        <v>1541.02</v>
      </c>
      <c r="E1034" s="2">
        <v>1496.86</v>
      </c>
      <c r="F1034" t="s">
        <v>2674</v>
      </c>
      <c r="G1034" s="1">
        <v>-6.1000000000000004E-3</v>
      </c>
    </row>
    <row r="1035" spans="1:7" x14ac:dyDescent="0.3">
      <c r="A1035" t="s">
        <v>319</v>
      </c>
      <c r="B1035" s="2">
        <v>1509.94</v>
      </c>
      <c r="C1035" s="2">
        <v>1486.52</v>
      </c>
      <c r="D1035" s="2">
        <v>1516.45</v>
      </c>
      <c r="E1035" s="2">
        <v>1472.6</v>
      </c>
      <c r="F1035" t="s">
        <v>2673</v>
      </c>
      <c r="G1035" s="1">
        <v>1.4E-2</v>
      </c>
    </row>
    <row r="1036" spans="1:7" x14ac:dyDescent="0.3">
      <c r="A1036" t="s">
        <v>317</v>
      </c>
      <c r="B1036" s="2">
        <v>1489.1</v>
      </c>
      <c r="C1036" s="2">
        <v>1510</v>
      </c>
      <c r="D1036" s="2">
        <v>1511.85</v>
      </c>
      <c r="E1036" s="2">
        <v>1478.65</v>
      </c>
      <c r="F1036" t="s">
        <v>2573</v>
      </c>
      <c r="G1036" s="1">
        <v>-1.0200000000000001E-2</v>
      </c>
    </row>
    <row r="1037" spans="1:7" x14ac:dyDescent="0.3">
      <c r="A1037" t="s">
        <v>315</v>
      </c>
      <c r="B1037" s="2">
        <v>1504.4</v>
      </c>
      <c r="C1037" s="2">
        <v>1519.3</v>
      </c>
      <c r="D1037" s="2">
        <v>1529.25</v>
      </c>
      <c r="E1037" s="2">
        <v>1498.1</v>
      </c>
      <c r="F1037" t="s">
        <v>2672</v>
      </c>
      <c r="G1037" s="1">
        <v>-2.8999999999999998E-3</v>
      </c>
    </row>
    <row r="1038" spans="1:7" x14ac:dyDescent="0.3">
      <c r="A1038" s="3">
        <v>44900</v>
      </c>
      <c r="B1038" s="2">
        <v>1508.8</v>
      </c>
      <c r="C1038" s="2">
        <v>1514</v>
      </c>
      <c r="D1038" s="2">
        <v>1527.5</v>
      </c>
      <c r="E1038" s="2">
        <v>1504.3</v>
      </c>
      <c r="F1038" t="s">
        <v>2671</v>
      </c>
      <c r="G1038" s="1">
        <v>-1.18E-2</v>
      </c>
    </row>
    <row r="1039" spans="1:7" x14ac:dyDescent="0.3">
      <c r="A1039" s="3">
        <v>44870</v>
      </c>
      <c r="B1039" s="2">
        <v>1526.75</v>
      </c>
      <c r="C1039" s="2">
        <v>1549.95</v>
      </c>
      <c r="D1039" s="2">
        <v>1549.95</v>
      </c>
      <c r="E1039" s="2">
        <v>1511.6</v>
      </c>
      <c r="F1039" t="s">
        <v>2561</v>
      </c>
      <c r="G1039" s="1">
        <v>-1.6899999999999998E-2</v>
      </c>
    </row>
    <row r="1040" spans="1:7" x14ac:dyDescent="0.3">
      <c r="A1040" s="3">
        <v>44839</v>
      </c>
      <c r="B1040" s="2">
        <v>1553</v>
      </c>
      <c r="C1040" s="2">
        <v>1558</v>
      </c>
      <c r="D1040" s="2">
        <v>1569.15</v>
      </c>
      <c r="E1040" s="2">
        <v>1546.05</v>
      </c>
      <c r="F1040" t="s">
        <v>2571</v>
      </c>
      <c r="G1040" s="1">
        <v>-1.0999999999999999E-2</v>
      </c>
    </row>
    <row r="1041" spans="1:7" x14ac:dyDescent="0.3">
      <c r="A1041" s="3">
        <v>44809</v>
      </c>
      <c r="B1041" s="2">
        <v>1570.35</v>
      </c>
      <c r="C1041" s="2">
        <v>1540</v>
      </c>
      <c r="D1041" s="2">
        <v>1586.8</v>
      </c>
      <c r="E1041" s="2">
        <v>1522.15</v>
      </c>
      <c r="F1041" t="s">
        <v>2578</v>
      </c>
      <c r="G1041" s="1">
        <v>1.78E-2</v>
      </c>
    </row>
    <row r="1042" spans="1:7" x14ac:dyDescent="0.3">
      <c r="A1042" s="3">
        <v>44717</v>
      </c>
      <c r="B1042" s="2">
        <v>1542.85</v>
      </c>
      <c r="C1042" s="2">
        <v>1550</v>
      </c>
      <c r="D1042" s="2">
        <v>1561.85</v>
      </c>
      <c r="E1042" s="2">
        <v>1535.05</v>
      </c>
      <c r="F1042" t="s">
        <v>2655</v>
      </c>
      <c r="G1042" s="1">
        <v>-2.6700000000000002E-2</v>
      </c>
    </row>
    <row r="1043" spans="1:7" x14ac:dyDescent="0.3">
      <c r="A1043" s="3">
        <v>44686</v>
      </c>
      <c r="B1043" s="2">
        <v>1585.15</v>
      </c>
      <c r="C1043" s="2">
        <v>1560.05</v>
      </c>
      <c r="D1043" s="2">
        <v>1589.4</v>
      </c>
      <c r="E1043" s="2">
        <v>1557.45</v>
      </c>
      <c r="F1043" t="s">
        <v>2670</v>
      </c>
      <c r="G1043" s="1">
        <v>3.2300000000000002E-2</v>
      </c>
    </row>
    <row r="1044" spans="1:7" x14ac:dyDescent="0.3">
      <c r="A1044" s="3">
        <v>44656</v>
      </c>
      <c r="B1044" s="2">
        <v>1535.55</v>
      </c>
      <c r="C1044" s="2">
        <v>1547.25</v>
      </c>
      <c r="D1044" s="2">
        <v>1570</v>
      </c>
      <c r="E1044" s="2">
        <v>1530.15</v>
      </c>
      <c r="F1044" t="s">
        <v>2669</v>
      </c>
      <c r="G1044" s="1">
        <v>-3.5000000000000001E-3</v>
      </c>
    </row>
    <row r="1045" spans="1:7" x14ac:dyDescent="0.3">
      <c r="A1045" s="3">
        <v>44597</v>
      </c>
      <c r="B1045" s="2">
        <v>1541</v>
      </c>
      <c r="C1045" s="2">
        <v>1550.9</v>
      </c>
      <c r="D1045" s="2">
        <v>1552.75</v>
      </c>
      <c r="E1045" s="2">
        <v>1531</v>
      </c>
      <c r="F1045" t="s">
        <v>2499</v>
      </c>
      <c r="G1045" s="1">
        <v>-1.6899999999999998E-2</v>
      </c>
    </row>
    <row r="1046" spans="1:7" x14ac:dyDescent="0.3">
      <c r="A1046" t="s">
        <v>305</v>
      </c>
      <c r="B1046" s="2">
        <v>1567.55</v>
      </c>
      <c r="C1046" s="2">
        <v>1590</v>
      </c>
      <c r="D1046" s="2">
        <v>1597.3</v>
      </c>
      <c r="E1046" s="2">
        <v>1560.8</v>
      </c>
      <c r="F1046" t="s">
        <v>2668</v>
      </c>
      <c r="G1046" s="1">
        <v>-9.4999999999999998E-3</v>
      </c>
    </row>
    <row r="1047" spans="1:7" x14ac:dyDescent="0.3">
      <c r="A1047" t="s">
        <v>303</v>
      </c>
      <c r="B1047" s="2">
        <v>1582.6</v>
      </c>
      <c r="C1047" s="2">
        <v>1570</v>
      </c>
      <c r="D1047" s="2">
        <v>1601.8</v>
      </c>
      <c r="E1047" s="2">
        <v>1557.45</v>
      </c>
      <c r="F1047" t="s">
        <v>2667</v>
      </c>
      <c r="G1047" s="1">
        <v>1.9199999999999998E-2</v>
      </c>
    </row>
    <row r="1048" spans="1:7" x14ac:dyDescent="0.3">
      <c r="A1048" t="s">
        <v>301</v>
      </c>
      <c r="B1048" s="2">
        <v>1552.8</v>
      </c>
      <c r="C1048" s="2">
        <v>1572.75</v>
      </c>
      <c r="D1048" s="2">
        <v>1572.75</v>
      </c>
      <c r="E1048" s="2">
        <v>1550.35</v>
      </c>
      <c r="F1048" t="s">
        <v>2666</v>
      </c>
      <c r="G1048" s="1">
        <v>-1.78E-2</v>
      </c>
    </row>
    <row r="1049" spans="1:7" x14ac:dyDescent="0.3">
      <c r="A1049" t="s">
        <v>299</v>
      </c>
      <c r="B1049" s="2">
        <v>1581</v>
      </c>
      <c r="C1049" s="2">
        <v>1577.2</v>
      </c>
      <c r="D1049" s="2">
        <v>1592</v>
      </c>
      <c r="E1049" s="2">
        <v>1566.55</v>
      </c>
      <c r="F1049" t="s">
        <v>2283</v>
      </c>
      <c r="G1049" s="1">
        <v>1.2699999999999999E-2</v>
      </c>
    </row>
    <row r="1050" spans="1:7" x14ac:dyDescent="0.3">
      <c r="A1050" t="s">
        <v>297</v>
      </c>
      <c r="B1050" s="2">
        <v>1561.1</v>
      </c>
      <c r="C1050" s="2">
        <v>1572.8</v>
      </c>
      <c r="D1050" s="2">
        <v>1572.8</v>
      </c>
      <c r="E1050" s="2">
        <v>1554.1</v>
      </c>
      <c r="F1050" t="s">
        <v>2615</v>
      </c>
      <c r="G1050" s="1">
        <v>-1.54E-2</v>
      </c>
    </row>
    <row r="1051" spans="1:7" x14ac:dyDescent="0.3">
      <c r="A1051" t="s">
        <v>295</v>
      </c>
      <c r="B1051" s="2">
        <v>1585.45</v>
      </c>
      <c r="C1051" s="2">
        <v>1604.35</v>
      </c>
      <c r="D1051" s="2">
        <v>1610.7</v>
      </c>
      <c r="E1051" s="2">
        <v>1582.4</v>
      </c>
      <c r="F1051" t="s">
        <v>2665</v>
      </c>
      <c r="G1051" s="1">
        <v>-2.06E-2</v>
      </c>
    </row>
    <row r="1052" spans="1:7" x14ac:dyDescent="0.3">
      <c r="A1052" t="s">
        <v>293</v>
      </c>
      <c r="B1052" s="2">
        <v>1618.8</v>
      </c>
      <c r="C1052" s="2">
        <v>1595</v>
      </c>
      <c r="D1052" s="2">
        <v>1627.2</v>
      </c>
      <c r="E1052" s="2">
        <v>1589.25</v>
      </c>
      <c r="F1052" t="s">
        <v>2664</v>
      </c>
      <c r="G1052" s="1">
        <v>1.9599999999999999E-2</v>
      </c>
    </row>
    <row r="1053" spans="1:7" x14ac:dyDescent="0.3">
      <c r="A1053" t="s">
        <v>291</v>
      </c>
      <c r="B1053" s="2">
        <v>1587.7</v>
      </c>
      <c r="C1053" s="2">
        <v>1575</v>
      </c>
      <c r="D1053" s="2">
        <v>1596.3</v>
      </c>
      <c r="E1053" s="2">
        <v>1563</v>
      </c>
      <c r="F1053" t="s">
        <v>2663</v>
      </c>
      <c r="G1053" s="1">
        <v>1.6500000000000001E-2</v>
      </c>
    </row>
    <row r="1054" spans="1:7" x14ac:dyDescent="0.3">
      <c r="A1054" t="s">
        <v>289</v>
      </c>
      <c r="B1054" s="2">
        <v>1562</v>
      </c>
      <c r="C1054" s="2">
        <v>1636.65</v>
      </c>
      <c r="D1054" s="2">
        <v>1636.65</v>
      </c>
      <c r="E1054" s="2">
        <v>1550</v>
      </c>
      <c r="F1054" t="s">
        <v>2662</v>
      </c>
      <c r="G1054" s="1">
        <v>-3.6600000000000001E-2</v>
      </c>
    </row>
    <row r="1055" spans="1:7" x14ac:dyDescent="0.3">
      <c r="A1055" t="s">
        <v>287</v>
      </c>
      <c r="B1055" s="2">
        <v>1621.4</v>
      </c>
      <c r="C1055" s="2">
        <v>1605.5</v>
      </c>
      <c r="D1055" s="2">
        <v>1650</v>
      </c>
      <c r="E1055" s="2">
        <v>1590</v>
      </c>
      <c r="F1055" t="s">
        <v>2661</v>
      </c>
      <c r="G1055" s="1">
        <v>-7.2700000000000001E-2</v>
      </c>
    </row>
    <row r="1056" spans="1:7" x14ac:dyDescent="0.3">
      <c r="A1056" t="s">
        <v>285</v>
      </c>
      <c r="B1056" s="2">
        <v>1748.55</v>
      </c>
      <c r="C1056" s="2">
        <v>1754.95</v>
      </c>
      <c r="D1056" s="2">
        <v>1757.5</v>
      </c>
      <c r="E1056" s="2">
        <v>1732</v>
      </c>
      <c r="F1056" t="s">
        <v>2660</v>
      </c>
      <c r="G1056" s="1">
        <v>3.5000000000000001E-3</v>
      </c>
    </row>
    <row r="1057" spans="1:7" x14ac:dyDescent="0.3">
      <c r="A1057" s="3">
        <v>44899</v>
      </c>
      <c r="B1057" s="2">
        <v>1742.45</v>
      </c>
      <c r="C1057" s="2">
        <v>1757.5</v>
      </c>
      <c r="D1057" s="2">
        <v>1757.5</v>
      </c>
      <c r="E1057" s="2">
        <v>1727.75</v>
      </c>
      <c r="F1057" t="s">
        <v>2659</v>
      </c>
      <c r="G1057" s="1">
        <v>-1.3599999999999999E-2</v>
      </c>
    </row>
    <row r="1058" spans="1:7" x14ac:dyDescent="0.3">
      <c r="A1058" s="3">
        <v>44869</v>
      </c>
      <c r="B1058" s="2">
        <v>1766.55</v>
      </c>
      <c r="C1058" s="2">
        <v>1814</v>
      </c>
      <c r="D1058" s="2">
        <v>1814</v>
      </c>
      <c r="E1058" s="2">
        <v>1762.55</v>
      </c>
      <c r="F1058" t="s">
        <v>2623</v>
      </c>
      <c r="G1058" s="1">
        <v>-2.6499999999999999E-2</v>
      </c>
    </row>
    <row r="1059" spans="1:7" x14ac:dyDescent="0.3">
      <c r="A1059" s="3">
        <v>44777</v>
      </c>
      <c r="B1059" s="2">
        <v>1814.6</v>
      </c>
      <c r="C1059" s="2">
        <v>1823</v>
      </c>
      <c r="D1059" s="2">
        <v>1838</v>
      </c>
      <c r="E1059" s="2">
        <v>1808</v>
      </c>
      <c r="F1059" t="s">
        <v>2658</v>
      </c>
      <c r="G1059" s="1">
        <v>2E-3</v>
      </c>
    </row>
    <row r="1060" spans="1:7" x14ac:dyDescent="0.3">
      <c r="A1060" s="3">
        <v>44746</v>
      </c>
      <c r="B1060" s="2">
        <v>1811</v>
      </c>
      <c r="C1060" s="2">
        <v>1821.05</v>
      </c>
      <c r="D1060" s="2">
        <v>1828.15</v>
      </c>
      <c r="E1060" s="2">
        <v>1807.55</v>
      </c>
      <c r="F1060" t="s">
        <v>1951</v>
      </c>
      <c r="G1060" s="1">
        <v>-9.7999999999999997E-3</v>
      </c>
    </row>
    <row r="1061" spans="1:7" x14ac:dyDescent="0.3">
      <c r="A1061" s="3">
        <v>44716</v>
      </c>
      <c r="B1061" s="2">
        <v>1828.85</v>
      </c>
      <c r="C1061" s="2">
        <v>1855</v>
      </c>
      <c r="D1061" s="2">
        <v>1857.5</v>
      </c>
      <c r="E1061" s="2">
        <v>1822.15</v>
      </c>
      <c r="F1061" t="s">
        <v>2293</v>
      </c>
      <c r="G1061" s="1">
        <v>-1.7299999999999999E-2</v>
      </c>
    </row>
    <row r="1062" spans="1:7" x14ac:dyDescent="0.3">
      <c r="A1062" s="3">
        <v>44685</v>
      </c>
      <c r="B1062" s="2">
        <v>1861.1</v>
      </c>
      <c r="C1062" s="2">
        <v>1883.8</v>
      </c>
      <c r="D1062" s="2">
        <v>1889.6</v>
      </c>
      <c r="E1062" s="2">
        <v>1857.15</v>
      </c>
      <c r="F1062" t="s">
        <v>2657</v>
      </c>
      <c r="G1062" s="1">
        <v>-1.1599999999999999E-2</v>
      </c>
    </row>
    <row r="1063" spans="1:7" x14ac:dyDescent="0.3">
      <c r="A1063" s="3">
        <v>44655</v>
      </c>
      <c r="B1063" s="2">
        <v>1882.95</v>
      </c>
      <c r="C1063" s="2">
        <v>1889.75</v>
      </c>
      <c r="D1063" s="2">
        <v>1893</v>
      </c>
      <c r="E1063" s="2">
        <v>1873</v>
      </c>
      <c r="F1063" t="s">
        <v>2656</v>
      </c>
      <c r="G1063" s="1">
        <v>-1.0800000000000001E-2</v>
      </c>
    </row>
    <row r="1064" spans="1:7" x14ac:dyDescent="0.3">
      <c r="A1064" s="3">
        <v>44565</v>
      </c>
      <c r="B1064" s="2">
        <v>1903.55</v>
      </c>
      <c r="C1064" s="2">
        <v>1886.85</v>
      </c>
      <c r="D1064" s="2">
        <v>1910.3</v>
      </c>
      <c r="E1064" s="2">
        <v>1878.3</v>
      </c>
      <c r="F1064" t="s">
        <v>2655</v>
      </c>
      <c r="G1064" s="1">
        <v>-1.6999999999999999E-3</v>
      </c>
    </row>
    <row r="1065" spans="1:7" x14ac:dyDescent="0.3">
      <c r="A1065" t="s">
        <v>275</v>
      </c>
      <c r="B1065" s="2">
        <v>1906.85</v>
      </c>
      <c r="C1065" s="2">
        <v>1900</v>
      </c>
      <c r="D1065" s="2">
        <v>1913</v>
      </c>
      <c r="E1065" s="2">
        <v>1894.2</v>
      </c>
      <c r="F1065" t="s">
        <v>2654</v>
      </c>
      <c r="G1065" s="1">
        <v>1.5E-3</v>
      </c>
    </row>
    <row r="1066" spans="1:7" x14ac:dyDescent="0.3">
      <c r="A1066" t="s">
        <v>273</v>
      </c>
      <c r="B1066" s="2">
        <v>1903.95</v>
      </c>
      <c r="C1066" s="2">
        <v>1910</v>
      </c>
      <c r="D1066" s="2">
        <v>1919</v>
      </c>
      <c r="E1066" s="2">
        <v>1895</v>
      </c>
      <c r="F1066" t="s">
        <v>2577</v>
      </c>
      <c r="G1066" s="1">
        <v>9.4999999999999998E-3</v>
      </c>
    </row>
    <row r="1067" spans="1:7" x14ac:dyDescent="0.3">
      <c r="A1067" t="s">
        <v>271</v>
      </c>
      <c r="B1067" s="2">
        <v>1886</v>
      </c>
      <c r="C1067" s="2">
        <v>1873.9</v>
      </c>
      <c r="D1067" s="2">
        <v>1889.4</v>
      </c>
      <c r="E1067" s="2">
        <v>1860.55</v>
      </c>
      <c r="F1067" t="s">
        <v>2312</v>
      </c>
      <c r="G1067" s="1">
        <v>6.4999999999999997E-3</v>
      </c>
    </row>
    <row r="1068" spans="1:7" x14ac:dyDescent="0.3">
      <c r="A1068" t="s">
        <v>269</v>
      </c>
      <c r="B1068" s="2">
        <v>1873.9</v>
      </c>
      <c r="C1068" s="2">
        <v>1866</v>
      </c>
      <c r="D1068" s="2">
        <v>1880.9</v>
      </c>
      <c r="E1068" s="2">
        <v>1852.65</v>
      </c>
      <c r="F1068" t="s">
        <v>1985</v>
      </c>
      <c r="G1068" s="1">
        <v>-1.4E-3</v>
      </c>
    </row>
    <row r="1069" spans="1:7" x14ac:dyDescent="0.3">
      <c r="A1069" t="s">
        <v>267</v>
      </c>
      <c r="B1069" s="2">
        <v>1876.55</v>
      </c>
      <c r="C1069" s="2">
        <v>1892</v>
      </c>
      <c r="D1069" s="2">
        <v>1894</v>
      </c>
      <c r="E1069" s="2">
        <v>1858</v>
      </c>
      <c r="F1069" t="s">
        <v>2298</v>
      </c>
      <c r="G1069" s="1">
        <v>-5.4000000000000003E-3</v>
      </c>
    </row>
    <row r="1070" spans="1:7" x14ac:dyDescent="0.3">
      <c r="A1070" t="s">
        <v>265</v>
      </c>
      <c r="B1070" s="2">
        <v>1886.7</v>
      </c>
      <c r="C1070" s="2">
        <v>1856.15</v>
      </c>
      <c r="D1070" s="2">
        <v>1894.6</v>
      </c>
      <c r="E1070" s="2">
        <v>1856.15</v>
      </c>
      <c r="F1070" t="s">
        <v>2047</v>
      </c>
      <c r="G1070" s="1">
        <v>7.6E-3</v>
      </c>
    </row>
    <row r="1071" spans="1:7" x14ac:dyDescent="0.3">
      <c r="A1071" t="s">
        <v>263</v>
      </c>
      <c r="B1071" s="2">
        <v>1872.4</v>
      </c>
      <c r="C1071" s="2">
        <v>1897</v>
      </c>
      <c r="D1071" s="2">
        <v>1900</v>
      </c>
      <c r="E1071" s="2">
        <v>1857</v>
      </c>
      <c r="F1071" t="s">
        <v>2024</v>
      </c>
      <c r="G1071" s="1">
        <v>-7.9000000000000008E-3</v>
      </c>
    </row>
    <row r="1072" spans="1:7" x14ac:dyDescent="0.3">
      <c r="A1072" t="s">
        <v>261</v>
      </c>
      <c r="B1072" s="2">
        <v>1887.4</v>
      </c>
      <c r="C1072" s="2">
        <v>1850</v>
      </c>
      <c r="D1072" s="2">
        <v>1890</v>
      </c>
      <c r="E1072" s="2">
        <v>1839</v>
      </c>
      <c r="F1072" t="s">
        <v>2653</v>
      </c>
      <c r="G1072" s="1">
        <v>1.8499999999999999E-2</v>
      </c>
    </row>
    <row r="1073" spans="1:7" x14ac:dyDescent="0.3">
      <c r="A1073" t="s">
        <v>260</v>
      </c>
      <c r="B1073" s="2">
        <v>1853.05</v>
      </c>
      <c r="C1073" s="2">
        <v>1861</v>
      </c>
      <c r="D1073" s="2">
        <v>1886.9</v>
      </c>
      <c r="E1073" s="2">
        <v>1841.1</v>
      </c>
      <c r="F1073" t="s">
        <v>2652</v>
      </c>
      <c r="G1073" s="1">
        <v>-8.0000000000000004E-4</v>
      </c>
    </row>
    <row r="1074" spans="1:7" x14ac:dyDescent="0.3">
      <c r="A1074" t="s">
        <v>259</v>
      </c>
      <c r="B1074" s="2">
        <v>1854.6</v>
      </c>
      <c r="C1074" s="2">
        <v>1923.3</v>
      </c>
      <c r="D1074" s="2">
        <v>1923.3</v>
      </c>
      <c r="E1074" s="2">
        <v>1833.05</v>
      </c>
      <c r="F1074" t="s">
        <v>2651</v>
      </c>
      <c r="G1074" s="1">
        <v>-1.84E-2</v>
      </c>
    </row>
    <row r="1075" spans="1:7" x14ac:dyDescent="0.3">
      <c r="A1075" t="s">
        <v>257</v>
      </c>
      <c r="B1075" s="2">
        <v>1889.4</v>
      </c>
      <c r="C1075" s="2">
        <v>1865</v>
      </c>
      <c r="D1075" s="2">
        <v>1893.95</v>
      </c>
      <c r="E1075" s="2">
        <v>1849</v>
      </c>
      <c r="F1075" t="s">
        <v>2650</v>
      </c>
      <c r="G1075" s="1">
        <v>2.7199999999999998E-2</v>
      </c>
    </row>
    <row r="1076" spans="1:7" x14ac:dyDescent="0.3">
      <c r="A1076" t="s">
        <v>255</v>
      </c>
      <c r="B1076" s="2">
        <v>1839.3</v>
      </c>
      <c r="C1076" s="2">
        <v>1888.35</v>
      </c>
      <c r="D1076" s="2">
        <v>1888.35</v>
      </c>
      <c r="E1076" s="2">
        <v>1830</v>
      </c>
      <c r="F1076" t="s">
        <v>2649</v>
      </c>
      <c r="G1076" s="1">
        <v>-2.7199999999999998E-2</v>
      </c>
    </row>
    <row r="1077" spans="1:7" x14ac:dyDescent="0.3">
      <c r="A1077" t="s">
        <v>253</v>
      </c>
      <c r="B1077" s="2">
        <v>1890.7</v>
      </c>
      <c r="C1077" s="2">
        <v>1831.55</v>
      </c>
      <c r="D1077" s="2">
        <v>1895</v>
      </c>
      <c r="E1077" s="2">
        <v>1831.55</v>
      </c>
      <c r="F1077" t="s">
        <v>2648</v>
      </c>
      <c r="G1077" s="1">
        <v>3.7699999999999997E-2</v>
      </c>
    </row>
    <row r="1078" spans="1:7" x14ac:dyDescent="0.3">
      <c r="A1078" s="3">
        <v>44868</v>
      </c>
      <c r="B1078" s="2">
        <v>1822</v>
      </c>
      <c r="C1078" s="2">
        <v>1814</v>
      </c>
      <c r="D1078" s="2">
        <v>1831.4</v>
      </c>
      <c r="E1078" s="2">
        <v>1811</v>
      </c>
      <c r="F1078" t="s">
        <v>2647</v>
      </c>
      <c r="G1078" s="1">
        <v>-2.0999999999999999E-3</v>
      </c>
    </row>
    <row r="1079" spans="1:7" x14ac:dyDescent="0.3">
      <c r="A1079" s="3">
        <v>44837</v>
      </c>
      <c r="B1079" s="2">
        <v>1825.9</v>
      </c>
      <c r="C1079" s="2">
        <v>1844.75</v>
      </c>
      <c r="D1079" s="2">
        <v>1844.75</v>
      </c>
      <c r="E1079" s="2">
        <v>1810.2</v>
      </c>
      <c r="F1079" t="s">
        <v>2646</v>
      </c>
      <c r="G1079" s="1">
        <v>6.8999999999999999E-3</v>
      </c>
    </row>
    <row r="1080" spans="1:7" x14ac:dyDescent="0.3">
      <c r="A1080" s="3">
        <v>44807</v>
      </c>
      <c r="B1080" s="2">
        <v>1813.35</v>
      </c>
      <c r="C1080" s="2">
        <v>1791</v>
      </c>
      <c r="D1080" s="2">
        <v>1831.6</v>
      </c>
      <c r="E1080" s="2">
        <v>1791</v>
      </c>
      <c r="F1080" t="s">
        <v>2645</v>
      </c>
      <c r="G1080" s="1">
        <v>1.9800000000000002E-2</v>
      </c>
    </row>
    <row r="1081" spans="1:7" x14ac:dyDescent="0.3">
      <c r="A1081" s="3">
        <v>44776</v>
      </c>
      <c r="B1081" s="2">
        <v>1778.2</v>
      </c>
      <c r="C1081" s="2">
        <v>1718.45</v>
      </c>
      <c r="D1081" s="2">
        <v>1800</v>
      </c>
      <c r="E1081" s="2">
        <v>1718.45</v>
      </c>
      <c r="F1081" t="s">
        <v>2644</v>
      </c>
      <c r="G1081" s="1">
        <v>2.1999999999999999E-2</v>
      </c>
    </row>
    <row r="1082" spans="1:7" x14ac:dyDescent="0.3">
      <c r="A1082" s="3">
        <v>44745</v>
      </c>
      <c r="B1082" s="2">
        <v>1739.85</v>
      </c>
      <c r="C1082" s="2">
        <v>1697</v>
      </c>
      <c r="D1082" s="2">
        <v>1751</v>
      </c>
      <c r="E1082" s="2">
        <v>1696</v>
      </c>
      <c r="F1082" t="s">
        <v>2639</v>
      </c>
      <c r="G1082" s="1">
        <v>9.5999999999999992E-3</v>
      </c>
    </row>
    <row r="1083" spans="1:7" x14ac:dyDescent="0.3">
      <c r="A1083" s="3">
        <v>44654</v>
      </c>
      <c r="B1083" s="2">
        <v>1723.3</v>
      </c>
      <c r="C1083" s="2">
        <v>1695.25</v>
      </c>
      <c r="D1083" s="2">
        <v>1736</v>
      </c>
      <c r="E1083" s="2">
        <v>1681</v>
      </c>
      <c r="F1083" t="s">
        <v>2643</v>
      </c>
      <c r="G1083" s="1">
        <v>1.4E-3</v>
      </c>
    </row>
    <row r="1084" spans="1:7" x14ac:dyDescent="0.3">
      <c r="A1084" s="3">
        <v>44623</v>
      </c>
      <c r="B1084" s="2">
        <v>1720.85</v>
      </c>
      <c r="C1084" s="2">
        <v>1720.2</v>
      </c>
      <c r="D1084" s="2">
        <v>1733.9</v>
      </c>
      <c r="E1084" s="2">
        <v>1705.55</v>
      </c>
      <c r="F1084" t="s">
        <v>2642</v>
      </c>
      <c r="G1084" s="1">
        <v>1.06E-2</v>
      </c>
    </row>
    <row r="1085" spans="1:7" x14ac:dyDescent="0.3">
      <c r="A1085" s="3">
        <v>44595</v>
      </c>
      <c r="B1085" s="2">
        <v>1702.8</v>
      </c>
      <c r="C1085" s="2">
        <v>1710</v>
      </c>
      <c r="D1085" s="2">
        <v>1714.4</v>
      </c>
      <c r="E1085" s="2">
        <v>1691</v>
      </c>
      <c r="F1085" t="s">
        <v>2641</v>
      </c>
      <c r="G1085" s="1">
        <v>-7.4999999999999997E-3</v>
      </c>
    </row>
    <row r="1086" spans="1:7" x14ac:dyDescent="0.3">
      <c r="A1086" t="s">
        <v>245</v>
      </c>
      <c r="B1086" s="2">
        <v>1715.6</v>
      </c>
      <c r="C1086" s="2">
        <v>1682.2</v>
      </c>
      <c r="D1086" s="2">
        <v>1728.05</v>
      </c>
      <c r="E1086" s="2">
        <v>1665</v>
      </c>
      <c r="F1086" t="s">
        <v>2640</v>
      </c>
      <c r="G1086" s="1">
        <v>1.24E-2</v>
      </c>
    </row>
    <row r="1087" spans="1:7" x14ac:dyDescent="0.3">
      <c r="A1087" t="s">
        <v>243</v>
      </c>
      <c r="B1087" s="2">
        <v>1694.6</v>
      </c>
      <c r="C1087" s="2">
        <v>1715</v>
      </c>
      <c r="D1087" s="2">
        <v>1728.15</v>
      </c>
      <c r="E1087" s="2">
        <v>1677</v>
      </c>
      <c r="F1087" t="s">
        <v>2639</v>
      </c>
      <c r="G1087" s="1">
        <v>9.7999999999999997E-3</v>
      </c>
    </row>
    <row r="1088" spans="1:7" x14ac:dyDescent="0.3">
      <c r="A1088" t="s">
        <v>242</v>
      </c>
      <c r="B1088" s="2">
        <v>1678.15</v>
      </c>
      <c r="C1088" s="2">
        <v>1690.1</v>
      </c>
      <c r="D1088" s="2">
        <v>1714.95</v>
      </c>
      <c r="E1088" s="2">
        <v>1670.5</v>
      </c>
      <c r="F1088" t="s">
        <v>2638</v>
      </c>
      <c r="G1088" s="1">
        <v>-3.7100000000000001E-2</v>
      </c>
    </row>
    <row r="1089" spans="1:7" x14ac:dyDescent="0.3">
      <c r="A1089" t="s">
        <v>240</v>
      </c>
      <c r="B1089" s="2">
        <v>1742.85</v>
      </c>
      <c r="C1089" s="2">
        <v>1750</v>
      </c>
      <c r="D1089" s="2">
        <v>1758.25</v>
      </c>
      <c r="E1089" s="2">
        <v>1733.4</v>
      </c>
      <c r="F1089" t="s">
        <v>2031</v>
      </c>
      <c r="G1089" s="1">
        <v>4.8999999999999998E-3</v>
      </c>
    </row>
    <row r="1090" spans="1:7" x14ac:dyDescent="0.3">
      <c r="A1090" t="s">
        <v>238</v>
      </c>
      <c r="B1090" s="2">
        <v>1734.35</v>
      </c>
      <c r="C1090" s="2">
        <v>1699.9</v>
      </c>
      <c r="D1090" s="2">
        <v>1751</v>
      </c>
      <c r="E1090" s="2">
        <v>1691.05</v>
      </c>
      <c r="F1090" t="s">
        <v>2637</v>
      </c>
      <c r="G1090" s="1">
        <v>2.0999999999999999E-3</v>
      </c>
    </row>
    <row r="1091" spans="1:7" x14ac:dyDescent="0.3">
      <c r="A1091" t="s">
        <v>236</v>
      </c>
      <c r="B1091" s="2">
        <v>1730.7</v>
      </c>
      <c r="C1091" s="2">
        <v>1701</v>
      </c>
      <c r="D1091" s="2">
        <v>1737.3</v>
      </c>
      <c r="E1091" s="2">
        <v>1691.5</v>
      </c>
      <c r="F1091" t="s">
        <v>2629</v>
      </c>
      <c r="G1091" s="1">
        <v>1.3899999999999999E-2</v>
      </c>
    </row>
    <row r="1092" spans="1:7" x14ac:dyDescent="0.3">
      <c r="A1092" t="s">
        <v>234</v>
      </c>
      <c r="B1092" s="2">
        <v>1706.95</v>
      </c>
      <c r="C1092" s="2">
        <v>1710</v>
      </c>
      <c r="D1092" s="2">
        <v>1722.5</v>
      </c>
      <c r="E1092" s="2">
        <v>1703.5</v>
      </c>
      <c r="F1092" t="s">
        <v>2027</v>
      </c>
      <c r="G1092" s="1">
        <v>-1.03E-2</v>
      </c>
    </row>
    <row r="1093" spans="1:7" x14ac:dyDescent="0.3">
      <c r="A1093" t="s">
        <v>232</v>
      </c>
      <c r="B1093" s="2">
        <v>1724.8</v>
      </c>
      <c r="C1093" s="2">
        <v>1744</v>
      </c>
      <c r="D1093" s="2">
        <v>1749</v>
      </c>
      <c r="E1093" s="2">
        <v>1720.3</v>
      </c>
      <c r="F1093" t="s">
        <v>2314</v>
      </c>
      <c r="G1093" s="1">
        <v>-4.8999999999999998E-3</v>
      </c>
    </row>
    <row r="1094" spans="1:7" x14ac:dyDescent="0.3">
      <c r="A1094" t="s">
        <v>230</v>
      </c>
      <c r="B1094" s="2">
        <v>1733.3</v>
      </c>
      <c r="C1094" s="2">
        <v>1738.25</v>
      </c>
      <c r="D1094" s="2">
        <v>1755.45</v>
      </c>
      <c r="E1094" s="2">
        <v>1726.85</v>
      </c>
      <c r="F1094" t="s">
        <v>2283</v>
      </c>
      <c r="G1094" s="1">
        <v>-2.8E-3</v>
      </c>
    </row>
    <row r="1095" spans="1:7" x14ac:dyDescent="0.3">
      <c r="A1095" t="s">
        <v>228</v>
      </c>
      <c r="B1095" s="2">
        <v>1738.25</v>
      </c>
      <c r="C1095" s="2">
        <v>1699</v>
      </c>
      <c r="D1095" s="2">
        <v>1746.75</v>
      </c>
      <c r="E1095" s="2">
        <v>1690.45</v>
      </c>
      <c r="F1095" t="s">
        <v>2215</v>
      </c>
      <c r="G1095" s="1">
        <v>3.3300000000000003E-2</v>
      </c>
    </row>
    <row r="1096" spans="1:7" x14ac:dyDescent="0.3">
      <c r="A1096" t="s">
        <v>226</v>
      </c>
      <c r="B1096" s="2">
        <v>1682.2</v>
      </c>
      <c r="C1096" s="2">
        <v>1690</v>
      </c>
      <c r="D1096" s="2">
        <v>1718.55</v>
      </c>
      <c r="E1096" s="2">
        <v>1678.25</v>
      </c>
      <c r="F1096" t="s">
        <v>2636</v>
      </c>
      <c r="G1096" s="1">
        <v>-2.2700000000000001E-2</v>
      </c>
    </row>
    <row r="1097" spans="1:7" x14ac:dyDescent="0.3">
      <c r="A1097" s="3">
        <v>44867</v>
      </c>
      <c r="B1097" s="2">
        <v>1721.35</v>
      </c>
      <c r="C1097" s="2">
        <v>1740</v>
      </c>
      <c r="D1097" s="2">
        <v>1745.95</v>
      </c>
      <c r="E1097" s="2">
        <v>1713</v>
      </c>
      <c r="F1097" t="s">
        <v>2635</v>
      </c>
      <c r="G1097" s="1">
        <v>-2.7300000000000001E-2</v>
      </c>
    </row>
    <row r="1098" spans="1:7" x14ac:dyDescent="0.3">
      <c r="A1098" s="3">
        <v>44836</v>
      </c>
      <c r="B1098" s="2">
        <v>1769.6</v>
      </c>
      <c r="C1098" s="2">
        <v>1755.65</v>
      </c>
      <c r="D1098" s="2">
        <v>1773.9</v>
      </c>
      <c r="E1098" s="2">
        <v>1748.75</v>
      </c>
      <c r="F1098" t="s">
        <v>2601</v>
      </c>
      <c r="G1098" s="1">
        <v>1.8599999999999998E-2</v>
      </c>
    </row>
    <row r="1099" spans="1:7" x14ac:dyDescent="0.3">
      <c r="A1099" s="3">
        <v>44806</v>
      </c>
      <c r="B1099" s="2">
        <v>1737.3</v>
      </c>
      <c r="C1099" s="2">
        <v>1735</v>
      </c>
      <c r="D1099" s="2">
        <v>1743</v>
      </c>
      <c r="E1099" s="2">
        <v>1725</v>
      </c>
      <c r="F1099" t="s">
        <v>2634</v>
      </c>
      <c r="G1099" s="1">
        <v>1.1599999999999999E-2</v>
      </c>
    </row>
    <row r="1100" spans="1:7" x14ac:dyDescent="0.3">
      <c r="A1100" s="3">
        <v>44775</v>
      </c>
      <c r="B1100" s="2">
        <v>1717.3</v>
      </c>
      <c r="C1100" s="2">
        <v>1710</v>
      </c>
      <c r="D1100" s="2">
        <v>1725</v>
      </c>
      <c r="E1100" s="2">
        <v>1696</v>
      </c>
      <c r="F1100" t="s">
        <v>2633</v>
      </c>
      <c r="G1100" s="1">
        <v>1.2999999999999999E-3</v>
      </c>
    </row>
    <row r="1101" spans="1:7" x14ac:dyDescent="0.3">
      <c r="A1101" s="3">
        <v>44744</v>
      </c>
      <c r="B1101" s="2">
        <v>1715</v>
      </c>
      <c r="C1101" s="2">
        <v>1722.2</v>
      </c>
      <c r="D1101" s="2">
        <v>1732</v>
      </c>
      <c r="E1101" s="2">
        <v>1695.4</v>
      </c>
      <c r="F1101" t="s">
        <v>2632</v>
      </c>
      <c r="G1101" s="1">
        <v>-1.4999999999999999E-2</v>
      </c>
    </row>
    <row r="1102" spans="1:7" x14ac:dyDescent="0.3">
      <c r="A1102" s="3">
        <v>44653</v>
      </c>
      <c r="B1102" s="2">
        <v>1741.1</v>
      </c>
      <c r="C1102" s="2">
        <v>1732</v>
      </c>
      <c r="D1102" s="2">
        <v>1753.95</v>
      </c>
      <c r="E1102" s="2">
        <v>1710.15</v>
      </c>
      <c r="F1102" t="s">
        <v>2631</v>
      </c>
      <c r="G1102" s="1">
        <v>1.5E-3</v>
      </c>
    </row>
    <row r="1103" spans="1:7" x14ac:dyDescent="0.3">
      <c r="A1103" s="3">
        <v>44622</v>
      </c>
      <c r="B1103" s="2">
        <v>1738.55</v>
      </c>
      <c r="C1103" s="2">
        <v>1779</v>
      </c>
      <c r="D1103" s="2">
        <v>1779</v>
      </c>
      <c r="E1103" s="2">
        <v>1734</v>
      </c>
      <c r="F1103" t="s">
        <v>2582</v>
      </c>
      <c r="G1103" s="1">
        <v>-2.7199999999999998E-2</v>
      </c>
    </row>
    <row r="1104" spans="1:7" x14ac:dyDescent="0.3">
      <c r="A1104" s="3">
        <v>44594</v>
      </c>
      <c r="B1104" s="2">
        <v>1787.1</v>
      </c>
      <c r="C1104" s="2">
        <v>1789</v>
      </c>
      <c r="D1104" s="2">
        <v>1792.8</v>
      </c>
      <c r="E1104" s="2">
        <v>1772</v>
      </c>
      <c r="F1104" t="s">
        <v>2630</v>
      </c>
      <c r="G1104" s="1">
        <v>8.5000000000000006E-3</v>
      </c>
    </row>
    <row r="1105" spans="1:7" x14ac:dyDescent="0.3">
      <c r="A1105" s="3">
        <v>44563</v>
      </c>
      <c r="B1105" s="2">
        <v>1772.05</v>
      </c>
      <c r="C1105" s="2">
        <v>1766.1</v>
      </c>
      <c r="D1105" s="2">
        <v>1780</v>
      </c>
      <c r="E1105" s="2">
        <v>1734.7</v>
      </c>
      <c r="F1105" t="s">
        <v>2629</v>
      </c>
      <c r="G1105" s="1">
        <v>2.06E-2</v>
      </c>
    </row>
    <row r="1106" spans="1:7" x14ac:dyDescent="0.3">
      <c r="A1106" t="s">
        <v>215</v>
      </c>
      <c r="B1106" s="2">
        <v>1736.2</v>
      </c>
      <c r="C1106" s="2">
        <v>1718</v>
      </c>
      <c r="D1106" s="2">
        <v>1749.5</v>
      </c>
      <c r="E1106" s="2">
        <v>1715.35</v>
      </c>
      <c r="F1106" t="s">
        <v>2628</v>
      </c>
      <c r="G1106" s="1">
        <v>2.9700000000000001E-2</v>
      </c>
    </row>
    <row r="1107" spans="1:7" x14ac:dyDescent="0.3">
      <c r="A1107" t="s">
        <v>213</v>
      </c>
      <c r="B1107" s="2">
        <v>1686.2</v>
      </c>
      <c r="C1107" s="2">
        <v>1681</v>
      </c>
      <c r="D1107" s="2">
        <v>1727.55</v>
      </c>
      <c r="E1107" s="2">
        <v>1679.5</v>
      </c>
      <c r="F1107" t="s">
        <v>2627</v>
      </c>
      <c r="G1107" s="1">
        <v>4.4999999999999997E-3</v>
      </c>
    </row>
    <row r="1108" spans="1:7" x14ac:dyDescent="0.3">
      <c r="A1108" t="s">
        <v>211</v>
      </c>
      <c r="B1108" s="2">
        <v>1678.6</v>
      </c>
      <c r="C1108" s="2">
        <v>1702</v>
      </c>
      <c r="D1108" s="2">
        <v>1709.7</v>
      </c>
      <c r="E1108" s="2">
        <v>1665</v>
      </c>
      <c r="F1108" t="s">
        <v>2626</v>
      </c>
      <c r="G1108" s="1">
        <v>-2.53E-2</v>
      </c>
    </row>
    <row r="1109" spans="1:7" x14ac:dyDescent="0.3">
      <c r="A1109" t="s">
        <v>209</v>
      </c>
      <c r="B1109" s="2">
        <v>1722.15</v>
      </c>
      <c r="C1109" s="2">
        <v>1726.6</v>
      </c>
      <c r="D1109" s="2">
        <v>1740</v>
      </c>
      <c r="E1109" s="2">
        <v>1700.5</v>
      </c>
      <c r="F1109" t="s">
        <v>2625</v>
      </c>
      <c r="G1109" s="1">
        <v>-8.3999999999999995E-3</v>
      </c>
    </row>
    <row r="1110" spans="1:7" x14ac:dyDescent="0.3">
      <c r="A1110" t="s">
        <v>207</v>
      </c>
      <c r="B1110" s="2">
        <v>1736.8</v>
      </c>
      <c r="C1110" s="2">
        <v>1765</v>
      </c>
      <c r="D1110" s="2">
        <v>1768.65</v>
      </c>
      <c r="E1110" s="2">
        <v>1728</v>
      </c>
      <c r="F1110" t="s">
        <v>2624</v>
      </c>
      <c r="G1110" s="1">
        <v>-2.7400000000000001E-2</v>
      </c>
    </row>
    <row r="1111" spans="1:7" x14ac:dyDescent="0.3">
      <c r="A1111" t="s">
        <v>206</v>
      </c>
      <c r="B1111" s="2">
        <v>1785.7</v>
      </c>
      <c r="C1111" s="2">
        <v>1795</v>
      </c>
      <c r="D1111" s="2">
        <v>1808</v>
      </c>
      <c r="E1111" s="2">
        <v>1776</v>
      </c>
      <c r="F1111" t="s">
        <v>2623</v>
      </c>
      <c r="G1111" s="1">
        <v>-2.0799999999999999E-2</v>
      </c>
    </row>
    <row r="1112" spans="1:7" x14ac:dyDescent="0.3">
      <c r="A1112" t="s">
        <v>204</v>
      </c>
      <c r="B1112" s="2">
        <v>1823.7</v>
      </c>
      <c r="C1112" s="2">
        <v>1844</v>
      </c>
      <c r="D1112" s="2">
        <v>1848</v>
      </c>
      <c r="E1112" s="2">
        <v>1815.5</v>
      </c>
      <c r="F1112" t="s">
        <v>2464</v>
      </c>
      <c r="G1112" s="1">
        <v>-2.3199999999999998E-2</v>
      </c>
    </row>
    <row r="1113" spans="1:7" x14ac:dyDescent="0.3">
      <c r="A1113" t="s">
        <v>202</v>
      </c>
      <c r="B1113" s="2">
        <v>1867.05</v>
      </c>
      <c r="C1113" s="2">
        <v>1916</v>
      </c>
      <c r="D1113" s="2">
        <v>1916</v>
      </c>
      <c r="E1113" s="2">
        <v>1862.85</v>
      </c>
      <c r="F1113" t="s">
        <v>2622</v>
      </c>
      <c r="G1113" s="1">
        <v>-2.8000000000000001E-2</v>
      </c>
    </row>
    <row r="1114" spans="1:7" x14ac:dyDescent="0.3">
      <c r="A1114" t="s">
        <v>200</v>
      </c>
      <c r="B1114" s="2">
        <v>1920.75</v>
      </c>
      <c r="C1114" s="2">
        <v>1922.1</v>
      </c>
      <c r="D1114" s="2">
        <v>1945</v>
      </c>
      <c r="E1114" s="2">
        <v>1911.45</v>
      </c>
      <c r="F1114" t="s">
        <v>2015</v>
      </c>
      <c r="G1114" s="1">
        <v>-9.7000000000000003E-3</v>
      </c>
    </row>
    <row r="1115" spans="1:7" x14ac:dyDescent="0.3">
      <c r="A1115" t="s">
        <v>198</v>
      </c>
      <c r="B1115" s="2">
        <v>1939.5</v>
      </c>
      <c r="C1115" s="2">
        <v>1938.55</v>
      </c>
      <c r="D1115" s="2">
        <v>1953.9</v>
      </c>
      <c r="E1115" s="2">
        <v>1930.5</v>
      </c>
      <c r="F1115" t="s">
        <v>2143</v>
      </c>
      <c r="G1115" s="1">
        <v>5.3E-3</v>
      </c>
    </row>
    <row r="1116" spans="1:7" x14ac:dyDescent="0.3">
      <c r="A1116" t="s">
        <v>196</v>
      </c>
      <c r="B1116" s="2">
        <v>1929.35</v>
      </c>
      <c r="C1116" s="2">
        <v>1882</v>
      </c>
      <c r="D1116" s="2">
        <v>1933</v>
      </c>
      <c r="E1116" s="2">
        <v>1881</v>
      </c>
      <c r="F1116" t="s">
        <v>2621</v>
      </c>
      <c r="G1116" s="1">
        <v>1.72E-2</v>
      </c>
    </row>
    <row r="1117" spans="1:7" x14ac:dyDescent="0.3">
      <c r="A1117" t="s">
        <v>194</v>
      </c>
      <c r="B1117" s="2">
        <v>1896.8</v>
      </c>
      <c r="C1117" s="2">
        <v>1905</v>
      </c>
      <c r="D1117" s="2">
        <v>1912.5</v>
      </c>
      <c r="E1117" s="2">
        <v>1866.35</v>
      </c>
      <c r="F1117" t="s">
        <v>2620</v>
      </c>
      <c r="G1117" s="1">
        <v>1.03E-2</v>
      </c>
    </row>
    <row r="1118" spans="1:7" x14ac:dyDescent="0.3">
      <c r="A1118" s="3">
        <v>44896</v>
      </c>
      <c r="B1118" s="2">
        <v>1877.45</v>
      </c>
      <c r="C1118" s="2">
        <v>1868.9</v>
      </c>
      <c r="D1118" s="2">
        <v>1889</v>
      </c>
      <c r="E1118" s="2">
        <v>1860</v>
      </c>
      <c r="F1118" t="s">
        <v>2363</v>
      </c>
      <c r="G1118" s="1">
        <v>1.18E-2</v>
      </c>
    </row>
    <row r="1119" spans="1:7" x14ac:dyDescent="0.3">
      <c r="A1119" s="3">
        <v>44866</v>
      </c>
      <c r="B1119" s="2">
        <v>1855.6</v>
      </c>
      <c r="C1119" s="2">
        <v>1855</v>
      </c>
      <c r="D1119" s="2">
        <v>1870</v>
      </c>
      <c r="E1119" s="2">
        <v>1850.15</v>
      </c>
      <c r="F1119" t="s">
        <v>2619</v>
      </c>
      <c r="G1119" s="1">
        <v>2.5999999999999999E-3</v>
      </c>
    </row>
    <row r="1120" spans="1:7" x14ac:dyDescent="0.3">
      <c r="A1120" s="3">
        <v>44835</v>
      </c>
      <c r="B1120" s="2">
        <v>1850.75</v>
      </c>
      <c r="C1120" s="2">
        <v>1815</v>
      </c>
      <c r="D1120" s="2">
        <v>1869.9</v>
      </c>
      <c r="E1120" s="2">
        <v>1813</v>
      </c>
      <c r="F1120" t="s">
        <v>2618</v>
      </c>
      <c r="G1120" s="1">
        <v>2.01E-2</v>
      </c>
    </row>
    <row r="1121" spans="1:7" x14ac:dyDescent="0.3">
      <c r="A1121" s="3">
        <v>44743</v>
      </c>
      <c r="B1121" s="2">
        <v>1814.3</v>
      </c>
      <c r="C1121" s="2">
        <v>1815.45</v>
      </c>
      <c r="D1121" s="2">
        <v>1836</v>
      </c>
      <c r="E1121" s="2">
        <v>1806.8</v>
      </c>
      <c r="F1121" t="s">
        <v>2617</v>
      </c>
      <c r="G1121" s="1">
        <v>-1.9E-3</v>
      </c>
    </row>
    <row r="1122" spans="1:7" x14ac:dyDescent="0.3">
      <c r="A1122" s="3">
        <v>44713</v>
      </c>
      <c r="B1122" s="2">
        <v>1817.8</v>
      </c>
      <c r="C1122" s="2">
        <v>1828</v>
      </c>
      <c r="D1122" s="2">
        <v>1828</v>
      </c>
      <c r="E1122" s="2">
        <v>1800</v>
      </c>
      <c r="F1122" t="s">
        <v>2616</v>
      </c>
      <c r="G1122" s="1">
        <v>-1.46E-2</v>
      </c>
    </row>
    <row r="1123" spans="1:7" x14ac:dyDescent="0.3">
      <c r="A1123" s="3">
        <v>44682</v>
      </c>
      <c r="B1123" s="2">
        <v>1844.65</v>
      </c>
      <c r="C1123" s="2">
        <v>1900</v>
      </c>
      <c r="D1123" s="2">
        <v>1902.9</v>
      </c>
      <c r="E1123" s="2">
        <v>1840</v>
      </c>
      <c r="F1123" t="s">
        <v>2615</v>
      </c>
      <c r="G1123" s="1">
        <v>-2.87E-2</v>
      </c>
    </row>
    <row r="1124" spans="1:7" x14ac:dyDescent="0.3">
      <c r="A1124" s="3">
        <v>44652</v>
      </c>
      <c r="B1124" s="2">
        <v>1899.15</v>
      </c>
      <c r="C1124" s="2">
        <v>1898.45</v>
      </c>
      <c r="D1124" s="2">
        <v>1906.65</v>
      </c>
      <c r="E1124" s="2">
        <v>1878</v>
      </c>
      <c r="F1124" t="s">
        <v>2312</v>
      </c>
      <c r="G1124" s="1">
        <v>4.0000000000000002E-4</v>
      </c>
    </row>
    <row r="1125" spans="1:7" x14ac:dyDescent="0.3">
      <c r="A1125" s="3">
        <v>44621</v>
      </c>
      <c r="B1125" s="2">
        <v>1898.45</v>
      </c>
      <c r="C1125" s="2">
        <v>1887.75</v>
      </c>
      <c r="D1125" s="2">
        <v>1914.05</v>
      </c>
      <c r="E1125" s="2">
        <v>1887.75</v>
      </c>
      <c r="F1125" t="s">
        <v>1946</v>
      </c>
      <c r="G1125" s="1">
        <v>5.7000000000000002E-3</v>
      </c>
    </row>
    <row r="1126" spans="1:7" x14ac:dyDescent="0.3">
      <c r="A1126" t="s">
        <v>184</v>
      </c>
      <c r="B1126" s="2">
        <v>1887.75</v>
      </c>
      <c r="C1126" s="2">
        <v>1890</v>
      </c>
      <c r="D1126" s="2">
        <v>1898.35</v>
      </c>
      <c r="E1126" s="2">
        <v>1871.65</v>
      </c>
      <c r="F1126" t="s">
        <v>2614</v>
      </c>
      <c r="G1126" s="1">
        <v>-2.7000000000000001E-3</v>
      </c>
    </row>
    <row r="1127" spans="1:7" x14ac:dyDescent="0.3">
      <c r="A1127" t="s">
        <v>182</v>
      </c>
      <c r="B1127" s="2">
        <v>1892.85</v>
      </c>
      <c r="C1127" s="2">
        <v>1884.5</v>
      </c>
      <c r="D1127" s="2">
        <v>1909.8</v>
      </c>
      <c r="E1127" s="2">
        <v>1874.35</v>
      </c>
      <c r="F1127" t="s">
        <v>2579</v>
      </c>
      <c r="G1127" s="1">
        <v>3.8999999999999998E-3</v>
      </c>
    </row>
    <row r="1128" spans="1:7" x14ac:dyDescent="0.3">
      <c r="A1128" t="s">
        <v>180</v>
      </c>
      <c r="B1128" s="2">
        <v>1885.55</v>
      </c>
      <c r="C1128" s="2">
        <v>1883.5</v>
      </c>
      <c r="D1128" s="2">
        <v>1893.8</v>
      </c>
      <c r="E1128" s="2">
        <v>1876.4</v>
      </c>
      <c r="F1128" t="s">
        <v>2434</v>
      </c>
      <c r="G1128" s="1">
        <v>-1.2999999999999999E-3</v>
      </c>
    </row>
    <row r="1129" spans="1:7" x14ac:dyDescent="0.3">
      <c r="A1129" t="s">
        <v>178</v>
      </c>
      <c r="B1129" s="2">
        <v>1888</v>
      </c>
      <c r="C1129" s="2">
        <v>1880.7</v>
      </c>
      <c r="D1129" s="2">
        <v>1895.9</v>
      </c>
      <c r="E1129" s="2">
        <v>1878.4</v>
      </c>
      <c r="F1129" t="s">
        <v>2477</v>
      </c>
      <c r="G1129" s="1">
        <v>1.17E-2</v>
      </c>
    </row>
    <row r="1130" spans="1:7" x14ac:dyDescent="0.3">
      <c r="A1130" t="s">
        <v>176</v>
      </c>
      <c r="B1130" s="2">
        <v>1866.15</v>
      </c>
      <c r="C1130" s="2">
        <v>1860</v>
      </c>
      <c r="D1130" s="2">
        <v>1874.5</v>
      </c>
      <c r="E1130" s="2">
        <v>1845.05</v>
      </c>
      <c r="F1130" t="s">
        <v>79</v>
      </c>
      <c r="G1130" s="1">
        <v>1.4E-3</v>
      </c>
    </row>
    <row r="1131" spans="1:7" x14ac:dyDescent="0.3">
      <c r="A1131" t="s">
        <v>174</v>
      </c>
      <c r="B1131" s="2">
        <v>1863.5</v>
      </c>
      <c r="C1131" s="2">
        <v>1872.95</v>
      </c>
      <c r="D1131" s="2">
        <v>1875.75</v>
      </c>
      <c r="E1131" s="2">
        <v>1854</v>
      </c>
      <c r="F1131" t="s">
        <v>2047</v>
      </c>
      <c r="G1131" s="1">
        <v>3.2000000000000002E-3</v>
      </c>
    </row>
    <row r="1132" spans="1:7" x14ac:dyDescent="0.3">
      <c r="A1132" t="s">
        <v>172</v>
      </c>
      <c r="B1132" s="2">
        <v>1857.6</v>
      </c>
      <c r="C1132" s="2">
        <v>1831.25</v>
      </c>
      <c r="D1132" s="2">
        <v>1861.6</v>
      </c>
      <c r="E1132" s="2">
        <v>1827</v>
      </c>
      <c r="F1132" t="s">
        <v>1991</v>
      </c>
      <c r="G1132" s="1">
        <v>1.7999999999999999E-2</v>
      </c>
    </row>
    <row r="1133" spans="1:7" x14ac:dyDescent="0.3">
      <c r="A1133" t="s">
        <v>170</v>
      </c>
      <c r="B1133" s="2">
        <v>1824.7</v>
      </c>
      <c r="C1133" s="2">
        <v>1825</v>
      </c>
      <c r="D1133" s="2">
        <v>1829.15</v>
      </c>
      <c r="E1133" s="2">
        <v>1812.35</v>
      </c>
      <c r="F1133" t="s">
        <v>2613</v>
      </c>
      <c r="G1133" s="1">
        <v>7.1999999999999998E-3</v>
      </c>
    </row>
    <row r="1134" spans="1:7" x14ac:dyDescent="0.3">
      <c r="A1134" t="s">
        <v>168</v>
      </c>
      <c r="B1134" s="2">
        <v>1811.6</v>
      </c>
      <c r="C1134" s="2">
        <v>1801</v>
      </c>
      <c r="D1134" s="2">
        <v>1838</v>
      </c>
      <c r="E1134" s="2">
        <v>1801</v>
      </c>
      <c r="F1134" t="s">
        <v>2283</v>
      </c>
      <c r="G1134" s="1">
        <v>7.1000000000000004E-3</v>
      </c>
    </row>
    <row r="1135" spans="1:7" x14ac:dyDescent="0.3">
      <c r="A1135" t="s">
        <v>166</v>
      </c>
      <c r="B1135" s="2">
        <v>1798.9</v>
      </c>
      <c r="C1135" s="2">
        <v>1801.7</v>
      </c>
      <c r="D1135" s="2">
        <v>1829.65</v>
      </c>
      <c r="E1135" s="2">
        <v>1787.3</v>
      </c>
      <c r="F1135" t="s">
        <v>2612</v>
      </c>
      <c r="G1135" s="1">
        <v>-1.21E-2</v>
      </c>
    </row>
    <row r="1136" spans="1:7" x14ac:dyDescent="0.3">
      <c r="A1136" t="s">
        <v>164</v>
      </c>
      <c r="B1136" s="2">
        <v>1820.85</v>
      </c>
      <c r="C1136" s="2">
        <v>1820</v>
      </c>
      <c r="D1136" s="2">
        <v>1842</v>
      </c>
      <c r="E1136" s="2">
        <v>1806.75</v>
      </c>
      <c r="F1136" t="s">
        <v>2611</v>
      </c>
      <c r="G1136" s="1">
        <v>2.7799999999999998E-2</v>
      </c>
    </row>
    <row r="1137" spans="1:7" x14ac:dyDescent="0.3">
      <c r="A1137" t="s">
        <v>163</v>
      </c>
      <c r="B1137" s="2">
        <v>1771.6</v>
      </c>
      <c r="C1137" s="2">
        <v>1762.65</v>
      </c>
      <c r="D1137" s="2">
        <v>1777.6</v>
      </c>
      <c r="E1137" s="2">
        <v>1758</v>
      </c>
      <c r="F1137" t="s">
        <v>2605</v>
      </c>
      <c r="G1137" s="1">
        <v>2.1600000000000001E-2</v>
      </c>
    </row>
    <row r="1138" spans="1:7" x14ac:dyDescent="0.3">
      <c r="A1138" t="s">
        <v>161</v>
      </c>
      <c r="B1138" s="2">
        <v>1734.2</v>
      </c>
      <c r="C1138" s="2">
        <v>1745</v>
      </c>
      <c r="D1138" s="2">
        <v>1747.95</v>
      </c>
      <c r="E1138" s="2">
        <v>1721.2</v>
      </c>
      <c r="F1138" t="s">
        <v>2171</v>
      </c>
      <c r="G1138" s="1">
        <v>-1.0200000000000001E-2</v>
      </c>
    </row>
    <row r="1139" spans="1:7" x14ac:dyDescent="0.3">
      <c r="A1139" t="s">
        <v>159</v>
      </c>
      <c r="B1139" s="2">
        <v>1752.15</v>
      </c>
      <c r="C1139" s="2">
        <v>1730.9</v>
      </c>
      <c r="D1139" s="2">
        <v>1763</v>
      </c>
      <c r="E1139" s="2">
        <v>1710.35</v>
      </c>
      <c r="F1139" t="s">
        <v>2055</v>
      </c>
      <c r="G1139" s="1">
        <v>4.3E-3</v>
      </c>
    </row>
    <row r="1140" spans="1:7" x14ac:dyDescent="0.3">
      <c r="A1140" t="s">
        <v>157</v>
      </c>
      <c r="B1140" s="2">
        <v>1744.65</v>
      </c>
      <c r="C1140" s="2">
        <v>1767.05</v>
      </c>
      <c r="D1140" s="2">
        <v>1771.35</v>
      </c>
      <c r="E1140" s="2">
        <v>1738.8</v>
      </c>
      <c r="F1140" t="s">
        <v>1961</v>
      </c>
      <c r="G1140" s="1">
        <v>-8.3000000000000001E-3</v>
      </c>
    </row>
    <row r="1141" spans="1:7" x14ac:dyDescent="0.3">
      <c r="A1141" s="3">
        <v>44481</v>
      </c>
      <c r="B1141" s="2">
        <v>1759.25</v>
      </c>
      <c r="C1141" s="2">
        <v>1760</v>
      </c>
      <c r="D1141" s="2">
        <v>1763.75</v>
      </c>
      <c r="E1141" s="2">
        <v>1746</v>
      </c>
      <c r="F1141" t="s">
        <v>1980</v>
      </c>
      <c r="G1141" s="1">
        <v>-2.3999999999999998E-3</v>
      </c>
    </row>
    <row r="1142" spans="1:7" x14ac:dyDescent="0.3">
      <c r="A1142" s="3">
        <v>44451</v>
      </c>
      <c r="B1142" s="2">
        <v>1763.45</v>
      </c>
      <c r="C1142" s="2">
        <v>1759</v>
      </c>
      <c r="D1142" s="2">
        <v>1769.4</v>
      </c>
      <c r="E1142" s="2">
        <v>1742</v>
      </c>
      <c r="F1142" t="s">
        <v>2005</v>
      </c>
      <c r="G1142" s="1">
        <v>5.7999999999999996E-3</v>
      </c>
    </row>
    <row r="1143" spans="1:7" x14ac:dyDescent="0.3">
      <c r="A1143" s="3">
        <v>44420</v>
      </c>
      <c r="B1143" s="2">
        <v>1753.35</v>
      </c>
      <c r="C1143" s="2">
        <v>1733</v>
      </c>
      <c r="D1143" s="2">
        <v>1759.8</v>
      </c>
      <c r="E1143" s="2">
        <v>1732.6</v>
      </c>
      <c r="F1143" t="s">
        <v>2036</v>
      </c>
      <c r="G1143" s="1">
        <v>2.4400000000000002E-2</v>
      </c>
    </row>
    <row r="1144" spans="1:7" x14ac:dyDescent="0.3">
      <c r="A1144" s="3">
        <v>44389</v>
      </c>
      <c r="B1144" s="2">
        <v>1711.65</v>
      </c>
      <c r="C1144" s="2">
        <v>1701.1</v>
      </c>
      <c r="D1144" s="2">
        <v>1724.9</v>
      </c>
      <c r="E1144" s="2">
        <v>1694</v>
      </c>
      <c r="F1144" t="s">
        <v>2610</v>
      </c>
      <c r="G1144" s="1">
        <v>9.5999999999999992E-3</v>
      </c>
    </row>
    <row r="1145" spans="1:7" x14ac:dyDescent="0.3">
      <c r="A1145" s="3">
        <v>44359</v>
      </c>
      <c r="B1145" s="2">
        <v>1695.3</v>
      </c>
      <c r="C1145" s="2">
        <v>1730</v>
      </c>
      <c r="D1145" s="2">
        <v>1733.95</v>
      </c>
      <c r="E1145" s="2">
        <v>1691.5</v>
      </c>
      <c r="F1145" t="s">
        <v>2199</v>
      </c>
      <c r="G1145" s="1">
        <v>-2.3199999999999998E-2</v>
      </c>
    </row>
    <row r="1146" spans="1:7" x14ac:dyDescent="0.3">
      <c r="A1146" s="3">
        <v>44267</v>
      </c>
      <c r="B1146" s="2">
        <v>1735.55</v>
      </c>
      <c r="C1146" s="2">
        <v>1771.1</v>
      </c>
      <c r="D1146" s="2">
        <v>1786.65</v>
      </c>
      <c r="E1146" s="2">
        <v>1732.55</v>
      </c>
      <c r="F1146" t="s">
        <v>2609</v>
      </c>
      <c r="G1146" s="1">
        <v>-7.3000000000000001E-3</v>
      </c>
    </row>
    <row r="1147" spans="1:7" x14ac:dyDescent="0.3">
      <c r="A1147" s="3">
        <v>44239</v>
      </c>
      <c r="B1147" s="2">
        <v>1748.25</v>
      </c>
      <c r="C1147" s="2">
        <v>1715</v>
      </c>
      <c r="D1147" s="2">
        <v>1750.5</v>
      </c>
      <c r="E1147" s="2">
        <v>1711.35</v>
      </c>
      <c r="F1147" t="s">
        <v>2132</v>
      </c>
      <c r="G1147" s="1">
        <v>1.9400000000000001E-2</v>
      </c>
    </row>
    <row r="1148" spans="1:7" x14ac:dyDescent="0.3">
      <c r="A1148" s="3">
        <v>44208</v>
      </c>
      <c r="B1148" s="2">
        <v>1714.9</v>
      </c>
      <c r="C1148" s="2">
        <v>1715</v>
      </c>
      <c r="D1148" s="2">
        <v>1741.9</v>
      </c>
      <c r="E1148" s="2">
        <v>1713</v>
      </c>
      <c r="F1148" t="s">
        <v>2608</v>
      </c>
      <c r="G1148" s="1">
        <v>1.2999999999999999E-3</v>
      </c>
    </row>
    <row r="1149" spans="1:7" x14ac:dyDescent="0.3">
      <c r="A1149" t="s">
        <v>147</v>
      </c>
      <c r="B1149" s="2">
        <v>1712.65</v>
      </c>
      <c r="C1149" s="2">
        <v>1704.55</v>
      </c>
      <c r="D1149" s="2">
        <v>1729.9</v>
      </c>
      <c r="E1149" s="2">
        <v>1700.05</v>
      </c>
      <c r="F1149" t="s">
        <v>2607</v>
      </c>
      <c r="G1149" s="1">
        <v>9.5999999999999992E-3</v>
      </c>
    </row>
    <row r="1150" spans="1:7" x14ac:dyDescent="0.3">
      <c r="A1150" t="s">
        <v>145</v>
      </c>
      <c r="B1150" s="2">
        <v>1696.35</v>
      </c>
      <c r="C1150" s="2">
        <v>1691</v>
      </c>
      <c r="D1150" s="2">
        <v>1712</v>
      </c>
      <c r="E1150" s="2">
        <v>1669.15</v>
      </c>
      <c r="F1150" t="s">
        <v>2314</v>
      </c>
      <c r="G1150" s="1">
        <v>2.8E-3</v>
      </c>
    </row>
    <row r="1151" spans="1:7" x14ac:dyDescent="0.3">
      <c r="A1151" t="s">
        <v>143</v>
      </c>
      <c r="B1151" s="2">
        <v>1691.65</v>
      </c>
      <c r="C1151" s="2">
        <v>1702.55</v>
      </c>
      <c r="D1151" s="2">
        <v>1718.35</v>
      </c>
      <c r="E1151" s="2">
        <v>1684</v>
      </c>
      <c r="F1151" t="s">
        <v>2606</v>
      </c>
      <c r="G1151" s="1">
        <v>-1.7899999999999999E-2</v>
      </c>
    </row>
    <row r="1152" spans="1:7" x14ac:dyDescent="0.3">
      <c r="A1152" t="s">
        <v>141</v>
      </c>
      <c r="B1152" s="2">
        <v>1722.4</v>
      </c>
      <c r="C1152" s="2">
        <v>1700</v>
      </c>
      <c r="D1152" s="2">
        <v>1726.2</v>
      </c>
      <c r="E1152" s="2">
        <v>1696.95</v>
      </c>
      <c r="F1152" t="s">
        <v>2605</v>
      </c>
      <c r="G1152" s="1">
        <v>1.5599999999999999E-2</v>
      </c>
    </row>
    <row r="1153" spans="1:7" x14ac:dyDescent="0.3">
      <c r="A1153" t="s">
        <v>140</v>
      </c>
      <c r="B1153" s="2">
        <v>1696</v>
      </c>
      <c r="C1153" s="2">
        <v>1740</v>
      </c>
      <c r="D1153" s="2">
        <v>1740.5</v>
      </c>
      <c r="E1153" s="2">
        <v>1688</v>
      </c>
      <c r="F1153" t="s">
        <v>2604</v>
      </c>
      <c r="G1153" s="1">
        <v>-2.35E-2</v>
      </c>
    </row>
    <row r="1154" spans="1:7" x14ac:dyDescent="0.3">
      <c r="A1154" t="s">
        <v>138</v>
      </c>
      <c r="B1154" s="2">
        <v>1736.9</v>
      </c>
      <c r="C1154" s="2">
        <v>1735.1</v>
      </c>
      <c r="D1154" s="2">
        <v>1747.25</v>
      </c>
      <c r="E1154" s="2">
        <v>1710</v>
      </c>
      <c r="F1154" t="s">
        <v>2603</v>
      </c>
      <c r="G1154" s="1">
        <v>-1.2800000000000001E-2</v>
      </c>
    </row>
    <row r="1155" spans="1:7" x14ac:dyDescent="0.3">
      <c r="A1155" t="s">
        <v>136</v>
      </c>
      <c r="B1155" s="2">
        <v>1759.4</v>
      </c>
      <c r="C1155" s="2">
        <v>1784</v>
      </c>
      <c r="D1155" s="2">
        <v>1785.4</v>
      </c>
      <c r="E1155" s="2">
        <v>1751.15</v>
      </c>
      <c r="F1155" t="s">
        <v>2602</v>
      </c>
      <c r="G1155" s="1">
        <v>-1.12E-2</v>
      </c>
    </row>
    <row r="1156" spans="1:7" x14ac:dyDescent="0.3">
      <c r="A1156" t="s">
        <v>134</v>
      </c>
      <c r="B1156" s="2">
        <v>1779.4</v>
      </c>
      <c r="C1156" s="2">
        <v>1781.6</v>
      </c>
      <c r="D1156" s="2">
        <v>1789.45</v>
      </c>
      <c r="E1156" s="2">
        <v>1759</v>
      </c>
      <c r="F1156" t="s">
        <v>2601</v>
      </c>
      <c r="G1156" s="1">
        <v>-4.4999999999999997E-3</v>
      </c>
    </row>
    <row r="1157" spans="1:7" x14ac:dyDescent="0.3">
      <c r="A1157" t="s">
        <v>132</v>
      </c>
      <c r="B1157" s="2">
        <v>1787.45</v>
      </c>
      <c r="C1157" s="2">
        <v>1792.55</v>
      </c>
      <c r="D1157" s="2">
        <v>1802</v>
      </c>
      <c r="E1157" s="2">
        <v>1780.7</v>
      </c>
      <c r="F1157" t="s">
        <v>2169</v>
      </c>
      <c r="G1157" s="1">
        <v>-2.7000000000000001E-3</v>
      </c>
    </row>
    <row r="1158" spans="1:7" x14ac:dyDescent="0.3">
      <c r="A1158" t="s">
        <v>130</v>
      </c>
      <c r="B1158" s="2">
        <v>1792.3</v>
      </c>
      <c r="C1158" s="2">
        <v>1790</v>
      </c>
      <c r="D1158" s="2">
        <v>1808.95</v>
      </c>
      <c r="E1158" s="2">
        <v>1777</v>
      </c>
      <c r="F1158" t="s">
        <v>2600</v>
      </c>
      <c r="G1158" s="1">
        <v>2.8999999999999998E-3</v>
      </c>
    </row>
    <row r="1159" spans="1:7" x14ac:dyDescent="0.3">
      <c r="A1159" t="s">
        <v>128</v>
      </c>
      <c r="B1159" s="2">
        <v>1787.15</v>
      </c>
      <c r="C1159" s="2">
        <v>1782.1</v>
      </c>
      <c r="D1159" s="2">
        <v>1800</v>
      </c>
      <c r="E1159" s="2">
        <v>1775.5</v>
      </c>
      <c r="F1159" t="s">
        <v>2524</v>
      </c>
      <c r="G1159" s="1">
        <v>3.8999999999999998E-3</v>
      </c>
    </row>
    <row r="1160" spans="1:7" x14ac:dyDescent="0.3">
      <c r="A1160" s="3">
        <v>44541</v>
      </c>
      <c r="B1160" s="2">
        <v>1780.2</v>
      </c>
      <c r="C1160" s="2">
        <v>1743</v>
      </c>
      <c r="D1160" s="2">
        <v>1782.85</v>
      </c>
      <c r="E1160" s="2">
        <v>1738.05</v>
      </c>
      <c r="F1160" t="s">
        <v>2049</v>
      </c>
      <c r="G1160" s="1">
        <v>2.7099999999999999E-2</v>
      </c>
    </row>
    <row r="1161" spans="1:7" x14ac:dyDescent="0.3">
      <c r="A1161" s="3">
        <v>44511</v>
      </c>
      <c r="B1161" s="2">
        <v>1733.3</v>
      </c>
      <c r="C1161" s="2">
        <v>1732.95</v>
      </c>
      <c r="D1161" s="2">
        <v>1739.75</v>
      </c>
      <c r="E1161" s="2">
        <v>1709</v>
      </c>
      <c r="F1161" t="s">
        <v>2169</v>
      </c>
      <c r="G1161" s="1">
        <v>-3.8999999999999998E-3</v>
      </c>
    </row>
    <row r="1162" spans="1:7" x14ac:dyDescent="0.3">
      <c r="A1162" s="3">
        <v>44480</v>
      </c>
      <c r="B1162" s="2">
        <v>1740.15</v>
      </c>
      <c r="C1162" s="2">
        <v>1726</v>
      </c>
      <c r="D1162" s="2">
        <v>1750.95</v>
      </c>
      <c r="E1162" s="2">
        <v>1721.95</v>
      </c>
      <c r="F1162" t="s">
        <v>2197</v>
      </c>
      <c r="G1162" s="1">
        <v>-1.2999999999999999E-3</v>
      </c>
    </row>
    <row r="1163" spans="1:7" x14ac:dyDescent="0.3">
      <c r="A1163" s="3">
        <v>44450</v>
      </c>
      <c r="B1163" s="2">
        <v>1742.5</v>
      </c>
      <c r="C1163" s="2">
        <v>1734.75</v>
      </c>
      <c r="D1163" s="2">
        <v>1750</v>
      </c>
      <c r="E1163" s="2">
        <v>1726</v>
      </c>
      <c r="F1163" t="s">
        <v>2599</v>
      </c>
      <c r="G1163" s="1">
        <v>2.8999999999999998E-3</v>
      </c>
    </row>
    <row r="1164" spans="1:7" x14ac:dyDescent="0.3">
      <c r="A1164" s="3">
        <v>44419</v>
      </c>
      <c r="B1164" s="2">
        <v>1737.5</v>
      </c>
      <c r="C1164" s="2">
        <v>1730</v>
      </c>
      <c r="D1164" s="2">
        <v>1741</v>
      </c>
      <c r="E1164" s="2">
        <v>1703</v>
      </c>
      <c r="F1164" t="s">
        <v>2598</v>
      </c>
      <c r="G1164" s="1">
        <v>1.6899999999999998E-2</v>
      </c>
    </row>
    <row r="1165" spans="1:7" x14ac:dyDescent="0.3">
      <c r="A1165" s="3">
        <v>44297</v>
      </c>
      <c r="B1165" s="2">
        <v>1708.7</v>
      </c>
      <c r="C1165" s="2">
        <v>1715</v>
      </c>
      <c r="D1165" s="2">
        <v>1717</v>
      </c>
      <c r="E1165" s="2">
        <v>1705</v>
      </c>
      <c r="F1165" t="s">
        <v>2597</v>
      </c>
      <c r="G1165" s="1">
        <v>3.5999999999999999E-3</v>
      </c>
    </row>
    <row r="1166" spans="1:7" x14ac:dyDescent="0.3">
      <c r="A1166" s="3">
        <v>44266</v>
      </c>
      <c r="B1166" s="2">
        <v>1702.5</v>
      </c>
      <c r="C1166" s="2">
        <v>1709</v>
      </c>
      <c r="D1166" s="2">
        <v>1717.45</v>
      </c>
      <c r="E1166" s="2">
        <v>1699</v>
      </c>
      <c r="F1166" t="s">
        <v>2195</v>
      </c>
      <c r="G1166" s="1">
        <v>2.7000000000000001E-3</v>
      </c>
    </row>
    <row r="1167" spans="1:7" x14ac:dyDescent="0.3">
      <c r="A1167" s="3">
        <v>44238</v>
      </c>
      <c r="B1167" s="2">
        <v>1697.9</v>
      </c>
      <c r="C1167" s="2">
        <v>1695</v>
      </c>
      <c r="D1167" s="2">
        <v>1706.45</v>
      </c>
      <c r="E1167" s="2">
        <v>1686.35</v>
      </c>
      <c r="F1167" t="s">
        <v>2220</v>
      </c>
      <c r="G1167" s="1">
        <v>-1.2999999999999999E-3</v>
      </c>
    </row>
    <row r="1168" spans="1:7" x14ac:dyDescent="0.3">
      <c r="A1168" s="3">
        <v>44207</v>
      </c>
      <c r="B1168" s="2">
        <v>1700.05</v>
      </c>
      <c r="C1168" s="2">
        <v>1677.5</v>
      </c>
      <c r="D1168" s="2">
        <v>1707.2</v>
      </c>
      <c r="E1168" s="2">
        <v>1676</v>
      </c>
      <c r="F1168" t="s">
        <v>2291</v>
      </c>
      <c r="G1168" s="1">
        <v>1.9400000000000001E-2</v>
      </c>
    </row>
    <row r="1169" spans="1:7" x14ac:dyDescent="0.3">
      <c r="A1169" t="s">
        <v>117</v>
      </c>
      <c r="B1169" s="2">
        <v>1667.75</v>
      </c>
      <c r="C1169" s="2">
        <v>1699</v>
      </c>
      <c r="D1169" s="2">
        <v>1712.6</v>
      </c>
      <c r="E1169" s="2">
        <v>1661.05</v>
      </c>
      <c r="F1169" t="s">
        <v>2593</v>
      </c>
      <c r="G1169" s="1">
        <v>-2.12E-2</v>
      </c>
    </row>
    <row r="1170" spans="1:7" x14ac:dyDescent="0.3">
      <c r="A1170" t="s">
        <v>115</v>
      </c>
      <c r="B1170" s="2">
        <v>1703.9</v>
      </c>
      <c r="C1170" s="2">
        <v>1719.35</v>
      </c>
      <c r="D1170" s="2">
        <v>1724.75</v>
      </c>
      <c r="E1170" s="2">
        <v>1692.05</v>
      </c>
      <c r="F1170" t="s">
        <v>1945</v>
      </c>
      <c r="G1170" s="1">
        <v>-1.4500000000000001E-2</v>
      </c>
    </row>
    <row r="1171" spans="1:7" x14ac:dyDescent="0.3">
      <c r="A1171" t="s">
        <v>113</v>
      </c>
      <c r="B1171" s="2">
        <v>1728.95</v>
      </c>
      <c r="C1171" s="2">
        <v>1709.1</v>
      </c>
      <c r="D1171" s="2">
        <v>1734.15</v>
      </c>
      <c r="E1171" s="2">
        <v>1701.15</v>
      </c>
      <c r="F1171" t="s">
        <v>2188</v>
      </c>
      <c r="G1171" s="1">
        <v>1.4800000000000001E-2</v>
      </c>
    </row>
    <row r="1172" spans="1:7" x14ac:dyDescent="0.3">
      <c r="A1172" t="s">
        <v>111</v>
      </c>
      <c r="B1172" s="2">
        <v>1703.7</v>
      </c>
      <c r="C1172" s="2">
        <v>1710.05</v>
      </c>
      <c r="D1172" s="2">
        <v>1726.6</v>
      </c>
      <c r="E1172" s="2">
        <v>1695.9</v>
      </c>
      <c r="F1172" t="s">
        <v>2028</v>
      </c>
      <c r="G1172" s="1">
        <v>-2.3E-3</v>
      </c>
    </row>
    <row r="1173" spans="1:7" x14ac:dyDescent="0.3">
      <c r="A1173" t="s">
        <v>109</v>
      </c>
      <c r="B1173" s="2">
        <v>1707.55</v>
      </c>
      <c r="C1173" s="2">
        <v>1722.05</v>
      </c>
      <c r="D1173" s="2">
        <v>1729.75</v>
      </c>
      <c r="E1173" s="2">
        <v>1687.2</v>
      </c>
      <c r="F1173" t="s">
        <v>2596</v>
      </c>
      <c r="G1173" s="1">
        <v>-7.1000000000000004E-3</v>
      </c>
    </row>
    <row r="1174" spans="1:7" x14ac:dyDescent="0.3">
      <c r="A1174" t="s">
        <v>107</v>
      </c>
      <c r="B1174" s="2">
        <v>1719.8</v>
      </c>
      <c r="C1174" s="2">
        <v>1749.9</v>
      </c>
      <c r="D1174" s="2">
        <v>1763.2</v>
      </c>
      <c r="E1174" s="2">
        <v>1707</v>
      </c>
      <c r="F1174" t="s">
        <v>2595</v>
      </c>
      <c r="G1174" s="1">
        <v>-1.9300000000000001E-2</v>
      </c>
    </row>
    <row r="1175" spans="1:7" x14ac:dyDescent="0.3">
      <c r="A1175" t="s">
        <v>105</v>
      </c>
      <c r="B1175" s="2">
        <v>1753.65</v>
      </c>
      <c r="C1175" s="2">
        <v>1814</v>
      </c>
      <c r="D1175" s="2">
        <v>1814</v>
      </c>
      <c r="E1175" s="2">
        <v>1746.85</v>
      </c>
      <c r="F1175" t="s">
        <v>2594</v>
      </c>
      <c r="G1175" s="1">
        <v>-2.7E-2</v>
      </c>
    </row>
    <row r="1176" spans="1:7" x14ac:dyDescent="0.3">
      <c r="A1176" t="s">
        <v>103</v>
      </c>
      <c r="B1176" s="2">
        <v>1802.35</v>
      </c>
      <c r="C1176" s="2">
        <v>1829.4</v>
      </c>
      <c r="D1176" s="2">
        <v>1848</v>
      </c>
      <c r="E1176" s="2">
        <v>1794.05</v>
      </c>
      <c r="F1176" t="s">
        <v>2593</v>
      </c>
      <c r="G1176" s="1">
        <v>-1.09E-2</v>
      </c>
    </row>
    <row r="1177" spans="1:7" x14ac:dyDescent="0.3">
      <c r="A1177" t="s">
        <v>101</v>
      </c>
      <c r="B1177" s="2">
        <v>1822.15</v>
      </c>
      <c r="C1177" s="2">
        <v>1814</v>
      </c>
      <c r="D1177" s="2">
        <v>1834.5</v>
      </c>
      <c r="E1177" s="2">
        <v>1782.3</v>
      </c>
      <c r="F1177" t="s">
        <v>2592</v>
      </c>
      <c r="G1177" s="1">
        <v>1.67E-2</v>
      </c>
    </row>
    <row r="1178" spans="1:7" x14ac:dyDescent="0.3">
      <c r="A1178" t="s">
        <v>99</v>
      </c>
      <c r="B1178" s="2">
        <v>1792.15</v>
      </c>
      <c r="C1178" s="2">
        <v>1740</v>
      </c>
      <c r="D1178" s="2">
        <v>1799</v>
      </c>
      <c r="E1178" s="2">
        <v>1740</v>
      </c>
      <c r="F1178" t="s">
        <v>2591</v>
      </c>
      <c r="G1178" s="1">
        <v>4.4499999999999998E-2</v>
      </c>
    </row>
    <row r="1179" spans="1:7" x14ac:dyDescent="0.3">
      <c r="A1179" t="s">
        <v>97</v>
      </c>
      <c r="B1179" s="2">
        <v>1715.75</v>
      </c>
      <c r="C1179" s="2">
        <v>1754</v>
      </c>
      <c r="D1179" s="2">
        <v>1783.6</v>
      </c>
      <c r="E1179" s="2">
        <v>1698.2</v>
      </c>
      <c r="F1179" t="s">
        <v>2590</v>
      </c>
      <c r="G1179" s="1">
        <v>3.8E-3</v>
      </c>
    </row>
    <row r="1180" spans="1:7" x14ac:dyDescent="0.3">
      <c r="A1180" t="s">
        <v>95</v>
      </c>
      <c r="B1180" s="2">
        <v>1709.2</v>
      </c>
      <c r="C1180" s="2">
        <v>1695.95</v>
      </c>
      <c r="D1180" s="2">
        <v>1713.65</v>
      </c>
      <c r="E1180" s="2">
        <v>1680.05</v>
      </c>
      <c r="F1180" t="s">
        <v>2589</v>
      </c>
      <c r="G1180" s="1">
        <v>1.43E-2</v>
      </c>
    </row>
    <row r="1181" spans="1:7" x14ac:dyDescent="0.3">
      <c r="A1181" s="3">
        <v>44540</v>
      </c>
      <c r="B1181" s="2">
        <v>1685.15</v>
      </c>
      <c r="C1181" s="2">
        <v>1677</v>
      </c>
      <c r="D1181" s="2">
        <v>1689</v>
      </c>
      <c r="E1181" s="2">
        <v>1662</v>
      </c>
      <c r="F1181" t="s">
        <v>1968</v>
      </c>
      <c r="G1181" s="1">
        <v>-3.3999999999999998E-3</v>
      </c>
    </row>
    <row r="1182" spans="1:7" x14ac:dyDescent="0.3">
      <c r="A1182" s="3">
        <v>44510</v>
      </c>
      <c r="B1182" s="2">
        <v>1690.95</v>
      </c>
      <c r="C1182" s="2">
        <v>1682</v>
      </c>
      <c r="D1182" s="2">
        <v>1730</v>
      </c>
      <c r="E1182" s="2">
        <v>1663.7</v>
      </c>
      <c r="F1182" t="s">
        <v>2588</v>
      </c>
      <c r="G1182" s="1">
        <v>-1.9099999999999999E-2</v>
      </c>
    </row>
    <row r="1183" spans="1:7" x14ac:dyDescent="0.3">
      <c r="A1183" s="3">
        <v>44418</v>
      </c>
      <c r="B1183" s="2">
        <v>1723.85</v>
      </c>
      <c r="C1183" s="2">
        <v>1705.25</v>
      </c>
      <c r="D1183" s="2">
        <v>1731.5</v>
      </c>
      <c r="E1183" s="2">
        <v>1698.4</v>
      </c>
      <c r="F1183" t="s">
        <v>2587</v>
      </c>
      <c r="G1183" s="1">
        <v>1.9400000000000001E-2</v>
      </c>
    </row>
    <row r="1184" spans="1:7" x14ac:dyDescent="0.3">
      <c r="A1184" s="3">
        <v>44387</v>
      </c>
      <c r="B1184" s="2">
        <v>1691</v>
      </c>
      <c r="C1184" s="2">
        <v>1687</v>
      </c>
      <c r="D1184" s="2">
        <v>1704.2</v>
      </c>
      <c r="E1184" s="2">
        <v>1676.65</v>
      </c>
      <c r="F1184" t="s">
        <v>2031</v>
      </c>
      <c r="G1184" s="1">
        <v>1.04E-2</v>
      </c>
    </row>
    <row r="1185" spans="1:7" x14ac:dyDescent="0.3">
      <c r="A1185" s="3">
        <v>44357</v>
      </c>
      <c r="B1185" s="2">
        <v>1673.55</v>
      </c>
      <c r="C1185" s="2">
        <v>1702.1</v>
      </c>
      <c r="D1185" s="2">
        <v>1709</v>
      </c>
      <c r="E1185" s="2">
        <v>1670</v>
      </c>
      <c r="F1185" t="s">
        <v>2586</v>
      </c>
      <c r="G1185" s="1">
        <v>-1.14E-2</v>
      </c>
    </row>
    <row r="1186" spans="1:7" x14ac:dyDescent="0.3">
      <c r="A1186" s="3">
        <v>44326</v>
      </c>
      <c r="B1186" s="2">
        <v>1692.8</v>
      </c>
      <c r="C1186" s="2">
        <v>1671</v>
      </c>
      <c r="D1186" s="2">
        <v>1702.95</v>
      </c>
      <c r="E1186" s="2">
        <v>1663</v>
      </c>
      <c r="F1186" t="s">
        <v>2187</v>
      </c>
      <c r="G1186" s="1">
        <v>8.3999999999999995E-3</v>
      </c>
    </row>
    <row r="1187" spans="1:7" x14ac:dyDescent="0.3">
      <c r="A1187" s="3">
        <v>44296</v>
      </c>
      <c r="B1187" s="2">
        <v>1678.75</v>
      </c>
      <c r="C1187" s="2">
        <v>1672.5</v>
      </c>
      <c r="D1187" s="2">
        <v>1688</v>
      </c>
      <c r="E1187" s="2">
        <v>1665.4</v>
      </c>
      <c r="F1187" t="s">
        <v>2021</v>
      </c>
      <c r="G1187" s="1">
        <v>8.2000000000000007E-3</v>
      </c>
    </row>
    <row r="1188" spans="1:7" x14ac:dyDescent="0.3">
      <c r="A1188" s="3">
        <v>44206</v>
      </c>
      <c r="B1188" s="2">
        <v>1665.15</v>
      </c>
      <c r="C1188" s="2">
        <v>1665.1</v>
      </c>
      <c r="D1188" s="2">
        <v>1678.95</v>
      </c>
      <c r="E1188" s="2">
        <v>1661.25</v>
      </c>
      <c r="F1188" t="s">
        <v>1984</v>
      </c>
      <c r="G1188" s="1">
        <v>-6.0000000000000001E-3</v>
      </c>
    </row>
    <row r="1189" spans="1:7" x14ac:dyDescent="0.3">
      <c r="A1189" t="s">
        <v>86</v>
      </c>
      <c r="B1189" s="2">
        <v>1675.2</v>
      </c>
      <c r="C1189" s="2">
        <v>1703</v>
      </c>
      <c r="D1189" s="2">
        <v>1703</v>
      </c>
      <c r="E1189" s="2">
        <v>1670.1</v>
      </c>
      <c r="F1189" t="s">
        <v>2585</v>
      </c>
      <c r="G1189" s="1">
        <v>-1.01E-2</v>
      </c>
    </row>
    <row r="1190" spans="1:7" x14ac:dyDescent="0.3">
      <c r="A1190" t="s">
        <v>84</v>
      </c>
      <c r="B1190" s="2">
        <v>1692.25</v>
      </c>
      <c r="C1190" s="2">
        <v>1659.25</v>
      </c>
      <c r="D1190" s="2">
        <v>1701.4</v>
      </c>
      <c r="E1190" s="2">
        <v>1655</v>
      </c>
      <c r="F1190" t="s">
        <v>2584</v>
      </c>
      <c r="G1190" s="1">
        <v>3.0999999999999999E-3</v>
      </c>
    </row>
    <row r="1191" spans="1:7" x14ac:dyDescent="0.3">
      <c r="A1191" t="s">
        <v>82</v>
      </c>
      <c r="B1191" s="2">
        <v>1687.1</v>
      </c>
      <c r="C1191" s="2">
        <v>1710</v>
      </c>
      <c r="D1191" s="2">
        <v>1710</v>
      </c>
      <c r="E1191" s="2">
        <v>1675</v>
      </c>
      <c r="F1191" t="s">
        <v>2575</v>
      </c>
      <c r="G1191" s="1">
        <v>-1.9800000000000002E-2</v>
      </c>
    </row>
    <row r="1192" spans="1:7" x14ac:dyDescent="0.3">
      <c r="A1192" t="s">
        <v>80</v>
      </c>
      <c r="B1192" s="2">
        <v>1721.15</v>
      </c>
      <c r="C1192" s="2">
        <v>1768.75</v>
      </c>
      <c r="D1192" s="2">
        <v>1769</v>
      </c>
      <c r="E1192" s="2">
        <v>1718.1</v>
      </c>
      <c r="F1192" t="s">
        <v>2583</v>
      </c>
      <c r="G1192" s="1">
        <v>-2.4199999999999999E-2</v>
      </c>
    </row>
    <row r="1193" spans="1:7" x14ac:dyDescent="0.3">
      <c r="A1193" t="s">
        <v>78</v>
      </c>
      <c r="B1193" s="2">
        <v>1763.85</v>
      </c>
      <c r="C1193" s="2">
        <v>1758</v>
      </c>
      <c r="D1193" s="2">
        <v>1788</v>
      </c>
      <c r="E1193" s="2">
        <v>1752.45</v>
      </c>
      <c r="F1193" t="s">
        <v>2459</v>
      </c>
      <c r="G1193" s="1">
        <v>1.2200000000000001E-2</v>
      </c>
    </row>
    <row r="1194" spans="1:7" x14ac:dyDescent="0.3">
      <c r="A1194" t="s">
        <v>76</v>
      </c>
      <c r="B1194" s="2">
        <v>1742.55</v>
      </c>
      <c r="C1194" s="2">
        <v>1732</v>
      </c>
      <c r="D1194" s="2">
        <v>1745</v>
      </c>
      <c r="E1194" s="2">
        <v>1721.1</v>
      </c>
      <c r="F1194" t="s">
        <v>2582</v>
      </c>
      <c r="G1194" s="1">
        <v>1.49E-2</v>
      </c>
    </row>
    <row r="1195" spans="1:7" x14ac:dyDescent="0.3">
      <c r="A1195" t="s">
        <v>74</v>
      </c>
      <c r="B1195" s="2">
        <v>1716.9</v>
      </c>
      <c r="C1195" s="2">
        <v>1717</v>
      </c>
      <c r="D1195" s="2">
        <v>1738.9</v>
      </c>
      <c r="E1195" s="2">
        <v>1713.05</v>
      </c>
      <c r="F1195" t="s">
        <v>2581</v>
      </c>
      <c r="G1195" s="1">
        <v>-8.9999999999999998E-4</v>
      </c>
    </row>
    <row r="1196" spans="1:7" x14ac:dyDescent="0.3">
      <c r="A1196" t="s">
        <v>72</v>
      </c>
      <c r="B1196" s="2">
        <v>1718.45</v>
      </c>
      <c r="C1196" s="2">
        <v>1700</v>
      </c>
      <c r="D1196" s="2">
        <v>1726.75</v>
      </c>
      <c r="E1196" s="2">
        <v>1684.65</v>
      </c>
      <c r="F1196" t="s">
        <v>2215</v>
      </c>
      <c r="G1196" s="1">
        <v>1.8100000000000002E-2</v>
      </c>
    </row>
    <row r="1197" spans="1:7" x14ac:dyDescent="0.3">
      <c r="A1197" t="s">
        <v>70</v>
      </c>
      <c r="B1197" s="2">
        <v>1687.85</v>
      </c>
      <c r="C1197" s="2">
        <v>1685</v>
      </c>
      <c r="D1197" s="2">
        <v>1707.7</v>
      </c>
      <c r="E1197" s="2">
        <v>1677.95</v>
      </c>
      <c r="F1197" t="s">
        <v>1955</v>
      </c>
      <c r="G1197" s="1">
        <v>-2E-3</v>
      </c>
    </row>
    <row r="1198" spans="1:7" x14ac:dyDescent="0.3">
      <c r="A1198" t="s">
        <v>68</v>
      </c>
      <c r="B1198" s="2">
        <v>1691.3</v>
      </c>
      <c r="C1198" s="2">
        <v>1697</v>
      </c>
      <c r="D1198" s="2">
        <v>1718</v>
      </c>
      <c r="E1198" s="2">
        <v>1684.45</v>
      </c>
      <c r="F1198" t="s">
        <v>2580</v>
      </c>
      <c r="G1198" s="1">
        <v>-6.4000000000000003E-3</v>
      </c>
    </row>
    <row r="1199" spans="1:7" x14ac:dyDescent="0.3">
      <c r="A1199" t="s">
        <v>66</v>
      </c>
      <c r="B1199" s="2">
        <v>1702.25</v>
      </c>
      <c r="C1199" s="2">
        <v>1715.2</v>
      </c>
      <c r="D1199" s="2">
        <v>1719.25</v>
      </c>
      <c r="E1199" s="2">
        <v>1691.45</v>
      </c>
      <c r="F1199" t="s">
        <v>2172</v>
      </c>
      <c r="G1199" s="1">
        <v>-5.4000000000000003E-3</v>
      </c>
    </row>
    <row r="1200" spans="1:7" x14ac:dyDescent="0.3">
      <c r="A1200" t="s">
        <v>64</v>
      </c>
      <c r="B1200" s="2">
        <v>1711.45</v>
      </c>
      <c r="C1200" s="2">
        <v>1693.25</v>
      </c>
      <c r="D1200" s="2">
        <v>1715.1</v>
      </c>
      <c r="E1200" s="2">
        <v>1690.2</v>
      </c>
      <c r="F1200" t="s">
        <v>1953</v>
      </c>
      <c r="G1200" s="1">
        <v>1.4999999999999999E-2</v>
      </c>
    </row>
    <row r="1201" spans="1:7" x14ac:dyDescent="0.3">
      <c r="A1201" t="s">
        <v>62</v>
      </c>
      <c r="B1201" s="2">
        <v>1686.15</v>
      </c>
      <c r="C1201" s="2">
        <v>1695.95</v>
      </c>
      <c r="D1201" s="2">
        <v>1695.95</v>
      </c>
      <c r="E1201" s="2">
        <v>1678.6</v>
      </c>
      <c r="F1201" t="s">
        <v>2041</v>
      </c>
      <c r="G1201" s="1">
        <v>-3.3999999999999998E-3</v>
      </c>
    </row>
    <row r="1202" spans="1:7" x14ac:dyDescent="0.3">
      <c r="A1202" t="s">
        <v>60</v>
      </c>
      <c r="B1202" s="2">
        <v>1691.9</v>
      </c>
      <c r="C1202" s="2">
        <v>1683</v>
      </c>
      <c r="D1202" s="2">
        <v>1701.5</v>
      </c>
      <c r="E1202" s="2">
        <v>1675.2</v>
      </c>
      <c r="F1202" t="s">
        <v>2013</v>
      </c>
      <c r="G1202" s="1">
        <v>2.0000000000000001E-4</v>
      </c>
    </row>
    <row r="1203" spans="1:7" x14ac:dyDescent="0.3">
      <c r="A1203" s="3">
        <v>44448</v>
      </c>
      <c r="B1203" s="2">
        <v>1691.6</v>
      </c>
      <c r="C1203" s="2">
        <v>1685.9</v>
      </c>
      <c r="D1203" s="2">
        <v>1694.9</v>
      </c>
      <c r="E1203" s="2">
        <v>1682.15</v>
      </c>
      <c r="F1203" t="s">
        <v>1946</v>
      </c>
      <c r="G1203" s="1">
        <v>-1E-3</v>
      </c>
    </row>
    <row r="1204" spans="1:7" x14ac:dyDescent="0.3">
      <c r="A1204" s="3">
        <v>44417</v>
      </c>
      <c r="B1204" s="2">
        <v>1693.25</v>
      </c>
      <c r="C1204" s="2">
        <v>1700.85</v>
      </c>
      <c r="D1204" s="2">
        <v>1700.85</v>
      </c>
      <c r="E1204" s="2">
        <v>1682.95</v>
      </c>
      <c r="F1204" t="s">
        <v>2579</v>
      </c>
      <c r="G1204" s="1">
        <v>-7.9000000000000008E-3</v>
      </c>
    </row>
    <row r="1205" spans="1:7" x14ac:dyDescent="0.3">
      <c r="A1205" s="3">
        <v>44386</v>
      </c>
      <c r="B1205" s="2">
        <v>1706.65</v>
      </c>
      <c r="C1205" s="2">
        <v>1730</v>
      </c>
      <c r="D1205" s="2">
        <v>1734.9</v>
      </c>
      <c r="E1205" s="2">
        <v>1704</v>
      </c>
      <c r="F1205" t="s">
        <v>2264</v>
      </c>
      <c r="G1205" s="1">
        <v>-1.37E-2</v>
      </c>
    </row>
    <row r="1206" spans="1:7" x14ac:dyDescent="0.3">
      <c r="A1206" s="3">
        <v>44356</v>
      </c>
      <c r="B1206" s="2">
        <v>1730.4</v>
      </c>
      <c r="C1206" s="2">
        <v>1705.15</v>
      </c>
      <c r="D1206" s="2">
        <v>1732</v>
      </c>
      <c r="E1206" s="2">
        <v>1699.35</v>
      </c>
      <c r="F1206" t="s">
        <v>2362</v>
      </c>
      <c r="G1206" s="1">
        <v>1.7500000000000002E-2</v>
      </c>
    </row>
    <row r="1207" spans="1:7" x14ac:dyDescent="0.3">
      <c r="A1207" s="3">
        <v>44264</v>
      </c>
      <c r="B1207" s="2">
        <v>1700.65</v>
      </c>
      <c r="C1207" s="2">
        <v>1696.05</v>
      </c>
      <c r="D1207" s="2">
        <v>1705.95</v>
      </c>
      <c r="E1207" s="2">
        <v>1684.4</v>
      </c>
      <c r="F1207" t="s">
        <v>2179</v>
      </c>
      <c r="G1207" s="1">
        <v>6.7999999999999996E-3</v>
      </c>
    </row>
    <row r="1208" spans="1:7" x14ac:dyDescent="0.3">
      <c r="A1208" s="3">
        <v>44236</v>
      </c>
      <c r="B1208" s="2">
        <v>1689.1</v>
      </c>
      <c r="C1208" s="2">
        <v>1677.35</v>
      </c>
      <c r="D1208" s="2">
        <v>1694.3</v>
      </c>
      <c r="E1208" s="2">
        <v>1662.65</v>
      </c>
      <c r="F1208" t="s">
        <v>2578</v>
      </c>
      <c r="G1208" s="1">
        <v>6.7999999999999996E-3</v>
      </c>
    </row>
    <row r="1209" spans="1:7" x14ac:dyDescent="0.3">
      <c r="A1209" s="3">
        <v>44205</v>
      </c>
      <c r="B1209" s="2">
        <v>1677.75</v>
      </c>
      <c r="C1209" s="2">
        <v>1709.5</v>
      </c>
      <c r="D1209" s="2">
        <v>1709.5</v>
      </c>
      <c r="E1209" s="2">
        <v>1673.15</v>
      </c>
      <c r="F1209" t="s">
        <v>2577</v>
      </c>
      <c r="G1209" s="1">
        <v>-1.6799999999999999E-2</v>
      </c>
    </row>
    <row r="1210" spans="1:7" x14ac:dyDescent="0.3">
      <c r="A1210" t="s">
        <v>52</v>
      </c>
      <c r="B1210" s="2">
        <v>1706.45</v>
      </c>
      <c r="C1210" s="2">
        <v>1700.15</v>
      </c>
      <c r="D1210" s="2">
        <v>1715</v>
      </c>
      <c r="E1210" s="2">
        <v>1685.85</v>
      </c>
      <c r="F1210" t="s">
        <v>2576</v>
      </c>
      <c r="G1210" s="1">
        <v>4.8999999999999998E-3</v>
      </c>
    </row>
    <row r="1211" spans="1:7" x14ac:dyDescent="0.3">
      <c r="A1211" t="s">
        <v>50</v>
      </c>
      <c r="B1211" s="2">
        <v>1698.05</v>
      </c>
      <c r="C1211" s="2">
        <v>1703.05</v>
      </c>
      <c r="D1211" s="2">
        <v>1718.65</v>
      </c>
      <c r="E1211" s="2">
        <v>1690.4</v>
      </c>
      <c r="F1211" t="s">
        <v>2575</v>
      </c>
      <c r="G1211" s="1">
        <v>-6.3E-3</v>
      </c>
    </row>
    <row r="1212" spans="1:7" x14ac:dyDescent="0.3">
      <c r="A1212" t="s">
        <v>48</v>
      </c>
      <c r="B1212" s="2">
        <v>1708.8</v>
      </c>
      <c r="C1212" s="2">
        <v>1725</v>
      </c>
      <c r="D1212" s="2">
        <v>1727.7</v>
      </c>
      <c r="E1212" s="2">
        <v>1705.2</v>
      </c>
      <c r="F1212" t="s">
        <v>2574</v>
      </c>
      <c r="G1212" s="1">
        <v>-1.09E-2</v>
      </c>
    </row>
    <row r="1213" spans="1:7" x14ac:dyDescent="0.3">
      <c r="A1213" t="s">
        <v>46</v>
      </c>
      <c r="B1213" s="2">
        <v>1727.7</v>
      </c>
      <c r="C1213" s="2">
        <v>1734</v>
      </c>
      <c r="D1213" s="2">
        <v>1746</v>
      </c>
      <c r="E1213" s="2">
        <v>1720</v>
      </c>
      <c r="F1213" t="s">
        <v>2046</v>
      </c>
      <c r="G1213" s="1">
        <v>-4.4999999999999997E-3</v>
      </c>
    </row>
    <row r="1214" spans="1:7" x14ac:dyDescent="0.3">
      <c r="A1214" t="s">
        <v>44</v>
      </c>
      <c r="B1214" s="2">
        <v>1735.55</v>
      </c>
      <c r="C1214" s="2">
        <v>1718</v>
      </c>
      <c r="D1214" s="2">
        <v>1746.9</v>
      </c>
      <c r="E1214" s="2">
        <v>1718</v>
      </c>
      <c r="F1214" t="s">
        <v>2573</v>
      </c>
      <c r="G1214" s="1">
        <v>8.5000000000000006E-3</v>
      </c>
    </row>
    <row r="1215" spans="1:7" x14ac:dyDescent="0.3">
      <c r="A1215" t="s">
        <v>42</v>
      </c>
      <c r="B1215" s="2">
        <v>1720.85</v>
      </c>
      <c r="C1215" s="2">
        <v>1750</v>
      </c>
      <c r="D1215" s="2">
        <v>1757</v>
      </c>
      <c r="E1215" s="2">
        <v>1712.7</v>
      </c>
      <c r="F1215" t="s">
        <v>2572</v>
      </c>
      <c r="G1215" s="1">
        <v>-1.03E-2</v>
      </c>
    </row>
    <row r="1216" spans="1:7" x14ac:dyDescent="0.3">
      <c r="A1216" t="s">
        <v>40</v>
      </c>
      <c r="B1216" s="2">
        <v>1738.75</v>
      </c>
      <c r="C1216" s="2">
        <v>1735.75</v>
      </c>
      <c r="D1216" s="2">
        <v>1753.15</v>
      </c>
      <c r="E1216" s="2">
        <v>1732</v>
      </c>
      <c r="F1216" t="s">
        <v>2024</v>
      </c>
      <c r="G1216" s="1">
        <v>3.3E-3</v>
      </c>
    </row>
    <row r="1217" spans="1:7" x14ac:dyDescent="0.3">
      <c r="A1217" t="s">
        <v>38</v>
      </c>
      <c r="B1217" s="2">
        <v>1732.95</v>
      </c>
      <c r="C1217" s="2">
        <v>1716.1</v>
      </c>
      <c r="D1217" s="2">
        <v>1745</v>
      </c>
      <c r="E1217" s="2">
        <v>1716.1</v>
      </c>
      <c r="F1217" t="s">
        <v>2571</v>
      </c>
      <c r="G1217" s="1">
        <v>-2.9999999999999997E-4</v>
      </c>
    </row>
    <row r="1218" spans="1:7" x14ac:dyDescent="0.3">
      <c r="A1218" t="s">
        <v>36</v>
      </c>
      <c r="B1218" s="2">
        <v>1733.45</v>
      </c>
      <c r="C1218" s="2">
        <v>1729</v>
      </c>
      <c r="D1218" s="2">
        <v>1755.5</v>
      </c>
      <c r="E1218" s="2">
        <v>1727</v>
      </c>
      <c r="F1218" t="s">
        <v>2570</v>
      </c>
      <c r="G1218" s="1">
        <v>-4.7000000000000002E-3</v>
      </c>
    </row>
    <row r="1219" spans="1:7" x14ac:dyDescent="0.3">
      <c r="A1219" t="s">
        <v>34</v>
      </c>
      <c r="B1219" s="2">
        <v>1741.65</v>
      </c>
      <c r="C1219" s="2">
        <v>1703.9</v>
      </c>
      <c r="D1219" s="2">
        <v>1748.9</v>
      </c>
      <c r="E1219" s="2">
        <v>1686.55</v>
      </c>
      <c r="F1219" t="s">
        <v>2569</v>
      </c>
      <c r="G1219" s="1">
        <v>2.1899999999999999E-2</v>
      </c>
    </row>
    <row r="1220" spans="1:7" x14ac:dyDescent="0.3">
      <c r="A1220" t="s">
        <v>32</v>
      </c>
      <c r="B1220" s="2">
        <v>1704.4</v>
      </c>
      <c r="C1220" s="2">
        <v>1707.7</v>
      </c>
      <c r="D1220" s="2">
        <v>1719.95</v>
      </c>
      <c r="E1220" s="2">
        <v>1690.1</v>
      </c>
      <c r="F1220" t="s">
        <v>2568</v>
      </c>
      <c r="G1220" s="1">
        <v>-4.5999999999999999E-3</v>
      </c>
    </row>
    <row r="1221" spans="1:7" x14ac:dyDescent="0.3">
      <c r="A1221" t="s">
        <v>30</v>
      </c>
      <c r="B1221" s="2">
        <v>1712.2</v>
      </c>
      <c r="C1221" s="2">
        <v>1697</v>
      </c>
      <c r="D1221" s="2">
        <v>1722.5</v>
      </c>
      <c r="E1221" s="2">
        <v>1691.3</v>
      </c>
      <c r="F1221" t="s">
        <v>2567</v>
      </c>
      <c r="G1221" s="1">
        <v>1.34E-2</v>
      </c>
    </row>
    <row r="1222" spans="1:7" x14ac:dyDescent="0.3">
      <c r="A1222" s="3">
        <v>44538</v>
      </c>
      <c r="B1222" s="2">
        <v>1689.6</v>
      </c>
      <c r="C1222" s="2">
        <v>1679.15</v>
      </c>
      <c r="D1222" s="2">
        <v>1696.5</v>
      </c>
      <c r="E1222" s="2">
        <v>1674</v>
      </c>
      <c r="F1222" t="s">
        <v>1955</v>
      </c>
      <c r="G1222" s="1">
        <v>7.1999999999999998E-3</v>
      </c>
    </row>
    <row r="1223" spans="1:7" x14ac:dyDescent="0.3">
      <c r="A1223" s="3">
        <v>44508</v>
      </c>
      <c r="B1223" s="2">
        <v>1677.55</v>
      </c>
      <c r="C1223" s="2">
        <v>1674.8</v>
      </c>
      <c r="D1223" s="2">
        <v>1684</v>
      </c>
      <c r="E1223" s="2">
        <v>1668</v>
      </c>
      <c r="F1223" t="s">
        <v>2016</v>
      </c>
      <c r="G1223" s="1">
        <v>2.0000000000000001E-4</v>
      </c>
    </row>
    <row r="1224" spans="1:7" x14ac:dyDescent="0.3">
      <c r="A1224" s="3">
        <v>44477</v>
      </c>
      <c r="B1224" s="2">
        <v>1677.25</v>
      </c>
      <c r="C1224" s="2">
        <v>1668</v>
      </c>
      <c r="D1224" s="2">
        <v>1680</v>
      </c>
      <c r="E1224" s="2">
        <v>1661.05</v>
      </c>
      <c r="F1224" t="s">
        <v>2566</v>
      </c>
      <c r="G1224" s="1">
        <v>8.3999999999999995E-3</v>
      </c>
    </row>
    <row r="1225" spans="1:7" x14ac:dyDescent="0.3">
      <c r="A1225" s="3">
        <v>44447</v>
      </c>
      <c r="B1225" s="2">
        <v>1663.3</v>
      </c>
      <c r="C1225" s="2">
        <v>1661</v>
      </c>
      <c r="D1225" s="2">
        <v>1667.45</v>
      </c>
      <c r="E1225" s="2">
        <v>1646.4</v>
      </c>
      <c r="F1225" t="s">
        <v>2119</v>
      </c>
      <c r="G1225" s="1">
        <v>7.9000000000000008E-3</v>
      </c>
    </row>
    <row r="1226" spans="1:7" x14ac:dyDescent="0.3">
      <c r="A1226" s="3">
        <v>44355</v>
      </c>
      <c r="B1226" s="2">
        <v>1650.2</v>
      </c>
      <c r="C1226" s="2">
        <v>1657</v>
      </c>
      <c r="D1226" s="2">
        <v>1660.65</v>
      </c>
      <c r="E1226" s="2">
        <v>1644</v>
      </c>
      <c r="F1226" t="s">
        <v>2316</v>
      </c>
      <c r="G1226" s="1">
        <v>-2E-3</v>
      </c>
    </row>
    <row r="1227" spans="1:7" x14ac:dyDescent="0.3">
      <c r="A1227" s="3">
        <v>44324</v>
      </c>
      <c r="B1227" s="2">
        <v>1653.55</v>
      </c>
      <c r="C1227" s="2">
        <v>1649.5</v>
      </c>
      <c r="D1227" s="2">
        <v>1666</v>
      </c>
      <c r="E1227" s="2">
        <v>1647.05</v>
      </c>
      <c r="F1227" t="s">
        <v>2565</v>
      </c>
      <c r="G1227" s="1">
        <v>2.5999999999999999E-3</v>
      </c>
    </row>
    <row r="1228" spans="1:7" x14ac:dyDescent="0.3">
      <c r="A1228" s="3">
        <v>44294</v>
      </c>
      <c r="B1228" s="2">
        <v>1649.25</v>
      </c>
      <c r="C1228" s="2">
        <v>1669.1</v>
      </c>
      <c r="D1228" s="2">
        <v>1679.9</v>
      </c>
      <c r="E1228" s="2">
        <v>1639.05</v>
      </c>
      <c r="F1228" t="s">
        <v>2564</v>
      </c>
      <c r="G1228" s="1">
        <v>-3.5999999999999999E-3</v>
      </c>
    </row>
    <row r="1229" spans="1:7" x14ac:dyDescent="0.3">
      <c r="A1229" s="3">
        <v>44263</v>
      </c>
      <c r="B1229" s="2">
        <v>1655.2</v>
      </c>
      <c r="C1229" s="2">
        <v>1647</v>
      </c>
      <c r="D1229" s="2">
        <v>1658.65</v>
      </c>
      <c r="E1229" s="2">
        <v>1635.6</v>
      </c>
      <c r="F1229" t="s">
        <v>2014</v>
      </c>
      <c r="G1229" s="1">
        <v>1.4500000000000001E-2</v>
      </c>
    </row>
    <row r="1230" spans="1:7" x14ac:dyDescent="0.3">
      <c r="A1230" s="3">
        <v>44235</v>
      </c>
      <c r="B1230" s="2">
        <v>1631.55</v>
      </c>
      <c r="C1230" s="2">
        <v>1627.45</v>
      </c>
      <c r="D1230" s="2">
        <v>1634.75</v>
      </c>
      <c r="E1230" s="2">
        <v>1619.2</v>
      </c>
      <c r="F1230" t="s">
        <v>2563</v>
      </c>
      <c r="G1230" s="1">
        <v>1.3100000000000001E-2</v>
      </c>
    </row>
    <row r="1231" spans="1:7" x14ac:dyDescent="0.3">
      <c r="A1231" t="s">
        <v>19</v>
      </c>
      <c r="B1231" s="2">
        <v>1610.5</v>
      </c>
      <c r="C1231" s="2">
        <v>1610</v>
      </c>
      <c r="D1231" s="2">
        <v>1623.4</v>
      </c>
      <c r="E1231" s="2">
        <v>1606.15</v>
      </c>
      <c r="F1231" t="s">
        <v>2023</v>
      </c>
      <c r="G1231" s="1">
        <v>-4.0000000000000001E-3</v>
      </c>
    </row>
    <row r="1232" spans="1:7" x14ac:dyDescent="0.3">
      <c r="A1232" t="s">
        <v>17</v>
      </c>
      <c r="B1232" s="2">
        <v>1617</v>
      </c>
      <c r="C1232" s="2">
        <v>1600.1</v>
      </c>
      <c r="D1232" s="2">
        <v>1620</v>
      </c>
      <c r="E1232" s="2">
        <v>1600.1</v>
      </c>
      <c r="F1232" t="s">
        <v>2013</v>
      </c>
      <c r="G1232" s="1">
        <v>7.1000000000000004E-3</v>
      </c>
    </row>
    <row r="1233" spans="1:7" x14ac:dyDescent="0.3">
      <c r="A1233" t="s">
        <v>15</v>
      </c>
      <c r="B1233" s="2">
        <v>1605.6</v>
      </c>
      <c r="C1233" s="2">
        <v>1605.1</v>
      </c>
      <c r="D1233" s="2">
        <v>1607.6</v>
      </c>
      <c r="E1233" s="2">
        <v>1585.5</v>
      </c>
      <c r="F1233" t="s">
        <v>2231</v>
      </c>
      <c r="G1233" s="1">
        <v>1.9E-3</v>
      </c>
    </row>
    <row r="1234" spans="1:7" x14ac:dyDescent="0.3">
      <c r="A1234" t="s">
        <v>13</v>
      </c>
      <c r="B1234" s="2">
        <v>1602.55</v>
      </c>
      <c r="C1234" s="2">
        <v>1605</v>
      </c>
      <c r="D1234" s="2">
        <v>1609.3</v>
      </c>
      <c r="E1234" s="2">
        <v>1597.9</v>
      </c>
      <c r="F1234" t="s">
        <v>2562</v>
      </c>
      <c r="G1234" s="1">
        <v>-8.0000000000000004E-4</v>
      </c>
    </row>
    <row r="1235" spans="1:7" x14ac:dyDescent="0.3">
      <c r="A1235" t="s">
        <v>11</v>
      </c>
      <c r="B1235" s="2">
        <v>1603.9</v>
      </c>
      <c r="C1235" s="2">
        <v>1594.1</v>
      </c>
      <c r="D1235" s="2">
        <v>1611.65</v>
      </c>
      <c r="E1235" s="2">
        <v>1594.1</v>
      </c>
      <c r="F1235" t="s">
        <v>2259</v>
      </c>
      <c r="G1235" s="1">
        <v>8.5000000000000006E-3</v>
      </c>
    </row>
    <row r="1236" spans="1:7" x14ac:dyDescent="0.3">
      <c r="A1236" t="s">
        <v>9</v>
      </c>
      <c r="B1236" s="2">
        <v>1590.45</v>
      </c>
      <c r="C1236" s="2">
        <v>1588.55</v>
      </c>
      <c r="D1236" s="2">
        <v>1598.5</v>
      </c>
      <c r="E1236" s="2">
        <v>1585.05</v>
      </c>
      <c r="F1236" t="s">
        <v>2134</v>
      </c>
      <c r="G1236" s="1">
        <v>2.0000000000000001E-4</v>
      </c>
    </row>
    <row r="1237" spans="1:7" x14ac:dyDescent="0.3">
      <c r="A1237" t="s">
        <v>7</v>
      </c>
      <c r="B1237" s="2">
        <v>1590.2</v>
      </c>
      <c r="C1237" s="2">
        <v>1561.4</v>
      </c>
      <c r="D1237" s="2">
        <v>1592.85</v>
      </c>
      <c r="E1237" s="2">
        <v>1561.4</v>
      </c>
      <c r="F1237" t="s">
        <v>2561</v>
      </c>
      <c r="G1237" s="1">
        <v>2.5899999999999999E-2</v>
      </c>
    </row>
    <row r="1238" spans="1:7" x14ac:dyDescent="0.3">
      <c r="A1238" t="s">
        <v>5</v>
      </c>
      <c r="B1238" s="2">
        <v>1550.05</v>
      </c>
      <c r="C1238" s="2">
        <v>1538.3</v>
      </c>
      <c r="D1238" s="2">
        <v>1557.7</v>
      </c>
      <c r="E1238" s="2">
        <v>1538</v>
      </c>
      <c r="F1238" t="s">
        <v>2049</v>
      </c>
      <c r="G1238" s="1">
        <v>5.4000000000000003E-3</v>
      </c>
    </row>
    <row r="1239" spans="1:7" x14ac:dyDescent="0.3">
      <c r="A1239" t="s">
        <v>3</v>
      </c>
      <c r="B1239" s="2">
        <v>1541.7</v>
      </c>
      <c r="C1239" s="2">
        <v>1544.7</v>
      </c>
      <c r="D1239" s="2">
        <v>1552.9</v>
      </c>
      <c r="E1239" s="2">
        <v>1537.55</v>
      </c>
      <c r="F1239" t="s">
        <v>2560</v>
      </c>
      <c r="G1239" s="1">
        <v>-8.8000000000000005E-3</v>
      </c>
    </row>
    <row r="1240" spans="1:7" x14ac:dyDescent="0.3">
      <c r="A1240" t="s">
        <v>1</v>
      </c>
      <c r="B1240" s="2">
        <v>1555.45</v>
      </c>
      <c r="C1240" s="2">
        <v>1573.75</v>
      </c>
      <c r="D1240" s="2">
        <v>1574.65</v>
      </c>
      <c r="E1240" s="2">
        <v>1549.6</v>
      </c>
      <c r="F1240" t="s">
        <v>2559</v>
      </c>
      <c r="G1240" s="1">
        <v>-1.6E-2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FDD3-F7BE-4F95-8C16-AD1A75A153E6}">
  <sheetPr>
    <tabColor rgb="FFFF0000"/>
  </sheetPr>
  <dimension ref="A1:G1240"/>
  <sheetViews>
    <sheetView topLeftCell="A1213" workbookViewId="0">
      <selection activeCell="G2" sqref="G2:G1240"/>
    </sheetView>
  </sheetViews>
  <sheetFormatPr defaultRowHeight="14.4" x14ac:dyDescent="0.3"/>
  <cols>
    <col min="1" max="1" width="10.5546875" bestFit="1" customWidth="1"/>
    <col min="2" max="5" width="8" bestFit="1" customWidth="1"/>
    <col min="6" max="6" width="8.21875" bestFit="1" customWidth="1"/>
    <col min="7" max="7" width="11.109375" customWidth="1"/>
  </cols>
  <sheetData>
    <row r="1" spans="1:7" x14ac:dyDescent="0.3">
      <c r="A1" t="s">
        <v>1938</v>
      </c>
      <c r="B1" t="s">
        <v>1937</v>
      </c>
      <c r="C1" t="s">
        <v>1936</v>
      </c>
      <c r="D1" t="s">
        <v>1935</v>
      </c>
      <c r="E1" t="s">
        <v>1934</v>
      </c>
      <c r="F1" t="s">
        <v>1933</v>
      </c>
      <c r="G1" t="s">
        <v>1932</v>
      </c>
    </row>
    <row r="2" spans="1:7" x14ac:dyDescent="0.3">
      <c r="A2" t="s">
        <v>1931</v>
      </c>
      <c r="B2">
        <v>808.3</v>
      </c>
      <c r="C2">
        <v>814.5</v>
      </c>
      <c r="D2">
        <v>818</v>
      </c>
      <c r="E2">
        <v>806.5</v>
      </c>
      <c r="F2" t="s">
        <v>3396</v>
      </c>
      <c r="G2" s="1">
        <v>-8.8000000000000005E-3</v>
      </c>
    </row>
    <row r="3" spans="1:7" x14ac:dyDescent="0.3">
      <c r="A3" t="s">
        <v>1929</v>
      </c>
      <c r="B3">
        <v>815.45</v>
      </c>
      <c r="C3">
        <v>811</v>
      </c>
      <c r="D3">
        <v>819.7</v>
      </c>
      <c r="E3">
        <v>809.7</v>
      </c>
      <c r="F3" t="s">
        <v>4032</v>
      </c>
      <c r="G3" s="1">
        <v>7.4999999999999997E-3</v>
      </c>
    </row>
    <row r="4" spans="1:7" x14ac:dyDescent="0.3">
      <c r="A4" t="s">
        <v>1927</v>
      </c>
      <c r="B4">
        <v>809.4</v>
      </c>
      <c r="C4">
        <v>811.4</v>
      </c>
      <c r="D4">
        <v>818.4</v>
      </c>
      <c r="E4">
        <v>807</v>
      </c>
      <c r="F4" t="s">
        <v>4031</v>
      </c>
      <c r="G4" s="1">
        <v>-1.0500000000000001E-2</v>
      </c>
    </row>
    <row r="5" spans="1:7" x14ac:dyDescent="0.3">
      <c r="A5" t="s">
        <v>1925</v>
      </c>
      <c r="B5">
        <v>817.95</v>
      </c>
      <c r="C5">
        <v>817</v>
      </c>
      <c r="D5">
        <v>821.95</v>
      </c>
      <c r="E5">
        <v>811</v>
      </c>
      <c r="F5" t="s">
        <v>4030</v>
      </c>
      <c r="G5" s="1">
        <v>-8.5000000000000006E-3</v>
      </c>
    </row>
    <row r="6" spans="1:7" x14ac:dyDescent="0.3">
      <c r="A6" s="3">
        <v>46302</v>
      </c>
      <c r="B6">
        <v>824.95</v>
      </c>
      <c r="C6">
        <v>824</v>
      </c>
      <c r="D6">
        <v>827.7</v>
      </c>
      <c r="E6">
        <v>820.3</v>
      </c>
      <c r="F6" t="s">
        <v>4029</v>
      </c>
      <c r="G6" s="1">
        <v>9.1000000000000004E-3</v>
      </c>
    </row>
    <row r="7" spans="1:7" x14ac:dyDescent="0.3">
      <c r="A7" s="3">
        <v>46272</v>
      </c>
      <c r="B7">
        <v>817.55</v>
      </c>
      <c r="C7">
        <v>813</v>
      </c>
      <c r="D7">
        <v>822.85</v>
      </c>
      <c r="E7">
        <v>812.3</v>
      </c>
      <c r="F7" t="s">
        <v>4028</v>
      </c>
      <c r="G7" s="1">
        <v>8.8999999999999999E-3</v>
      </c>
    </row>
    <row r="8" spans="1:7" x14ac:dyDescent="0.3">
      <c r="A8" s="3">
        <v>46241</v>
      </c>
      <c r="B8">
        <v>810.3</v>
      </c>
      <c r="C8">
        <v>825.9</v>
      </c>
      <c r="D8">
        <v>834.35</v>
      </c>
      <c r="E8">
        <v>806.95</v>
      </c>
      <c r="F8" t="s">
        <v>4027</v>
      </c>
      <c r="G8" s="1">
        <v>-2.29E-2</v>
      </c>
    </row>
    <row r="9" spans="1:7" x14ac:dyDescent="0.3">
      <c r="A9" s="3">
        <v>46210</v>
      </c>
      <c r="B9">
        <v>829.3</v>
      </c>
      <c r="C9">
        <v>843</v>
      </c>
      <c r="D9">
        <v>843</v>
      </c>
      <c r="E9">
        <v>826.1</v>
      </c>
      <c r="F9" t="s">
        <v>4026</v>
      </c>
      <c r="G9" s="1">
        <v>-6.9999999999999999E-4</v>
      </c>
    </row>
    <row r="10" spans="1:7" x14ac:dyDescent="0.3">
      <c r="A10" s="3">
        <v>46180</v>
      </c>
      <c r="B10">
        <v>829.85</v>
      </c>
      <c r="C10">
        <v>805</v>
      </c>
      <c r="D10">
        <v>831.5</v>
      </c>
      <c r="E10">
        <v>805</v>
      </c>
      <c r="F10" t="s">
        <v>4025</v>
      </c>
      <c r="G10" s="1">
        <v>3.5999999999999997E-2</v>
      </c>
    </row>
    <row r="11" spans="1:7" x14ac:dyDescent="0.3">
      <c r="A11" s="3">
        <v>46088</v>
      </c>
      <c r="B11">
        <v>801.05</v>
      </c>
      <c r="C11">
        <v>803</v>
      </c>
      <c r="D11">
        <v>807</v>
      </c>
      <c r="E11">
        <v>798.55</v>
      </c>
      <c r="F11" t="s">
        <v>4024</v>
      </c>
      <c r="G11" s="1">
        <v>6.4999999999999997E-3</v>
      </c>
    </row>
    <row r="12" spans="1:7" x14ac:dyDescent="0.3">
      <c r="A12" s="3">
        <v>46060</v>
      </c>
      <c r="B12">
        <v>795.9</v>
      </c>
      <c r="C12">
        <v>795</v>
      </c>
      <c r="D12">
        <v>805.45</v>
      </c>
      <c r="E12">
        <v>794</v>
      </c>
      <c r="F12" t="s">
        <v>3442</v>
      </c>
      <c r="G12" s="1">
        <v>-2.9999999999999997E-4</v>
      </c>
    </row>
    <row r="13" spans="1:7" x14ac:dyDescent="0.3">
      <c r="A13" s="3">
        <v>46029</v>
      </c>
      <c r="B13">
        <v>796.15</v>
      </c>
      <c r="C13">
        <v>793.5</v>
      </c>
      <c r="D13">
        <v>802.25</v>
      </c>
      <c r="E13">
        <v>793.5</v>
      </c>
      <c r="F13" t="s">
        <v>4023</v>
      </c>
      <c r="G13" s="1">
        <v>-2.3E-3</v>
      </c>
    </row>
    <row r="14" spans="1:7" x14ac:dyDescent="0.3">
      <c r="A14" t="s">
        <v>1916</v>
      </c>
      <c r="B14">
        <v>797.95</v>
      </c>
      <c r="C14">
        <v>806.1</v>
      </c>
      <c r="D14">
        <v>806.1</v>
      </c>
      <c r="E14">
        <v>792.75</v>
      </c>
      <c r="F14" t="s">
        <v>4022</v>
      </c>
      <c r="G14" s="1">
        <v>-1.1999999999999999E-3</v>
      </c>
    </row>
    <row r="15" spans="1:7" x14ac:dyDescent="0.3">
      <c r="A15" t="s">
        <v>1914</v>
      </c>
      <c r="B15">
        <v>798.9</v>
      </c>
      <c r="C15">
        <v>800</v>
      </c>
      <c r="D15">
        <v>805.9</v>
      </c>
      <c r="E15">
        <v>793.3</v>
      </c>
      <c r="F15" t="s">
        <v>4021</v>
      </c>
      <c r="G15" s="1">
        <v>3.3E-3</v>
      </c>
    </row>
    <row r="16" spans="1:7" x14ac:dyDescent="0.3">
      <c r="A16" t="s">
        <v>1912</v>
      </c>
      <c r="B16">
        <v>796.3</v>
      </c>
      <c r="C16">
        <v>798.5</v>
      </c>
      <c r="D16">
        <v>804.45</v>
      </c>
      <c r="E16">
        <v>794.75</v>
      </c>
      <c r="F16" t="s">
        <v>4020</v>
      </c>
      <c r="G16" s="1">
        <v>3.8999999999999998E-3</v>
      </c>
    </row>
    <row r="17" spans="1:7" x14ac:dyDescent="0.3">
      <c r="A17" t="s">
        <v>1910</v>
      </c>
      <c r="B17">
        <v>793.2</v>
      </c>
      <c r="C17">
        <v>773</v>
      </c>
      <c r="D17">
        <v>794.9</v>
      </c>
      <c r="E17">
        <v>772.65</v>
      </c>
      <c r="F17" t="s">
        <v>4019</v>
      </c>
      <c r="G17" s="1">
        <v>2.3900000000000001E-2</v>
      </c>
    </row>
    <row r="18" spans="1:7" x14ac:dyDescent="0.3">
      <c r="A18" t="s">
        <v>1908</v>
      </c>
      <c r="B18">
        <v>774.65</v>
      </c>
      <c r="C18">
        <v>783.05</v>
      </c>
      <c r="D18">
        <v>790.9</v>
      </c>
      <c r="E18">
        <v>772.55</v>
      </c>
      <c r="F18" t="s">
        <v>4018</v>
      </c>
      <c r="G18" s="1">
        <v>-1.49E-2</v>
      </c>
    </row>
    <row r="19" spans="1:7" x14ac:dyDescent="0.3">
      <c r="A19" t="s">
        <v>1906</v>
      </c>
      <c r="B19">
        <v>786.4</v>
      </c>
      <c r="C19">
        <v>789.9</v>
      </c>
      <c r="D19">
        <v>789.9</v>
      </c>
      <c r="E19">
        <v>783.1</v>
      </c>
      <c r="F19" t="s">
        <v>4017</v>
      </c>
      <c r="G19" s="1">
        <v>8.5000000000000006E-3</v>
      </c>
    </row>
    <row r="20" spans="1:7" x14ac:dyDescent="0.3">
      <c r="A20" t="s">
        <v>1904</v>
      </c>
      <c r="B20">
        <v>779.8</v>
      </c>
      <c r="C20">
        <v>788.7</v>
      </c>
      <c r="D20">
        <v>789.05</v>
      </c>
      <c r="E20">
        <v>776.2</v>
      </c>
      <c r="F20" t="s">
        <v>4016</v>
      </c>
      <c r="G20" s="1">
        <v>-2.4E-2</v>
      </c>
    </row>
    <row r="21" spans="1:7" x14ac:dyDescent="0.3">
      <c r="A21" t="s">
        <v>1902</v>
      </c>
      <c r="B21">
        <v>799</v>
      </c>
      <c r="C21">
        <v>786.5</v>
      </c>
      <c r="D21">
        <v>802.95</v>
      </c>
      <c r="E21">
        <v>786.2</v>
      </c>
      <c r="F21" t="s">
        <v>4015</v>
      </c>
      <c r="G21" s="1">
        <v>1.5100000000000001E-2</v>
      </c>
    </row>
    <row r="22" spans="1:7" x14ac:dyDescent="0.3">
      <c r="A22" t="s">
        <v>1900</v>
      </c>
      <c r="B22">
        <v>787.1</v>
      </c>
      <c r="C22">
        <v>787.65</v>
      </c>
      <c r="D22">
        <v>794.3</v>
      </c>
      <c r="E22">
        <v>783.1</v>
      </c>
      <c r="F22" t="s">
        <v>3365</v>
      </c>
      <c r="G22" s="1">
        <v>2.8E-3</v>
      </c>
    </row>
    <row r="23" spans="1:7" x14ac:dyDescent="0.3">
      <c r="A23" t="s">
        <v>1898</v>
      </c>
      <c r="B23">
        <v>784.9</v>
      </c>
      <c r="C23">
        <v>780.5</v>
      </c>
      <c r="D23">
        <v>787.7</v>
      </c>
      <c r="E23">
        <v>779.45</v>
      </c>
      <c r="F23" t="s">
        <v>4014</v>
      </c>
      <c r="G23" s="1">
        <v>9.7000000000000003E-3</v>
      </c>
    </row>
    <row r="24" spans="1:7" x14ac:dyDescent="0.3">
      <c r="A24" t="s">
        <v>1896</v>
      </c>
      <c r="B24">
        <v>777.35</v>
      </c>
      <c r="C24">
        <v>790</v>
      </c>
      <c r="D24">
        <v>793.5</v>
      </c>
      <c r="E24">
        <v>775.6</v>
      </c>
      <c r="F24" t="s">
        <v>4013</v>
      </c>
      <c r="G24" s="1">
        <v>6.3E-3</v>
      </c>
    </row>
    <row r="25" spans="1:7" x14ac:dyDescent="0.3">
      <c r="A25" s="3">
        <v>46362</v>
      </c>
      <c r="B25">
        <v>772.45</v>
      </c>
      <c r="C25">
        <v>754.7</v>
      </c>
      <c r="D25">
        <v>774.45</v>
      </c>
      <c r="E25">
        <v>753.1</v>
      </c>
      <c r="F25" t="s">
        <v>3600</v>
      </c>
      <c r="G25" s="1">
        <v>3.7400000000000003E-2</v>
      </c>
    </row>
    <row r="26" spans="1:7" x14ac:dyDescent="0.3">
      <c r="A26" s="3">
        <v>46332</v>
      </c>
      <c r="B26">
        <v>744.6</v>
      </c>
      <c r="C26">
        <v>743</v>
      </c>
      <c r="D26">
        <v>756</v>
      </c>
      <c r="E26">
        <v>740.1</v>
      </c>
      <c r="F26" t="s">
        <v>3490</v>
      </c>
      <c r="G26" s="1">
        <v>-3.0000000000000001E-3</v>
      </c>
    </row>
    <row r="27" spans="1:7" x14ac:dyDescent="0.3">
      <c r="A27" s="3">
        <v>46301</v>
      </c>
      <c r="B27">
        <v>746.85</v>
      </c>
      <c r="C27">
        <v>736.5</v>
      </c>
      <c r="D27">
        <v>755.95</v>
      </c>
      <c r="E27">
        <v>736.4</v>
      </c>
      <c r="F27" t="s">
        <v>4012</v>
      </c>
      <c r="G27" s="1">
        <v>1.15E-2</v>
      </c>
    </row>
    <row r="28" spans="1:7" x14ac:dyDescent="0.3">
      <c r="A28" s="3">
        <v>46271</v>
      </c>
      <c r="B28">
        <v>738.35</v>
      </c>
      <c r="C28">
        <v>739.45</v>
      </c>
      <c r="D28">
        <v>743.95</v>
      </c>
      <c r="E28">
        <v>732.3</v>
      </c>
      <c r="F28" t="s">
        <v>4011</v>
      </c>
      <c r="G28" s="1">
        <v>-4.0000000000000002E-4</v>
      </c>
    </row>
    <row r="29" spans="1:7" x14ac:dyDescent="0.3">
      <c r="A29" s="3">
        <v>46240</v>
      </c>
      <c r="B29">
        <v>738.65</v>
      </c>
      <c r="C29">
        <v>738</v>
      </c>
      <c r="D29">
        <v>741.5</v>
      </c>
      <c r="E29">
        <v>734.5</v>
      </c>
      <c r="F29" t="s">
        <v>4010</v>
      </c>
      <c r="G29" s="1">
        <v>-1.12E-2</v>
      </c>
    </row>
    <row r="30" spans="1:7" x14ac:dyDescent="0.3">
      <c r="A30" s="3">
        <v>46148</v>
      </c>
      <c r="B30">
        <v>747.05</v>
      </c>
      <c r="C30">
        <v>753.95</v>
      </c>
      <c r="D30">
        <v>758.7</v>
      </c>
      <c r="E30">
        <v>744.65</v>
      </c>
      <c r="F30" t="s">
        <v>3497</v>
      </c>
      <c r="G30" s="1">
        <v>-9.4999999999999998E-3</v>
      </c>
    </row>
    <row r="31" spans="1:7" x14ac:dyDescent="0.3">
      <c r="A31" s="3">
        <v>46118</v>
      </c>
      <c r="B31">
        <v>754.2</v>
      </c>
      <c r="C31">
        <v>749.15</v>
      </c>
      <c r="D31">
        <v>757.3</v>
      </c>
      <c r="E31">
        <v>745</v>
      </c>
      <c r="F31" t="s">
        <v>4009</v>
      </c>
      <c r="G31" s="1">
        <v>6.9999999999999999E-4</v>
      </c>
    </row>
    <row r="32" spans="1:7" x14ac:dyDescent="0.3">
      <c r="A32" s="3">
        <v>46087</v>
      </c>
      <c r="B32">
        <v>753.65</v>
      </c>
      <c r="C32">
        <v>744.45</v>
      </c>
      <c r="D32">
        <v>756.9</v>
      </c>
      <c r="E32">
        <v>742.6</v>
      </c>
      <c r="F32" t="s">
        <v>4008</v>
      </c>
      <c r="G32" s="1">
        <v>7.1999999999999998E-3</v>
      </c>
    </row>
    <row r="33" spans="1:7" x14ac:dyDescent="0.3">
      <c r="A33" s="3">
        <v>46059</v>
      </c>
      <c r="B33">
        <v>748.25</v>
      </c>
      <c r="C33">
        <v>737</v>
      </c>
      <c r="D33">
        <v>753.6</v>
      </c>
      <c r="E33">
        <v>733.15</v>
      </c>
      <c r="F33" t="s">
        <v>4007</v>
      </c>
      <c r="G33" s="1">
        <v>7.4999999999999997E-3</v>
      </c>
    </row>
    <row r="34" spans="1:7" x14ac:dyDescent="0.3">
      <c r="A34" s="3">
        <v>46028</v>
      </c>
      <c r="B34">
        <v>742.7</v>
      </c>
      <c r="C34">
        <v>749</v>
      </c>
      <c r="D34">
        <v>752.35</v>
      </c>
      <c r="E34">
        <v>739.2</v>
      </c>
      <c r="F34" t="s">
        <v>3989</v>
      </c>
      <c r="G34" s="1">
        <v>-2.5000000000000001E-3</v>
      </c>
    </row>
    <row r="35" spans="1:7" x14ac:dyDescent="0.3">
      <c r="A35" t="s">
        <v>1884</v>
      </c>
      <c r="B35">
        <v>744.55</v>
      </c>
      <c r="C35">
        <v>746.05</v>
      </c>
      <c r="D35">
        <v>760.5</v>
      </c>
      <c r="E35">
        <v>737.75</v>
      </c>
      <c r="F35" t="s">
        <v>4006</v>
      </c>
      <c r="G35" s="1">
        <v>-1.8599999999999998E-2</v>
      </c>
    </row>
    <row r="36" spans="1:7" x14ac:dyDescent="0.3">
      <c r="A36" t="s">
        <v>1882</v>
      </c>
      <c r="B36">
        <v>758.65</v>
      </c>
      <c r="C36">
        <v>769.5</v>
      </c>
      <c r="D36">
        <v>773.9</v>
      </c>
      <c r="E36">
        <v>756.9</v>
      </c>
      <c r="F36" t="s">
        <v>4005</v>
      </c>
      <c r="G36" s="1">
        <v>-2.5999999999999999E-2</v>
      </c>
    </row>
    <row r="37" spans="1:7" x14ac:dyDescent="0.3">
      <c r="A37" t="s">
        <v>1880</v>
      </c>
      <c r="B37">
        <v>778.9</v>
      </c>
      <c r="C37">
        <v>784.05</v>
      </c>
      <c r="D37">
        <v>790.85</v>
      </c>
      <c r="E37">
        <v>776.75</v>
      </c>
      <c r="F37" t="s">
        <v>3943</v>
      </c>
      <c r="G37" s="1">
        <v>-1.01E-2</v>
      </c>
    </row>
    <row r="38" spans="1:7" x14ac:dyDescent="0.3">
      <c r="A38" t="s">
        <v>1878</v>
      </c>
      <c r="B38">
        <v>786.85</v>
      </c>
      <c r="C38">
        <v>776</v>
      </c>
      <c r="D38">
        <v>787.85</v>
      </c>
      <c r="E38">
        <v>775.2</v>
      </c>
      <c r="F38" t="s">
        <v>4004</v>
      </c>
      <c r="G38" s="1">
        <v>2.6100000000000002E-2</v>
      </c>
    </row>
    <row r="39" spans="1:7" x14ac:dyDescent="0.3">
      <c r="A39" t="s">
        <v>1876</v>
      </c>
      <c r="B39">
        <v>766.8</v>
      </c>
      <c r="C39">
        <v>759.15</v>
      </c>
      <c r="D39">
        <v>775</v>
      </c>
      <c r="E39">
        <v>759.15</v>
      </c>
      <c r="F39" t="s">
        <v>4003</v>
      </c>
      <c r="G39" s="1">
        <v>1.01E-2</v>
      </c>
    </row>
    <row r="40" spans="1:7" x14ac:dyDescent="0.3">
      <c r="A40" t="s">
        <v>1874</v>
      </c>
      <c r="B40">
        <v>759.15</v>
      </c>
      <c r="C40">
        <v>767</v>
      </c>
      <c r="D40">
        <v>768.25</v>
      </c>
      <c r="E40">
        <v>755.15</v>
      </c>
      <c r="F40" t="s">
        <v>4002</v>
      </c>
      <c r="G40" s="1">
        <v>-5.0000000000000001E-4</v>
      </c>
    </row>
    <row r="41" spans="1:7" x14ac:dyDescent="0.3">
      <c r="A41" t="s">
        <v>1872</v>
      </c>
      <c r="B41">
        <v>759.5</v>
      </c>
      <c r="C41">
        <v>759.6</v>
      </c>
      <c r="D41">
        <v>762.25</v>
      </c>
      <c r="E41">
        <v>755.15</v>
      </c>
      <c r="F41" t="s">
        <v>3522</v>
      </c>
      <c r="G41" s="1">
        <v>-3.8999999999999998E-3</v>
      </c>
    </row>
    <row r="42" spans="1:7" x14ac:dyDescent="0.3">
      <c r="A42" t="s">
        <v>1870</v>
      </c>
      <c r="B42">
        <v>762.45</v>
      </c>
      <c r="C42">
        <v>766.7</v>
      </c>
      <c r="D42">
        <v>770.8</v>
      </c>
      <c r="E42">
        <v>760.25</v>
      </c>
      <c r="F42" t="s">
        <v>4001</v>
      </c>
      <c r="G42" s="1">
        <v>-8.0999999999999996E-3</v>
      </c>
    </row>
    <row r="43" spans="1:7" x14ac:dyDescent="0.3">
      <c r="A43" t="s">
        <v>1868</v>
      </c>
      <c r="B43">
        <v>768.65</v>
      </c>
      <c r="C43">
        <v>759</v>
      </c>
      <c r="D43">
        <v>774.1</v>
      </c>
      <c r="E43">
        <v>751.35</v>
      </c>
      <c r="F43" t="s">
        <v>4000</v>
      </c>
      <c r="G43" s="1">
        <v>1.5E-3</v>
      </c>
    </row>
    <row r="44" spans="1:7" x14ac:dyDescent="0.3">
      <c r="A44" t="s">
        <v>1866</v>
      </c>
      <c r="B44">
        <v>767.5</v>
      </c>
      <c r="C44">
        <v>773</v>
      </c>
      <c r="D44">
        <v>781.9</v>
      </c>
      <c r="E44">
        <v>765.4</v>
      </c>
      <c r="F44" t="s">
        <v>3999</v>
      </c>
      <c r="G44" s="1">
        <v>-2.7000000000000001E-3</v>
      </c>
    </row>
    <row r="45" spans="1:7" x14ac:dyDescent="0.3">
      <c r="A45" t="s">
        <v>1864</v>
      </c>
      <c r="B45">
        <v>769.55</v>
      </c>
      <c r="C45">
        <v>751</v>
      </c>
      <c r="D45">
        <v>778.3</v>
      </c>
      <c r="E45">
        <v>747</v>
      </c>
      <c r="F45" t="s">
        <v>3998</v>
      </c>
      <c r="G45" s="1">
        <v>2.6599999999999999E-2</v>
      </c>
    </row>
    <row r="46" spans="1:7" x14ac:dyDescent="0.3">
      <c r="A46" t="s">
        <v>1862</v>
      </c>
      <c r="B46">
        <v>749.6</v>
      </c>
      <c r="C46">
        <v>752</v>
      </c>
      <c r="D46">
        <v>759.95</v>
      </c>
      <c r="E46">
        <v>747.35</v>
      </c>
      <c r="F46" t="s">
        <v>3997</v>
      </c>
      <c r="G46" s="1">
        <v>-1.1000000000000001E-3</v>
      </c>
    </row>
    <row r="47" spans="1:7" x14ac:dyDescent="0.3">
      <c r="A47" s="3">
        <v>46361</v>
      </c>
      <c r="B47">
        <v>750.45</v>
      </c>
      <c r="C47">
        <v>756.6</v>
      </c>
      <c r="D47">
        <v>759.7</v>
      </c>
      <c r="E47">
        <v>747.8</v>
      </c>
      <c r="F47" t="s">
        <v>3996</v>
      </c>
      <c r="G47" s="1">
        <v>-1.7299999999999999E-2</v>
      </c>
    </row>
    <row r="48" spans="1:7" x14ac:dyDescent="0.3">
      <c r="A48" s="3">
        <v>46331</v>
      </c>
      <c r="B48">
        <v>763.65</v>
      </c>
      <c r="C48">
        <v>771.95</v>
      </c>
      <c r="D48">
        <v>774.85</v>
      </c>
      <c r="E48">
        <v>761.9</v>
      </c>
      <c r="F48" t="s">
        <v>3995</v>
      </c>
      <c r="G48" s="1">
        <v>-2.1999999999999999E-2</v>
      </c>
    </row>
    <row r="49" spans="1:7" x14ac:dyDescent="0.3">
      <c r="A49" s="3">
        <v>46239</v>
      </c>
      <c r="B49">
        <v>780.85</v>
      </c>
      <c r="C49">
        <v>784</v>
      </c>
      <c r="D49">
        <v>788.75</v>
      </c>
      <c r="E49">
        <v>777.2</v>
      </c>
      <c r="F49" t="s">
        <v>3994</v>
      </c>
      <c r="G49" s="1">
        <v>-1.9099999999999999E-2</v>
      </c>
    </row>
    <row r="50" spans="1:7" x14ac:dyDescent="0.3">
      <c r="A50" s="3">
        <v>46208</v>
      </c>
      <c r="B50">
        <v>796.05</v>
      </c>
      <c r="C50">
        <v>794</v>
      </c>
      <c r="D50">
        <v>801.55</v>
      </c>
      <c r="E50">
        <v>788.55</v>
      </c>
      <c r="F50" t="s">
        <v>3993</v>
      </c>
      <c r="G50" s="1">
        <v>-5.9999999999999995E-4</v>
      </c>
    </row>
    <row r="51" spans="1:7" x14ac:dyDescent="0.3">
      <c r="A51" s="3">
        <v>46178</v>
      </c>
      <c r="B51">
        <v>796.55</v>
      </c>
      <c r="C51">
        <v>775.15</v>
      </c>
      <c r="D51">
        <v>798.95</v>
      </c>
      <c r="E51">
        <v>773.5</v>
      </c>
      <c r="F51" t="s">
        <v>3992</v>
      </c>
      <c r="G51" s="1">
        <v>3.1399999999999997E-2</v>
      </c>
    </row>
    <row r="52" spans="1:7" x14ac:dyDescent="0.3">
      <c r="A52" s="3">
        <v>46147</v>
      </c>
      <c r="B52">
        <v>772.3</v>
      </c>
      <c r="C52">
        <v>774.4</v>
      </c>
      <c r="D52">
        <v>776.9</v>
      </c>
      <c r="E52">
        <v>763.7</v>
      </c>
      <c r="F52" t="s">
        <v>3991</v>
      </c>
      <c r="G52" s="1">
        <v>-9.1000000000000004E-3</v>
      </c>
    </row>
    <row r="53" spans="1:7" x14ac:dyDescent="0.3">
      <c r="A53" s="3">
        <v>46117</v>
      </c>
      <c r="B53">
        <v>779.4</v>
      </c>
      <c r="C53">
        <v>772.6</v>
      </c>
      <c r="D53">
        <v>786.6</v>
      </c>
      <c r="E53">
        <v>772.6</v>
      </c>
      <c r="F53" t="s">
        <v>3990</v>
      </c>
      <c r="G53" s="1">
        <v>0.01</v>
      </c>
    </row>
    <row r="54" spans="1:7" x14ac:dyDescent="0.3">
      <c r="A54" t="s">
        <v>1853</v>
      </c>
      <c r="B54">
        <v>771.7</v>
      </c>
      <c r="C54">
        <v>770</v>
      </c>
      <c r="D54">
        <v>778.8</v>
      </c>
      <c r="E54">
        <v>762.25</v>
      </c>
      <c r="F54" t="s">
        <v>3989</v>
      </c>
      <c r="G54" s="1">
        <v>-9.4000000000000004E-3</v>
      </c>
    </row>
    <row r="55" spans="1:7" x14ac:dyDescent="0.3">
      <c r="A55" t="s">
        <v>1851</v>
      </c>
      <c r="B55">
        <v>779</v>
      </c>
      <c r="C55">
        <v>785.5</v>
      </c>
      <c r="D55">
        <v>790</v>
      </c>
      <c r="E55">
        <v>777.35</v>
      </c>
      <c r="F55" t="s">
        <v>3988</v>
      </c>
      <c r="G55" s="1">
        <v>-4.4999999999999997E-3</v>
      </c>
    </row>
    <row r="56" spans="1:7" x14ac:dyDescent="0.3">
      <c r="A56" t="s">
        <v>1849</v>
      </c>
      <c r="B56">
        <v>782.55</v>
      </c>
      <c r="C56">
        <v>785</v>
      </c>
      <c r="D56">
        <v>794.5</v>
      </c>
      <c r="E56">
        <v>778.3</v>
      </c>
      <c r="F56" t="s">
        <v>3987</v>
      </c>
      <c r="G56" s="1">
        <v>-9.1999999999999998E-3</v>
      </c>
    </row>
    <row r="57" spans="1:7" x14ac:dyDescent="0.3">
      <c r="A57" t="s">
        <v>1847</v>
      </c>
      <c r="B57">
        <v>789.8</v>
      </c>
      <c r="C57">
        <v>787.5</v>
      </c>
      <c r="D57">
        <v>793</v>
      </c>
      <c r="E57">
        <v>785</v>
      </c>
      <c r="F57" t="s">
        <v>3941</v>
      </c>
      <c r="G57" s="1">
        <v>6.3E-3</v>
      </c>
    </row>
    <row r="58" spans="1:7" x14ac:dyDescent="0.3">
      <c r="A58" t="s">
        <v>1845</v>
      </c>
      <c r="B58">
        <v>784.85</v>
      </c>
      <c r="C58">
        <v>777.3</v>
      </c>
      <c r="D58">
        <v>787.6</v>
      </c>
      <c r="E58">
        <v>777</v>
      </c>
      <c r="F58" t="s">
        <v>3986</v>
      </c>
      <c r="G58" s="1">
        <v>5.9999999999999995E-4</v>
      </c>
    </row>
    <row r="59" spans="1:7" x14ac:dyDescent="0.3">
      <c r="A59" t="s">
        <v>1843</v>
      </c>
      <c r="B59">
        <v>784.35</v>
      </c>
      <c r="C59">
        <v>792</v>
      </c>
      <c r="D59">
        <v>796.65</v>
      </c>
      <c r="E59">
        <v>782.5</v>
      </c>
      <c r="F59" t="s">
        <v>3985</v>
      </c>
      <c r="G59" s="1">
        <v>-1.9400000000000001E-2</v>
      </c>
    </row>
    <row r="60" spans="1:7" x14ac:dyDescent="0.3">
      <c r="A60" t="s">
        <v>1841</v>
      </c>
      <c r="B60">
        <v>799.9</v>
      </c>
      <c r="C60">
        <v>810</v>
      </c>
      <c r="D60">
        <v>813.05</v>
      </c>
      <c r="E60">
        <v>798</v>
      </c>
      <c r="F60" t="s">
        <v>3817</v>
      </c>
      <c r="G60" s="1">
        <v>-1.46E-2</v>
      </c>
    </row>
    <row r="61" spans="1:7" x14ac:dyDescent="0.3">
      <c r="A61" t="s">
        <v>1839</v>
      </c>
      <c r="B61">
        <v>811.75</v>
      </c>
      <c r="C61">
        <v>795.2</v>
      </c>
      <c r="D61">
        <v>814.9</v>
      </c>
      <c r="E61">
        <v>795.2</v>
      </c>
      <c r="F61" t="s">
        <v>3984</v>
      </c>
      <c r="G61" s="1">
        <v>2.0500000000000001E-2</v>
      </c>
    </row>
    <row r="62" spans="1:7" x14ac:dyDescent="0.3">
      <c r="A62" t="s">
        <v>1838</v>
      </c>
      <c r="B62">
        <v>795.45</v>
      </c>
      <c r="C62">
        <v>797.1</v>
      </c>
      <c r="D62">
        <v>809.95</v>
      </c>
      <c r="E62">
        <v>790</v>
      </c>
      <c r="F62" t="s">
        <v>3983</v>
      </c>
      <c r="G62" s="1">
        <v>-5.5999999999999999E-3</v>
      </c>
    </row>
    <row r="63" spans="1:7" x14ac:dyDescent="0.3">
      <c r="A63" t="s">
        <v>1836</v>
      </c>
      <c r="B63">
        <v>799.9</v>
      </c>
      <c r="C63">
        <v>790.1</v>
      </c>
      <c r="D63">
        <v>803.95</v>
      </c>
      <c r="E63">
        <v>788.2</v>
      </c>
      <c r="F63" t="s">
        <v>3678</v>
      </c>
      <c r="G63" s="1">
        <v>5.5999999999999999E-3</v>
      </c>
    </row>
    <row r="64" spans="1:7" x14ac:dyDescent="0.3">
      <c r="A64" t="s">
        <v>1834</v>
      </c>
      <c r="B64">
        <v>795.45</v>
      </c>
      <c r="C64">
        <v>818</v>
      </c>
      <c r="D64">
        <v>820.05</v>
      </c>
      <c r="E64">
        <v>792.2</v>
      </c>
      <c r="F64" t="s">
        <v>3982</v>
      </c>
      <c r="G64" s="1">
        <v>-1.78E-2</v>
      </c>
    </row>
    <row r="65" spans="1:7" x14ac:dyDescent="0.3">
      <c r="A65" t="s">
        <v>1832</v>
      </c>
      <c r="B65">
        <v>809.9</v>
      </c>
      <c r="C65">
        <v>804.95</v>
      </c>
      <c r="D65">
        <v>814.8</v>
      </c>
      <c r="E65">
        <v>804</v>
      </c>
      <c r="F65" t="s">
        <v>3981</v>
      </c>
      <c r="G65" s="1">
        <v>1.9099999999999999E-2</v>
      </c>
    </row>
    <row r="66" spans="1:7" x14ac:dyDescent="0.3">
      <c r="A66" t="s">
        <v>1830</v>
      </c>
      <c r="B66">
        <v>794.7</v>
      </c>
      <c r="C66">
        <v>791.5</v>
      </c>
      <c r="D66">
        <v>798.5</v>
      </c>
      <c r="E66">
        <v>787.35</v>
      </c>
      <c r="F66" t="s">
        <v>3980</v>
      </c>
      <c r="G66" s="1">
        <v>-1.9300000000000001E-2</v>
      </c>
    </row>
    <row r="67" spans="1:7" x14ac:dyDescent="0.3">
      <c r="A67" s="3">
        <v>46299</v>
      </c>
      <c r="B67">
        <v>810.3</v>
      </c>
      <c r="C67">
        <v>804</v>
      </c>
      <c r="D67">
        <v>812.25</v>
      </c>
      <c r="E67">
        <v>801</v>
      </c>
      <c r="F67" t="s">
        <v>3979</v>
      </c>
      <c r="G67" s="1">
        <v>1.5800000000000002E-2</v>
      </c>
    </row>
    <row r="68" spans="1:7" x14ac:dyDescent="0.3">
      <c r="A68" s="3">
        <v>46269</v>
      </c>
      <c r="B68">
        <v>797.7</v>
      </c>
      <c r="C68">
        <v>815</v>
      </c>
      <c r="D68">
        <v>819</v>
      </c>
      <c r="E68">
        <v>793.1</v>
      </c>
      <c r="F68" t="s">
        <v>3978</v>
      </c>
      <c r="G68" s="1">
        <v>-2.2499999999999999E-2</v>
      </c>
    </row>
    <row r="69" spans="1:7" x14ac:dyDescent="0.3">
      <c r="A69" s="3">
        <v>46238</v>
      </c>
      <c r="B69">
        <v>816.1</v>
      </c>
      <c r="C69">
        <v>800</v>
      </c>
      <c r="D69">
        <v>817.8</v>
      </c>
      <c r="E69">
        <v>796</v>
      </c>
      <c r="F69" t="s">
        <v>3977</v>
      </c>
      <c r="G69" s="1">
        <v>5.7099999999999998E-2</v>
      </c>
    </row>
    <row r="70" spans="1:7" x14ac:dyDescent="0.3">
      <c r="A70" s="3">
        <v>46207</v>
      </c>
      <c r="B70">
        <v>772</v>
      </c>
      <c r="C70">
        <v>766</v>
      </c>
      <c r="D70">
        <v>774</v>
      </c>
      <c r="E70">
        <v>761</v>
      </c>
      <c r="F70" t="s">
        <v>3976</v>
      </c>
      <c r="G70" s="1">
        <v>1.2999999999999999E-3</v>
      </c>
    </row>
    <row r="71" spans="1:7" x14ac:dyDescent="0.3">
      <c r="A71" s="3">
        <v>46177</v>
      </c>
      <c r="B71">
        <v>771</v>
      </c>
      <c r="C71">
        <v>759</v>
      </c>
      <c r="D71">
        <v>772.75</v>
      </c>
      <c r="E71">
        <v>745</v>
      </c>
      <c r="F71" t="s">
        <v>3975</v>
      </c>
      <c r="G71" s="1">
        <v>2.6800000000000001E-2</v>
      </c>
    </row>
    <row r="72" spans="1:7" x14ac:dyDescent="0.3">
      <c r="A72" s="3">
        <v>46057</v>
      </c>
      <c r="B72">
        <v>750.9</v>
      </c>
      <c r="C72">
        <v>730</v>
      </c>
      <c r="D72">
        <v>755</v>
      </c>
      <c r="E72">
        <v>726.65</v>
      </c>
      <c r="F72" t="s">
        <v>3974</v>
      </c>
      <c r="G72" s="1">
        <v>1.17E-2</v>
      </c>
    </row>
    <row r="73" spans="1:7" x14ac:dyDescent="0.3">
      <c r="A73" s="3">
        <v>46026</v>
      </c>
      <c r="B73">
        <v>742.25</v>
      </c>
      <c r="C73">
        <v>743</v>
      </c>
      <c r="D73">
        <v>755.9</v>
      </c>
      <c r="E73">
        <v>739.1</v>
      </c>
      <c r="F73" t="s">
        <v>3973</v>
      </c>
      <c r="G73" s="1">
        <v>1.46E-2</v>
      </c>
    </row>
    <row r="74" spans="1:7" x14ac:dyDescent="0.3">
      <c r="A74" t="s">
        <v>1823</v>
      </c>
      <c r="B74">
        <v>731.55</v>
      </c>
      <c r="C74">
        <v>745.2</v>
      </c>
      <c r="D74">
        <v>751</v>
      </c>
      <c r="E74">
        <v>726.65</v>
      </c>
      <c r="F74" t="s">
        <v>3972</v>
      </c>
      <c r="G74" s="1">
        <v>-3.2599999999999997E-2</v>
      </c>
    </row>
    <row r="75" spans="1:7" x14ac:dyDescent="0.3">
      <c r="A75" t="s">
        <v>1821</v>
      </c>
      <c r="B75">
        <v>756.2</v>
      </c>
      <c r="C75">
        <v>773.2</v>
      </c>
      <c r="D75">
        <v>774.9</v>
      </c>
      <c r="E75">
        <v>754.55</v>
      </c>
      <c r="F75" t="s">
        <v>3971</v>
      </c>
      <c r="G75" s="1">
        <v>-3.3399999999999999E-2</v>
      </c>
    </row>
    <row r="76" spans="1:7" x14ac:dyDescent="0.3">
      <c r="A76" t="s">
        <v>1819</v>
      </c>
      <c r="B76">
        <v>782.3</v>
      </c>
      <c r="C76">
        <v>768.2</v>
      </c>
      <c r="D76">
        <v>794.8</v>
      </c>
      <c r="E76">
        <v>768.2</v>
      </c>
      <c r="F76" t="s">
        <v>3970</v>
      </c>
      <c r="G76" s="1">
        <v>2.2700000000000001E-2</v>
      </c>
    </row>
    <row r="77" spans="1:7" x14ac:dyDescent="0.3">
      <c r="A77" t="s">
        <v>1817</v>
      </c>
      <c r="B77">
        <v>764.9</v>
      </c>
      <c r="C77">
        <v>755</v>
      </c>
      <c r="D77">
        <v>772.75</v>
      </c>
      <c r="E77">
        <v>747.7</v>
      </c>
      <c r="F77" t="s">
        <v>3969</v>
      </c>
      <c r="G77" s="1">
        <v>2.7900000000000001E-2</v>
      </c>
    </row>
    <row r="78" spans="1:7" x14ac:dyDescent="0.3">
      <c r="A78" t="s">
        <v>1815</v>
      </c>
      <c r="B78">
        <v>744.15</v>
      </c>
      <c r="C78">
        <v>763.15</v>
      </c>
      <c r="D78">
        <v>768.7</v>
      </c>
      <c r="E78">
        <v>741.05</v>
      </c>
      <c r="F78" t="s">
        <v>3968</v>
      </c>
      <c r="G78" s="1">
        <v>-4.65E-2</v>
      </c>
    </row>
    <row r="79" spans="1:7" x14ac:dyDescent="0.3">
      <c r="A79" t="s">
        <v>1813</v>
      </c>
      <c r="B79">
        <v>780.45</v>
      </c>
      <c r="C79">
        <v>785</v>
      </c>
      <c r="D79">
        <v>793.75</v>
      </c>
      <c r="E79">
        <v>778.2</v>
      </c>
      <c r="F79" t="s">
        <v>3967</v>
      </c>
      <c r="G79" s="1">
        <v>-2.2200000000000001E-2</v>
      </c>
    </row>
    <row r="80" spans="1:7" x14ac:dyDescent="0.3">
      <c r="A80" t="s">
        <v>1811</v>
      </c>
      <c r="B80">
        <v>798.2</v>
      </c>
      <c r="C80">
        <v>770</v>
      </c>
      <c r="D80">
        <v>815.65</v>
      </c>
      <c r="E80">
        <v>770</v>
      </c>
      <c r="F80" t="s">
        <v>3966</v>
      </c>
      <c r="G80" s="1">
        <v>-5.3199999999999997E-2</v>
      </c>
    </row>
    <row r="81" spans="1:7" x14ac:dyDescent="0.3">
      <c r="A81" t="s">
        <v>1809</v>
      </c>
      <c r="B81">
        <v>843.05</v>
      </c>
      <c r="C81">
        <v>845.35</v>
      </c>
      <c r="D81">
        <v>846.8</v>
      </c>
      <c r="E81">
        <v>831.6</v>
      </c>
      <c r="F81" t="s">
        <v>3563</v>
      </c>
      <c r="G81" s="1">
        <v>-2.7000000000000001E-3</v>
      </c>
    </row>
    <row r="82" spans="1:7" x14ac:dyDescent="0.3">
      <c r="A82" t="s">
        <v>1807</v>
      </c>
      <c r="B82">
        <v>845.35</v>
      </c>
      <c r="C82">
        <v>847.7</v>
      </c>
      <c r="D82">
        <v>848.9</v>
      </c>
      <c r="E82">
        <v>835.1</v>
      </c>
      <c r="F82" t="s">
        <v>3965</v>
      </c>
      <c r="G82" s="1">
        <v>5.7000000000000002E-3</v>
      </c>
    </row>
    <row r="83" spans="1:7" x14ac:dyDescent="0.3">
      <c r="A83" t="s">
        <v>1805</v>
      </c>
      <c r="B83">
        <v>840.6</v>
      </c>
      <c r="C83">
        <v>817</v>
      </c>
      <c r="D83">
        <v>844.5</v>
      </c>
      <c r="E83">
        <v>815.65</v>
      </c>
      <c r="F83" t="s">
        <v>3964</v>
      </c>
      <c r="G83" s="1">
        <v>2.8899999999999999E-2</v>
      </c>
    </row>
    <row r="84" spans="1:7" x14ac:dyDescent="0.3">
      <c r="A84" t="s">
        <v>1804</v>
      </c>
      <c r="B84">
        <v>817</v>
      </c>
      <c r="C84">
        <v>820</v>
      </c>
      <c r="D84">
        <v>823.8</v>
      </c>
      <c r="E84">
        <v>812</v>
      </c>
      <c r="F84" t="s">
        <v>3963</v>
      </c>
      <c r="G84" s="1">
        <v>-1.89E-2</v>
      </c>
    </row>
    <row r="85" spans="1:7" x14ac:dyDescent="0.3">
      <c r="A85" s="3">
        <v>46359</v>
      </c>
      <c r="B85">
        <v>832.75</v>
      </c>
      <c r="C85">
        <v>820.1</v>
      </c>
      <c r="D85">
        <v>836.4</v>
      </c>
      <c r="E85">
        <v>820.1</v>
      </c>
      <c r="F85" t="s">
        <v>3962</v>
      </c>
      <c r="G85" s="1">
        <v>-1.4E-3</v>
      </c>
    </row>
    <row r="86" spans="1:7" x14ac:dyDescent="0.3">
      <c r="A86" s="3">
        <v>46329</v>
      </c>
      <c r="B86">
        <v>833.95</v>
      </c>
      <c r="C86">
        <v>845</v>
      </c>
      <c r="D86">
        <v>848.85</v>
      </c>
      <c r="E86">
        <v>827.6</v>
      </c>
      <c r="F86" t="s">
        <v>3961</v>
      </c>
      <c r="G86" s="1">
        <v>-1.8200000000000001E-2</v>
      </c>
    </row>
    <row r="87" spans="1:7" x14ac:dyDescent="0.3">
      <c r="A87" s="3">
        <v>46298</v>
      </c>
      <c r="B87">
        <v>849.45</v>
      </c>
      <c r="C87">
        <v>850.05</v>
      </c>
      <c r="D87">
        <v>856.8</v>
      </c>
      <c r="E87">
        <v>840.6</v>
      </c>
      <c r="F87" t="s">
        <v>3960</v>
      </c>
      <c r="G87" s="1">
        <v>1.04E-2</v>
      </c>
    </row>
    <row r="88" spans="1:7" x14ac:dyDescent="0.3">
      <c r="A88" s="3">
        <v>46268</v>
      </c>
      <c r="B88">
        <v>840.7</v>
      </c>
      <c r="C88">
        <v>825</v>
      </c>
      <c r="D88">
        <v>842.45</v>
      </c>
      <c r="E88">
        <v>821.5</v>
      </c>
      <c r="F88" t="s">
        <v>3959</v>
      </c>
      <c r="G88" s="1">
        <v>-1.9099999999999999E-2</v>
      </c>
    </row>
    <row r="89" spans="1:7" x14ac:dyDescent="0.3">
      <c r="A89" s="3">
        <v>46176</v>
      </c>
      <c r="B89">
        <v>857.05</v>
      </c>
      <c r="C89">
        <v>868.05</v>
      </c>
      <c r="D89">
        <v>871.7</v>
      </c>
      <c r="E89">
        <v>855.1</v>
      </c>
      <c r="F89" t="s">
        <v>3958</v>
      </c>
      <c r="G89" s="1">
        <v>-2.3599999999999999E-2</v>
      </c>
    </row>
    <row r="90" spans="1:7" x14ac:dyDescent="0.3">
      <c r="A90" s="3">
        <v>46145</v>
      </c>
      <c r="B90">
        <v>877.75</v>
      </c>
      <c r="C90">
        <v>873.85</v>
      </c>
      <c r="D90">
        <v>881.4</v>
      </c>
      <c r="E90">
        <v>863.5</v>
      </c>
      <c r="F90" t="s">
        <v>3957</v>
      </c>
      <c r="G90" s="1">
        <v>1.0500000000000001E-2</v>
      </c>
    </row>
    <row r="91" spans="1:7" x14ac:dyDescent="0.3">
      <c r="A91" s="3">
        <v>46115</v>
      </c>
      <c r="B91">
        <v>868.65</v>
      </c>
      <c r="C91">
        <v>848</v>
      </c>
      <c r="D91">
        <v>879.3</v>
      </c>
      <c r="E91">
        <v>848</v>
      </c>
      <c r="F91" t="s">
        <v>3956</v>
      </c>
      <c r="G91" s="1">
        <v>-1.2200000000000001E-2</v>
      </c>
    </row>
    <row r="92" spans="1:7" x14ac:dyDescent="0.3">
      <c r="A92" s="3">
        <v>46056</v>
      </c>
      <c r="B92">
        <v>879.4</v>
      </c>
      <c r="C92">
        <v>876.2</v>
      </c>
      <c r="D92">
        <v>887.75</v>
      </c>
      <c r="E92">
        <v>871.55</v>
      </c>
      <c r="F92" t="s">
        <v>3955</v>
      </c>
      <c r="G92" s="1">
        <v>-9.4000000000000004E-3</v>
      </c>
    </row>
    <row r="93" spans="1:7" x14ac:dyDescent="0.3">
      <c r="A93" t="s">
        <v>1794</v>
      </c>
      <c r="B93">
        <v>887.75</v>
      </c>
      <c r="C93">
        <v>898.6</v>
      </c>
      <c r="D93">
        <v>898.95</v>
      </c>
      <c r="E93">
        <v>885</v>
      </c>
      <c r="F93" t="s">
        <v>3954</v>
      </c>
      <c r="G93" s="1">
        <v>-1.21E-2</v>
      </c>
    </row>
    <row r="94" spans="1:7" x14ac:dyDescent="0.3">
      <c r="A94" t="s">
        <v>1792</v>
      </c>
      <c r="B94">
        <v>898.6</v>
      </c>
      <c r="C94">
        <v>912</v>
      </c>
      <c r="D94">
        <v>912</v>
      </c>
      <c r="E94">
        <v>895</v>
      </c>
      <c r="F94" t="s">
        <v>3953</v>
      </c>
      <c r="G94" s="1">
        <v>-9.9000000000000008E-3</v>
      </c>
    </row>
    <row r="95" spans="1:7" x14ac:dyDescent="0.3">
      <c r="A95" t="s">
        <v>1790</v>
      </c>
      <c r="B95">
        <v>907.6</v>
      </c>
      <c r="C95">
        <v>910.55</v>
      </c>
      <c r="D95">
        <v>916</v>
      </c>
      <c r="E95">
        <v>903.1</v>
      </c>
      <c r="F95" t="s">
        <v>3336</v>
      </c>
      <c r="G95" s="1">
        <v>-3.2000000000000002E-3</v>
      </c>
    </row>
    <row r="96" spans="1:7" x14ac:dyDescent="0.3">
      <c r="A96" t="s">
        <v>1788</v>
      </c>
      <c r="B96">
        <v>910.5</v>
      </c>
      <c r="C96">
        <v>927.95</v>
      </c>
      <c r="D96">
        <v>927.95</v>
      </c>
      <c r="E96">
        <v>909.15</v>
      </c>
      <c r="F96" t="s">
        <v>3952</v>
      </c>
      <c r="G96" s="1">
        <v>-1.4200000000000001E-2</v>
      </c>
    </row>
    <row r="97" spans="1:7" x14ac:dyDescent="0.3">
      <c r="A97" t="s">
        <v>1786</v>
      </c>
      <c r="B97">
        <v>923.6</v>
      </c>
      <c r="C97">
        <v>916.5</v>
      </c>
      <c r="D97">
        <v>925.65</v>
      </c>
      <c r="E97">
        <v>915.25</v>
      </c>
      <c r="F97" t="s">
        <v>3951</v>
      </c>
      <c r="G97" s="1">
        <v>1.29E-2</v>
      </c>
    </row>
    <row r="98" spans="1:7" x14ac:dyDescent="0.3">
      <c r="A98" t="s">
        <v>1784</v>
      </c>
      <c r="B98">
        <v>911.85</v>
      </c>
      <c r="C98">
        <v>911</v>
      </c>
      <c r="D98">
        <v>917.85</v>
      </c>
      <c r="E98">
        <v>908.4</v>
      </c>
      <c r="F98" t="s">
        <v>3950</v>
      </c>
      <c r="G98" s="1">
        <v>-4.1000000000000003E-3</v>
      </c>
    </row>
    <row r="99" spans="1:7" x14ac:dyDescent="0.3">
      <c r="A99" t="s">
        <v>1782</v>
      </c>
      <c r="B99">
        <v>915.6</v>
      </c>
      <c r="C99">
        <v>929</v>
      </c>
      <c r="D99">
        <v>929.2</v>
      </c>
      <c r="E99">
        <v>912.45</v>
      </c>
      <c r="F99" t="s">
        <v>3753</v>
      </c>
      <c r="G99" s="1">
        <v>-9.7999999999999997E-3</v>
      </c>
    </row>
    <row r="100" spans="1:7" x14ac:dyDescent="0.3">
      <c r="A100" t="s">
        <v>1780</v>
      </c>
      <c r="B100">
        <v>924.7</v>
      </c>
      <c r="C100">
        <v>923.2</v>
      </c>
      <c r="D100">
        <v>925.5</v>
      </c>
      <c r="E100">
        <v>919.55</v>
      </c>
      <c r="F100" t="s">
        <v>3949</v>
      </c>
      <c r="G100" s="1">
        <v>-1.1000000000000001E-3</v>
      </c>
    </row>
    <row r="101" spans="1:7" x14ac:dyDescent="0.3">
      <c r="A101" t="s">
        <v>1778</v>
      </c>
      <c r="B101">
        <v>925.7</v>
      </c>
      <c r="C101">
        <v>923</v>
      </c>
      <c r="D101">
        <v>928.1</v>
      </c>
      <c r="E101">
        <v>918.6</v>
      </c>
      <c r="F101" t="s">
        <v>3948</v>
      </c>
      <c r="G101" s="1">
        <v>-1E-4</v>
      </c>
    </row>
    <row r="102" spans="1:7" x14ac:dyDescent="0.3">
      <c r="A102" t="s">
        <v>1776</v>
      </c>
      <c r="B102">
        <v>925.8</v>
      </c>
      <c r="C102">
        <v>903.9</v>
      </c>
      <c r="D102">
        <v>929.5</v>
      </c>
      <c r="E102">
        <v>902.1</v>
      </c>
      <c r="F102" t="s">
        <v>3947</v>
      </c>
      <c r="G102" s="1">
        <v>2.4199999999999999E-2</v>
      </c>
    </row>
    <row r="103" spans="1:7" x14ac:dyDescent="0.3">
      <c r="A103" t="s">
        <v>1774</v>
      </c>
      <c r="B103">
        <v>903.9</v>
      </c>
      <c r="C103">
        <v>913</v>
      </c>
      <c r="D103">
        <v>928.2</v>
      </c>
      <c r="E103">
        <v>901</v>
      </c>
      <c r="F103" t="s">
        <v>3946</v>
      </c>
      <c r="G103" s="1">
        <v>-1.8100000000000002E-2</v>
      </c>
    </row>
    <row r="104" spans="1:7" x14ac:dyDescent="0.3">
      <c r="A104" s="3">
        <v>46358</v>
      </c>
      <c r="B104">
        <v>920.6</v>
      </c>
      <c r="C104">
        <v>927</v>
      </c>
      <c r="D104">
        <v>928.6</v>
      </c>
      <c r="E104">
        <v>918.5</v>
      </c>
      <c r="F104" t="s">
        <v>3945</v>
      </c>
      <c r="G104" s="1">
        <v>-7.0000000000000001E-3</v>
      </c>
    </row>
    <row r="105" spans="1:7" x14ac:dyDescent="0.3">
      <c r="A105" s="3">
        <v>46328</v>
      </c>
      <c r="B105">
        <v>927.1</v>
      </c>
      <c r="C105">
        <v>931.25</v>
      </c>
      <c r="D105">
        <v>936</v>
      </c>
      <c r="E105">
        <v>925.3</v>
      </c>
      <c r="F105" t="s">
        <v>3944</v>
      </c>
      <c r="G105" s="1">
        <v>-5.7000000000000002E-3</v>
      </c>
    </row>
    <row r="106" spans="1:7" x14ac:dyDescent="0.3">
      <c r="A106" s="3">
        <v>46297</v>
      </c>
      <c r="B106">
        <v>932.4</v>
      </c>
      <c r="C106">
        <v>930</v>
      </c>
      <c r="D106">
        <v>940.9</v>
      </c>
      <c r="E106">
        <v>929.95</v>
      </c>
      <c r="F106" t="s">
        <v>3943</v>
      </c>
      <c r="G106" s="1">
        <v>-5.1999999999999998E-3</v>
      </c>
    </row>
    <row r="107" spans="1:7" x14ac:dyDescent="0.3">
      <c r="A107" s="3">
        <v>46267</v>
      </c>
      <c r="B107">
        <v>937.25</v>
      </c>
      <c r="C107">
        <v>945</v>
      </c>
      <c r="D107">
        <v>950</v>
      </c>
      <c r="E107">
        <v>935.35</v>
      </c>
      <c r="F107" t="s">
        <v>3942</v>
      </c>
      <c r="G107" s="1">
        <v>-4.1000000000000003E-3</v>
      </c>
    </row>
    <row r="108" spans="1:7" x14ac:dyDescent="0.3">
      <c r="A108" s="3">
        <v>46175</v>
      </c>
      <c r="B108">
        <v>941.1</v>
      </c>
      <c r="C108">
        <v>945</v>
      </c>
      <c r="D108">
        <v>948.1</v>
      </c>
      <c r="E108">
        <v>937.6</v>
      </c>
      <c r="F108" t="s">
        <v>3941</v>
      </c>
      <c r="G108" s="1">
        <v>-9.1000000000000004E-3</v>
      </c>
    </row>
    <row r="109" spans="1:7" x14ac:dyDescent="0.3">
      <c r="A109" s="3">
        <v>46144</v>
      </c>
      <c r="B109">
        <v>949.7</v>
      </c>
      <c r="C109">
        <v>956</v>
      </c>
      <c r="D109">
        <v>956.05</v>
      </c>
      <c r="E109">
        <v>946.7</v>
      </c>
      <c r="F109" t="s">
        <v>3940</v>
      </c>
      <c r="G109" s="1">
        <v>-3.5999999999999999E-3</v>
      </c>
    </row>
    <row r="110" spans="1:7" x14ac:dyDescent="0.3">
      <c r="A110" s="3">
        <v>46114</v>
      </c>
      <c r="B110">
        <v>953.1</v>
      </c>
      <c r="C110">
        <v>952.5</v>
      </c>
      <c r="D110">
        <v>957.2</v>
      </c>
      <c r="E110">
        <v>947.95</v>
      </c>
      <c r="F110" t="s">
        <v>3939</v>
      </c>
      <c r="G110" s="1">
        <v>4.5999999999999999E-3</v>
      </c>
    </row>
    <row r="111" spans="1:7" x14ac:dyDescent="0.3">
      <c r="A111" s="3">
        <v>46083</v>
      </c>
      <c r="B111">
        <v>948.7</v>
      </c>
      <c r="C111">
        <v>983.75</v>
      </c>
      <c r="D111">
        <v>994</v>
      </c>
      <c r="E111">
        <v>945</v>
      </c>
      <c r="F111" t="s">
        <v>3938</v>
      </c>
      <c r="G111" s="1">
        <v>2.2200000000000001E-2</v>
      </c>
    </row>
    <row r="112" spans="1:7" x14ac:dyDescent="0.3">
      <c r="A112" s="3">
        <v>46055</v>
      </c>
      <c r="B112">
        <v>928.1</v>
      </c>
      <c r="C112">
        <v>915</v>
      </c>
      <c r="D112">
        <v>929.8</v>
      </c>
      <c r="E112">
        <v>909.3</v>
      </c>
      <c r="F112" t="s">
        <v>3937</v>
      </c>
      <c r="G112" s="1">
        <v>6.4999999999999997E-3</v>
      </c>
    </row>
    <row r="113" spans="1:7" x14ac:dyDescent="0.3">
      <c r="A113" s="3">
        <v>46024</v>
      </c>
      <c r="B113">
        <v>922.1</v>
      </c>
      <c r="C113">
        <v>932</v>
      </c>
      <c r="D113">
        <v>939.65</v>
      </c>
      <c r="E113">
        <v>912.65</v>
      </c>
      <c r="F113" t="s">
        <v>3058</v>
      </c>
      <c r="G113" s="1">
        <v>-7.7000000000000002E-3</v>
      </c>
    </row>
    <row r="114" spans="1:7" x14ac:dyDescent="0.3">
      <c r="A114" t="s">
        <v>1762</v>
      </c>
      <c r="B114">
        <v>929.25</v>
      </c>
      <c r="C114">
        <v>930</v>
      </c>
      <c r="D114">
        <v>938.9</v>
      </c>
      <c r="E114">
        <v>927.75</v>
      </c>
      <c r="F114" t="s">
        <v>3936</v>
      </c>
      <c r="G114" s="1">
        <v>-6.7000000000000002E-3</v>
      </c>
    </row>
    <row r="115" spans="1:7" x14ac:dyDescent="0.3">
      <c r="A115" t="s">
        <v>1760</v>
      </c>
      <c r="B115">
        <v>935.5</v>
      </c>
      <c r="C115">
        <v>930.1</v>
      </c>
      <c r="D115">
        <v>939.3</v>
      </c>
      <c r="E115">
        <v>924.35</v>
      </c>
      <c r="F115" t="s">
        <v>3935</v>
      </c>
      <c r="G115" s="1">
        <v>3.0000000000000001E-3</v>
      </c>
    </row>
    <row r="116" spans="1:7" x14ac:dyDescent="0.3">
      <c r="A116" t="s">
        <v>1758</v>
      </c>
      <c r="B116">
        <v>932.7</v>
      </c>
      <c r="C116">
        <v>932.5</v>
      </c>
      <c r="D116">
        <v>941.45</v>
      </c>
      <c r="E116">
        <v>928.4</v>
      </c>
      <c r="F116" t="s">
        <v>3934</v>
      </c>
      <c r="G116" s="1">
        <v>6.7999999999999996E-3</v>
      </c>
    </row>
    <row r="117" spans="1:7" x14ac:dyDescent="0.3">
      <c r="A117" t="s">
        <v>1757</v>
      </c>
      <c r="B117">
        <v>926.4</v>
      </c>
      <c r="C117">
        <v>906</v>
      </c>
      <c r="D117">
        <v>931.2</v>
      </c>
      <c r="E117">
        <v>905</v>
      </c>
      <c r="F117" t="s">
        <v>3933</v>
      </c>
      <c r="G117" s="1">
        <v>1.12E-2</v>
      </c>
    </row>
    <row r="118" spans="1:7" x14ac:dyDescent="0.3">
      <c r="A118" t="s">
        <v>1755</v>
      </c>
      <c r="B118">
        <v>916.1</v>
      </c>
      <c r="C118">
        <v>920</v>
      </c>
      <c r="D118">
        <v>926.1</v>
      </c>
      <c r="E118">
        <v>909.25</v>
      </c>
      <c r="F118" t="s">
        <v>3932</v>
      </c>
      <c r="G118" s="1">
        <v>-2.8E-3</v>
      </c>
    </row>
    <row r="119" spans="1:7" x14ac:dyDescent="0.3">
      <c r="A119" t="s">
        <v>1753</v>
      </c>
      <c r="B119">
        <v>918.7</v>
      </c>
      <c r="C119">
        <v>928</v>
      </c>
      <c r="D119">
        <v>928.3</v>
      </c>
      <c r="E119">
        <v>913.2</v>
      </c>
      <c r="F119" t="s">
        <v>3931</v>
      </c>
      <c r="G119" s="1">
        <v>-1.8E-3</v>
      </c>
    </row>
    <row r="120" spans="1:7" x14ac:dyDescent="0.3">
      <c r="A120" t="s">
        <v>1751</v>
      </c>
      <c r="B120">
        <v>920.35</v>
      </c>
      <c r="C120">
        <v>925</v>
      </c>
      <c r="D120">
        <v>932.15</v>
      </c>
      <c r="E120">
        <v>915.5</v>
      </c>
      <c r="F120" t="s">
        <v>3930</v>
      </c>
      <c r="G120" s="1">
        <v>-1.17E-2</v>
      </c>
    </row>
    <row r="121" spans="1:7" x14ac:dyDescent="0.3">
      <c r="A121" t="s">
        <v>1749</v>
      </c>
      <c r="B121">
        <v>931.2</v>
      </c>
      <c r="C121">
        <v>929.3</v>
      </c>
      <c r="D121">
        <v>934.5</v>
      </c>
      <c r="E121">
        <v>919.6</v>
      </c>
      <c r="F121" t="s">
        <v>3929</v>
      </c>
      <c r="G121" s="1">
        <v>3.5999999999999999E-3</v>
      </c>
    </row>
    <row r="122" spans="1:7" x14ac:dyDescent="0.3">
      <c r="A122" t="s">
        <v>1747</v>
      </c>
      <c r="B122">
        <v>927.9</v>
      </c>
      <c r="C122">
        <v>935.9</v>
      </c>
      <c r="D122">
        <v>936.15</v>
      </c>
      <c r="E122">
        <v>919.5</v>
      </c>
      <c r="F122" t="s">
        <v>3928</v>
      </c>
      <c r="G122" s="1">
        <v>-3.3999999999999998E-3</v>
      </c>
    </row>
    <row r="123" spans="1:7" x14ac:dyDescent="0.3">
      <c r="A123" t="s">
        <v>1745</v>
      </c>
      <c r="B123">
        <v>931.1</v>
      </c>
      <c r="C123">
        <v>922</v>
      </c>
      <c r="D123">
        <v>935.95</v>
      </c>
      <c r="E123">
        <v>919.2</v>
      </c>
      <c r="F123" t="s">
        <v>3927</v>
      </c>
      <c r="G123" s="1">
        <v>6.1000000000000004E-3</v>
      </c>
    </row>
    <row r="124" spans="1:7" x14ac:dyDescent="0.3">
      <c r="A124" t="s">
        <v>1743</v>
      </c>
      <c r="B124">
        <v>925.45</v>
      </c>
      <c r="C124">
        <v>930</v>
      </c>
      <c r="D124">
        <v>940.05</v>
      </c>
      <c r="E124">
        <v>920.2</v>
      </c>
      <c r="F124" t="s">
        <v>3926</v>
      </c>
      <c r="G124" s="1">
        <v>-1.2699999999999999E-2</v>
      </c>
    </row>
    <row r="125" spans="1:7" x14ac:dyDescent="0.3">
      <c r="A125" t="s">
        <v>1741</v>
      </c>
      <c r="B125">
        <v>937.35</v>
      </c>
      <c r="C125">
        <v>947.7</v>
      </c>
      <c r="D125">
        <v>947.7</v>
      </c>
      <c r="E125">
        <v>932.6</v>
      </c>
      <c r="F125" t="s">
        <v>3925</v>
      </c>
      <c r="G125" s="1">
        <v>4.0000000000000002E-4</v>
      </c>
    </row>
    <row r="126" spans="1:7" x14ac:dyDescent="0.3">
      <c r="A126" s="3">
        <v>46357</v>
      </c>
      <c r="B126">
        <v>936.95</v>
      </c>
      <c r="C126">
        <v>937.5</v>
      </c>
      <c r="D126">
        <v>942</v>
      </c>
      <c r="E126">
        <v>929.6</v>
      </c>
      <c r="F126" t="s">
        <v>3924</v>
      </c>
      <c r="G126" s="1">
        <v>-2.2000000000000001E-3</v>
      </c>
    </row>
    <row r="127" spans="1:7" x14ac:dyDescent="0.3">
      <c r="A127" s="3">
        <v>46266</v>
      </c>
      <c r="B127">
        <v>939</v>
      </c>
      <c r="C127">
        <v>945</v>
      </c>
      <c r="D127">
        <v>950.6</v>
      </c>
      <c r="E127">
        <v>933.3</v>
      </c>
      <c r="F127" t="s">
        <v>3923</v>
      </c>
      <c r="G127" s="1">
        <v>-8.0999999999999996E-3</v>
      </c>
    </row>
    <row r="128" spans="1:7" x14ac:dyDescent="0.3">
      <c r="A128" s="3">
        <v>46235</v>
      </c>
      <c r="B128">
        <v>946.7</v>
      </c>
      <c r="C128">
        <v>944.7</v>
      </c>
      <c r="D128">
        <v>953</v>
      </c>
      <c r="E128">
        <v>941.4</v>
      </c>
      <c r="F128" t="s">
        <v>3922</v>
      </c>
      <c r="G128" s="1">
        <v>-2.5000000000000001E-3</v>
      </c>
    </row>
    <row r="129" spans="1:7" x14ac:dyDescent="0.3">
      <c r="A129" s="3">
        <v>46204</v>
      </c>
      <c r="B129">
        <v>949.05</v>
      </c>
      <c r="C129">
        <v>956</v>
      </c>
      <c r="D129">
        <v>956.45</v>
      </c>
      <c r="E129">
        <v>946</v>
      </c>
      <c r="F129" t="s">
        <v>3443</v>
      </c>
      <c r="G129" s="1">
        <v>-1.37E-2</v>
      </c>
    </row>
    <row r="130" spans="1:7" x14ac:dyDescent="0.3">
      <c r="A130" s="3">
        <v>46174</v>
      </c>
      <c r="B130">
        <v>962.2</v>
      </c>
      <c r="C130">
        <v>962.7</v>
      </c>
      <c r="D130">
        <v>966.7</v>
      </c>
      <c r="E130">
        <v>956</v>
      </c>
      <c r="F130" t="s">
        <v>3921</v>
      </c>
      <c r="G130" s="1">
        <v>-1.5699999999999999E-2</v>
      </c>
    </row>
    <row r="131" spans="1:7" x14ac:dyDescent="0.3">
      <c r="A131" s="3">
        <v>46143</v>
      </c>
      <c r="B131">
        <v>977.5</v>
      </c>
      <c r="C131" s="2">
        <v>1005.75</v>
      </c>
      <c r="D131" s="2">
        <v>1006.4</v>
      </c>
      <c r="E131">
        <v>976.3</v>
      </c>
      <c r="F131" t="s">
        <v>3920</v>
      </c>
      <c r="G131" s="1">
        <v>-2.41E-2</v>
      </c>
    </row>
    <row r="132" spans="1:7" x14ac:dyDescent="0.3">
      <c r="A132" s="3">
        <v>46054</v>
      </c>
      <c r="B132" s="2">
        <v>1001.6</v>
      </c>
      <c r="C132">
        <v>991.15</v>
      </c>
      <c r="D132" s="2">
        <v>1003.2</v>
      </c>
      <c r="E132">
        <v>988.8</v>
      </c>
      <c r="F132" t="s">
        <v>3144</v>
      </c>
      <c r="G132" s="1">
        <v>1.0500000000000001E-2</v>
      </c>
    </row>
    <row r="133" spans="1:7" x14ac:dyDescent="0.3">
      <c r="A133" s="3">
        <v>46023</v>
      </c>
      <c r="B133">
        <v>991.15</v>
      </c>
      <c r="C133">
        <v>993.5</v>
      </c>
      <c r="D133">
        <v>997.55</v>
      </c>
      <c r="E133">
        <v>989.5</v>
      </c>
      <c r="F133" t="s">
        <v>3919</v>
      </c>
      <c r="G133" s="1">
        <v>-1E-4</v>
      </c>
    </row>
    <row r="134" spans="1:7" x14ac:dyDescent="0.3">
      <c r="A134" t="s">
        <v>1732</v>
      </c>
      <c r="B134">
        <v>991.2</v>
      </c>
      <c r="C134">
        <v>991</v>
      </c>
      <c r="D134">
        <v>997.6</v>
      </c>
      <c r="E134">
        <v>987.6</v>
      </c>
      <c r="F134" t="s">
        <v>3918</v>
      </c>
      <c r="G134" s="1">
        <v>2.9999999999999997E-4</v>
      </c>
    </row>
    <row r="135" spans="1:7" x14ac:dyDescent="0.3">
      <c r="A135" t="s">
        <v>1730</v>
      </c>
      <c r="B135">
        <v>990.9</v>
      </c>
      <c r="C135">
        <v>990.2</v>
      </c>
      <c r="D135">
        <v>995</v>
      </c>
      <c r="E135">
        <v>982.2</v>
      </c>
      <c r="F135" t="s">
        <v>3917</v>
      </c>
      <c r="G135" s="1">
        <v>-8.0000000000000004E-4</v>
      </c>
    </row>
    <row r="136" spans="1:7" x14ac:dyDescent="0.3">
      <c r="A136" t="s">
        <v>1729</v>
      </c>
      <c r="B136">
        <v>991.7</v>
      </c>
      <c r="C136">
        <v>993.1</v>
      </c>
      <c r="D136">
        <v>997.4</v>
      </c>
      <c r="E136">
        <v>987.2</v>
      </c>
      <c r="F136" t="s">
        <v>3916</v>
      </c>
      <c r="G136" s="1">
        <v>-4.0000000000000002E-4</v>
      </c>
    </row>
    <row r="137" spans="1:7" x14ac:dyDescent="0.3">
      <c r="A137" t="s">
        <v>1727</v>
      </c>
      <c r="B137">
        <v>992.1</v>
      </c>
      <c r="C137">
        <v>996</v>
      </c>
      <c r="D137">
        <v>997.2</v>
      </c>
      <c r="E137">
        <v>987.7</v>
      </c>
      <c r="F137" t="s">
        <v>3915</v>
      </c>
      <c r="G137" s="1">
        <v>-5.1000000000000004E-3</v>
      </c>
    </row>
    <row r="138" spans="1:7" x14ac:dyDescent="0.3">
      <c r="A138" t="s">
        <v>1725</v>
      </c>
      <c r="B138">
        <v>997.2</v>
      </c>
      <c r="C138">
        <v>993</v>
      </c>
      <c r="D138">
        <v>999.4</v>
      </c>
      <c r="E138">
        <v>993</v>
      </c>
      <c r="F138" t="s">
        <v>3091</v>
      </c>
      <c r="G138" s="1">
        <v>5.9999999999999995E-4</v>
      </c>
    </row>
    <row r="139" spans="1:7" x14ac:dyDescent="0.3">
      <c r="A139" t="s">
        <v>1723</v>
      </c>
      <c r="B139">
        <v>996.6</v>
      </c>
      <c r="C139">
        <v>990.5</v>
      </c>
      <c r="D139">
        <v>998.9</v>
      </c>
      <c r="E139">
        <v>987.7</v>
      </c>
      <c r="F139" t="s">
        <v>3914</v>
      </c>
      <c r="G139" s="1">
        <v>8.9999999999999993E-3</v>
      </c>
    </row>
    <row r="140" spans="1:7" x14ac:dyDescent="0.3">
      <c r="A140" t="s">
        <v>1721</v>
      </c>
      <c r="B140">
        <v>987.7</v>
      </c>
      <c r="C140">
        <v>988</v>
      </c>
      <c r="D140">
        <v>992.9</v>
      </c>
      <c r="E140">
        <v>983.9</v>
      </c>
      <c r="F140" t="s">
        <v>3277</v>
      </c>
      <c r="G140" s="1">
        <v>2.2000000000000001E-3</v>
      </c>
    </row>
    <row r="141" spans="1:7" x14ac:dyDescent="0.3">
      <c r="A141" t="s">
        <v>1719</v>
      </c>
      <c r="B141">
        <v>985.5</v>
      </c>
      <c r="C141">
        <v>987</v>
      </c>
      <c r="D141">
        <v>988</v>
      </c>
      <c r="E141">
        <v>978.7</v>
      </c>
      <c r="F141" t="s">
        <v>3913</v>
      </c>
      <c r="G141" s="1">
        <v>5.8999999999999999E-3</v>
      </c>
    </row>
    <row r="142" spans="1:7" x14ac:dyDescent="0.3">
      <c r="A142" t="s">
        <v>1717</v>
      </c>
      <c r="B142">
        <v>979.7</v>
      </c>
      <c r="C142">
        <v>973.3</v>
      </c>
      <c r="D142">
        <v>987.4</v>
      </c>
      <c r="E142">
        <v>973.3</v>
      </c>
      <c r="F142" t="s">
        <v>2905</v>
      </c>
      <c r="G142" s="1">
        <v>-4.4000000000000003E-3</v>
      </c>
    </row>
    <row r="143" spans="1:7" x14ac:dyDescent="0.3">
      <c r="A143" t="s">
        <v>1715</v>
      </c>
      <c r="B143">
        <v>984</v>
      </c>
      <c r="C143">
        <v>996</v>
      </c>
      <c r="D143">
        <v>996</v>
      </c>
      <c r="E143">
        <v>980.8</v>
      </c>
      <c r="F143" t="s">
        <v>3912</v>
      </c>
      <c r="G143" s="1">
        <v>-1.04E-2</v>
      </c>
    </row>
    <row r="144" spans="1:7" x14ac:dyDescent="0.3">
      <c r="A144" t="s">
        <v>1713</v>
      </c>
      <c r="B144">
        <v>994.3</v>
      </c>
      <c r="C144">
        <v>990.1</v>
      </c>
      <c r="D144">
        <v>998.7</v>
      </c>
      <c r="E144">
        <v>990.1</v>
      </c>
      <c r="F144" t="s">
        <v>3911</v>
      </c>
      <c r="G144" s="1">
        <v>-1.8E-3</v>
      </c>
    </row>
    <row r="145" spans="1:7" x14ac:dyDescent="0.3">
      <c r="A145" t="s">
        <v>1711</v>
      </c>
      <c r="B145">
        <v>996.1</v>
      </c>
      <c r="C145">
        <v>992</v>
      </c>
      <c r="D145" s="2">
        <v>1001.8</v>
      </c>
      <c r="E145">
        <v>992</v>
      </c>
      <c r="F145" t="s">
        <v>2814</v>
      </c>
      <c r="G145" s="1">
        <v>-5.4000000000000003E-3</v>
      </c>
    </row>
    <row r="146" spans="1:7" x14ac:dyDescent="0.3">
      <c r="A146" s="3">
        <v>46003</v>
      </c>
      <c r="B146" s="2">
        <v>1001.5</v>
      </c>
      <c r="C146" s="2">
        <v>1003</v>
      </c>
      <c r="D146" s="2">
        <v>1004.7</v>
      </c>
      <c r="E146">
        <v>998.2</v>
      </c>
      <c r="F146" t="s">
        <v>3910</v>
      </c>
      <c r="G146" s="1">
        <v>1.1999999999999999E-3</v>
      </c>
    </row>
    <row r="147" spans="1:7" x14ac:dyDescent="0.3">
      <c r="A147" s="3">
        <v>45973</v>
      </c>
      <c r="B147" s="2">
        <v>1000.3</v>
      </c>
      <c r="C147">
        <v>990</v>
      </c>
      <c r="D147" s="2">
        <v>1002.7</v>
      </c>
      <c r="E147">
        <v>988.5</v>
      </c>
      <c r="F147" t="s">
        <v>3909</v>
      </c>
      <c r="G147" s="1">
        <v>1.06E-2</v>
      </c>
    </row>
    <row r="148" spans="1:7" x14ac:dyDescent="0.3">
      <c r="A148" s="3">
        <v>45942</v>
      </c>
      <c r="B148">
        <v>989.8</v>
      </c>
      <c r="C148">
        <v>997.5</v>
      </c>
      <c r="D148">
        <v>998.5</v>
      </c>
      <c r="E148">
        <v>985.3</v>
      </c>
      <c r="F148" t="s">
        <v>3908</v>
      </c>
      <c r="G148" s="1">
        <v>-7.3000000000000001E-3</v>
      </c>
    </row>
    <row r="149" spans="1:7" x14ac:dyDescent="0.3">
      <c r="A149" s="3">
        <v>45912</v>
      </c>
      <c r="B149">
        <v>997.1</v>
      </c>
      <c r="C149">
        <v>994.9</v>
      </c>
      <c r="D149" s="2">
        <v>1002.8</v>
      </c>
      <c r="E149">
        <v>994</v>
      </c>
      <c r="F149" t="s">
        <v>3907</v>
      </c>
      <c r="G149" s="1">
        <v>-6.0000000000000001E-3</v>
      </c>
    </row>
    <row r="150" spans="1:7" x14ac:dyDescent="0.3">
      <c r="A150" s="3">
        <v>45881</v>
      </c>
      <c r="B150" s="2">
        <v>1003.1</v>
      </c>
      <c r="C150" s="2">
        <v>1000</v>
      </c>
      <c r="D150" s="2">
        <v>1006.5</v>
      </c>
      <c r="E150">
        <v>997.5</v>
      </c>
      <c r="F150" t="s">
        <v>2977</v>
      </c>
      <c r="G150" s="1">
        <v>-2.0000000000000001E-4</v>
      </c>
    </row>
    <row r="151" spans="1:7" x14ac:dyDescent="0.3">
      <c r="A151" s="3">
        <v>45789</v>
      </c>
      <c r="B151" s="2">
        <v>1003.3</v>
      </c>
      <c r="C151">
        <v>992</v>
      </c>
      <c r="D151" s="2">
        <v>1008</v>
      </c>
      <c r="E151">
        <v>990.2</v>
      </c>
      <c r="F151" t="s">
        <v>3162</v>
      </c>
      <c r="G151" s="1">
        <v>6.1000000000000004E-3</v>
      </c>
    </row>
    <row r="152" spans="1:7" x14ac:dyDescent="0.3">
      <c r="A152" s="3">
        <v>45759</v>
      </c>
      <c r="B152">
        <v>997.2</v>
      </c>
      <c r="C152" s="2">
        <v>1000</v>
      </c>
      <c r="D152" s="2">
        <v>1004.7</v>
      </c>
      <c r="E152">
        <v>993</v>
      </c>
      <c r="F152" t="s">
        <v>3906</v>
      </c>
      <c r="G152" s="1">
        <v>-3.3E-3</v>
      </c>
    </row>
    <row r="153" spans="1:7" x14ac:dyDescent="0.3">
      <c r="A153" s="3">
        <v>45728</v>
      </c>
      <c r="B153" s="2">
        <v>1000.5</v>
      </c>
      <c r="C153">
        <v>986</v>
      </c>
      <c r="D153" s="2">
        <v>1002.3</v>
      </c>
      <c r="E153">
        <v>986</v>
      </c>
      <c r="F153" t="s">
        <v>3814</v>
      </c>
      <c r="G153" s="1">
        <v>1.0800000000000001E-2</v>
      </c>
    </row>
    <row r="154" spans="1:7" x14ac:dyDescent="0.3">
      <c r="A154" s="3">
        <v>45700</v>
      </c>
      <c r="B154">
        <v>989.8</v>
      </c>
      <c r="C154">
        <v>988</v>
      </c>
      <c r="D154">
        <v>994.4</v>
      </c>
      <c r="E154">
        <v>985</v>
      </c>
      <c r="F154" t="s">
        <v>3905</v>
      </c>
      <c r="G154" s="1">
        <v>-1.23E-2</v>
      </c>
    </row>
    <row r="155" spans="1:7" x14ac:dyDescent="0.3">
      <c r="A155" s="3">
        <v>45669</v>
      </c>
      <c r="B155" s="2">
        <v>1002.1</v>
      </c>
      <c r="C155" s="2">
        <v>1017.5</v>
      </c>
      <c r="D155" s="2">
        <v>1017.5</v>
      </c>
      <c r="E155">
        <v>999.3</v>
      </c>
      <c r="F155" t="s">
        <v>3904</v>
      </c>
      <c r="G155" s="1">
        <v>-5.4999999999999997E-3</v>
      </c>
    </row>
    <row r="156" spans="1:7" x14ac:dyDescent="0.3">
      <c r="A156" t="s">
        <v>1699</v>
      </c>
      <c r="B156" s="2">
        <v>1007.6</v>
      </c>
      <c r="C156" s="2">
        <v>1007</v>
      </c>
      <c r="D156" s="2">
        <v>1012.05</v>
      </c>
      <c r="E156" s="2">
        <v>1004.2</v>
      </c>
      <c r="F156" t="s">
        <v>2983</v>
      </c>
      <c r="G156" s="1">
        <v>-1.9E-3</v>
      </c>
    </row>
    <row r="157" spans="1:7" x14ac:dyDescent="0.3">
      <c r="A157" t="s">
        <v>1697</v>
      </c>
      <c r="B157" s="2">
        <v>1009.5</v>
      </c>
      <c r="C157" s="2">
        <v>1002.1</v>
      </c>
      <c r="D157" s="2">
        <v>1016.8</v>
      </c>
      <c r="E157" s="2">
        <v>1001</v>
      </c>
      <c r="F157" t="s">
        <v>3627</v>
      </c>
      <c r="G157" s="1">
        <v>5.5999999999999999E-3</v>
      </c>
    </row>
    <row r="158" spans="1:7" x14ac:dyDescent="0.3">
      <c r="A158" t="s">
        <v>1695</v>
      </c>
      <c r="B158" s="2">
        <v>1003.9</v>
      </c>
      <c r="C158">
        <v>981.3</v>
      </c>
      <c r="D158" s="2">
        <v>1006.95</v>
      </c>
      <c r="E158">
        <v>981.3</v>
      </c>
      <c r="F158" t="s">
        <v>3214</v>
      </c>
      <c r="G158" s="1">
        <v>1.4200000000000001E-2</v>
      </c>
    </row>
    <row r="159" spans="1:7" x14ac:dyDescent="0.3">
      <c r="A159" t="s">
        <v>1693</v>
      </c>
      <c r="B159">
        <v>989.8</v>
      </c>
      <c r="C159" s="2">
        <v>1004</v>
      </c>
      <c r="D159" s="2">
        <v>1006.1</v>
      </c>
      <c r="E159">
        <v>988.4</v>
      </c>
      <c r="F159" t="s">
        <v>3903</v>
      </c>
      <c r="G159" s="1">
        <v>-9.4000000000000004E-3</v>
      </c>
    </row>
    <row r="160" spans="1:7" x14ac:dyDescent="0.3">
      <c r="A160" t="s">
        <v>1692</v>
      </c>
      <c r="B160">
        <v>999.15</v>
      </c>
      <c r="C160" s="2">
        <v>1000</v>
      </c>
      <c r="D160" s="2">
        <v>1011.45</v>
      </c>
      <c r="E160">
        <v>993.6</v>
      </c>
      <c r="F160" t="s">
        <v>3902</v>
      </c>
      <c r="G160" s="1">
        <v>1.1000000000000001E-3</v>
      </c>
    </row>
    <row r="161" spans="1:7" x14ac:dyDescent="0.3">
      <c r="A161" t="s">
        <v>1690</v>
      </c>
      <c r="B161">
        <v>998.05</v>
      </c>
      <c r="C161" s="2">
        <v>1003.1</v>
      </c>
      <c r="D161" s="2">
        <v>1008.3</v>
      </c>
      <c r="E161">
        <v>996.55</v>
      </c>
      <c r="F161" t="s">
        <v>3331</v>
      </c>
      <c r="G161" s="1">
        <v>-1.0699999999999999E-2</v>
      </c>
    </row>
    <row r="162" spans="1:7" x14ac:dyDescent="0.3">
      <c r="A162" t="s">
        <v>1688</v>
      </c>
      <c r="B162" s="2">
        <v>1008.85</v>
      </c>
      <c r="C162">
        <v>995.3</v>
      </c>
      <c r="D162" s="2">
        <v>1011.6</v>
      </c>
      <c r="E162">
        <v>992.45</v>
      </c>
      <c r="F162" t="s">
        <v>3901</v>
      </c>
      <c r="G162" s="1">
        <v>1.43E-2</v>
      </c>
    </row>
    <row r="163" spans="1:7" x14ac:dyDescent="0.3">
      <c r="A163" t="s">
        <v>1686</v>
      </c>
      <c r="B163">
        <v>994.6</v>
      </c>
      <c r="C163">
        <v>990</v>
      </c>
      <c r="D163">
        <v>996.55</v>
      </c>
      <c r="E163">
        <v>984</v>
      </c>
      <c r="F163" t="s">
        <v>3900</v>
      </c>
      <c r="G163" s="1">
        <v>2.2000000000000001E-3</v>
      </c>
    </row>
    <row r="164" spans="1:7" x14ac:dyDescent="0.3">
      <c r="A164" t="s">
        <v>1684</v>
      </c>
      <c r="B164">
        <v>992.45</v>
      </c>
      <c r="C164">
        <v>997.65</v>
      </c>
      <c r="D164">
        <v>999</v>
      </c>
      <c r="E164">
        <v>990</v>
      </c>
      <c r="F164" t="s">
        <v>3899</v>
      </c>
      <c r="G164" s="1">
        <v>-4.1000000000000003E-3</v>
      </c>
    </row>
    <row r="165" spans="1:7" x14ac:dyDescent="0.3">
      <c r="A165" t="s">
        <v>1682</v>
      </c>
      <c r="B165">
        <v>996.55</v>
      </c>
      <c r="C165">
        <v>991.25</v>
      </c>
      <c r="D165">
        <v>997.95</v>
      </c>
      <c r="E165">
        <v>985.6</v>
      </c>
      <c r="F165" t="s">
        <v>2830</v>
      </c>
      <c r="G165" s="1">
        <v>7.0000000000000001E-3</v>
      </c>
    </row>
    <row r="166" spans="1:7" x14ac:dyDescent="0.3">
      <c r="A166" t="s">
        <v>1680</v>
      </c>
      <c r="B166">
        <v>989.6</v>
      </c>
      <c r="C166">
        <v>976.05</v>
      </c>
      <c r="D166">
        <v>991.65</v>
      </c>
      <c r="E166">
        <v>976.05</v>
      </c>
      <c r="F166" t="s">
        <v>3898</v>
      </c>
      <c r="G166" s="1">
        <v>3.0000000000000001E-3</v>
      </c>
    </row>
    <row r="167" spans="1:7" x14ac:dyDescent="0.3">
      <c r="A167" t="s">
        <v>1678</v>
      </c>
      <c r="B167">
        <v>986.65</v>
      </c>
      <c r="C167">
        <v>984</v>
      </c>
      <c r="D167">
        <v>990.1</v>
      </c>
      <c r="E167">
        <v>982.6</v>
      </c>
      <c r="F167" t="s">
        <v>3744</v>
      </c>
      <c r="G167" s="1">
        <v>-2.8999999999999998E-3</v>
      </c>
    </row>
    <row r="168" spans="1:7" x14ac:dyDescent="0.3">
      <c r="A168" s="3">
        <v>46002</v>
      </c>
      <c r="B168">
        <v>989.5</v>
      </c>
      <c r="C168">
        <v>998.8</v>
      </c>
      <c r="D168">
        <v>999</v>
      </c>
      <c r="E168">
        <v>987.7</v>
      </c>
      <c r="F168" t="s">
        <v>3172</v>
      </c>
      <c r="G168" s="1">
        <v>-2.2000000000000001E-3</v>
      </c>
    </row>
    <row r="169" spans="1:7" x14ac:dyDescent="0.3">
      <c r="A169" s="3">
        <v>45972</v>
      </c>
      <c r="B169">
        <v>991.7</v>
      </c>
      <c r="C169">
        <v>983.5</v>
      </c>
      <c r="D169">
        <v>993.5</v>
      </c>
      <c r="E169">
        <v>978</v>
      </c>
      <c r="F169" t="s">
        <v>3816</v>
      </c>
      <c r="G169" s="1">
        <v>7.3000000000000001E-3</v>
      </c>
    </row>
    <row r="170" spans="1:7" x14ac:dyDescent="0.3">
      <c r="A170" s="3">
        <v>45941</v>
      </c>
      <c r="B170">
        <v>984.5</v>
      </c>
      <c r="C170">
        <v>982.3</v>
      </c>
      <c r="D170">
        <v>990.95</v>
      </c>
      <c r="E170">
        <v>980.2</v>
      </c>
      <c r="F170" t="s">
        <v>2983</v>
      </c>
      <c r="G170" s="1">
        <v>2.2000000000000001E-3</v>
      </c>
    </row>
    <row r="171" spans="1:7" x14ac:dyDescent="0.3">
      <c r="A171" s="3">
        <v>45849</v>
      </c>
      <c r="B171">
        <v>982.3</v>
      </c>
      <c r="C171">
        <v>980</v>
      </c>
      <c r="D171">
        <v>984.9</v>
      </c>
      <c r="E171">
        <v>974.75</v>
      </c>
      <c r="F171" t="s">
        <v>3897</v>
      </c>
      <c r="G171" s="1">
        <v>-2.3999999999999998E-3</v>
      </c>
    </row>
    <row r="172" spans="1:7" x14ac:dyDescent="0.3">
      <c r="A172" s="3">
        <v>45819</v>
      </c>
      <c r="B172">
        <v>984.65</v>
      </c>
      <c r="C172">
        <v>981</v>
      </c>
      <c r="D172">
        <v>991.05</v>
      </c>
      <c r="E172">
        <v>974</v>
      </c>
      <c r="F172" t="s">
        <v>3896</v>
      </c>
      <c r="G172" s="1">
        <v>-5.9999999999999995E-4</v>
      </c>
    </row>
    <row r="173" spans="1:7" x14ac:dyDescent="0.3">
      <c r="A173" s="3">
        <v>45758</v>
      </c>
      <c r="B173">
        <v>985.25</v>
      </c>
      <c r="C173">
        <v>987</v>
      </c>
      <c r="D173">
        <v>997</v>
      </c>
      <c r="E173">
        <v>983.7</v>
      </c>
      <c r="F173" t="s">
        <v>3257</v>
      </c>
      <c r="G173" s="1">
        <v>-7.4999999999999997E-3</v>
      </c>
    </row>
    <row r="174" spans="1:7" x14ac:dyDescent="0.3">
      <c r="A174" s="3">
        <v>45727</v>
      </c>
      <c r="B174">
        <v>992.65</v>
      </c>
      <c r="C174">
        <v>985</v>
      </c>
      <c r="D174">
        <v>994.55</v>
      </c>
      <c r="E174">
        <v>983.3</v>
      </c>
      <c r="F174" t="s">
        <v>3895</v>
      </c>
      <c r="G174" s="1">
        <v>5.4000000000000003E-3</v>
      </c>
    </row>
    <row r="175" spans="1:7" x14ac:dyDescent="0.3">
      <c r="A175" t="s">
        <v>1669</v>
      </c>
      <c r="B175">
        <v>987.3</v>
      </c>
      <c r="C175">
        <v>994</v>
      </c>
      <c r="D175" s="2">
        <v>1004.45</v>
      </c>
      <c r="E175">
        <v>981.15</v>
      </c>
      <c r="F175" t="s">
        <v>3894</v>
      </c>
      <c r="G175" s="1">
        <v>-1.09E-2</v>
      </c>
    </row>
    <row r="176" spans="1:7" x14ac:dyDescent="0.3">
      <c r="A176" t="s">
        <v>1667</v>
      </c>
      <c r="B176">
        <v>998.15</v>
      </c>
      <c r="C176" s="2">
        <v>1000</v>
      </c>
      <c r="D176" s="2">
        <v>1009.5</v>
      </c>
      <c r="E176">
        <v>997.1</v>
      </c>
      <c r="F176" t="s">
        <v>3770</v>
      </c>
      <c r="G176" s="1">
        <v>-9.5999999999999992E-3</v>
      </c>
    </row>
    <row r="177" spans="1:7" x14ac:dyDescent="0.3">
      <c r="A177" t="s">
        <v>1665</v>
      </c>
      <c r="B177" s="2">
        <v>1007.85</v>
      </c>
      <c r="C177" s="2">
        <v>1004.9</v>
      </c>
      <c r="D177" s="2">
        <v>1012.5</v>
      </c>
      <c r="E177" s="2">
        <v>1000</v>
      </c>
      <c r="F177" t="s">
        <v>3893</v>
      </c>
      <c r="G177" s="1">
        <v>4.3E-3</v>
      </c>
    </row>
    <row r="178" spans="1:7" x14ac:dyDescent="0.3">
      <c r="A178" t="s">
        <v>1663</v>
      </c>
      <c r="B178" s="2">
        <v>1003.55</v>
      </c>
      <c r="C178">
        <v>997.65</v>
      </c>
      <c r="D178" s="2">
        <v>1008</v>
      </c>
      <c r="E178">
        <v>995</v>
      </c>
      <c r="F178" t="s">
        <v>3892</v>
      </c>
      <c r="G178" s="1">
        <v>5.9999999999999995E-4</v>
      </c>
    </row>
    <row r="179" spans="1:7" x14ac:dyDescent="0.3">
      <c r="A179" t="s">
        <v>1661</v>
      </c>
      <c r="B179" s="2">
        <v>1002.95</v>
      </c>
      <c r="C179">
        <v>996.5</v>
      </c>
      <c r="D179" s="2">
        <v>1009.05</v>
      </c>
      <c r="E179">
        <v>996.2</v>
      </c>
      <c r="F179" t="s">
        <v>3891</v>
      </c>
      <c r="G179" s="1">
        <v>8.2000000000000007E-3</v>
      </c>
    </row>
    <row r="180" spans="1:7" x14ac:dyDescent="0.3">
      <c r="A180" t="s">
        <v>1659</v>
      </c>
      <c r="B180">
        <v>994.75</v>
      </c>
      <c r="C180" s="2">
        <v>1011</v>
      </c>
      <c r="D180" s="2">
        <v>1011.95</v>
      </c>
      <c r="E180">
        <v>991.3</v>
      </c>
      <c r="F180" t="s">
        <v>3890</v>
      </c>
      <c r="G180" s="1">
        <v>-1.3899999999999999E-2</v>
      </c>
    </row>
    <row r="181" spans="1:7" x14ac:dyDescent="0.3">
      <c r="A181" t="s">
        <v>1657</v>
      </c>
      <c r="B181" s="2">
        <v>1008.8</v>
      </c>
      <c r="C181" s="2">
        <v>1016</v>
      </c>
      <c r="D181" s="2">
        <v>1020.5</v>
      </c>
      <c r="E181" s="2">
        <v>1006</v>
      </c>
      <c r="F181" t="s">
        <v>3889</v>
      </c>
      <c r="G181" s="1">
        <v>1.1000000000000001E-3</v>
      </c>
    </row>
    <row r="182" spans="1:7" x14ac:dyDescent="0.3">
      <c r="A182" t="s">
        <v>1655</v>
      </c>
      <c r="B182" s="2">
        <v>1007.7</v>
      </c>
      <c r="C182" s="2">
        <v>1006</v>
      </c>
      <c r="D182" s="2">
        <v>1010</v>
      </c>
      <c r="E182" s="2">
        <v>1004</v>
      </c>
      <c r="F182" t="s">
        <v>2220</v>
      </c>
      <c r="G182" s="1">
        <v>4.7000000000000002E-3</v>
      </c>
    </row>
    <row r="183" spans="1:7" x14ac:dyDescent="0.3">
      <c r="A183" t="s">
        <v>1653</v>
      </c>
      <c r="B183" s="2">
        <v>1002.95</v>
      </c>
      <c r="C183">
        <v>997</v>
      </c>
      <c r="D183" s="2">
        <v>1020</v>
      </c>
      <c r="E183">
        <v>997</v>
      </c>
      <c r="F183" t="s">
        <v>3888</v>
      </c>
      <c r="G183" s="1">
        <v>4.0000000000000002E-4</v>
      </c>
    </row>
    <row r="184" spans="1:7" x14ac:dyDescent="0.3">
      <c r="A184" t="s">
        <v>1651</v>
      </c>
      <c r="B184" s="2">
        <v>1002.55</v>
      </c>
      <c r="C184">
        <v>993.95</v>
      </c>
      <c r="D184" s="2">
        <v>1009</v>
      </c>
      <c r="E184">
        <v>986</v>
      </c>
      <c r="F184" t="s">
        <v>3887</v>
      </c>
      <c r="G184" s="1">
        <v>8.2000000000000007E-3</v>
      </c>
    </row>
    <row r="185" spans="1:7" x14ac:dyDescent="0.3">
      <c r="A185" t="s">
        <v>1649</v>
      </c>
      <c r="B185">
        <v>994.35</v>
      </c>
      <c r="C185">
        <v>982.65</v>
      </c>
      <c r="D185">
        <v>996.6</v>
      </c>
      <c r="E185">
        <v>981.5</v>
      </c>
      <c r="F185" t="s">
        <v>3886</v>
      </c>
      <c r="G185" s="1">
        <v>1.6500000000000001E-2</v>
      </c>
    </row>
    <row r="186" spans="1:7" x14ac:dyDescent="0.3">
      <c r="A186" t="s">
        <v>1647</v>
      </c>
      <c r="B186">
        <v>978.25</v>
      </c>
      <c r="C186">
        <v>975</v>
      </c>
      <c r="D186">
        <v>984.9</v>
      </c>
      <c r="E186">
        <v>973.35</v>
      </c>
      <c r="F186" t="s">
        <v>3489</v>
      </c>
      <c r="G186" s="1">
        <v>1.1000000000000001E-3</v>
      </c>
    </row>
    <row r="187" spans="1:7" x14ac:dyDescent="0.3">
      <c r="A187" t="s">
        <v>1645</v>
      </c>
      <c r="B187">
        <v>977.15</v>
      </c>
      <c r="C187">
        <v>970</v>
      </c>
      <c r="D187">
        <v>980.45</v>
      </c>
      <c r="E187">
        <v>967</v>
      </c>
      <c r="F187" t="s">
        <v>3885</v>
      </c>
      <c r="G187" s="1">
        <v>2.0000000000000001E-4</v>
      </c>
    </row>
    <row r="188" spans="1:7" x14ac:dyDescent="0.3">
      <c r="A188" t="s">
        <v>1643</v>
      </c>
      <c r="B188">
        <v>977</v>
      </c>
      <c r="C188">
        <v>974.3</v>
      </c>
      <c r="D188">
        <v>981</v>
      </c>
      <c r="E188">
        <v>972</v>
      </c>
      <c r="F188" t="s">
        <v>3884</v>
      </c>
      <c r="G188" s="1">
        <v>-4.0000000000000001E-3</v>
      </c>
    </row>
    <row r="189" spans="1:7" x14ac:dyDescent="0.3">
      <c r="A189" s="3">
        <v>45940</v>
      </c>
      <c r="B189">
        <v>980.9</v>
      </c>
      <c r="C189">
        <v>979</v>
      </c>
      <c r="D189">
        <v>986.2</v>
      </c>
      <c r="E189">
        <v>978.1</v>
      </c>
      <c r="F189" t="s">
        <v>3883</v>
      </c>
      <c r="G189" s="1">
        <v>3.8999999999999998E-3</v>
      </c>
    </row>
    <row r="190" spans="1:7" x14ac:dyDescent="0.3">
      <c r="A190" s="3">
        <v>45910</v>
      </c>
      <c r="B190">
        <v>977.1</v>
      </c>
      <c r="C190">
        <v>974.5</v>
      </c>
      <c r="D190">
        <v>979</v>
      </c>
      <c r="E190">
        <v>970.15</v>
      </c>
      <c r="F190" t="s">
        <v>3238</v>
      </c>
      <c r="G190" s="1">
        <v>-1.6000000000000001E-3</v>
      </c>
    </row>
    <row r="191" spans="1:7" x14ac:dyDescent="0.3">
      <c r="A191" s="3">
        <v>45879</v>
      </c>
      <c r="B191">
        <v>978.7</v>
      </c>
      <c r="C191">
        <v>976</v>
      </c>
      <c r="D191">
        <v>985.9</v>
      </c>
      <c r="E191">
        <v>974.55</v>
      </c>
      <c r="F191" t="s">
        <v>3236</v>
      </c>
      <c r="G191" s="1">
        <v>-3.8999999999999998E-3</v>
      </c>
    </row>
    <row r="192" spans="1:7" x14ac:dyDescent="0.3">
      <c r="A192" s="3">
        <v>45848</v>
      </c>
      <c r="B192">
        <v>982.5</v>
      </c>
      <c r="C192">
        <v>974</v>
      </c>
      <c r="D192">
        <v>989.85</v>
      </c>
      <c r="E192">
        <v>971</v>
      </c>
      <c r="F192" t="s">
        <v>3627</v>
      </c>
      <c r="G192" s="1">
        <v>9.2999999999999992E-3</v>
      </c>
    </row>
    <row r="193" spans="1:7" x14ac:dyDescent="0.3">
      <c r="A193" s="3">
        <v>45818</v>
      </c>
      <c r="B193">
        <v>973.45</v>
      </c>
      <c r="C193">
        <v>971.9</v>
      </c>
      <c r="D193">
        <v>977.4</v>
      </c>
      <c r="E193">
        <v>962</v>
      </c>
      <c r="F193" t="s">
        <v>3882</v>
      </c>
      <c r="G193" s="1">
        <v>8.6E-3</v>
      </c>
    </row>
    <row r="194" spans="1:7" x14ac:dyDescent="0.3">
      <c r="A194" s="3">
        <v>45726</v>
      </c>
      <c r="B194">
        <v>965.15</v>
      </c>
      <c r="C194">
        <v>952</v>
      </c>
      <c r="D194">
        <v>966.75</v>
      </c>
      <c r="E194">
        <v>952</v>
      </c>
      <c r="F194" t="s">
        <v>3752</v>
      </c>
      <c r="G194" s="1">
        <v>-1E-4</v>
      </c>
    </row>
    <row r="195" spans="1:7" x14ac:dyDescent="0.3">
      <c r="A195" s="3">
        <v>45667</v>
      </c>
      <c r="B195">
        <v>965.25</v>
      </c>
      <c r="C195">
        <v>952.7</v>
      </c>
      <c r="D195">
        <v>969.6</v>
      </c>
      <c r="E195">
        <v>946</v>
      </c>
      <c r="F195" t="s">
        <v>3019</v>
      </c>
      <c r="G195" s="1">
        <v>1.4999999999999999E-2</v>
      </c>
    </row>
    <row r="196" spans="1:7" x14ac:dyDescent="0.3">
      <c r="A196" t="s">
        <v>1634</v>
      </c>
      <c r="B196">
        <v>951</v>
      </c>
      <c r="C196">
        <v>958.05</v>
      </c>
      <c r="D196">
        <v>960</v>
      </c>
      <c r="E196">
        <v>946.3</v>
      </c>
      <c r="F196" t="s">
        <v>3436</v>
      </c>
      <c r="G196" s="1">
        <v>6.9999999999999999E-4</v>
      </c>
    </row>
    <row r="197" spans="1:7" x14ac:dyDescent="0.3">
      <c r="A197" t="s">
        <v>1632</v>
      </c>
      <c r="B197">
        <v>950.3</v>
      </c>
      <c r="C197">
        <v>946.05</v>
      </c>
      <c r="D197">
        <v>956.8</v>
      </c>
      <c r="E197">
        <v>939.1</v>
      </c>
      <c r="F197" t="s">
        <v>3881</v>
      </c>
      <c r="G197" s="1">
        <v>5.5999999999999999E-3</v>
      </c>
    </row>
    <row r="198" spans="1:7" x14ac:dyDescent="0.3">
      <c r="A198" t="s">
        <v>1630</v>
      </c>
      <c r="B198">
        <v>945.05</v>
      </c>
      <c r="C198">
        <v>945.1</v>
      </c>
      <c r="D198">
        <v>951.45</v>
      </c>
      <c r="E198">
        <v>941.3</v>
      </c>
      <c r="F198" t="s">
        <v>2932</v>
      </c>
      <c r="G198" s="1">
        <v>-5.1000000000000004E-3</v>
      </c>
    </row>
    <row r="199" spans="1:7" x14ac:dyDescent="0.3">
      <c r="A199" t="s">
        <v>1628</v>
      </c>
      <c r="B199">
        <v>949.85</v>
      </c>
      <c r="C199">
        <v>952.5</v>
      </c>
      <c r="D199">
        <v>958</v>
      </c>
      <c r="E199">
        <v>947.4</v>
      </c>
      <c r="F199" t="s">
        <v>3880</v>
      </c>
      <c r="G199" s="1">
        <v>-1.2999999999999999E-3</v>
      </c>
    </row>
    <row r="200" spans="1:7" x14ac:dyDescent="0.3">
      <c r="A200" t="s">
        <v>1626</v>
      </c>
      <c r="B200">
        <v>951.05</v>
      </c>
      <c r="C200">
        <v>952.2</v>
      </c>
      <c r="D200">
        <v>956.45</v>
      </c>
      <c r="E200">
        <v>943</v>
      </c>
      <c r="F200" t="s">
        <v>3065</v>
      </c>
      <c r="G200" s="1">
        <v>-6.4000000000000003E-3</v>
      </c>
    </row>
    <row r="201" spans="1:7" x14ac:dyDescent="0.3">
      <c r="A201" t="s">
        <v>1624</v>
      </c>
      <c r="B201">
        <v>957.2</v>
      </c>
      <c r="C201">
        <v>967</v>
      </c>
      <c r="D201">
        <v>968.2</v>
      </c>
      <c r="E201">
        <v>955.5</v>
      </c>
      <c r="F201" t="s">
        <v>3879</v>
      </c>
      <c r="G201" s="1">
        <v>-7.3000000000000001E-3</v>
      </c>
    </row>
    <row r="202" spans="1:7" x14ac:dyDescent="0.3">
      <c r="A202" t="s">
        <v>1622</v>
      </c>
      <c r="B202">
        <v>964.2</v>
      </c>
      <c r="C202">
        <v>964</v>
      </c>
      <c r="D202">
        <v>971.2</v>
      </c>
      <c r="E202">
        <v>961.95</v>
      </c>
      <c r="F202" t="s">
        <v>2971</v>
      </c>
      <c r="G202" s="1">
        <v>-2.8E-3</v>
      </c>
    </row>
    <row r="203" spans="1:7" x14ac:dyDescent="0.3">
      <c r="A203" t="s">
        <v>1620</v>
      </c>
      <c r="B203">
        <v>966.9</v>
      </c>
      <c r="C203">
        <v>974.9</v>
      </c>
      <c r="D203">
        <v>976.7</v>
      </c>
      <c r="E203">
        <v>962.1</v>
      </c>
      <c r="F203" t="s">
        <v>3878</v>
      </c>
      <c r="G203" s="1">
        <v>-1.0200000000000001E-2</v>
      </c>
    </row>
    <row r="204" spans="1:7" x14ac:dyDescent="0.3">
      <c r="A204" t="s">
        <v>1618</v>
      </c>
      <c r="B204">
        <v>976.9</v>
      </c>
      <c r="C204">
        <v>973.3</v>
      </c>
      <c r="D204">
        <v>979.65</v>
      </c>
      <c r="E204">
        <v>969.25</v>
      </c>
      <c r="F204" t="s">
        <v>3877</v>
      </c>
      <c r="G204" s="1">
        <v>1.0800000000000001E-2</v>
      </c>
    </row>
    <row r="205" spans="1:7" x14ac:dyDescent="0.3">
      <c r="A205" t="s">
        <v>1616</v>
      </c>
      <c r="B205">
        <v>966.5</v>
      </c>
      <c r="C205">
        <v>965.15</v>
      </c>
      <c r="D205">
        <v>974.4</v>
      </c>
      <c r="E205">
        <v>964.35</v>
      </c>
      <c r="F205" t="s">
        <v>3876</v>
      </c>
      <c r="G205" s="1">
        <v>-4.0000000000000002E-4</v>
      </c>
    </row>
    <row r="206" spans="1:7" x14ac:dyDescent="0.3">
      <c r="A206" t="s">
        <v>1614</v>
      </c>
      <c r="B206">
        <v>966.85</v>
      </c>
      <c r="C206">
        <v>961.2</v>
      </c>
      <c r="D206">
        <v>969.35</v>
      </c>
      <c r="E206">
        <v>961.2</v>
      </c>
      <c r="F206" t="s">
        <v>1949</v>
      </c>
      <c r="G206" s="1">
        <v>-2.0000000000000001E-4</v>
      </c>
    </row>
    <row r="207" spans="1:7" x14ac:dyDescent="0.3">
      <c r="A207" t="s">
        <v>1612</v>
      </c>
      <c r="B207">
        <v>967.05</v>
      </c>
      <c r="C207">
        <v>969.6</v>
      </c>
      <c r="D207">
        <v>972.35</v>
      </c>
      <c r="E207">
        <v>965</v>
      </c>
      <c r="F207" t="s">
        <v>3742</v>
      </c>
      <c r="G207" s="1">
        <v>-2.9999999999999997E-4</v>
      </c>
    </row>
    <row r="208" spans="1:7" x14ac:dyDescent="0.3">
      <c r="A208" s="3">
        <v>46000</v>
      </c>
      <c r="B208">
        <v>967.3</v>
      </c>
      <c r="C208">
        <v>969.9</v>
      </c>
      <c r="D208">
        <v>970.75</v>
      </c>
      <c r="E208">
        <v>962.25</v>
      </c>
      <c r="F208" t="s">
        <v>3875</v>
      </c>
      <c r="G208" s="1">
        <v>-5.0000000000000001E-4</v>
      </c>
    </row>
    <row r="209" spans="1:7" x14ac:dyDescent="0.3">
      <c r="A209" s="3">
        <v>45970</v>
      </c>
      <c r="B209">
        <v>967.8</v>
      </c>
      <c r="C209">
        <v>960.3</v>
      </c>
      <c r="D209">
        <v>969.25</v>
      </c>
      <c r="E209">
        <v>959.9</v>
      </c>
      <c r="F209" t="s">
        <v>3728</v>
      </c>
      <c r="G209" s="1">
        <v>2E-3</v>
      </c>
    </row>
    <row r="210" spans="1:7" x14ac:dyDescent="0.3">
      <c r="A210" s="3">
        <v>45939</v>
      </c>
      <c r="B210">
        <v>965.9</v>
      </c>
      <c r="C210">
        <v>973.9</v>
      </c>
      <c r="D210">
        <v>973.9</v>
      </c>
      <c r="E210">
        <v>961.7</v>
      </c>
      <c r="F210" t="s">
        <v>3874</v>
      </c>
      <c r="G210" s="1">
        <v>8.0000000000000004E-4</v>
      </c>
    </row>
    <row r="211" spans="1:7" x14ac:dyDescent="0.3">
      <c r="A211" s="3">
        <v>45909</v>
      </c>
      <c r="B211">
        <v>965.15</v>
      </c>
      <c r="C211">
        <v>974</v>
      </c>
      <c r="D211">
        <v>974.4</v>
      </c>
      <c r="E211">
        <v>962.7</v>
      </c>
      <c r="F211" t="s">
        <v>3873</v>
      </c>
      <c r="G211" s="1">
        <v>-8.9999999999999998E-4</v>
      </c>
    </row>
    <row r="212" spans="1:7" x14ac:dyDescent="0.3">
      <c r="A212" s="3">
        <v>45878</v>
      </c>
      <c r="B212">
        <v>966</v>
      </c>
      <c r="C212">
        <v>969</v>
      </c>
      <c r="D212">
        <v>973.15</v>
      </c>
      <c r="E212">
        <v>960.45</v>
      </c>
      <c r="F212" t="s">
        <v>3872</v>
      </c>
      <c r="G212" s="1">
        <v>2.7000000000000001E-3</v>
      </c>
    </row>
    <row r="213" spans="1:7" x14ac:dyDescent="0.3">
      <c r="A213" s="3">
        <v>45786</v>
      </c>
      <c r="B213">
        <v>963.4</v>
      </c>
      <c r="C213">
        <v>967.5</v>
      </c>
      <c r="D213">
        <v>967.5</v>
      </c>
      <c r="E213">
        <v>954.05</v>
      </c>
      <c r="F213" t="s">
        <v>3871</v>
      </c>
      <c r="G213" s="1">
        <v>2.2000000000000001E-3</v>
      </c>
    </row>
    <row r="214" spans="1:7" x14ac:dyDescent="0.3">
      <c r="A214" s="3">
        <v>45756</v>
      </c>
      <c r="B214">
        <v>961.25</v>
      </c>
      <c r="C214">
        <v>960.2</v>
      </c>
      <c r="D214">
        <v>965.7</v>
      </c>
      <c r="E214">
        <v>956.25</v>
      </c>
      <c r="F214" t="s">
        <v>3870</v>
      </c>
      <c r="G214" s="1">
        <v>7.1000000000000004E-3</v>
      </c>
    </row>
    <row r="215" spans="1:7" x14ac:dyDescent="0.3">
      <c r="A215" s="3">
        <v>45725</v>
      </c>
      <c r="B215">
        <v>954.45</v>
      </c>
      <c r="C215">
        <v>945</v>
      </c>
      <c r="D215">
        <v>956.3</v>
      </c>
      <c r="E215">
        <v>940</v>
      </c>
      <c r="F215" t="s">
        <v>3869</v>
      </c>
      <c r="G215" s="1">
        <v>1.0500000000000001E-2</v>
      </c>
    </row>
    <row r="216" spans="1:7" x14ac:dyDescent="0.3">
      <c r="A216" s="3">
        <v>45697</v>
      </c>
      <c r="B216">
        <v>944.5</v>
      </c>
      <c r="C216">
        <v>951</v>
      </c>
      <c r="D216">
        <v>954.8</v>
      </c>
      <c r="E216">
        <v>944</v>
      </c>
      <c r="F216" t="s">
        <v>3868</v>
      </c>
      <c r="G216" s="1">
        <v>-6.4000000000000003E-3</v>
      </c>
    </row>
    <row r="217" spans="1:7" x14ac:dyDescent="0.3">
      <c r="A217" s="3">
        <v>45666</v>
      </c>
      <c r="B217">
        <v>950.6</v>
      </c>
      <c r="C217">
        <v>949.6</v>
      </c>
      <c r="D217">
        <v>957.45</v>
      </c>
      <c r="E217">
        <v>946.35</v>
      </c>
      <c r="F217" t="s">
        <v>3867</v>
      </c>
      <c r="G217" s="1">
        <v>-1.1000000000000001E-3</v>
      </c>
    </row>
    <row r="218" spans="1:7" x14ac:dyDescent="0.3">
      <c r="A218" t="s">
        <v>1600</v>
      </c>
      <c r="B218">
        <v>951.6</v>
      </c>
      <c r="C218">
        <v>954</v>
      </c>
      <c r="D218">
        <v>963.3</v>
      </c>
      <c r="E218">
        <v>950.1</v>
      </c>
      <c r="F218" t="s">
        <v>3082</v>
      </c>
      <c r="G218" s="1">
        <v>-6.4999999999999997E-3</v>
      </c>
    </row>
    <row r="219" spans="1:7" x14ac:dyDescent="0.3">
      <c r="A219" t="s">
        <v>1598</v>
      </c>
      <c r="B219">
        <v>957.8</v>
      </c>
      <c r="C219">
        <v>967</v>
      </c>
      <c r="D219">
        <v>972.2</v>
      </c>
      <c r="E219">
        <v>955</v>
      </c>
      <c r="F219" t="s">
        <v>3866</v>
      </c>
      <c r="G219" s="1">
        <v>-1.6E-2</v>
      </c>
    </row>
    <row r="220" spans="1:7" x14ac:dyDescent="0.3">
      <c r="A220" t="s">
        <v>1596</v>
      </c>
      <c r="B220">
        <v>973.4</v>
      </c>
      <c r="C220">
        <v>979.5</v>
      </c>
      <c r="D220">
        <v>985.7</v>
      </c>
      <c r="E220">
        <v>968</v>
      </c>
      <c r="F220" t="s">
        <v>3865</v>
      </c>
      <c r="G220" s="1">
        <v>-8.8000000000000005E-3</v>
      </c>
    </row>
    <row r="221" spans="1:7" x14ac:dyDescent="0.3">
      <c r="A221" t="s">
        <v>1594</v>
      </c>
      <c r="B221">
        <v>982.05</v>
      </c>
      <c r="C221">
        <v>980.1</v>
      </c>
      <c r="D221">
        <v>988.7</v>
      </c>
      <c r="E221">
        <v>978.5</v>
      </c>
      <c r="F221" t="s">
        <v>3864</v>
      </c>
      <c r="G221" s="1">
        <v>-2.9999999999999997E-4</v>
      </c>
    </row>
    <row r="222" spans="1:7" x14ac:dyDescent="0.3">
      <c r="A222" t="s">
        <v>1592</v>
      </c>
      <c r="B222">
        <v>982.3</v>
      </c>
      <c r="C222">
        <v>994.95</v>
      </c>
      <c r="D222">
        <v>998</v>
      </c>
      <c r="E222">
        <v>978.55</v>
      </c>
      <c r="F222" t="s">
        <v>3863</v>
      </c>
      <c r="G222" s="1">
        <v>-1.34E-2</v>
      </c>
    </row>
    <row r="223" spans="1:7" x14ac:dyDescent="0.3">
      <c r="A223" t="s">
        <v>1590</v>
      </c>
      <c r="B223">
        <v>995.6</v>
      </c>
      <c r="C223">
        <v>998.75</v>
      </c>
      <c r="D223">
        <v>998.75</v>
      </c>
      <c r="E223">
        <v>991.6</v>
      </c>
      <c r="F223" t="s">
        <v>3862</v>
      </c>
      <c r="G223" s="1">
        <v>1.5E-3</v>
      </c>
    </row>
    <row r="224" spans="1:7" x14ac:dyDescent="0.3">
      <c r="A224" t="s">
        <v>1588</v>
      </c>
      <c r="B224">
        <v>994.1</v>
      </c>
      <c r="C224">
        <v>993.5</v>
      </c>
      <c r="D224">
        <v>996</v>
      </c>
      <c r="E224">
        <v>989.5</v>
      </c>
      <c r="F224" t="s">
        <v>3861</v>
      </c>
      <c r="G224" s="1">
        <v>-1.5E-3</v>
      </c>
    </row>
    <row r="225" spans="1:7" x14ac:dyDescent="0.3">
      <c r="A225" t="s">
        <v>1586</v>
      </c>
      <c r="B225">
        <v>995.55</v>
      </c>
      <c r="C225">
        <v>999.15</v>
      </c>
      <c r="D225" s="2">
        <v>1003.05</v>
      </c>
      <c r="E225">
        <v>993.35</v>
      </c>
      <c r="F225" t="s">
        <v>3073</v>
      </c>
      <c r="G225" s="1">
        <v>-6.1999999999999998E-3</v>
      </c>
    </row>
    <row r="226" spans="1:7" x14ac:dyDescent="0.3">
      <c r="A226" t="s">
        <v>1584</v>
      </c>
      <c r="B226" s="2">
        <v>1001.8</v>
      </c>
      <c r="C226" s="2">
        <v>1005</v>
      </c>
      <c r="D226" s="2">
        <v>1013.3</v>
      </c>
      <c r="E226">
        <v>997.8</v>
      </c>
      <c r="F226" t="s">
        <v>3860</v>
      </c>
      <c r="G226" s="1">
        <v>6.3E-3</v>
      </c>
    </row>
    <row r="227" spans="1:7" x14ac:dyDescent="0.3">
      <c r="A227" t="s">
        <v>1582</v>
      </c>
      <c r="B227">
        <v>995.55</v>
      </c>
      <c r="C227">
        <v>989</v>
      </c>
      <c r="D227">
        <v>998</v>
      </c>
      <c r="E227">
        <v>985.6</v>
      </c>
      <c r="F227" t="s">
        <v>3859</v>
      </c>
      <c r="G227" s="1">
        <v>5.4999999999999997E-3</v>
      </c>
    </row>
    <row r="228" spans="1:7" x14ac:dyDescent="0.3">
      <c r="A228" t="s">
        <v>1580</v>
      </c>
      <c r="B228">
        <v>990.15</v>
      </c>
      <c r="C228">
        <v>997</v>
      </c>
      <c r="D228">
        <v>997</v>
      </c>
      <c r="E228">
        <v>984.55</v>
      </c>
      <c r="F228" t="s">
        <v>3299</v>
      </c>
      <c r="G228" s="1">
        <v>5.3E-3</v>
      </c>
    </row>
    <row r="229" spans="1:7" x14ac:dyDescent="0.3">
      <c r="A229" s="3">
        <v>45999</v>
      </c>
      <c r="B229">
        <v>984.95</v>
      </c>
      <c r="C229">
        <v>995.95</v>
      </c>
      <c r="D229">
        <v>998</v>
      </c>
      <c r="E229">
        <v>983.75</v>
      </c>
      <c r="F229" t="s">
        <v>3771</v>
      </c>
      <c r="G229" s="1">
        <v>-1.29E-2</v>
      </c>
    </row>
    <row r="230" spans="1:7" x14ac:dyDescent="0.3">
      <c r="A230" s="3">
        <v>45969</v>
      </c>
      <c r="B230">
        <v>997.8</v>
      </c>
      <c r="C230">
        <v>987.95</v>
      </c>
      <c r="D230">
        <v>998.8</v>
      </c>
      <c r="E230">
        <v>986.55</v>
      </c>
      <c r="F230" t="s">
        <v>3858</v>
      </c>
      <c r="G230" s="1">
        <v>1.0999999999999999E-2</v>
      </c>
    </row>
    <row r="231" spans="1:7" x14ac:dyDescent="0.3">
      <c r="A231" s="3">
        <v>45877</v>
      </c>
      <c r="B231">
        <v>986.95</v>
      </c>
      <c r="C231">
        <v>993.55</v>
      </c>
      <c r="D231">
        <v>996.4</v>
      </c>
      <c r="E231">
        <v>985</v>
      </c>
      <c r="F231" t="s">
        <v>3015</v>
      </c>
      <c r="G231" s="1">
        <v>-1.0800000000000001E-2</v>
      </c>
    </row>
    <row r="232" spans="1:7" x14ac:dyDescent="0.3">
      <c r="A232" s="3">
        <v>45846</v>
      </c>
      <c r="B232">
        <v>997.7</v>
      </c>
      <c r="C232">
        <v>990.05</v>
      </c>
      <c r="D232" s="2">
        <v>1000.8</v>
      </c>
      <c r="E232">
        <v>988.4</v>
      </c>
      <c r="F232" t="s">
        <v>3122</v>
      </c>
      <c r="G232" s="1">
        <v>5.1000000000000004E-3</v>
      </c>
    </row>
    <row r="233" spans="1:7" x14ac:dyDescent="0.3">
      <c r="A233" s="3">
        <v>45816</v>
      </c>
      <c r="B233">
        <v>992.65</v>
      </c>
      <c r="C233">
        <v>985.55</v>
      </c>
      <c r="D233">
        <v>994</v>
      </c>
      <c r="E233">
        <v>985</v>
      </c>
      <c r="F233" t="s">
        <v>3857</v>
      </c>
      <c r="G233" s="1">
        <v>3.8999999999999998E-3</v>
      </c>
    </row>
    <row r="234" spans="1:7" x14ac:dyDescent="0.3">
      <c r="A234" s="3">
        <v>45785</v>
      </c>
      <c r="B234">
        <v>988.8</v>
      </c>
      <c r="C234">
        <v>993.25</v>
      </c>
      <c r="D234">
        <v>997.2</v>
      </c>
      <c r="E234">
        <v>982.75</v>
      </c>
      <c r="F234" t="s">
        <v>3856</v>
      </c>
      <c r="G234" s="1">
        <v>-7.1999999999999998E-3</v>
      </c>
    </row>
    <row r="235" spans="1:7" x14ac:dyDescent="0.3">
      <c r="A235" s="3">
        <v>45755</v>
      </c>
      <c r="B235">
        <v>996</v>
      </c>
      <c r="C235" s="2">
        <v>1005.05</v>
      </c>
      <c r="D235" s="2">
        <v>1009.25</v>
      </c>
      <c r="E235">
        <v>994.05</v>
      </c>
      <c r="F235" t="s">
        <v>3855</v>
      </c>
      <c r="G235" s="1">
        <v>-0.01</v>
      </c>
    </row>
    <row r="236" spans="1:7" x14ac:dyDescent="0.3">
      <c r="A236" s="3">
        <v>45665</v>
      </c>
      <c r="B236" s="2">
        <v>1006.1</v>
      </c>
      <c r="C236" s="2">
        <v>1007</v>
      </c>
      <c r="D236" s="2">
        <v>1014.15</v>
      </c>
      <c r="E236" s="2">
        <v>1004.65</v>
      </c>
      <c r="F236" t="s">
        <v>2114</v>
      </c>
      <c r="G236" s="1">
        <v>-3.0000000000000001E-3</v>
      </c>
    </row>
    <row r="237" spans="1:7" x14ac:dyDescent="0.3">
      <c r="A237" t="s">
        <v>1570</v>
      </c>
      <c r="B237" s="2">
        <v>1009.1</v>
      </c>
      <c r="C237" s="2">
        <v>1007.3</v>
      </c>
      <c r="D237" s="2">
        <v>1015.7</v>
      </c>
      <c r="E237" s="2">
        <v>1004</v>
      </c>
      <c r="F237" t="s">
        <v>3854</v>
      </c>
      <c r="G237" s="1">
        <v>-3.8E-3</v>
      </c>
    </row>
    <row r="238" spans="1:7" x14ac:dyDescent="0.3">
      <c r="A238" t="s">
        <v>1568</v>
      </c>
      <c r="B238" s="2">
        <v>1012.9</v>
      </c>
      <c r="C238" s="2">
        <v>1014</v>
      </c>
      <c r="D238" s="2">
        <v>1016.3</v>
      </c>
      <c r="E238" s="2">
        <v>1008.5</v>
      </c>
      <c r="F238" t="s">
        <v>3029</v>
      </c>
      <c r="G238" s="1">
        <v>2.0999999999999999E-3</v>
      </c>
    </row>
    <row r="239" spans="1:7" x14ac:dyDescent="0.3">
      <c r="A239" t="s">
        <v>1566</v>
      </c>
      <c r="B239" s="2">
        <v>1010.8</v>
      </c>
      <c r="C239">
        <v>999.95</v>
      </c>
      <c r="D239" s="2">
        <v>1013.25</v>
      </c>
      <c r="E239">
        <v>998.15</v>
      </c>
      <c r="F239" t="s">
        <v>3718</v>
      </c>
      <c r="G239" s="1">
        <v>6.4999999999999997E-3</v>
      </c>
    </row>
    <row r="240" spans="1:7" x14ac:dyDescent="0.3">
      <c r="A240" t="s">
        <v>1565</v>
      </c>
      <c r="B240" s="2">
        <v>1004.25</v>
      </c>
      <c r="C240" s="2">
        <v>1001.5</v>
      </c>
      <c r="D240" s="2">
        <v>1010.7</v>
      </c>
      <c r="E240" s="2">
        <v>1000.25</v>
      </c>
      <c r="F240" t="s">
        <v>3050</v>
      </c>
      <c r="G240" s="1">
        <v>1.9E-3</v>
      </c>
    </row>
    <row r="241" spans="1:7" x14ac:dyDescent="0.3">
      <c r="A241" t="s">
        <v>1563</v>
      </c>
      <c r="B241" s="2">
        <v>1002.3</v>
      </c>
      <c r="C241" s="2">
        <v>1007.5</v>
      </c>
      <c r="D241" s="2">
        <v>1007.5</v>
      </c>
      <c r="E241">
        <v>999.5</v>
      </c>
      <c r="F241" t="s">
        <v>3853</v>
      </c>
      <c r="G241" s="1">
        <v>-2.3E-3</v>
      </c>
    </row>
    <row r="242" spans="1:7" x14ac:dyDescent="0.3">
      <c r="A242" t="s">
        <v>1561</v>
      </c>
      <c r="B242" s="2">
        <v>1004.6</v>
      </c>
      <c r="C242" s="2">
        <v>1016.32</v>
      </c>
      <c r="D242" s="2">
        <v>1016.32</v>
      </c>
      <c r="E242" s="2">
        <v>1001.71</v>
      </c>
      <c r="F242" t="s">
        <v>3852</v>
      </c>
      <c r="G242" s="1">
        <v>-5.0000000000000001E-3</v>
      </c>
    </row>
    <row r="243" spans="1:7" x14ac:dyDescent="0.3">
      <c r="A243" t="s">
        <v>1559</v>
      </c>
      <c r="B243" s="2">
        <v>1009.64</v>
      </c>
      <c r="C243" s="2">
        <v>1003</v>
      </c>
      <c r="D243" s="2">
        <v>1012.38</v>
      </c>
      <c r="E243">
        <v>999.01</v>
      </c>
      <c r="F243" t="s">
        <v>3851</v>
      </c>
      <c r="G243" s="1">
        <v>8.6E-3</v>
      </c>
    </row>
    <row r="244" spans="1:7" x14ac:dyDescent="0.3">
      <c r="A244" t="s">
        <v>1557</v>
      </c>
      <c r="B244" s="2">
        <v>1001.06</v>
      </c>
      <c r="C244" s="2">
        <v>1004.05</v>
      </c>
      <c r="D244" s="2">
        <v>1006.5</v>
      </c>
      <c r="E244">
        <v>999.01</v>
      </c>
      <c r="F244" t="s">
        <v>3098</v>
      </c>
      <c r="G244" s="1">
        <v>3.3E-3</v>
      </c>
    </row>
    <row r="245" spans="1:7" x14ac:dyDescent="0.3">
      <c r="A245" t="s">
        <v>1555</v>
      </c>
      <c r="B245">
        <v>997.77</v>
      </c>
      <c r="C245">
        <v>986.65</v>
      </c>
      <c r="D245">
        <v>998.52</v>
      </c>
      <c r="E245">
        <v>985.8</v>
      </c>
      <c r="F245" t="s">
        <v>3850</v>
      </c>
      <c r="G245" s="1">
        <v>2.1999999999999999E-2</v>
      </c>
    </row>
    <row r="246" spans="1:7" x14ac:dyDescent="0.3">
      <c r="A246" t="s">
        <v>1553</v>
      </c>
      <c r="B246">
        <v>976.27</v>
      </c>
      <c r="C246">
        <v>990.98</v>
      </c>
      <c r="D246">
        <v>996.02</v>
      </c>
      <c r="E246">
        <v>974.08</v>
      </c>
      <c r="F246" t="s">
        <v>3408</v>
      </c>
      <c r="G246" s="1">
        <v>-1.4800000000000001E-2</v>
      </c>
    </row>
    <row r="247" spans="1:7" x14ac:dyDescent="0.3">
      <c r="A247" t="s">
        <v>1551</v>
      </c>
      <c r="B247">
        <v>990.98</v>
      </c>
      <c r="C247">
        <v>999.51</v>
      </c>
      <c r="D247">
        <v>999.91</v>
      </c>
      <c r="E247">
        <v>988.89</v>
      </c>
      <c r="F247" t="s">
        <v>3849</v>
      </c>
      <c r="G247" s="1">
        <v>-4.7000000000000002E-3</v>
      </c>
    </row>
    <row r="248" spans="1:7" x14ac:dyDescent="0.3">
      <c r="A248" t="s">
        <v>1549</v>
      </c>
      <c r="B248">
        <v>995.67</v>
      </c>
      <c r="C248" s="2">
        <v>1006.5</v>
      </c>
      <c r="D248" s="2">
        <v>1008.84</v>
      </c>
      <c r="E248">
        <v>993.83</v>
      </c>
      <c r="F248" t="s">
        <v>3848</v>
      </c>
      <c r="G248" s="1">
        <v>4.0000000000000002E-4</v>
      </c>
    </row>
    <row r="249" spans="1:7" x14ac:dyDescent="0.3">
      <c r="A249" t="s">
        <v>1547</v>
      </c>
      <c r="B249">
        <v>995.27</v>
      </c>
      <c r="C249">
        <v>984.05</v>
      </c>
      <c r="D249">
        <v>999.31</v>
      </c>
      <c r="E249">
        <v>984.05</v>
      </c>
      <c r="F249" t="s">
        <v>3847</v>
      </c>
      <c r="G249" s="1">
        <v>6.3E-3</v>
      </c>
    </row>
    <row r="250" spans="1:7" x14ac:dyDescent="0.3">
      <c r="A250" t="s">
        <v>1545</v>
      </c>
      <c r="B250">
        <v>989.04</v>
      </c>
      <c r="C250">
        <v>989.04</v>
      </c>
      <c r="D250">
        <v>991.88</v>
      </c>
      <c r="E250">
        <v>982.85</v>
      </c>
      <c r="F250" t="s">
        <v>3041</v>
      </c>
      <c r="G250" s="1">
        <v>-4.0000000000000002E-4</v>
      </c>
    </row>
    <row r="251" spans="1:7" x14ac:dyDescent="0.3">
      <c r="A251" s="3">
        <v>45968</v>
      </c>
      <c r="B251">
        <v>989.39</v>
      </c>
      <c r="C251">
        <v>996.52</v>
      </c>
      <c r="D251">
        <v>999.91</v>
      </c>
      <c r="E251">
        <v>987.99</v>
      </c>
      <c r="F251" t="s">
        <v>3846</v>
      </c>
      <c r="G251" s="1">
        <v>-1.12E-2</v>
      </c>
    </row>
    <row r="252" spans="1:7" x14ac:dyDescent="0.3">
      <c r="A252" s="3">
        <v>45937</v>
      </c>
      <c r="B252" s="2">
        <v>1000.61</v>
      </c>
      <c r="C252" s="2">
        <v>1005.5</v>
      </c>
      <c r="D252" s="2">
        <v>1006</v>
      </c>
      <c r="E252">
        <v>997.52</v>
      </c>
      <c r="F252" t="s">
        <v>3310</v>
      </c>
      <c r="G252" s="1">
        <v>-2.5000000000000001E-3</v>
      </c>
    </row>
    <row r="253" spans="1:7" x14ac:dyDescent="0.3">
      <c r="A253" s="3">
        <v>45907</v>
      </c>
      <c r="B253" s="2">
        <v>1003.1</v>
      </c>
      <c r="C253" s="2">
        <v>1001.01</v>
      </c>
      <c r="D253" s="2">
        <v>1004.4</v>
      </c>
      <c r="E253">
        <v>996.57</v>
      </c>
      <c r="F253" t="s">
        <v>3845</v>
      </c>
      <c r="G253" s="1">
        <v>4.8999999999999998E-3</v>
      </c>
    </row>
    <row r="254" spans="1:7" x14ac:dyDescent="0.3">
      <c r="A254" s="3">
        <v>45876</v>
      </c>
      <c r="B254">
        <v>998.22</v>
      </c>
      <c r="C254">
        <v>986.05</v>
      </c>
      <c r="D254" s="2">
        <v>1000.01</v>
      </c>
      <c r="E254">
        <v>986.05</v>
      </c>
      <c r="F254" t="s">
        <v>3788</v>
      </c>
      <c r="G254" s="1">
        <v>7.0000000000000001E-3</v>
      </c>
    </row>
    <row r="255" spans="1:7" x14ac:dyDescent="0.3">
      <c r="A255" s="3">
        <v>45845</v>
      </c>
      <c r="B255">
        <v>991.23</v>
      </c>
      <c r="C255">
        <v>992.03</v>
      </c>
      <c r="D255">
        <v>996.72</v>
      </c>
      <c r="E255">
        <v>989.44</v>
      </c>
      <c r="F255" t="s">
        <v>3844</v>
      </c>
      <c r="G255" s="1">
        <v>-1E-3</v>
      </c>
    </row>
    <row r="256" spans="1:7" x14ac:dyDescent="0.3">
      <c r="A256" s="3">
        <v>45754</v>
      </c>
      <c r="B256">
        <v>992.18</v>
      </c>
      <c r="C256">
        <v>991.08</v>
      </c>
      <c r="D256">
        <v>999.26</v>
      </c>
      <c r="E256">
        <v>987.54</v>
      </c>
      <c r="F256" t="s">
        <v>2618</v>
      </c>
      <c r="G256" s="1">
        <v>1.1000000000000001E-3</v>
      </c>
    </row>
    <row r="257" spans="1:7" x14ac:dyDescent="0.3">
      <c r="A257" s="3">
        <v>45723</v>
      </c>
      <c r="B257">
        <v>991.08</v>
      </c>
      <c r="C257">
        <v>994.97</v>
      </c>
      <c r="D257" s="2">
        <v>1001.51</v>
      </c>
      <c r="E257">
        <v>989.69</v>
      </c>
      <c r="F257" t="s">
        <v>3843</v>
      </c>
      <c r="G257" s="1">
        <v>5.9999999999999995E-4</v>
      </c>
    </row>
    <row r="258" spans="1:7" x14ac:dyDescent="0.3">
      <c r="A258" s="3">
        <v>45695</v>
      </c>
      <c r="B258">
        <v>990.54</v>
      </c>
      <c r="C258" s="2">
        <v>1007.44</v>
      </c>
      <c r="D258" s="2">
        <v>1007.44</v>
      </c>
      <c r="E258">
        <v>986.5</v>
      </c>
      <c r="F258" t="s">
        <v>3842</v>
      </c>
      <c r="G258" s="1">
        <v>-1.2999999999999999E-2</v>
      </c>
    </row>
    <row r="259" spans="1:7" x14ac:dyDescent="0.3">
      <c r="A259" s="3">
        <v>45664</v>
      </c>
      <c r="B259" s="2">
        <v>1003.55</v>
      </c>
      <c r="C259" s="2">
        <v>1000.01</v>
      </c>
      <c r="D259" s="2">
        <v>1005.5</v>
      </c>
      <c r="E259">
        <v>999.51</v>
      </c>
      <c r="F259" t="s">
        <v>3841</v>
      </c>
      <c r="G259" s="1">
        <v>5.3E-3</v>
      </c>
    </row>
    <row r="260" spans="1:7" x14ac:dyDescent="0.3">
      <c r="A260" t="s">
        <v>1534</v>
      </c>
      <c r="B260">
        <v>998.27</v>
      </c>
      <c r="C260" s="2">
        <v>1003.25</v>
      </c>
      <c r="D260" s="2">
        <v>1004.4</v>
      </c>
      <c r="E260">
        <v>995.27</v>
      </c>
      <c r="F260" t="s">
        <v>3840</v>
      </c>
      <c r="G260" s="1">
        <v>-6.7000000000000002E-3</v>
      </c>
    </row>
    <row r="261" spans="1:7" x14ac:dyDescent="0.3">
      <c r="A261" t="s">
        <v>1532</v>
      </c>
      <c r="B261" s="2">
        <v>1004.95</v>
      </c>
      <c r="C261" s="2">
        <v>1004</v>
      </c>
      <c r="D261" s="2">
        <v>1007.39</v>
      </c>
      <c r="E261">
        <v>994.23</v>
      </c>
      <c r="F261" t="s">
        <v>3839</v>
      </c>
      <c r="G261" s="1">
        <v>-3.3999999999999998E-3</v>
      </c>
    </row>
    <row r="262" spans="1:7" x14ac:dyDescent="0.3">
      <c r="A262" t="s">
        <v>1530</v>
      </c>
      <c r="B262" s="2">
        <v>1008.39</v>
      </c>
      <c r="C262">
        <v>988.24</v>
      </c>
      <c r="D262" s="2">
        <v>1011.03</v>
      </c>
      <c r="E262">
        <v>987.54</v>
      </c>
      <c r="F262" t="s">
        <v>3838</v>
      </c>
      <c r="G262" s="1">
        <v>2.1000000000000001E-2</v>
      </c>
    </row>
    <row r="263" spans="1:7" x14ac:dyDescent="0.3">
      <c r="A263" t="s">
        <v>1528</v>
      </c>
      <c r="B263">
        <v>987.64</v>
      </c>
      <c r="C263">
        <v>980.56</v>
      </c>
      <c r="D263">
        <v>988.54</v>
      </c>
      <c r="E263">
        <v>979.51</v>
      </c>
      <c r="F263" t="s">
        <v>3290</v>
      </c>
      <c r="G263" s="1">
        <v>9.7999999999999997E-3</v>
      </c>
    </row>
    <row r="264" spans="1:7" x14ac:dyDescent="0.3">
      <c r="A264" t="s">
        <v>1526</v>
      </c>
      <c r="B264">
        <v>978.02</v>
      </c>
      <c r="C264">
        <v>980.06</v>
      </c>
      <c r="D264">
        <v>987.04</v>
      </c>
      <c r="E264">
        <v>975.37</v>
      </c>
      <c r="F264" t="s">
        <v>3837</v>
      </c>
      <c r="G264" s="1">
        <v>6.4000000000000003E-3</v>
      </c>
    </row>
    <row r="265" spans="1:7" x14ac:dyDescent="0.3">
      <c r="A265" t="s">
        <v>1524</v>
      </c>
      <c r="B265">
        <v>971.78</v>
      </c>
      <c r="C265">
        <v>971.78</v>
      </c>
      <c r="D265">
        <v>976.52</v>
      </c>
      <c r="E265">
        <v>968.49</v>
      </c>
      <c r="F265" t="s">
        <v>3836</v>
      </c>
      <c r="G265" s="1">
        <v>-8.3000000000000001E-3</v>
      </c>
    </row>
    <row r="266" spans="1:7" x14ac:dyDescent="0.3">
      <c r="A266" t="s">
        <v>1522</v>
      </c>
      <c r="B266">
        <v>979.91</v>
      </c>
      <c r="C266">
        <v>963.4</v>
      </c>
      <c r="D266">
        <v>982.51</v>
      </c>
      <c r="E266">
        <v>963.4</v>
      </c>
      <c r="F266" t="s">
        <v>3483</v>
      </c>
      <c r="G266" s="1">
        <v>1.52E-2</v>
      </c>
    </row>
    <row r="267" spans="1:7" x14ac:dyDescent="0.3">
      <c r="A267" t="s">
        <v>1520</v>
      </c>
      <c r="B267">
        <v>965.25</v>
      </c>
      <c r="C267">
        <v>964.55</v>
      </c>
      <c r="D267">
        <v>970.98</v>
      </c>
      <c r="E267">
        <v>960.41</v>
      </c>
      <c r="F267" t="s">
        <v>3835</v>
      </c>
      <c r="G267" s="1">
        <v>6.9999999999999999E-4</v>
      </c>
    </row>
    <row r="268" spans="1:7" x14ac:dyDescent="0.3">
      <c r="A268" t="s">
        <v>1518</v>
      </c>
      <c r="B268">
        <v>964.55</v>
      </c>
      <c r="C268">
        <v>956.12</v>
      </c>
      <c r="D268">
        <v>965.75</v>
      </c>
      <c r="E268">
        <v>956.12</v>
      </c>
      <c r="F268" t="s">
        <v>3834</v>
      </c>
      <c r="G268" s="1">
        <v>2.2000000000000001E-3</v>
      </c>
    </row>
    <row r="269" spans="1:7" x14ac:dyDescent="0.3">
      <c r="A269" t="s">
        <v>1516</v>
      </c>
      <c r="B269">
        <v>962.41</v>
      </c>
      <c r="C269">
        <v>966.1</v>
      </c>
      <c r="D269">
        <v>968.39</v>
      </c>
      <c r="E269">
        <v>957.17</v>
      </c>
      <c r="F269" t="s">
        <v>3833</v>
      </c>
      <c r="G269" s="1">
        <v>-3.0000000000000001E-3</v>
      </c>
    </row>
    <row r="270" spans="1:7" x14ac:dyDescent="0.3">
      <c r="A270" t="s">
        <v>1514</v>
      </c>
      <c r="B270">
        <v>965.3</v>
      </c>
      <c r="C270">
        <v>959.61</v>
      </c>
      <c r="D270">
        <v>967.04</v>
      </c>
      <c r="E270">
        <v>957.67</v>
      </c>
      <c r="F270" t="s">
        <v>3832</v>
      </c>
      <c r="G270" s="1">
        <v>9.2999999999999992E-3</v>
      </c>
    </row>
    <row r="271" spans="1:7" x14ac:dyDescent="0.3">
      <c r="A271" t="s">
        <v>1512</v>
      </c>
      <c r="B271">
        <v>956.42</v>
      </c>
      <c r="C271">
        <v>957.62</v>
      </c>
      <c r="D271">
        <v>964.1</v>
      </c>
      <c r="E271">
        <v>954.13</v>
      </c>
      <c r="F271" t="s">
        <v>3831</v>
      </c>
      <c r="G271" s="1">
        <v>-1.3299999999999999E-2</v>
      </c>
    </row>
    <row r="272" spans="1:7" x14ac:dyDescent="0.3">
      <c r="A272" s="3">
        <v>45997</v>
      </c>
      <c r="B272">
        <v>969.29</v>
      </c>
      <c r="C272">
        <v>972.58</v>
      </c>
      <c r="D272">
        <v>978.07</v>
      </c>
      <c r="E272">
        <v>965.25</v>
      </c>
      <c r="F272" t="s">
        <v>3772</v>
      </c>
      <c r="G272" s="1">
        <v>-3.5999999999999999E-3</v>
      </c>
    </row>
    <row r="273" spans="1:7" x14ac:dyDescent="0.3">
      <c r="A273" s="3">
        <v>45967</v>
      </c>
      <c r="B273">
        <v>972.78</v>
      </c>
      <c r="C273">
        <v>981.36</v>
      </c>
      <c r="D273">
        <v>981.36</v>
      </c>
      <c r="E273">
        <v>971.08</v>
      </c>
      <c r="F273" t="s">
        <v>3830</v>
      </c>
      <c r="G273" s="1">
        <v>-7.6E-3</v>
      </c>
    </row>
    <row r="274" spans="1:7" x14ac:dyDescent="0.3">
      <c r="A274" s="3">
        <v>45936</v>
      </c>
      <c r="B274">
        <v>980.21</v>
      </c>
      <c r="C274">
        <v>988.94</v>
      </c>
      <c r="D274">
        <v>988.94</v>
      </c>
      <c r="E274">
        <v>978.12</v>
      </c>
      <c r="F274" t="s">
        <v>3829</v>
      </c>
      <c r="G274" s="1">
        <v>-6.8999999999999999E-3</v>
      </c>
    </row>
    <row r="275" spans="1:7" x14ac:dyDescent="0.3">
      <c r="A275" s="3">
        <v>45906</v>
      </c>
      <c r="B275">
        <v>986.99</v>
      </c>
      <c r="C275">
        <v>995.02</v>
      </c>
      <c r="D275">
        <v>995.02</v>
      </c>
      <c r="E275">
        <v>985.5</v>
      </c>
      <c r="F275" t="s">
        <v>3828</v>
      </c>
      <c r="G275" s="1">
        <v>1E-4</v>
      </c>
    </row>
    <row r="276" spans="1:7" x14ac:dyDescent="0.3">
      <c r="A276" s="3">
        <v>45814</v>
      </c>
      <c r="B276">
        <v>986.89</v>
      </c>
      <c r="C276">
        <v>969.59</v>
      </c>
      <c r="D276">
        <v>995.67</v>
      </c>
      <c r="E276">
        <v>968.94</v>
      </c>
      <c r="F276" t="s">
        <v>3827</v>
      </c>
      <c r="G276" s="1">
        <v>1.49E-2</v>
      </c>
    </row>
    <row r="277" spans="1:7" x14ac:dyDescent="0.3">
      <c r="A277" s="3">
        <v>45783</v>
      </c>
      <c r="B277">
        <v>972.38</v>
      </c>
      <c r="C277">
        <v>971.58</v>
      </c>
      <c r="D277">
        <v>977.02</v>
      </c>
      <c r="E277">
        <v>967.69</v>
      </c>
      <c r="F277" t="s">
        <v>3826</v>
      </c>
      <c r="G277" s="1">
        <v>4.3E-3</v>
      </c>
    </row>
    <row r="278" spans="1:7" x14ac:dyDescent="0.3">
      <c r="A278" s="3">
        <v>45753</v>
      </c>
      <c r="B278">
        <v>968.19</v>
      </c>
      <c r="C278">
        <v>958.12</v>
      </c>
      <c r="D278">
        <v>969.24</v>
      </c>
      <c r="E278">
        <v>958.07</v>
      </c>
      <c r="F278" t="s">
        <v>3825</v>
      </c>
      <c r="G278" s="1">
        <v>8.6E-3</v>
      </c>
    </row>
    <row r="279" spans="1:7" x14ac:dyDescent="0.3">
      <c r="A279" s="3">
        <v>45722</v>
      </c>
      <c r="B279">
        <v>959.91</v>
      </c>
      <c r="C279">
        <v>966.59</v>
      </c>
      <c r="D279">
        <v>973.58</v>
      </c>
      <c r="E279">
        <v>957.62</v>
      </c>
      <c r="F279" t="s">
        <v>3824</v>
      </c>
      <c r="G279" s="1">
        <v>-3.8999999999999998E-3</v>
      </c>
    </row>
    <row r="280" spans="1:7" x14ac:dyDescent="0.3">
      <c r="A280" s="3">
        <v>45694</v>
      </c>
      <c r="B280">
        <v>963.65</v>
      </c>
      <c r="C280">
        <v>962.65</v>
      </c>
      <c r="D280">
        <v>965.6</v>
      </c>
      <c r="E280">
        <v>951.63</v>
      </c>
      <c r="F280" t="s">
        <v>2855</v>
      </c>
      <c r="G280" s="1">
        <v>-6.6E-3</v>
      </c>
    </row>
    <row r="281" spans="1:7" x14ac:dyDescent="0.3">
      <c r="A281" t="s">
        <v>1501</v>
      </c>
      <c r="B281">
        <v>970.04</v>
      </c>
      <c r="C281">
        <v>963.55</v>
      </c>
      <c r="D281">
        <v>971.98</v>
      </c>
      <c r="E281">
        <v>960.31</v>
      </c>
      <c r="F281" t="s">
        <v>3823</v>
      </c>
      <c r="G281" s="1">
        <v>8.9999999999999993E-3</v>
      </c>
    </row>
    <row r="282" spans="1:7" x14ac:dyDescent="0.3">
      <c r="A282" t="s">
        <v>1499</v>
      </c>
      <c r="B282">
        <v>961.36</v>
      </c>
      <c r="C282">
        <v>961.61</v>
      </c>
      <c r="D282">
        <v>967.99</v>
      </c>
      <c r="E282">
        <v>951.28</v>
      </c>
      <c r="F282" t="s">
        <v>3579</v>
      </c>
      <c r="G282" s="1">
        <v>2.0999999999999999E-3</v>
      </c>
    </row>
    <row r="283" spans="1:7" x14ac:dyDescent="0.3">
      <c r="A283" t="s">
        <v>1497</v>
      </c>
      <c r="B283">
        <v>959.36</v>
      </c>
      <c r="C283">
        <v>957.72</v>
      </c>
      <c r="D283">
        <v>964.85</v>
      </c>
      <c r="E283">
        <v>956.47</v>
      </c>
      <c r="F283" t="s">
        <v>3822</v>
      </c>
      <c r="G283" s="1">
        <v>-1.5E-3</v>
      </c>
    </row>
    <row r="284" spans="1:7" x14ac:dyDescent="0.3">
      <c r="A284" t="s">
        <v>1495</v>
      </c>
      <c r="B284">
        <v>960.76</v>
      </c>
      <c r="C284">
        <v>963.4</v>
      </c>
      <c r="D284">
        <v>971.58</v>
      </c>
      <c r="E284">
        <v>955.77</v>
      </c>
      <c r="F284" t="s">
        <v>3821</v>
      </c>
      <c r="G284" s="1">
        <v>-7.1999999999999998E-3</v>
      </c>
    </row>
    <row r="285" spans="1:7" x14ac:dyDescent="0.3">
      <c r="A285" t="s">
        <v>1493</v>
      </c>
      <c r="B285">
        <v>967.69</v>
      </c>
      <c r="C285">
        <v>965.1</v>
      </c>
      <c r="D285">
        <v>972.53</v>
      </c>
      <c r="E285">
        <v>961.06</v>
      </c>
      <c r="F285" t="s">
        <v>3820</v>
      </c>
      <c r="G285" s="1">
        <v>3.3999999999999998E-3</v>
      </c>
    </row>
    <row r="286" spans="1:7" x14ac:dyDescent="0.3">
      <c r="A286" t="s">
        <v>1491</v>
      </c>
      <c r="B286">
        <v>964.4</v>
      </c>
      <c r="C286">
        <v>957.67</v>
      </c>
      <c r="D286">
        <v>966.1</v>
      </c>
      <c r="E286">
        <v>954.87</v>
      </c>
      <c r="F286" t="s">
        <v>3819</v>
      </c>
      <c r="G286" s="1">
        <v>7.1000000000000004E-3</v>
      </c>
    </row>
    <row r="287" spans="1:7" x14ac:dyDescent="0.3">
      <c r="A287" t="s">
        <v>1489</v>
      </c>
      <c r="B287">
        <v>957.57</v>
      </c>
      <c r="C287">
        <v>955.22</v>
      </c>
      <c r="D287">
        <v>959.71</v>
      </c>
      <c r="E287">
        <v>950.24</v>
      </c>
      <c r="F287" t="s">
        <v>3818</v>
      </c>
      <c r="G287" s="1">
        <v>-3.5999999999999999E-3</v>
      </c>
    </row>
    <row r="288" spans="1:7" x14ac:dyDescent="0.3">
      <c r="A288" t="s">
        <v>1487</v>
      </c>
      <c r="B288">
        <v>961.01</v>
      </c>
      <c r="C288">
        <v>961.11</v>
      </c>
      <c r="D288">
        <v>971.03</v>
      </c>
      <c r="E288">
        <v>958.17</v>
      </c>
      <c r="F288" t="s">
        <v>3274</v>
      </c>
      <c r="G288" s="1">
        <v>6.1999999999999998E-3</v>
      </c>
    </row>
    <row r="289" spans="1:7" x14ac:dyDescent="0.3">
      <c r="A289" t="s">
        <v>1485</v>
      </c>
      <c r="B289">
        <v>955.07</v>
      </c>
      <c r="C289">
        <v>961.66</v>
      </c>
      <c r="D289">
        <v>964.9</v>
      </c>
      <c r="E289">
        <v>954.13</v>
      </c>
      <c r="F289" t="s">
        <v>3817</v>
      </c>
      <c r="G289" s="1">
        <v>-1.23E-2</v>
      </c>
    </row>
    <row r="290" spans="1:7" x14ac:dyDescent="0.3">
      <c r="A290" t="s">
        <v>1483</v>
      </c>
      <c r="B290">
        <v>966.94</v>
      </c>
      <c r="C290">
        <v>966.1</v>
      </c>
      <c r="D290">
        <v>970.09</v>
      </c>
      <c r="E290">
        <v>963.1</v>
      </c>
      <c r="F290" t="s">
        <v>3816</v>
      </c>
      <c r="G290" s="1">
        <v>2.0999999999999999E-3</v>
      </c>
    </row>
    <row r="291" spans="1:7" x14ac:dyDescent="0.3">
      <c r="A291" t="s">
        <v>1481</v>
      </c>
      <c r="B291">
        <v>964.95</v>
      </c>
      <c r="C291">
        <v>964.5</v>
      </c>
      <c r="D291">
        <v>969.49</v>
      </c>
      <c r="E291">
        <v>961.81</v>
      </c>
      <c r="F291" t="s">
        <v>3074</v>
      </c>
      <c r="G291" s="1">
        <v>5.0000000000000001E-4</v>
      </c>
    </row>
    <row r="292" spans="1:7" x14ac:dyDescent="0.3">
      <c r="A292" t="s">
        <v>1479</v>
      </c>
      <c r="B292">
        <v>964.5</v>
      </c>
      <c r="C292">
        <v>954.38</v>
      </c>
      <c r="D292">
        <v>969.99</v>
      </c>
      <c r="E292">
        <v>946.15</v>
      </c>
      <c r="F292" t="s">
        <v>3815</v>
      </c>
      <c r="G292" s="1">
        <v>1.21E-2</v>
      </c>
    </row>
    <row r="293" spans="1:7" x14ac:dyDescent="0.3">
      <c r="A293" t="s">
        <v>1477</v>
      </c>
      <c r="B293">
        <v>952.93</v>
      </c>
      <c r="C293">
        <v>958.66</v>
      </c>
      <c r="D293">
        <v>962.7</v>
      </c>
      <c r="E293">
        <v>949.14</v>
      </c>
      <c r="F293" t="s">
        <v>3814</v>
      </c>
      <c r="G293" s="1">
        <v>-6.1999999999999998E-3</v>
      </c>
    </row>
    <row r="294" spans="1:7" x14ac:dyDescent="0.3">
      <c r="A294" t="s">
        <v>1475</v>
      </c>
      <c r="B294">
        <v>958.91</v>
      </c>
      <c r="C294">
        <v>972.58</v>
      </c>
      <c r="D294">
        <v>978.42</v>
      </c>
      <c r="E294">
        <v>957.62</v>
      </c>
      <c r="F294" t="s">
        <v>3759</v>
      </c>
      <c r="G294" s="1">
        <v>-1.77E-2</v>
      </c>
    </row>
    <row r="295" spans="1:7" x14ac:dyDescent="0.3">
      <c r="A295" s="3">
        <v>45996</v>
      </c>
      <c r="B295">
        <v>976.17</v>
      </c>
      <c r="C295">
        <v>956.42</v>
      </c>
      <c r="D295">
        <v>977.52</v>
      </c>
      <c r="E295">
        <v>953.78</v>
      </c>
      <c r="F295" t="s">
        <v>3139</v>
      </c>
      <c r="G295" s="1">
        <v>3.5700000000000003E-2</v>
      </c>
    </row>
    <row r="296" spans="1:7" x14ac:dyDescent="0.3">
      <c r="A296" s="3">
        <v>45905</v>
      </c>
      <c r="B296">
        <v>942.5</v>
      </c>
      <c r="C296">
        <v>952.68</v>
      </c>
      <c r="D296">
        <v>957.12</v>
      </c>
      <c r="E296">
        <v>941.06</v>
      </c>
      <c r="F296" t="s">
        <v>3813</v>
      </c>
      <c r="G296" s="1">
        <v>-2.01E-2</v>
      </c>
    </row>
    <row r="297" spans="1:7" x14ac:dyDescent="0.3">
      <c r="A297" s="3">
        <v>45874</v>
      </c>
      <c r="B297">
        <v>961.86</v>
      </c>
      <c r="C297">
        <v>974.97</v>
      </c>
      <c r="D297">
        <v>974.97</v>
      </c>
      <c r="E297">
        <v>957.17</v>
      </c>
      <c r="F297" t="s">
        <v>3812</v>
      </c>
      <c r="G297" s="1">
        <v>-8.8000000000000005E-3</v>
      </c>
    </row>
    <row r="298" spans="1:7" x14ac:dyDescent="0.3">
      <c r="A298" s="3">
        <v>45843</v>
      </c>
      <c r="B298">
        <v>970.39</v>
      </c>
      <c r="C298">
        <v>964.6</v>
      </c>
      <c r="D298">
        <v>971.93</v>
      </c>
      <c r="E298">
        <v>958.81</v>
      </c>
      <c r="F298" t="s">
        <v>3811</v>
      </c>
      <c r="G298" s="1">
        <v>7.1999999999999998E-3</v>
      </c>
    </row>
    <row r="299" spans="1:7" x14ac:dyDescent="0.3">
      <c r="A299" s="3">
        <v>45813</v>
      </c>
      <c r="B299">
        <v>963.45</v>
      </c>
      <c r="C299">
        <v>962.6</v>
      </c>
      <c r="D299">
        <v>967.64</v>
      </c>
      <c r="E299">
        <v>959.76</v>
      </c>
      <c r="F299" t="s">
        <v>3810</v>
      </c>
      <c r="G299" s="1">
        <v>-2.5999999999999999E-3</v>
      </c>
    </row>
    <row r="300" spans="1:7" x14ac:dyDescent="0.3">
      <c r="A300" s="3">
        <v>45782</v>
      </c>
      <c r="B300">
        <v>966</v>
      </c>
      <c r="C300">
        <v>967.09</v>
      </c>
      <c r="D300">
        <v>973.58</v>
      </c>
      <c r="E300">
        <v>963.75</v>
      </c>
      <c r="F300" t="s">
        <v>3809</v>
      </c>
      <c r="G300" s="1">
        <v>6.1000000000000004E-3</v>
      </c>
    </row>
    <row r="301" spans="1:7" x14ac:dyDescent="0.3">
      <c r="A301" s="3">
        <v>45693</v>
      </c>
      <c r="B301">
        <v>960.11</v>
      </c>
      <c r="C301">
        <v>962.51</v>
      </c>
      <c r="D301">
        <v>968.54</v>
      </c>
      <c r="E301">
        <v>957.62</v>
      </c>
      <c r="F301" t="s">
        <v>3768</v>
      </c>
      <c r="G301" s="1">
        <v>0</v>
      </c>
    </row>
    <row r="302" spans="1:7" x14ac:dyDescent="0.3">
      <c r="A302" t="s">
        <v>1466</v>
      </c>
      <c r="B302">
        <v>960.11</v>
      </c>
      <c r="C302">
        <v>954.13</v>
      </c>
      <c r="D302">
        <v>966.05</v>
      </c>
      <c r="E302">
        <v>952.78</v>
      </c>
      <c r="F302" t="s">
        <v>3488</v>
      </c>
      <c r="G302" s="1">
        <v>8.5000000000000006E-3</v>
      </c>
    </row>
    <row r="303" spans="1:7" x14ac:dyDescent="0.3">
      <c r="A303" t="s">
        <v>1464</v>
      </c>
      <c r="B303">
        <v>952.03</v>
      </c>
      <c r="C303">
        <v>957.02</v>
      </c>
      <c r="D303">
        <v>962.01</v>
      </c>
      <c r="E303">
        <v>947.74</v>
      </c>
      <c r="F303" t="s">
        <v>3808</v>
      </c>
      <c r="G303" s="1">
        <v>-5.8999999999999999E-3</v>
      </c>
    </row>
    <row r="304" spans="1:7" x14ac:dyDescent="0.3">
      <c r="A304" t="s">
        <v>1462</v>
      </c>
      <c r="B304">
        <v>957.72</v>
      </c>
      <c r="C304">
        <v>953.23</v>
      </c>
      <c r="D304">
        <v>962.46</v>
      </c>
      <c r="E304">
        <v>951.83</v>
      </c>
      <c r="F304" t="s">
        <v>3226</v>
      </c>
      <c r="G304" s="1">
        <v>4.7000000000000002E-3</v>
      </c>
    </row>
    <row r="305" spans="1:7" x14ac:dyDescent="0.3">
      <c r="A305" t="s">
        <v>1460</v>
      </c>
      <c r="B305">
        <v>953.23</v>
      </c>
      <c r="C305">
        <v>960.01</v>
      </c>
      <c r="D305">
        <v>964.1</v>
      </c>
      <c r="E305">
        <v>943.55</v>
      </c>
      <c r="F305" t="s">
        <v>3807</v>
      </c>
      <c r="G305" s="1">
        <v>-2.8999999999999998E-3</v>
      </c>
    </row>
    <row r="306" spans="1:7" x14ac:dyDescent="0.3">
      <c r="A306" t="s">
        <v>1458</v>
      </c>
      <c r="B306">
        <v>956.02</v>
      </c>
      <c r="C306">
        <v>952.63</v>
      </c>
      <c r="D306">
        <v>959.56</v>
      </c>
      <c r="E306">
        <v>950.19</v>
      </c>
      <c r="F306" t="s">
        <v>3806</v>
      </c>
      <c r="G306" s="1">
        <v>-3.7000000000000002E-3</v>
      </c>
    </row>
    <row r="307" spans="1:7" x14ac:dyDescent="0.3">
      <c r="A307" t="s">
        <v>1456</v>
      </c>
      <c r="B307">
        <v>959.56</v>
      </c>
      <c r="C307">
        <v>986.99</v>
      </c>
      <c r="D307">
        <v>986.99</v>
      </c>
      <c r="E307">
        <v>957.87</v>
      </c>
      <c r="F307" t="s">
        <v>3805</v>
      </c>
      <c r="G307" s="1">
        <v>-1.9300000000000001E-2</v>
      </c>
    </row>
    <row r="308" spans="1:7" x14ac:dyDescent="0.3">
      <c r="A308" t="s">
        <v>1454</v>
      </c>
      <c r="B308">
        <v>978.42</v>
      </c>
      <c r="C308">
        <v>965.1</v>
      </c>
      <c r="D308">
        <v>982.85</v>
      </c>
      <c r="E308">
        <v>965.1</v>
      </c>
      <c r="F308" t="s">
        <v>3804</v>
      </c>
      <c r="G308" s="1">
        <v>1.7999999999999999E-2</v>
      </c>
    </row>
    <row r="309" spans="1:7" x14ac:dyDescent="0.3">
      <c r="A309" t="s">
        <v>1452</v>
      </c>
      <c r="B309">
        <v>961.16</v>
      </c>
      <c r="C309">
        <v>959.61</v>
      </c>
      <c r="D309">
        <v>972.93</v>
      </c>
      <c r="E309">
        <v>952.63</v>
      </c>
      <c r="F309" t="s">
        <v>3803</v>
      </c>
      <c r="G309" s="1">
        <v>1.0699999999999999E-2</v>
      </c>
    </row>
    <row r="310" spans="1:7" x14ac:dyDescent="0.3">
      <c r="A310" t="s">
        <v>1450</v>
      </c>
      <c r="B310">
        <v>950.98</v>
      </c>
      <c r="C310">
        <v>938.66</v>
      </c>
      <c r="D310">
        <v>957.47</v>
      </c>
      <c r="E310">
        <v>936.02</v>
      </c>
      <c r="F310" t="s">
        <v>3802</v>
      </c>
      <c r="G310" s="1">
        <v>1.5299999999999999E-2</v>
      </c>
    </row>
    <row r="311" spans="1:7" x14ac:dyDescent="0.3">
      <c r="A311" t="s">
        <v>1448</v>
      </c>
      <c r="B311">
        <v>936.67</v>
      </c>
      <c r="C311">
        <v>939.56</v>
      </c>
      <c r="D311">
        <v>939.56</v>
      </c>
      <c r="E311">
        <v>927.94</v>
      </c>
      <c r="F311" t="s">
        <v>3801</v>
      </c>
      <c r="G311" s="1">
        <v>7.0000000000000001E-3</v>
      </c>
    </row>
    <row r="312" spans="1:7" x14ac:dyDescent="0.3">
      <c r="A312" t="s">
        <v>1446</v>
      </c>
      <c r="B312">
        <v>930.14</v>
      </c>
      <c r="C312">
        <v>930.19</v>
      </c>
      <c r="D312">
        <v>936.07</v>
      </c>
      <c r="E312">
        <v>925.2</v>
      </c>
      <c r="F312" t="s">
        <v>3800</v>
      </c>
      <c r="G312" s="1">
        <v>3.2199999999999999E-2</v>
      </c>
    </row>
    <row r="313" spans="1:7" x14ac:dyDescent="0.3">
      <c r="A313" s="3">
        <v>45965</v>
      </c>
      <c r="B313">
        <v>901.13</v>
      </c>
      <c r="C313">
        <v>885.17</v>
      </c>
      <c r="D313">
        <v>907.44</v>
      </c>
      <c r="E313">
        <v>885.17</v>
      </c>
      <c r="F313" t="s">
        <v>3799</v>
      </c>
      <c r="G313" s="1">
        <v>2.3699999999999999E-2</v>
      </c>
    </row>
    <row r="314" spans="1:7" x14ac:dyDescent="0.3">
      <c r="A314" s="3">
        <v>45904</v>
      </c>
      <c r="B314">
        <v>880.31</v>
      </c>
      <c r="C314">
        <v>880.31</v>
      </c>
      <c r="D314">
        <v>885.3</v>
      </c>
      <c r="E314">
        <v>874.57</v>
      </c>
      <c r="F314" t="s">
        <v>3624</v>
      </c>
      <c r="G314" s="1">
        <v>-2.3E-3</v>
      </c>
    </row>
    <row r="315" spans="1:7" x14ac:dyDescent="0.3">
      <c r="A315" s="3">
        <v>45873</v>
      </c>
      <c r="B315">
        <v>882.38</v>
      </c>
      <c r="C315">
        <v>880.31</v>
      </c>
      <c r="D315">
        <v>888.79</v>
      </c>
      <c r="E315">
        <v>872.98</v>
      </c>
      <c r="F315" t="s">
        <v>3798</v>
      </c>
      <c r="G315" s="1">
        <v>6.4999999999999997E-3</v>
      </c>
    </row>
    <row r="316" spans="1:7" x14ac:dyDescent="0.3">
      <c r="A316" s="3">
        <v>45842</v>
      </c>
      <c r="B316">
        <v>876.67</v>
      </c>
      <c r="C316">
        <v>879.21</v>
      </c>
      <c r="D316">
        <v>887.72</v>
      </c>
      <c r="E316">
        <v>866.94</v>
      </c>
      <c r="F316" t="s">
        <v>3797</v>
      </c>
      <c r="G316" s="1">
        <v>-3.2800000000000003E-2</v>
      </c>
    </row>
    <row r="317" spans="1:7" x14ac:dyDescent="0.3">
      <c r="A317" s="3">
        <v>45751</v>
      </c>
      <c r="B317">
        <v>906.39</v>
      </c>
      <c r="C317">
        <v>904.25</v>
      </c>
      <c r="D317">
        <v>918.69</v>
      </c>
      <c r="E317">
        <v>903.3</v>
      </c>
      <c r="F317" t="s">
        <v>3796</v>
      </c>
      <c r="G317" s="1">
        <v>1.2500000000000001E-2</v>
      </c>
    </row>
    <row r="318" spans="1:7" x14ac:dyDescent="0.3">
      <c r="A318" s="3">
        <v>45720</v>
      </c>
      <c r="B318">
        <v>895.2</v>
      </c>
      <c r="C318">
        <v>888.34</v>
      </c>
      <c r="D318">
        <v>899.76</v>
      </c>
      <c r="E318">
        <v>886.29</v>
      </c>
      <c r="F318" t="s">
        <v>2893</v>
      </c>
      <c r="G318" s="1">
        <v>-1.1000000000000001E-3</v>
      </c>
    </row>
    <row r="319" spans="1:7" x14ac:dyDescent="0.3">
      <c r="A319" s="3">
        <v>45692</v>
      </c>
      <c r="B319">
        <v>896.22</v>
      </c>
      <c r="C319">
        <v>883.15</v>
      </c>
      <c r="D319">
        <v>897.37</v>
      </c>
      <c r="E319">
        <v>883.15</v>
      </c>
      <c r="F319" t="s">
        <v>2801</v>
      </c>
      <c r="G319" s="1">
        <v>1.6400000000000001E-2</v>
      </c>
    </row>
    <row r="320" spans="1:7" x14ac:dyDescent="0.3">
      <c r="A320" s="3">
        <v>45661</v>
      </c>
      <c r="B320">
        <v>881.73</v>
      </c>
      <c r="C320">
        <v>898.76</v>
      </c>
      <c r="D320">
        <v>902.7</v>
      </c>
      <c r="E320">
        <v>880.48</v>
      </c>
      <c r="F320" t="s">
        <v>3795</v>
      </c>
      <c r="G320" s="1">
        <v>-3.3000000000000002E-2</v>
      </c>
    </row>
    <row r="321" spans="1:7" x14ac:dyDescent="0.3">
      <c r="A321" t="s">
        <v>1436</v>
      </c>
      <c r="B321">
        <v>911.83</v>
      </c>
      <c r="C321">
        <v>912.23</v>
      </c>
      <c r="D321">
        <v>915.72</v>
      </c>
      <c r="E321">
        <v>900.68</v>
      </c>
      <c r="F321" t="s">
        <v>3794</v>
      </c>
      <c r="G321" s="1">
        <v>1.6000000000000001E-3</v>
      </c>
    </row>
    <row r="322" spans="1:7" x14ac:dyDescent="0.3">
      <c r="A322" t="s">
        <v>1434</v>
      </c>
      <c r="B322">
        <v>910.41</v>
      </c>
      <c r="C322">
        <v>897.77</v>
      </c>
      <c r="D322">
        <v>918.22</v>
      </c>
      <c r="E322">
        <v>896.82</v>
      </c>
      <c r="F322" t="s">
        <v>3793</v>
      </c>
      <c r="G322" s="1">
        <v>1.04E-2</v>
      </c>
    </row>
    <row r="323" spans="1:7" x14ac:dyDescent="0.3">
      <c r="A323" t="s">
        <v>1432</v>
      </c>
      <c r="B323">
        <v>901.03</v>
      </c>
      <c r="C323">
        <v>910.24</v>
      </c>
      <c r="D323">
        <v>911.48</v>
      </c>
      <c r="E323">
        <v>898.76</v>
      </c>
      <c r="F323" t="s">
        <v>3792</v>
      </c>
      <c r="G323" s="1">
        <v>-8.2000000000000007E-3</v>
      </c>
    </row>
    <row r="324" spans="1:7" x14ac:dyDescent="0.3">
      <c r="A324" t="s">
        <v>1430</v>
      </c>
      <c r="B324">
        <v>908.46</v>
      </c>
      <c r="C324">
        <v>900.21</v>
      </c>
      <c r="D324">
        <v>919.56</v>
      </c>
      <c r="E324">
        <v>898.51</v>
      </c>
      <c r="F324" t="s">
        <v>3791</v>
      </c>
      <c r="G324" s="1">
        <v>1.1900000000000001E-2</v>
      </c>
    </row>
    <row r="325" spans="1:7" x14ac:dyDescent="0.3">
      <c r="A325" t="s">
        <v>1428</v>
      </c>
      <c r="B325">
        <v>897.77</v>
      </c>
      <c r="C325">
        <v>887.29</v>
      </c>
      <c r="D325">
        <v>899.96</v>
      </c>
      <c r="E325">
        <v>884.62</v>
      </c>
      <c r="F325" t="s">
        <v>3340</v>
      </c>
      <c r="G325" s="1">
        <v>1.67E-2</v>
      </c>
    </row>
    <row r="326" spans="1:7" x14ac:dyDescent="0.3">
      <c r="A326" t="s">
        <v>1426</v>
      </c>
      <c r="B326">
        <v>882.98</v>
      </c>
      <c r="C326">
        <v>875.6</v>
      </c>
      <c r="D326">
        <v>884.85</v>
      </c>
      <c r="E326">
        <v>875.6</v>
      </c>
      <c r="F326" t="s">
        <v>3790</v>
      </c>
      <c r="G326" s="1">
        <v>8.9999999999999998E-4</v>
      </c>
    </row>
    <row r="327" spans="1:7" x14ac:dyDescent="0.3">
      <c r="A327" t="s">
        <v>1424</v>
      </c>
      <c r="B327">
        <v>882.18</v>
      </c>
      <c r="C327">
        <v>874.82</v>
      </c>
      <c r="D327">
        <v>884.8</v>
      </c>
      <c r="E327">
        <v>872.48</v>
      </c>
      <c r="F327" t="s">
        <v>3789</v>
      </c>
      <c r="G327" s="1">
        <v>1.41E-2</v>
      </c>
    </row>
    <row r="328" spans="1:7" x14ac:dyDescent="0.3">
      <c r="A328" t="s">
        <v>1422</v>
      </c>
      <c r="B328">
        <v>869.89</v>
      </c>
      <c r="C328">
        <v>865.35</v>
      </c>
      <c r="D328">
        <v>873.33</v>
      </c>
      <c r="E328">
        <v>863.95</v>
      </c>
      <c r="F328" t="s">
        <v>3788</v>
      </c>
      <c r="G328" s="1">
        <v>6.8999999999999999E-3</v>
      </c>
    </row>
    <row r="329" spans="1:7" x14ac:dyDescent="0.3">
      <c r="A329" t="s">
        <v>1420</v>
      </c>
      <c r="B329">
        <v>863.95</v>
      </c>
      <c r="C329">
        <v>861.86</v>
      </c>
      <c r="D329">
        <v>866.54</v>
      </c>
      <c r="E329">
        <v>855.4</v>
      </c>
      <c r="F329" t="s">
        <v>3787</v>
      </c>
      <c r="G329" s="1">
        <v>1.2699999999999999E-2</v>
      </c>
    </row>
    <row r="330" spans="1:7" x14ac:dyDescent="0.3">
      <c r="A330" t="s">
        <v>1418</v>
      </c>
      <c r="B330">
        <v>853.08</v>
      </c>
      <c r="C330">
        <v>850.38</v>
      </c>
      <c r="D330">
        <v>859.86</v>
      </c>
      <c r="E330">
        <v>850.38</v>
      </c>
      <c r="F330" t="s">
        <v>3786</v>
      </c>
      <c r="G330" s="1">
        <v>2.2000000000000001E-3</v>
      </c>
    </row>
    <row r="331" spans="1:7" x14ac:dyDescent="0.3">
      <c r="A331" t="s">
        <v>1416</v>
      </c>
      <c r="B331">
        <v>851.18</v>
      </c>
      <c r="C331">
        <v>855.9</v>
      </c>
      <c r="D331">
        <v>858.26</v>
      </c>
      <c r="E331">
        <v>847.92</v>
      </c>
      <c r="F331" t="s">
        <v>3785</v>
      </c>
      <c r="G331" s="1">
        <v>-2.7000000000000001E-3</v>
      </c>
    </row>
    <row r="332" spans="1:7" x14ac:dyDescent="0.3">
      <c r="A332" s="3">
        <v>45994</v>
      </c>
      <c r="B332">
        <v>853.45</v>
      </c>
      <c r="C332">
        <v>843.68</v>
      </c>
      <c r="D332">
        <v>857.12</v>
      </c>
      <c r="E332">
        <v>843.68</v>
      </c>
      <c r="F332" t="s">
        <v>3784</v>
      </c>
      <c r="G332" s="1">
        <v>1.52E-2</v>
      </c>
    </row>
    <row r="333" spans="1:7" x14ac:dyDescent="0.3">
      <c r="A333" s="3">
        <v>45964</v>
      </c>
      <c r="B333">
        <v>840.66</v>
      </c>
      <c r="C333">
        <v>839.11</v>
      </c>
      <c r="D333">
        <v>844.9</v>
      </c>
      <c r="E333">
        <v>832.95</v>
      </c>
      <c r="F333" t="s">
        <v>3718</v>
      </c>
      <c r="G333" s="1">
        <v>-1.1999999999999999E-3</v>
      </c>
    </row>
    <row r="334" spans="1:7" x14ac:dyDescent="0.3">
      <c r="A334" s="3">
        <v>45933</v>
      </c>
      <c r="B334">
        <v>841.66</v>
      </c>
      <c r="C334">
        <v>842.4</v>
      </c>
      <c r="D334">
        <v>847.84</v>
      </c>
      <c r="E334">
        <v>839.44</v>
      </c>
      <c r="F334" t="s">
        <v>3783</v>
      </c>
      <c r="G334" s="1">
        <v>-1E-3</v>
      </c>
    </row>
    <row r="335" spans="1:7" x14ac:dyDescent="0.3">
      <c r="A335" s="3">
        <v>45841</v>
      </c>
      <c r="B335">
        <v>842.53</v>
      </c>
      <c r="C335">
        <v>838.91</v>
      </c>
      <c r="D335">
        <v>848.46</v>
      </c>
      <c r="E335">
        <v>836.72</v>
      </c>
      <c r="F335" t="s">
        <v>3782</v>
      </c>
      <c r="G335" s="1">
        <v>-1.1999999999999999E-3</v>
      </c>
    </row>
    <row r="336" spans="1:7" x14ac:dyDescent="0.3">
      <c r="A336" s="3">
        <v>45811</v>
      </c>
      <c r="B336">
        <v>843.5</v>
      </c>
      <c r="C336">
        <v>841.41</v>
      </c>
      <c r="D336">
        <v>847.84</v>
      </c>
      <c r="E336">
        <v>834.05</v>
      </c>
      <c r="F336" t="s">
        <v>3781</v>
      </c>
      <c r="G336" s="1">
        <v>6.9999999999999999E-4</v>
      </c>
    </row>
    <row r="337" spans="1:7" x14ac:dyDescent="0.3">
      <c r="A337" s="3">
        <v>45780</v>
      </c>
      <c r="B337">
        <v>842.9</v>
      </c>
      <c r="C337">
        <v>848.86</v>
      </c>
      <c r="D337">
        <v>853.28</v>
      </c>
      <c r="E337">
        <v>842.03</v>
      </c>
      <c r="F337" t="s">
        <v>3780</v>
      </c>
      <c r="G337" s="1">
        <v>-1.17E-2</v>
      </c>
    </row>
    <row r="338" spans="1:7" x14ac:dyDescent="0.3">
      <c r="A338" s="3">
        <v>45750</v>
      </c>
      <c r="B338">
        <v>852.88</v>
      </c>
      <c r="C338">
        <v>846.89</v>
      </c>
      <c r="D338">
        <v>855.02</v>
      </c>
      <c r="E338">
        <v>844.52</v>
      </c>
      <c r="F338" t="s">
        <v>3779</v>
      </c>
      <c r="G338" s="1">
        <v>5.0000000000000001E-3</v>
      </c>
    </row>
    <row r="339" spans="1:7" x14ac:dyDescent="0.3">
      <c r="A339" s="3">
        <v>45719</v>
      </c>
      <c r="B339">
        <v>848.66</v>
      </c>
      <c r="C339">
        <v>867.74</v>
      </c>
      <c r="D339">
        <v>869.36</v>
      </c>
      <c r="E339">
        <v>844.95</v>
      </c>
      <c r="F339" t="s">
        <v>3753</v>
      </c>
      <c r="G339" s="1">
        <v>-1.78E-2</v>
      </c>
    </row>
    <row r="340" spans="1:7" x14ac:dyDescent="0.3">
      <c r="A340" t="s">
        <v>1406</v>
      </c>
      <c r="B340">
        <v>864.05</v>
      </c>
      <c r="C340">
        <v>840.41</v>
      </c>
      <c r="D340">
        <v>866.47</v>
      </c>
      <c r="E340">
        <v>840.41</v>
      </c>
      <c r="F340" t="s">
        <v>3778</v>
      </c>
      <c r="G340" s="1">
        <v>1.8599999999999998E-2</v>
      </c>
    </row>
    <row r="341" spans="1:7" x14ac:dyDescent="0.3">
      <c r="A341" t="s">
        <v>1404</v>
      </c>
      <c r="B341">
        <v>848.24</v>
      </c>
      <c r="C341">
        <v>839.19</v>
      </c>
      <c r="D341">
        <v>853.25</v>
      </c>
      <c r="E341">
        <v>839.19</v>
      </c>
      <c r="F341" t="s">
        <v>3712</v>
      </c>
      <c r="G341" s="1">
        <v>1.09E-2</v>
      </c>
    </row>
    <row r="342" spans="1:7" x14ac:dyDescent="0.3">
      <c r="A342" t="s">
        <v>1402</v>
      </c>
      <c r="B342">
        <v>839.09</v>
      </c>
      <c r="C342">
        <v>833.48</v>
      </c>
      <c r="D342">
        <v>841.91</v>
      </c>
      <c r="E342">
        <v>833.48</v>
      </c>
      <c r="F342" t="s">
        <v>3777</v>
      </c>
      <c r="G342" s="1">
        <v>3.0999999999999999E-3</v>
      </c>
    </row>
    <row r="343" spans="1:7" x14ac:dyDescent="0.3">
      <c r="A343" t="s">
        <v>1400</v>
      </c>
      <c r="B343">
        <v>836.47</v>
      </c>
      <c r="C343">
        <v>838.46</v>
      </c>
      <c r="D343">
        <v>840.01</v>
      </c>
      <c r="E343">
        <v>828.49</v>
      </c>
      <c r="F343" t="s">
        <v>3776</v>
      </c>
      <c r="G343" s="1">
        <v>-9.1000000000000004E-3</v>
      </c>
    </row>
    <row r="344" spans="1:7" x14ac:dyDescent="0.3">
      <c r="A344" t="s">
        <v>1398</v>
      </c>
      <c r="B344">
        <v>844.15</v>
      </c>
      <c r="C344">
        <v>838.36</v>
      </c>
      <c r="D344">
        <v>845.37</v>
      </c>
      <c r="E344">
        <v>836.54</v>
      </c>
      <c r="F344" t="s">
        <v>3775</v>
      </c>
      <c r="G344" s="1">
        <v>3.2000000000000002E-3</v>
      </c>
    </row>
    <row r="345" spans="1:7" x14ac:dyDescent="0.3">
      <c r="A345" t="s">
        <v>1396</v>
      </c>
      <c r="B345">
        <v>841.46</v>
      </c>
      <c r="C345">
        <v>853.38</v>
      </c>
      <c r="D345">
        <v>855.22</v>
      </c>
      <c r="E345">
        <v>840.56</v>
      </c>
      <c r="F345" t="s">
        <v>3774</v>
      </c>
      <c r="G345" s="1">
        <v>-2.3199999999999998E-2</v>
      </c>
    </row>
    <row r="346" spans="1:7" x14ac:dyDescent="0.3">
      <c r="A346" t="s">
        <v>1394</v>
      </c>
      <c r="B346">
        <v>861.46</v>
      </c>
      <c r="C346">
        <v>856.37</v>
      </c>
      <c r="D346">
        <v>866.79</v>
      </c>
      <c r="E346">
        <v>854.1</v>
      </c>
      <c r="F346" t="s">
        <v>3773</v>
      </c>
      <c r="G346" s="1">
        <v>2.3999999999999998E-3</v>
      </c>
    </row>
    <row r="347" spans="1:7" x14ac:dyDescent="0.3">
      <c r="A347" t="s">
        <v>1392</v>
      </c>
      <c r="B347">
        <v>859.39</v>
      </c>
      <c r="C347">
        <v>854.4</v>
      </c>
      <c r="D347">
        <v>863.63</v>
      </c>
      <c r="E347">
        <v>850.96</v>
      </c>
      <c r="F347" t="s">
        <v>3772</v>
      </c>
      <c r="G347" s="1">
        <v>3.3E-3</v>
      </c>
    </row>
    <row r="348" spans="1:7" x14ac:dyDescent="0.3">
      <c r="A348" t="s">
        <v>1390</v>
      </c>
      <c r="B348">
        <v>856.54</v>
      </c>
      <c r="C348">
        <v>840.51</v>
      </c>
      <c r="D348">
        <v>857.87</v>
      </c>
      <c r="E348">
        <v>838.54</v>
      </c>
      <c r="F348" t="s">
        <v>3771</v>
      </c>
      <c r="G348" s="1">
        <v>1.3299999999999999E-2</v>
      </c>
    </row>
    <row r="349" spans="1:7" x14ac:dyDescent="0.3">
      <c r="A349" t="s">
        <v>1388</v>
      </c>
      <c r="B349">
        <v>845.32</v>
      </c>
      <c r="C349">
        <v>848.84</v>
      </c>
      <c r="D349">
        <v>848.84</v>
      </c>
      <c r="E349">
        <v>837.92</v>
      </c>
      <c r="F349" t="s">
        <v>3770</v>
      </c>
      <c r="G349" s="1">
        <v>-1.6999999999999999E-3</v>
      </c>
    </row>
    <row r="350" spans="1:7" x14ac:dyDescent="0.3">
      <c r="A350" t="s">
        <v>1386</v>
      </c>
      <c r="B350">
        <v>846.74</v>
      </c>
      <c r="C350">
        <v>847.39</v>
      </c>
      <c r="D350">
        <v>855</v>
      </c>
      <c r="E350">
        <v>844.67</v>
      </c>
      <c r="F350" t="s">
        <v>3769</v>
      </c>
      <c r="G350" s="1">
        <v>-5.3E-3</v>
      </c>
    </row>
    <row r="351" spans="1:7" x14ac:dyDescent="0.3">
      <c r="A351" s="3">
        <v>45993</v>
      </c>
      <c r="B351">
        <v>851.28</v>
      </c>
      <c r="C351">
        <v>844.4</v>
      </c>
      <c r="D351">
        <v>853.88</v>
      </c>
      <c r="E351">
        <v>838.51</v>
      </c>
      <c r="F351" t="s">
        <v>3768</v>
      </c>
      <c r="G351" s="1">
        <v>3.2000000000000002E-3</v>
      </c>
    </row>
    <row r="352" spans="1:7" x14ac:dyDescent="0.3">
      <c r="A352" s="3">
        <v>45963</v>
      </c>
      <c r="B352">
        <v>848.59</v>
      </c>
      <c r="C352">
        <v>849.39</v>
      </c>
      <c r="D352">
        <v>853.38</v>
      </c>
      <c r="E352">
        <v>842.25</v>
      </c>
      <c r="F352" t="s">
        <v>3767</v>
      </c>
      <c r="G352" s="1">
        <v>-8.3999999999999995E-3</v>
      </c>
    </row>
    <row r="353" spans="1:7" x14ac:dyDescent="0.3">
      <c r="A353" s="3">
        <v>45932</v>
      </c>
      <c r="B353">
        <v>855.75</v>
      </c>
      <c r="C353">
        <v>856.52</v>
      </c>
      <c r="D353">
        <v>859.59</v>
      </c>
      <c r="E353">
        <v>852.13</v>
      </c>
      <c r="F353" t="s">
        <v>3300</v>
      </c>
      <c r="G353" s="1">
        <v>-9.7999999999999997E-3</v>
      </c>
    </row>
    <row r="354" spans="1:7" x14ac:dyDescent="0.3">
      <c r="A354" s="3">
        <v>45840</v>
      </c>
      <c r="B354">
        <v>864.22</v>
      </c>
      <c r="C354">
        <v>872.83</v>
      </c>
      <c r="D354">
        <v>881.31</v>
      </c>
      <c r="E354">
        <v>860.36</v>
      </c>
      <c r="F354" t="s">
        <v>3563</v>
      </c>
      <c r="G354" s="1">
        <v>-6.4000000000000003E-3</v>
      </c>
    </row>
    <row r="355" spans="1:7" x14ac:dyDescent="0.3">
      <c r="A355" s="3">
        <v>45810</v>
      </c>
      <c r="B355">
        <v>869.76</v>
      </c>
      <c r="C355">
        <v>865.6</v>
      </c>
      <c r="D355">
        <v>872.33</v>
      </c>
      <c r="E355">
        <v>859.86</v>
      </c>
      <c r="F355" t="s">
        <v>3766</v>
      </c>
      <c r="G355" s="1">
        <v>3.5000000000000001E-3</v>
      </c>
    </row>
    <row r="356" spans="1:7" x14ac:dyDescent="0.3">
      <c r="A356" s="3">
        <v>45779</v>
      </c>
      <c r="B356">
        <v>866.74</v>
      </c>
      <c r="C356">
        <v>864.35</v>
      </c>
      <c r="D356">
        <v>869.94</v>
      </c>
      <c r="E356">
        <v>857.32</v>
      </c>
      <c r="F356" t="s">
        <v>3765</v>
      </c>
      <c r="G356" s="1">
        <v>9.7999999999999997E-3</v>
      </c>
    </row>
    <row r="357" spans="1:7" x14ac:dyDescent="0.3">
      <c r="A357" s="3">
        <v>45749</v>
      </c>
      <c r="B357">
        <v>858.31</v>
      </c>
      <c r="C357">
        <v>842.25</v>
      </c>
      <c r="D357">
        <v>860.76</v>
      </c>
      <c r="E357">
        <v>837.94</v>
      </c>
      <c r="F357" t="s">
        <v>3160</v>
      </c>
      <c r="G357" s="1">
        <v>2.5600000000000001E-2</v>
      </c>
    </row>
    <row r="358" spans="1:7" x14ac:dyDescent="0.3">
      <c r="A358" s="3">
        <v>45718</v>
      </c>
      <c r="B358">
        <v>836.92</v>
      </c>
      <c r="C358">
        <v>832.93</v>
      </c>
      <c r="D358">
        <v>841.31</v>
      </c>
      <c r="E358">
        <v>829.66</v>
      </c>
      <c r="F358" t="s">
        <v>3764</v>
      </c>
      <c r="G358" s="1">
        <v>-7.7000000000000002E-3</v>
      </c>
    </row>
    <row r="359" spans="1:7" x14ac:dyDescent="0.3">
      <c r="A359" s="3">
        <v>45659</v>
      </c>
      <c r="B359">
        <v>843.38</v>
      </c>
      <c r="C359">
        <v>846.64</v>
      </c>
      <c r="D359">
        <v>854.37</v>
      </c>
      <c r="E359">
        <v>835.95</v>
      </c>
      <c r="F359" t="s">
        <v>2962</v>
      </c>
      <c r="G359" s="1">
        <v>-4.5999999999999999E-3</v>
      </c>
    </row>
    <row r="360" spans="1:7" x14ac:dyDescent="0.3">
      <c r="A360" t="s">
        <v>1375</v>
      </c>
      <c r="B360">
        <v>847.27</v>
      </c>
      <c r="C360">
        <v>841.53</v>
      </c>
      <c r="D360">
        <v>850.23</v>
      </c>
      <c r="E360">
        <v>839.89</v>
      </c>
      <c r="F360" t="s">
        <v>3763</v>
      </c>
      <c r="G360" s="1">
        <v>4.3E-3</v>
      </c>
    </row>
    <row r="361" spans="1:7" x14ac:dyDescent="0.3">
      <c r="A361" t="s">
        <v>1373</v>
      </c>
      <c r="B361">
        <v>843.65</v>
      </c>
      <c r="C361">
        <v>838.41</v>
      </c>
      <c r="D361">
        <v>846.84</v>
      </c>
      <c r="E361">
        <v>834.2</v>
      </c>
      <c r="F361" t="s">
        <v>3762</v>
      </c>
      <c r="G361" s="1">
        <v>8.5000000000000006E-3</v>
      </c>
    </row>
    <row r="362" spans="1:7" x14ac:dyDescent="0.3">
      <c r="A362" t="s">
        <v>1371</v>
      </c>
      <c r="B362">
        <v>836.57</v>
      </c>
      <c r="C362">
        <v>835.42</v>
      </c>
      <c r="D362">
        <v>838.49</v>
      </c>
      <c r="E362">
        <v>832.35</v>
      </c>
      <c r="F362" t="s">
        <v>3229</v>
      </c>
      <c r="G362" s="1">
        <v>4.1000000000000003E-3</v>
      </c>
    </row>
    <row r="363" spans="1:7" x14ac:dyDescent="0.3">
      <c r="A363" t="s">
        <v>1369</v>
      </c>
      <c r="B363">
        <v>833.13</v>
      </c>
      <c r="C363">
        <v>821.46</v>
      </c>
      <c r="D363">
        <v>840.06</v>
      </c>
      <c r="E363">
        <v>821.46</v>
      </c>
      <c r="F363" t="s">
        <v>3761</v>
      </c>
      <c r="G363" s="1">
        <v>2.4899999999999999E-2</v>
      </c>
    </row>
    <row r="364" spans="1:7" x14ac:dyDescent="0.3">
      <c r="A364" t="s">
        <v>1367</v>
      </c>
      <c r="B364">
        <v>812.88</v>
      </c>
      <c r="C364">
        <v>818.51</v>
      </c>
      <c r="D364">
        <v>819.76</v>
      </c>
      <c r="E364">
        <v>810.98</v>
      </c>
      <c r="F364" t="s">
        <v>3760</v>
      </c>
      <c r="G364" s="1">
        <v>-1.21E-2</v>
      </c>
    </row>
    <row r="365" spans="1:7" x14ac:dyDescent="0.3">
      <c r="A365" t="s">
        <v>1365</v>
      </c>
      <c r="B365">
        <v>822.85</v>
      </c>
      <c r="C365">
        <v>827.94</v>
      </c>
      <c r="D365">
        <v>833.08</v>
      </c>
      <c r="E365">
        <v>820.21</v>
      </c>
      <c r="F365" t="s">
        <v>3759</v>
      </c>
      <c r="G365" s="1">
        <v>-9.1000000000000004E-3</v>
      </c>
    </row>
    <row r="366" spans="1:7" x14ac:dyDescent="0.3">
      <c r="A366" t="s">
        <v>1363</v>
      </c>
      <c r="B366">
        <v>830.38</v>
      </c>
      <c r="C366">
        <v>841.41</v>
      </c>
      <c r="D366">
        <v>841.41</v>
      </c>
      <c r="E366">
        <v>823.58</v>
      </c>
      <c r="F366" t="s">
        <v>3758</v>
      </c>
      <c r="G366" s="1">
        <v>-6.9999999999999999E-4</v>
      </c>
    </row>
    <row r="367" spans="1:7" x14ac:dyDescent="0.3">
      <c r="A367" t="s">
        <v>1361</v>
      </c>
      <c r="B367">
        <v>830.96</v>
      </c>
      <c r="C367">
        <v>819.16</v>
      </c>
      <c r="D367">
        <v>833.88</v>
      </c>
      <c r="E367">
        <v>810.71</v>
      </c>
      <c r="F367" t="s">
        <v>3757</v>
      </c>
      <c r="G367" s="1">
        <v>1.44E-2</v>
      </c>
    </row>
    <row r="368" spans="1:7" x14ac:dyDescent="0.3">
      <c r="A368" t="s">
        <v>1359</v>
      </c>
      <c r="B368">
        <v>819.16</v>
      </c>
      <c r="C368">
        <v>827.07</v>
      </c>
      <c r="D368">
        <v>828.46</v>
      </c>
      <c r="E368">
        <v>814.5</v>
      </c>
      <c r="F368" t="s">
        <v>3756</v>
      </c>
      <c r="G368" s="1">
        <v>-5.4000000000000003E-3</v>
      </c>
    </row>
    <row r="369" spans="1:7" x14ac:dyDescent="0.3">
      <c r="A369" t="s">
        <v>1357</v>
      </c>
      <c r="B369">
        <v>823.58</v>
      </c>
      <c r="C369">
        <v>810.98</v>
      </c>
      <c r="D369">
        <v>828.41</v>
      </c>
      <c r="E369">
        <v>810.98</v>
      </c>
      <c r="F369" t="s">
        <v>3755</v>
      </c>
      <c r="G369" s="1">
        <v>8.8999999999999999E-3</v>
      </c>
    </row>
    <row r="370" spans="1:7" x14ac:dyDescent="0.3">
      <c r="A370" t="s">
        <v>1355</v>
      </c>
      <c r="B370">
        <v>816.34</v>
      </c>
      <c r="C370">
        <v>819.71</v>
      </c>
      <c r="D370">
        <v>823.2</v>
      </c>
      <c r="E370">
        <v>812.23</v>
      </c>
      <c r="F370" t="s">
        <v>3754</v>
      </c>
      <c r="G370" s="1">
        <v>-9.2999999999999992E-3</v>
      </c>
    </row>
    <row r="371" spans="1:7" x14ac:dyDescent="0.3">
      <c r="A371" t="s">
        <v>1353</v>
      </c>
      <c r="B371">
        <v>823.97</v>
      </c>
      <c r="C371">
        <v>824.37</v>
      </c>
      <c r="D371">
        <v>828.21</v>
      </c>
      <c r="E371">
        <v>819.39</v>
      </c>
      <c r="F371" t="s">
        <v>3753</v>
      </c>
      <c r="G371" s="1">
        <v>5.4999999999999997E-3</v>
      </c>
    </row>
    <row r="372" spans="1:7" x14ac:dyDescent="0.3">
      <c r="A372" t="s">
        <v>1351</v>
      </c>
      <c r="B372">
        <v>819.49</v>
      </c>
      <c r="C372">
        <v>826.19</v>
      </c>
      <c r="D372">
        <v>829.29</v>
      </c>
      <c r="E372">
        <v>816.12</v>
      </c>
      <c r="F372" t="s">
        <v>3498</v>
      </c>
      <c r="G372" s="1">
        <v>-2.2000000000000001E-3</v>
      </c>
    </row>
    <row r="373" spans="1:7" x14ac:dyDescent="0.3">
      <c r="A373" t="s">
        <v>1349</v>
      </c>
      <c r="B373">
        <v>821.26</v>
      </c>
      <c r="C373">
        <v>817.91</v>
      </c>
      <c r="D373">
        <v>826.04</v>
      </c>
      <c r="E373">
        <v>816.47</v>
      </c>
      <c r="F373" t="s">
        <v>3752</v>
      </c>
      <c r="G373" s="1">
        <v>9.7000000000000003E-3</v>
      </c>
    </row>
    <row r="374" spans="1:7" x14ac:dyDescent="0.3">
      <c r="A374" t="s">
        <v>1347</v>
      </c>
      <c r="B374">
        <v>813.4</v>
      </c>
      <c r="C374">
        <v>817.96</v>
      </c>
      <c r="D374">
        <v>821.33</v>
      </c>
      <c r="E374">
        <v>810.13</v>
      </c>
      <c r="F374" t="s">
        <v>3751</v>
      </c>
      <c r="G374" s="1">
        <v>-1.5599999999999999E-2</v>
      </c>
    </row>
    <row r="375" spans="1:7" x14ac:dyDescent="0.3">
      <c r="A375" s="3">
        <v>45931</v>
      </c>
      <c r="B375">
        <v>826.32</v>
      </c>
      <c r="C375">
        <v>833.43</v>
      </c>
      <c r="D375">
        <v>835.37</v>
      </c>
      <c r="E375">
        <v>824.95</v>
      </c>
      <c r="F375" t="s">
        <v>3750</v>
      </c>
      <c r="G375" s="1">
        <v>-6.6E-3</v>
      </c>
    </row>
    <row r="376" spans="1:7" x14ac:dyDescent="0.3">
      <c r="A376" s="3">
        <v>45901</v>
      </c>
      <c r="B376">
        <v>831.83</v>
      </c>
      <c r="C376">
        <v>839.98</v>
      </c>
      <c r="D376">
        <v>842.4</v>
      </c>
      <c r="E376">
        <v>826.99</v>
      </c>
      <c r="F376" t="s">
        <v>3749</v>
      </c>
      <c r="G376" s="1">
        <v>-1.5599999999999999E-2</v>
      </c>
    </row>
    <row r="377" spans="1:7" x14ac:dyDescent="0.3">
      <c r="A377" s="3">
        <v>45870</v>
      </c>
      <c r="B377">
        <v>845.05</v>
      </c>
      <c r="C377">
        <v>852.01</v>
      </c>
      <c r="D377">
        <v>853.7</v>
      </c>
      <c r="E377">
        <v>839.59</v>
      </c>
      <c r="F377" t="s">
        <v>3748</v>
      </c>
      <c r="G377" s="1">
        <v>-1.11E-2</v>
      </c>
    </row>
    <row r="378" spans="1:7" x14ac:dyDescent="0.3">
      <c r="A378" s="3">
        <v>45839</v>
      </c>
      <c r="B378">
        <v>854.57</v>
      </c>
      <c r="C378">
        <v>855.37</v>
      </c>
      <c r="D378">
        <v>858.36</v>
      </c>
      <c r="E378">
        <v>847.89</v>
      </c>
      <c r="F378" t="s">
        <v>3747</v>
      </c>
      <c r="G378" s="1">
        <v>1.6999999999999999E-3</v>
      </c>
    </row>
    <row r="379" spans="1:7" x14ac:dyDescent="0.3">
      <c r="A379" s="3">
        <v>45809</v>
      </c>
      <c r="B379">
        <v>853.13</v>
      </c>
      <c r="C379">
        <v>867.89</v>
      </c>
      <c r="D379">
        <v>876.42</v>
      </c>
      <c r="E379">
        <v>850.78</v>
      </c>
      <c r="F379" t="s">
        <v>3096</v>
      </c>
      <c r="G379" s="1">
        <v>-2.2100000000000002E-2</v>
      </c>
    </row>
    <row r="380" spans="1:7" x14ac:dyDescent="0.3">
      <c r="A380" s="3">
        <v>45717</v>
      </c>
      <c r="B380">
        <v>872.43</v>
      </c>
      <c r="C380">
        <v>893.28</v>
      </c>
      <c r="D380">
        <v>895.4</v>
      </c>
      <c r="E380">
        <v>870.98</v>
      </c>
      <c r="F380" t="s">
        <v>3746</v>
      </c>
      <c r="G380" s="1">
        <v>-2.4799999999999999E-2</v>
      </c>
    </row>
    <row r="381" spans="1:7" x14ac:dyDescent="0.3">
      <c r="A381" s="3">
        <v>45689</v>
      </c>
      <c r="B381">
        <v>894.65</v>
      </c>
      <c r="C381">
        <v>886.34</v>
      </c>
      <c r="D381">
        <v>899.49</v>
      </c>
      <c r="E381">
        <v>884.3</v>
      </c>
      <c r="F381" t="s">
        <v>3745</v>
      </c>
      <c r="G381" s="1">
        <v>6.1999999999999998E-3</v>
      </c>
    </row>
    <row r="382" spans="1:7" x14ac:dyDescent="0.3">
      <c r="A382" s="3">
        <v>45658</v>
      </c>
      <c r="B382">
        <v>889.16</v>
      </c>
      <c r="C382">
        <v>884.52</v>
      </c>
      <c r="D382">
        <v>894.77</v>
      </c>
      <c r="E382">
        <v>878.36</v>
      </c>
      <c r="F382" t="s">
        <v>2884</v>
      </c>
      <c r="G382" s="1">
        <v>5.5999999999999999E-3</v>
      </c>
    </row>
    <row r="383" spans="1:7" x14ac:dyDescent="0.3">
      <c r="A383" t="s">
        <v>1337</v>
      </c>
      <c r="B383">
        <v>884.22</v>
      </c>
      <c r="C383">
        <v>882.95</v>
      </c>
      <c r="D383">
        <v>888.69</v>
      </c>
      <c r="E383">
        <v>880.61</v>
      </c>
      <c r="F383" t="s">
        <v>3744</v>
      </c>
      <c r="G383" s="1">
        <v>-2.8E-3</v>
      </c>
    </row>
    <row r="384" spans="1:7" x14ac:dyDescent="0.3">
      <c r="A384" t="s">
        <v>1335</v>
      </c>
      <c r="B384">
        <v>886.74</v>
      </c>
      <c r="C384">
        <v>893.88</v>
      </c>
      <c r="D384">
        <v>905.25</v>
      </c>
      <c r="E384">
        <v>883.3</v>
      </c>
      <c r="F384" t="s">
        <v>3743</v>
      </c>
      <c r="G384" s="1">
        <v>-1.1299999999999999E-2</v>
      </c>
    </row>
    <row r="385" spans="1:7" x14ac:dyDescent="0.3">
      <c r="A385" t="s">
        <v>1333</v>
      </c>
      <c r="B385">
        <v>896.89</v>
      </c>
      <c r="C385">
        <v>895.17</v>
      </c>
      <c r="D385">
        <v>900.73</v>
      </c>
      <c r="E385">
        <v>892.33</v>
      </c>
      <c r="F385" t="s">
        <v>2302</v>
      </c>
      <c r="G385" s="1">
        <v>4.1999999999999997E-3</v>
      </c>
    </row>
    <row r="386" spans="1:7" x14ac:dyDescent="0.3">
      <c r="A386" t="s">
        <v>1331</v>
      </c>
      <c r="B386">
        <v>893.15</v>
      </c>
      <c r="C386">
        <v>897.04</v>
      </c>
      <c r="D386">
        <v>903.75</v>
      </c>
      <c r="E386">
        <v>888.17</v>
      </c>
      <c r="F386" t="s">
        <v>1983</v>
      </c>
      <c r="G386" s="1">
        <v>-4.1000000000000003E-3</v>
      </c>
    </row>
    <row r="387" spans="1:7" x14ac:dyDescent="0.3">
      <c r="A387" t="s">
        <v>1329</v>
      </c>
      <c r="B387">
        <v>896.82</v>
      </c>
      <c r="C387">
        <v>898.79</v>
      </c>
      <c r="D387">
        <v>902.11</v>
      </c>
      <c r="E387">
        <v>892.55</v>
      </c>
      <c r="F387" t="s">
        <v>3742</v>
      </c>
      <c r="G387" s="1">
        <v>-1.6000000000000001E-3</v>
      </c>
    </row>
    <row r="388" spans="1:7" x14ac:dyDescent="0.3">
      <c r="A388" t="s">
        <v>1327</v>
      </c>
      <c r="B388">
        <v>898.26</v>
      </c>
      <c r="C388">
        <v>888.79</v>
      </c>
      <c r="D388">
        <v>900.76</v>
      </c>
      <c r="E388">
        <v>888.44</v>
      </c>
      <c r="F388" t="s">
        <v>3741</v>
      </c>
      <c r="G388" s="1">
        <v>1.67E-2</v>
      </c>
    </row>
    <row r="389" spans="1:7" x14ac:dyDescent="0.3">
      <c r="A389" t="s">
        <v>1325</v>
      </c>
      <c r="B389">
        <v>883.55</v>
      </c>
      <c r="C389">
        <v>888.89</v>
      </c>
      <c r="D389">
        <v>896.54</v>
      </c>
      <c r="E389">
        <v>881.33</v>
      </c>
      <c r="F389" t="s">
        <v>3740</v>
      </c>
      <c r="G389" s="1">
        <v>-1.23E-2</v>
      </c>
    </row>
    <row r="390" spans="1:7" x14ac:dyDescent="0.3">
      <c r="A390" t="s">
        <v>1323</v>
      </c>
      <c r="B390">
        <v>894.52</v>
      </c>
      <c r="C390">
        <v>897.57</v>
      </c>
      <c r="D390">
        <v>898.31</v>
      </c>
      <c r="E390">
        <v>887.29</v>
      </c>
      <c r="F390" t="s">
        <v>3739</v>
      </c>
      <c r="G390" s="1">
        <v>-9.4999999999999998E-3</v>
      </c>
    </row>
    <row r="391" spans="1:7" x14ac:dyDescent="0.3">
      <c r="A391" t="s">
        <v>1321</v>
      </c>
      <c r="B391">
        <v>903.1</v>
      </c>
      <c r="C391">
        <v>912.65</v>
      </c>
      <c r="D391">
        <v>915.72</v>
      </c>
      <c r="E391">
        <v>901.33</v>
      </c>
      <c r="F391" t="s">
        <v>3592</v>
      </c>
      <c r="G391" s="1">
        <v>-1.23E-2</v>
      </c>
    </row>
    <row r="392" spans="1:7" x14ac:dyDescent="0.3">
      <c r="A392" t="s">
        <v>1319</v>
      </c>
      <c r="B392">
        <v>914.35</v>
      </c>
      <c r="C392">
        <v>925.87</v>
      </c>
      <c r="D392">
        <v>928.86</v>
      </c>
      <c r="E392">
        <v>910.98</v>
      </c>
      <c r="F392" t="s">
        <v>3738</v>
      </c>
      <c r="G392" s="1">
        <v>-1.7100000000000001E-2</v>
      </c>
    </row>
    <row r="393" spans="1:7" x14ac:dyDescent="0.3">
      <c r="A393" t="s">
        <v>1317</v>
      </c>
      <c r="B393">
        <v>930.29</v>
      </c>
      <c r="C393">
        <v>930.24</v>
      </c>
      <c r="D393">
        <v>932.65</v>
      </c>
      <c r="E393">
        <v>925.32</v>
      </c>
      <c r="F393" t="s">
        <v>3287</v>
      </c>
      <c r="G393" s="1">
        <v>-3.5000000000000001E-3</v>
      </c>
    </row>
    <row r="394" spans="1:7" x14ac:dyDescent="0.3">
      <c r="A394" t="s">
        <v>1315</v>
      </c>
      <c r="B394">
        <v>933.55</v>
      </c>
      <c r="C394">
        <v>928.94</v>
      </c>
      <c r="D394">
        <v>935.17</v>
      </c>
      <c r="E394">
        <v>912.35</v>
      </c>
      <c r="F394" t="s">
        <v>3737</v>
      </c>
      <c r="G394" s="1">
        <v>6.7000000000000002E-3</v>
      </c>
    </row>
    <row r="395" spans="1:7" x14ac:dyDescent="0.3">
      <c r="A395" s="3">
        <v>45638</v>
      </c>
      <c r="B395">
        <v>927.32</v>
      </c>
      <c r="C395">
        <v>923.2</v>
      </c>
      <c r="D395">
        <v>932.01</v>
      </c>
      <c r="E395">
        <v>922.06</v>
      </c>
      <c r="F395" t="s">
        <v>3736</v>
      </c>
      <c r="G395" s="1">
        <v>-2.0999999999999999E-3</v>
      </c>
    </row>
    <row r="396" spans="1:7" x14ac:dyDescent="0.3">
      <c r="A396" s="3">
        <v>45608</v>
      </c>
      <c r="B396">
        <v>929.24</v>
      </c>
      <c r="C396">
        <v>928.54</v>
      </c>
      <c r="D396">
        <v>933.63</v>
      </c>
      <c r="E396">
        <v>926.07</v>
      </c>
      <c r="F396" t="s">
        <v>3735</v>
      </c>
      <c r="G396" s="1">
        <v>-2.7000000000000001E-3</v>
      </c>
    </row>
    <row r="397" spans="1:7" x14ac:dyDescent="0.3">
      <c r="A397" s="3">
        <v>45577</v>
      </c>
      <c r="B397">
        <v>931.73</v>
      </c>
      <c r="C397">
        <v>936.52</v>
      </c>
      <c r="D397">
        <v>936.52</v>
      </c>
      <c r="E397">
        <v>926.97</v>
      </c>
      <c r="F397" t="s">
        <v>3734</v>
      </c>
      <c r="G397" s="1">
        <v>-1E-3</v>
      </c>
    </row>
    <row r="398" spans="1:7" x14ac:dyDescent="0.3">
      <c r="A398" s="3">
        <v>45547</v>
      </c>
      <c r="B398">
        <v>932.68</v>
      </c>
      <c r="C398">
        <v>924.52</v>
      </c>
      <c r="D398">
        <v>937.67</v>
      </c>
      <c r="E398">
        <v>922.21</v>
      </c>
      <c r="F398" t="s">
        <v>3733</v>
      </c>
      <c r="G398" s="1">
        <v>7.6E-3</v>
      </c>
    </row>
    <row r="399" spans="1:7" x14ac:dyDescent="0.3">
      <c r="A399" s="3">
        <v>45455</v>
      </c>
      <c r="B399">
        <v>925.62</v>
      </c>
      <c r="C399">
        <v>926.2</v>
      </c>
      <c r="D399">
        <v>929.79</v>
      </c>
      <c r="E399">
        <v>919.71</v>
      </c>
      <c r="F399" t="s">
        <v>3732</v>
      </c>
      <c r="G399" s="1">
        <v>-5.3E-3</v>
      </c>
    </row>
    <row r="400" spans="1:7" x14ac:dyDescent="0.3">
      <c r="A400" s="3">
        <v>45424</v>
      </c>
      <c r="B400">
        <v>930.56</v>
      </c>
      <c r="C400">
        <v>927.69</v>
      </c>
      <c r="D400">
        <v>937.64</v>
      </c>
      <c r="E400">
        <v>915.32</v>
      </c>
      <c r="F400" t="s">
        <v>3731</v>
      </c>
      <c r="G400" s="1">
        <v>3.0000000000000001E-3</v>
      </c>
    </row>
    <row r="401" spans="1:7" x14ac:dyDescent="0.3">
      <c r="A401" s="3">
        <v>45394</v>
      </c>
      <c r="B401">
        <v>927.74</v>
      </c>
      <c r="C401">
        <v>916.72</v>
      </c>
      <c r="D401">
        <v>930.19</v>
      </c>
      <c r="E401">
        <v>913.3</v>
      </c>
      <c r="F401" t="s">
        <v>3730</v>
      </c>
      <c r="G401" s="1">
        <v>1.8499999999999999E-2</v>
      </c>
    </row>
    <row r="402" spans="1:7" x14ac:dyDescent="0.3">
      <c r="A402" s="3">
        <v>45363</v>
      </c>
      <c r="B402">
        <v>910.88</v>
      </c>
      <c r="C402">
        <v>909.09</v>
      </c>
      <c r="D402">
        <v>916.42</v>
      </c>
      <c r="E402">
        <v>905.8</v>
      </c>
      <c r="F402" t="s">
        <v>3729</v>
      </c>
      <c r="G402" s="1">
        <v>1.2E-2</v>
      </c>
    </row>
    <row r="403" spans="1:7" x14ac:dyDescent="0.3">
      <c r="A403" s="3">
        <v>45334</v>
      </c>
      <c r="B403">
        <v>900.11</v>
      </c>
      <c r="C403">
        <v>899.51</v>
      </c>
      <c r="D403">
        <v>901.83</v>
      </c>
      <c r="E403">
        <v>885.3</v>
      </c>
      <c r="F403" t="s">
        <v>3728</v>
      </c>
      <c r="G403" s="1">
        <v>4.7999999999999996E-3</v>
      </c>
    </row>
    <row r="404" spans="1:7" x14ac:dyDescent="0.3">
      <c r="A404" t="s">
        <v>1304</v>
      </c>
      <c r="B404">
        <v>895.8</v>
      </c>
      <c r="C404">
        <v>898.41</v>
      </c>
      <c r="D404">
        <v>900.06</v>
      </c>
      <c r="E404">
        <v>889.24</v>
      </c>
      <c r="F404" t="s">
        <v>3727</v>
      </c>
      <c r="G404" s="1">
        <v>1.6000000000000001E-3</v>
      </c>
    </row>
    <row r="405" spans="1:7" x14ac:dyDescent="0.3">
      <c r="A405" t="s">
        <v>1302</v>
      </c>
      <c r="B405">
        <v>894.35</v>
      </c>
      <c r="C405">
        <v>907.24</v>
      </c>
      <c r="D405">
        <v>915.77</v>
      </c>
      <c r="E405">
        <v>891.78</v>
      </c>
      <c r="F405" t="s">
        <v>3722</v>
      </c>
      <c r="G405" s="1">
        <v>-1.06E-2</v>
      </c>
    </row>
    <row r="406" spans="1:7" x14ac:dyDescent="0.3">
      <c r="A406" t="s">
        <v>1300</v>
      </c>
      <c r="B406">
        <v>903.9</v>
      </c>
      <c r="C406">
        <v>892.73</v>
      </c>
      <c r="D406">
        <v>906.42</v>
      </c>
      <c r="E406">
        <v>890.36</v>
      </c>
      <c r="F406" t="s">
        <v>3726</v>
      </c>
      <c r="G406" s="1">
        <v>1.4999999999999999E-2</v>
      </c>
    </row>
    <row r="407" spans="1:7" x14ac:dyDescent="0.3">
      <c r="A407" t="s">
        <v>1298</v>
      </c>
      <c r="B407">
        <v>890.56</v>
      </c>
      <c r="C407">
        <v>902.75</v>
      </c>
      <c r="D407">
        <v>902.75</v>
      </c>
      <c r="E407">
        <v>882.7</v>
      </c>
      <c r="F407" t="s">
        <v>3725</v>
      </c>
      <c r="G407" s="1">
        <v>0</v>
      </c>
    </row>
    <row r="408" spans="1:7" x14ac:dyDescent="0.3">
      <c r="A408" t="s">
        <v>1296</v>
      </c>
      <c r="B408">
        <v>890.58</v>
      </c>
      <c r="C408">
        <v>890.31</v>
      </c>
      <c r="D408">
        <v>899.54</v>
      </c>
      <c r="E408">
        <v>880.26</v>
      </c>
      <c r="F408" t="s">
        <v>3724</v>
      </c>
      <c r="G408" s="1">
        <v>2.29E-2</v>
      </c>
    </row>
    <row r="409" spans="1:7" x14ac:dyDescent="0.3">
      <c r="A409" t="s">
        <v>1294</v>
      </c>
      <c r="B409">
        <v>870.63</v>
      </c>
      <c r="C409">
        <v>869.61</v>
      </c>
      <c r="D409">
        <v>874.97</v>
      </c>
      <c r="E409">
        <v>862.63</v>
      </c>
      <c r="F409" t="s">
        <v>3723</v>
      </c>
      <c r="G409" s="1">
        <v>2.5000000000000001E-3</v>
      </c>
    </row>
    <row r="410" spans="1:7" x14ac:dyDescent="0.3">
      <c r="A410" t="s">
        <v>1293</v>
      </c>
      <c r="B410">
        <v>868.44</v>
      </c>
      <c r="C410">
        <v>872.53</v>
      </c>
      <c r="D410">
        <v>877.32</v>
      </c>
      <c r="E410">
        <v>864.95</v>
      </c>
      <c r="F410" t="s">
        <v>3722</v>
      </c>
      <c r="G410" s="1">
        <v>-5.9999999999999995E-4</v>
      </c>
    </row>
    <row r="411" spans="1:7" x14ac:dyDescent="0.3">
      <c r="A411" t="s">
        <v>1291</v>
      </c>
      <c r="B411">
        <v>868.96</v>
      </c>
      <c r="C411">
        <v>854.87</v>
      </c>
      <c r="D411">
        <v>874.7</v>
      </c>
      <c r="E411">
        <v>849.24</v>
      </c>
      <c r="F411" t="s">
        <v>3721</v>
      </c>
      <c r="G411" s="1">
        <v>2.18E-2</v>
      </c>
    </row>
    <row r="412" spans="1:7" x14ac:dyDescent="0.3">
      <c r="A412" t="s">
        <v>1289</v>
      </c>
      <c r="B412">
        <v>850.43</v>
      </c>
      <c r="C412">
        <v>847.89</v>
      </c>
      <c r="D412">
        <v>857.32</v>
      </c>
      <c r="E412">
        <v>845.4</v>
      </c>
      <c r="F412" t="s">
        <v>3720</v>
      </c>
      <c r="G412" s="1">
        <v>7.3000000000000001E-3</v>
      </c>
    </row>
    <row r="413" spans="1:7" x14ac:dyDescent="0.3">
      <c r="A413" t="s">
        <v>1288</v>
      </c>
      <c r="B413">
        <v>844.27</v>
      </c>
      <c r="C413">
        <v>834.47</v>
      </c>
      <c r="D413">
        <v>850.31</v>
      </c>
      <c r="E413">
        <v>833.97</v>
      </c>
      <c r="F413" t="s">
        <v>3719</v>
      </c>
      <c r="G413" s="1">
        <v>6.7999999999999996E-3</v>
      </c>
    </row>
    <row r="414" spans="1:7" x14ac:dyDescent="0.3">
      <c r="A414" t="s">
        <v>1286</v>
      </c>
      <c r="B414">
        <v>838.59</v>
      </c>
      <c r="C414">
        <v>856.24</v>
      </c>
      <c r="D414">
        <v>862.55</v>
      </c>
      <c r="E414">
        <v>834.42</v>
      </c>
      <c r="F414" t="s">
        <v>3381</v>
      </c>
      <c r="G414" s="1">
        <v>-2.1399999999999999E-2</v>
      </c>
    </row>
    <row r="415" spans="1:7" x14ac:dyDescent="0.3">
      <c r="A415" s="3">
        <v>45637</v>
      </c>
      <c r="B415">
        <v>856.97</v>
      </c>
      <c r="C415">
        <v>883.8</v>
      </c>
      <c r="D415">
        <v>885.3</v>
      </c>
      <c r="E415">
        <v>852.2</v>
      </c>
      <c r="F415" t="s">
        <v>3496</v>
      </c>
      <c r="G415" s="1">
        <v>-2.7199999999999998E-2</v>
      </c>
    </row>
    <row r="416" spans="1:7" x14ac:dyDescent="0.3">
      <c r="A416" s="3">
        <v>45607</v>
      </c>
      <c r="B416">
        <v>880.96</v>
      </c>
      <c r="C416">
        <v>875.1</v>
      </c>
      <c r="D416">
        <v>889.19</v>
      </c>
      <c r="E416">
        <v>873.43</v>
      </c>
      <c r="F416" t="s">
        <v>3696</v>
      </c>
      <c r="G416" s="1">
        <v>6.7999999999999996E-3</v>
      </c>
    </row>
    <row r="417" spans="1:7" x14ac:dyDescent="0.3">
      <c r="A417" s="3">
        <v>45515</v>
      </c>
      <c r="B417">
        <v>875.05</v>
      </c>
      <c r="C417">
        <v>873.83</v>
      </c>
      <c r="D417">
        <v>878.71</v>
      </c>
      <c r="E417">
        <v>870.76</v>
      </c>
      <c r="F417" t="s">
        <v>3718</v>
      </c>
      <c r="G417" s="1">
        <v>4.4999999999999997E-3</v>
      </c>
    </row>
    <row r="418" spans="1:7" x14ac:dyDescent="0.3">
      <c r="A418" s="3">
        <v>45484</v>
      </c>
      <c r="B418">
        <v>871.11</v>
      </c>
      <c r="C418">
        <v>869.99</v>
      </c>
      <c r="D418">
        <v>878.29</v>
      </c>
      <c r="E418">
        <v>866.84</v>
      </c>
      <c r="F418" t="s">
        <v>3717</v>
      </c>
      <c r="G418" s="1">
        <v>-5.0000000000000001E-3</v>
      </c>
    </row>
    <row r="419" spans="1:7" x14ac:dyDescent="0.3">
      <c r="A419" s="3">
        <v>45454</v>
      </c>
      <c r="B419">
        <v>875.45</v>
      </c>
      <c r="C419">
        <v>883.55</v>
      </c>
      <c r="D419">
        <v>883.55</v>
      </c>
      <c r="E419">
        <v>870.51</v>
      </c>
      <c r="F419" t="s">
        <v>3716</v>
      </c>
      <c r="G419" s="1">
        <v>-1.5E-3</v>
      </c>
    </row>
    <row r="420" spans="1:7" x14ac:dyDescent="0.3">
      <c r="A420" s="3">
        <v>45423</v>
      </c>
      <c r="B420">
        <v>876.74</v>
      </c>
      <c r="C420">
        <v>849.39</v>
      </c>
      <c r="D420">
        <v>879.16</v>
      </c>
      <c r="E420">
        <v>846.84</v>
      </c>
      <c r="F420" t="s">
        <v>3715</v>
      </c>
      <c r="G420" s="1">
        <v>2.5499999999999998E-2</v>
      </c>
    </row>
    <row r="421" spans="1:7" x14ac:dyDescent="0.3">
      <c r="A421" s="3">
        <v>45393</v>
      </c>
      <c r="B421">
        <v>854.92</v>
      </c>
      <c r="C421">
        <v>870.33</v>
      </c>
      <c r="D421">
        <v>870.33</v>
      </c>
      <c r="E421">
        <v>853.33</v>
      </c>
      <c r="F421" t="s">
        <v>3714</v>
      </c>
      <c r="G421" s="1">
        <v>-1.34E-2</v>
      </c>
    </row>
    <row r="422" spans="1:7" x14ac:dyDescent="0.3">
      <c r="A422" s="3">
        <v>45302</v>
      </c>
      <c r="B422">
        <v>866.49</v>
      </c>
      <c r="C422">
        <v>864.35</v>
      </c>
      <c r="D422">
        <v>869.89</v>
      </c>
      <c r="E422">
        <v>860.91</v>
      </c>
      <c r="F422" t="s">
        <v>2137</v>
      </c>
      <c r="G422" s="1">
        <v>8.9999999999999998E-4</v>
      </c>
    </row>
    <row r="423" spans="1:7" x14ac:dyDescent="0.3">
      <c r="A423" t="s">
        <v>1276</v>
      </c>
      <c r="B423">
        <v>865.7</v>
      </c>
      <c r="C423">
        <v>861.86</v>
      </c>
      <c r="D423">
        <v>867.29</v>
      </c>
      <c r="E423">
        <v>857.57</v>
      </c>
      <c r="F423" t="s">
        <v>3713</v>
      </c>
      <c r="G423" s="1">
        <v>5.9999999999999995E-4</v>
      </c>
    </row>
    <row r="424" spans="1:7" x14ac:dyDescent="0.3">
      <c r="A424" t="s">
        <v>1274</v>
      </c>
      <c r="B424">
        <v>865.15</v>
      </c>
      <c r="C424">
        <v>868.84</v>
      </c>
      <c r="D424">
        <v>875.2</v>
      </c>
      <c r="E424">
        <v>859.96</v>
      </c>
      <c r="F424" t="s">
        <v>3383</v>
      </c>
      <c r="G424" s="1">
        <v>-9.7999999999999997E-3</v>
      </c>
    </row>
    <row r="425" spans="1:7" x14ac:dyDescent="0.3">
      <c r="A425" t="s">
        <v>1273</v>
      </c>
      <c r="B425">
        <v>873.75</v>
      </c>
      <c r="C425">
        <v>860.93</v>
      </c>
      <c r="D425">
        <v>879.81</v>
      </c>
      <c r="E425">
        <v>860.41</v>
      </c>
      <c r="F425" t="s">
        <v>3712</v>
      </c>
      <c r="G425" s="1">
        <v>1.0200000000000001E-2</v>
      </c>
    </row>
    <row r="426" spans="1:7" x14ac:dyDescent="0.3">
      <c r="A426" t="s">
        <v>1272</v>
      </c>
      <c r="B426">
        <v>864.95</v>
      </c>
      <c r="C426">
        <v>868.84</v>
      </c>
      <c r="D426">
        <v>873.33</v>
      </c>
      <c r="E426">
        <v>862.3</v>
      </c>
      <c r="F426" t="s">
        <v>3711</v>
      </c>
      <c r="G426" s="1">
        <v>-5.3E-3</v>
      </c>
    </row>
    <row r="427" spans="1:7" x14ac:dyDescent="0.3">
      <c r="A427" t="s">
        <v>1270</v>
      </c>
      <c r="B427">
        <v>869.54</v>
      </c>
      <c r="C427">
        <v>875.32</v>
      </c>
      <c r="D427">
        <v>876.74</v>
      </c>
      <c r="E427">
        <v>862.2</v>
      </c>
      <c r="F427" t="s">
        <v>3710</v>
      </c>
      <c r="G427" s="1">
        <v>-3.5999999999999999E-3</v>
      </c>
    </row>
    <row r="428" spans="1:7" x14ac:dyDescent="0.3">
      <c r="A428" t="s">
        <v>1268</v>
      </c>
      <c r="B428">
        <v>872.65</v>
      </c>
      <c r="C428">
        <v>866.89</v>
      </c>
      <c r="D428">
        <v>882.13</v>
      </c>
      <c r="E428">
        <v>866.89</v>
      </c>
      <c r="F428" t="s">
        <v>3709</v>
      </c>
      <c r="G428" s="1">
        <v>8.0000000000000002E-3</v>
      </c>
    </row>
    <row r="429" spans="1:7" x14ac:dyDescent="0.3">
      <c r="A429" t="s">
        <v>1266</v>
      </c>
      <c r="B429">
        <v>865.75</v>
      </c>
      <c r="C429">
        <v>850.41</v>
      </c>
      <c r="D429">
        <v>871.08</v>
      </c>
      <c r="E429">
        <v>850.41</v>
      </c>
      <c r="F429" t="s">
        <v>3708</v>
      </c>
      <c r="G429" s="1">
        <v>1.24E-2</v>
      </c>
    </row>
    <row r="430" spans="1:7" x14ac:dyDescent="0.3">
      <c r="A430" t="s">
        <v>1264</v>
      </c>
      <c r="B430">
        <v>855.15</v>
      </c>
      <c r="C430">
        <v>862.88</v>
      </c>
      <c r="D430">
        <v>867.84</v>
      </c>
      <c r="E430">
        <v>853.23</v>
      </c>
      <c r="F430" t="s">
        <v>3707</v>
      </c>
      <c r="G430" s="1">
        <v>-8.2000000000000007E-3</v>
      </c>
    </row>
    <row r="431" spans="1:7" x14ac:dyDescent="0.3">
      <c r="A431" t="s">
        <v>1262</v>
      </c>
      <c r="B431">
        <v>862.2</v>
      </c>
      <c r="C431">
        <v>855.37</v>
      </c>
      <c r="D431">
        <v>871.91</v>
      </c>
      <c r="E431">
        <v>853.4</v>
      </c>
      <c r="F431" t="s">
        <v>3706</v>
      </c>
      <c r="G431" s="1">
        <v>2.7900000000000001E-2</v>
      </c>
    </row>
    <row r="432" spans="1:7" x14ac:dyDescent="0.3">
      <c r="A432" t="s">
        <v>1260</v>
      </c>
      <c r="B432">
        <v>838.84</v>
      </c>
      <c r="C432">
        <v>829.49</v>
      </c>
      <c r="D432">
        <v>843.4</v>
      </c>
      <c r="E432">
        <v>825</v>
      </c>
      <c r="F432" t="s">
        <v>3705</v>
      </c>
      <c r="G432" s="1">
        <v>5.1999999999999998E-3</v>
      </c>
    </row>
    <row r="433" spans="1:7" x14ac:dyDescent="0.3">
      <c r="A433" t="s">
        <v>1258</v>
      </c>
      <c r="B433">
        <v>834.5</v>
      </c>
      <c r="C433">
        <v>845.37</v>
      </c>
      <c r="D433">
        <v>846.72</v>
      </c>
      <c r="E433">
        <v>830.53</v>
      </c>
      <c r="F433" t="s">
        <v>3328</v>
      </c>
      <c r="G433" s="1">
        <v>-1.5699999999999999E-2</v>
      </c>
    </row>
    <row r="434" spans="1:7" x14ac:dyDescent="0.3">
      <c r="A434" t="s">
        <v>1256</v>
      </c>
      <c r="B434">
        <v>847.79</v>
      </c>
      <c r="C434">
        <v>837.96</v>
      </c>
      <c r="D434">
        <v>851.86</v>
      </c>
      <c r="E434">
        <v>837.96</v>
      </c>
      <c r="F434" t="s">
        <v>3704</v>
      </c>
      <c r="G434" s="1">
        <v>9.2999999999999992E-3</v>
      </c>
    </row>
    <row r="435" spans="1:7" x14ac:dyDescent="0.3">
      <c r="A435" t="s">
        <v>1254</v>
      </c>
      <c r="B435">
        <v>839.96</v>
      </c>
      <c r="C435">
        <v>844.9</v>
      </c>
      <c r="D435">
        <v>846.89</v>
      </c>
      <c r="E435">
        <v>835.67</v>
      </c>
      <c r="F435" t="s">
        <v>3703</v>
      </c>
      <c r="G435" s="1">
        <v>-2.3999999999999998E-3</v>
      </c>
    </row>
    <row r="436" spans="1:7" x14ac:dyDescent="0.3">
      <c r="A436" t="s">
        <v>1252</v>
      </c>
      <c r="B436">
        <v>841.96</v>
      </c>
      <c r="C436">
        <v>825.97</v>
      </c>
      <c r="D436">
        <v>843.93</v>
      </c>
      <c r="E436">
        <v>824.95</v>
      </c>
      <c r="F436" t="s">
        <v>3049</v>
      </c>
      <c r="G436" s="1">
        <v>2.2499999999999999E-2</v>
      </c>
    </row>
    <row r="437" spans="1:7" x14ac:dyDescent="0.3">
      <c r="A437" s="3">
        <v>45606</v>
      </c>
      <c r="B437">
        <v>823.45</v>
      </c>
      <c r="C437">
        <v>830.16</v>
      </c>
      <c r="D437">
        <v>830.16</v>
      </c>
      <c r="E437">
        <v>819.59</v>
      </c>
      <c r="F437" t="s">
        <v>3702</v>
      </c>
      <c r="G437" s="1">
        <v>-6.8999999999999999E-3</v>
      </c>
    </row>
    <row r="438" spans="1:7" x14ac:dyDescent="0.3">
      <c r="A438" s="3">
        <v>45575</v>
      </c>
      <c r="B438">
        <v>829.14</v>
      </c>
      <c r="C438">
        <v>817.47</v>
      </c>
      <c r="D438">
        <v>830.66</v>
      </c>
      <c r="E438">
        <v>814.22</v>
      </c>
      <c r="F438" t="s">
        <v>3347</v>
      </c>
      <c r="G438" s="1">
        <v>1.7899999999999999E-2</v>
      </c>
    </row>
    <row r="439" spans="1:7" x14ac:dyDescent="0.3">
      <c r="A439" s="3">
        <v>45545</v>
      </c>
      <c r="B439">
        <v>814.55</v>
      </c>
      <c r="C439">
        <v>822.7</v>
      </c>
      <c r="D439">
        <v>826.32</v>
      </c>
      <c r="E439">
        <v>812.33</v>
      </c>
      <c r="F439" t="s">
        <v>3701</v>
      </c>
      <c r="G439" s="1">
        <v>-1.0800000000000001E-2</v>
      </c>
    </row>
    <row r="440" spans="1:7" x14ac:dyDescent="0.3">
      <c r="A440" s="3">
        <v>45514</v>
      </c>
      <c r="B440">
        <v>823.48</v>
      </c>
      <c r="C440">
        <v>812.98</v>
      </c>
      <c r="D440">
        <v>826.34</v>
      </c>
      <c r="E440">
        <v>808.99</v>
      </c>
      <c r="F440" t="s">
        <v>3700</v>
      </c>
      <c r="G440" s="1">
        <v>2.06E-2</v>
      </c>
    </row>
    <row r="441" spans="1:7" x14ac:dyDescent="0.3">
      <c r="A441" s="3">
        <v>45483</v>
      </c>
      <c r="B441">
        <v>806.89</v>
      </c>
      <c r="C441">
        <v>824.05</v>
      </c>
      <c r="D441">
        <v>827.44</v>
      </c>
      <c r="E441">
        <v>804.5</v>
      </c>
      <c r="F441" t="s">
        <v>3699</v>
      </c>
      <c r="G441" s="1">
        <v>-2.4E-2</v>
      </c>
    </row>
    <row r="442" spans="1:7" x14ac:dyDescent="0.3">
      <c r="A442" s="3">
        <v>45392</v>
      </c>
      <c r="B442">
        <v>826.77</v>
      </c>
      <c r="C442">
        <v>835.17</v>
      </c>
      <c r="D442">
        <v>843.23</v>
      </c>
      <c r="E442">
        <v>824.45</v>
      </c>
      <c r="F442" t="s">
        <v>3698</v>
      </c>
      <c r="G442" s="1">
        <v>-1.4500000000000001E-2</v>
      </c>
    </row>
    <row r="443" spans="1:7" x14ac:dyDescent="0.3">
      <c r="A443" s="3">
        <v>45361</v>
      </c>
      <c r="B443">
        <v>838.91</v>
      </c>
      <c r="C443">
        <v>855.7</v>
      </c>
      <c r="D443">
        <v>860.93</v>
      </c>
      <c r="E443">
        <v>834.6</v>
      </c>
      <c r="F443" t="s">
        <v>3697</v>
      </c>
      <c r="G443" s="1">
        <v>-2.5600000000000001E-2</v>
      </c>
    </row>
    <row r="444" spans="1:7" x14ac:dyDescent="0.3">
      <c r="A444" s="3">
        <v>45301</v>
      </c>
      <c r="B444">
        <v>860.96</v>
      </c>
      <c r="C444">
        <v>859.86</v>
      </c>
      <c r="D444">
        <v>868.84</v>
      </c>
      <c r="E444">
        <v>857.92</v>
      </c>
      <c r="F444" t="s">
        <v>3696</v>
      </c>
      <c r="G444" s="1">
        <v>-3.3999999999999998E-3</v>
      </c>
    </row>
    <row r="445" spans="1:7" x14ac:dyDescent="0.3">
      <c r="A445" t="s">
        <v>1242</v>
      </c>
      <c r="B445">
        <v>863.88</v>
      </c>
      <c r="C445">
        <v>872.23</v>
      </c>
      <c r="D445">
        <v>873.55</v>
      </c>
      <c r="E445">
        <v>860.06</v>
      </c>
      <c r="F445" t="s">
        <v>3695</v>
      </c>
      <c r="G445" s="1">
        <v>-1.18E-2</v>
      </c>
    </row>
    <row r="446" spans="1:7" x14ac:dyDescent="0.3">
      <c r="A446" t="s">
        <v>1241</v>
      </c>
      <c r="B446">
        <v>874.15</v>
      </c>
      <c r="C446">
        <v>886.29</v>
      </c>
      <c r="D446">
        <v>886.89</v>
      </c>
      <c r="E446">
        <v>872.83</v>
      </c>
      <c r="F446" t="s">
        <v>3694</v>
      </c>
      <c r="G446" s="1">
        <v>-1.7299999999999999E-2</v>
      </c>
    </row>
    <row r="447" spans="1:7" x14ac:dyDescent="0.3">
      <c r="A447" t="s">
        <v>1239</v>
      </c>
      <c r="B447">
        <v>889.51</v>
      </c>
      <c r="C447">
        <v>884.32</v>
      </c>
      <c r="D447">
        <v>891.78</v>
      </c>
      <c r="E447">
        <v>881.83</v>
      </c>
      <c r="F447" t="s">
        <v>3693</v>
      </c>
      <c r="G447" s="1">
        <v>2.3999999999999998E-3</v>
      </c>
    </row>
    <row r="448" spans="1:7" x14ac:dyDescent="0.3">
      <c r="A448" t="s">
        <v>1237</v>
      </c>
      <c r="B448">
        <v>887.34</v>
      </c>
      <c r="C448">
        <v>877.89</v>
      </c>
      <c r="D448">
        <v>891.78</v>
      </c>
      <c r="E448">
        <v>877.89</v>
      </c>
      <c r="F448" t="s">
        <v>3692</v>
      </c>
      <c r="G448" s="1">
        <v>6.1999999999999998E-3</v>
      </c>
    </row>
    <row r="449" spans="1:7" x14ac:dyDescent="0.3">
      <c r="A449" t="s">
        <v>1235</v>
      </c>
      <c r="B449">
        <v>881.83</v>
      </c>
      <c r="C449">
        <v>880.31</v>
      </c>
      <c r="D449">
        <v>888.61</v>
      </c>
      <c r="E449">
        <v>874.95</v>
      </c>
      <c r="F449" t="s">
        <v>3691</v>
      </c>
      <c r="G449" s="1">
        <v>4.7000000000000002E-3</v>
      </c>
    </row>
    <row r="450" spans="1:7" x14ac:dyDescent="0.3">
      <c r="A450" t="s">
        <v>1233</v>
      </c>
      <c r="B450">
        <v>877.72</v>
      </c>
      <c r="C450">
        <v>872.33</v>
      </c>
      <c r="D450">
        <v>880.98</v>
      </c>
      <c r="E450">
        <v>867.97</v>
      </c>
      <c r="F450" t="s">
        <v>3690</v>
      </c>
      <c r="G450" s="1">
        <v>1.0699999999999999E-2</v>
      </c>
    </row>
    <row r="451" spans="1:7" x14ac:dyDescent="0.3">
      <c r="A451" t="s">
        <v>1231</v>
      </c>
      <c r="B451">
        <v>868.44</v>
      </c>
      <c r="C451">
        <v>856.12</v>
      </c>
      <c r="D451">
        <v>870.31</v>
      </c>
      <c r="E451">
        <v>851.66</v>
      </c>
      <c r="F451" t="s">
        <v>3689</v>
      </c>
      <c r="G451" s="1">
        <v>1.9099999999999999E-2</v>
      </c>
    </row>
    <row r="452" spans="1:7" x14ac:dyDescent="0.3">
      <c r="A452" t="s">
        <v>1229</v>
      </c>
      <c r="B452">
        <v>852.13</v>
      </c>
      <c r="C452">
        <v>847.49</v>
      </c>
      <c r="D452">
        <v>857.37</v>
      </c>
      <c r="E452">
        <v>847.47</v>
      </c>
      <c r="F452" t="s">
        <v>3688</v>
      </c>
      <c r="G452" s="1">
        <v>8.0999999999999996E-3</v>
      </c>
    </row>
    <row r="453" spans="1:7" x14ac:dyDescent="0.3">
      <c r="A453" t="s">
        <v>1227</v>
      </c>
      <c r="B453">
        <v>845.3</v>
      </c>
      <c r="C453">
        <v>833.85</v>
      </c>
      <c r="D453">
        <v>847.34</v>
      </c>
      <c r="E453">
        <v>833.48</v>
      </c>
      <c r="F453" t="s">
        <v>3687</v>
      </c>
      <c r="G453" s="1">
        <v>1.5599999999999999E-2</v>
      </c>
    </row>
    <row r="454" spans="1:7" x14ac:dyDescent="0.3">
      <c r="A454" t="s">
        <v>1225</v>
      </c>
      <c r="B454">
        <v>832.33</v>
      </c>
      <c r="C454">
        <v>836.92</v>
      </c>
      <c r="D454">
        <v>836.92</v>
      </c>
      <c r="E454">
        <v>830.01</v>
      </c>
      <c r="F454" t="s">
        <v>3369</v>
      </c>
      <c r="G454" s="1">
        <v>-1.2999999999999999E-3</v>
      </c>
    </row>
    <row r="455" spans="1:7" x14ac:dyDescent="0.3">
      <c r="A455" t="s">
        <v>1223</v>
      </c>
      <c r="B455">
        <v>833.4</v>
      </c>
      <c r="C455">
        <v>831.43</v>
      </c>
      <c r="D455">
        <v>836.82</v>
      </c>
      <c r="E455">
        <v>829.96</v>
      </c>
      <c r="F455" t="s">
        <v>3686</v>
      </c>
      <c r="G455" s="1">
        <v>3.0000000000000001E-3</v>
      </c>
    </row>
    <row r="456" spans="1:7" x14ac:dyDescent="0.3">
      <c r="A456" t="s">
        <v>1221</v>
      </c>
      <c r="B456">
        <v>830.91</v>
      </c>
      <c r="C456">
        <v>834.92</v>
      </c>
      <c r="D456">
        <v>834.92</v>
      </c>
      <c r="E456">
        <v>826.47</v>
      </c>
      <c r="F456" t="s">
        <v>3685</v>
      </c>
      <c r="G456" s="1">
        <v>-4.0000000000000002E-4</v>
      </c>
    </row>
    <row r="457" spans="1:7" x14ac:dyDescent="0.3">
      <c r="A457" s="3">
        <v>45635</v>
      </c>
      <c r="B457">
        <v>831.23</v>
      </c>
      <c r="C457">
        <v>824.95</v>
      </c>
      <c r="D457">
        <v>832.93</v>
      </c>
      <c r="E457">
        <v>821.48</v>
      </c>
      <c r="F457" t="s">
        <v>3628</v>
      </c>
      <c r="G457" s="1">
        <v>1.38E-2</v>
      </c>
    </row>
    <row r="458" spans="1:7" x14ac:dyDescent="0.3">
      <c r="A458" s="3">
        <v>45605</v>
      </c>
      <c r="B458">
        <v>819.91</v>
      </c>
      <c r="C458">
        <v>823.15</v>
      </c>
      <c r="D458">
        <v>824.2</v>
      </c>
      <c r="E458">
        <v>817.57</v>
      </c>
      <c r="F458" t="s">
        <v>3684</v>
      </c>
      <c r="G458" s="1">
        <v>-3.8999999999999998E-3</v>
      </c>
    </row>
    <row r="459" spans="1:7" x14ac:dyDescent="0.3">
      <c r="A459" s="3">
        <v>45574</v>
      </c>
      <c r="B459">
        <v>823.13</v>
      </c>
      <c r="C459">
        <v>824.95</v>
      </c>
      <c r="D459">
        <v>824.95</v>
      </c>
      <c r="E459">
        <v>816.97</v>
      </c>
      <c r="F459" t="s">
        <v>3683</v>
      </c>
      <c r="G459" s="1">
        <v>2.3E-3</v>
      </c>
    </row>
    <row r="460" spans="1:7" x14ac:dyDescent="0.3">
      <c r="A460" s="3">
        <v>45544</v>
      </c>
      <c r="B460">
        <v>821.21</v>
      </c>
      <c r="C460">
        <v>816.97</v>
      </c>
      <c r="D460">
        <v>822.2</v>
      </c>
      <c r="E460">
        <v>813.03</v>
      </c>
      <c r="F460" t="s">
        <v>3682</v>
      </c>
      <c r="G460" s="1">
        <v>5.7999999999999996E-3</v>
      </c>
    </row>
    <row r="461" spans="1:7" x14ac:dyDescent="0.3">
      <c r="A461" s="3">
        <v>45452</v>
      </c>
      <c r="B461">
        <v>816.44</v>
      </c>
      <c r="C461">
        <v>817.12</v>
      </c>
      <c r="D461">
        <v>821.83</v>
      </c>
      <c r="E461">
        <v>815.02</v>
      </c>
      <c r="F461" t="s">
        <v>3681</v>
      </c>
      <c r="G461" s="1">
        <v>-5.1999999999999998E-3</v>
      </c>
    </row>
    <row r="462" spans="1:7" x14ac:dyDescent="0.3">
      <c r="A462" s="3">
        <v>45421</v>
      </c>
      <c r="B462">
        <v>820.68</v>
      </c>
      <c r="C462">
        <v>820.96</v>
      </c>
      <c r="D462">
        <v>822.9</v>
      </c>
      <c r="E462">
        <v>818.96</v>
      </c>
      <c r="F462" t="s">
        <v>3680</v>
      </c>
      <c r="G462" s="1">
        <v>2.2000000000000001E-3</v>
      </c>
    </row>
    <row r="463" spans="1:7" x14ac:dyDescent="0.3">
      <c r="A463" s="3">
        <v>45391</v>
      </c>
      <c r="B463">
        <v>818.86</v>
      </c>
      <c r="C463">
        <v>817.47</v>
      </c>
      <c r="D463">
        <v>820.36</v>
      </c>
      <c r="E463">
        <v>813.97</v>
      </c>
      <c r="F463" t="s">
        <v>3679</v>
      </c>
      <c r="G463" s="1">
        <v>2.7000000000000001E-3</v>
      </c>
    </row>
    <row r="464" spans="1:7" x14ac:dyDescent="0.3">
      <c r="A464" s="3">
        <v>45360</v>
      </c>
      <c r="B464">
        <v>816.64</v>
      </c>
      <c r="C464">
        <v>814.97</v>
      </c>
      <c r="D464">
        <v>817.94</v>
      </c>
      <c r="E464">
        <v>810.28</v>
      </c>
      <c r="F464" t="s">
        <v>3678</v>
      </c>
      <c r="G464" s="1">
        <v>6.4000000000000003E-3</v>
      </c>
    </row>
    <row r="465" spans="1:7" x14ac:dyDescent="0.3">
      <c r="A465" s="3">
        <v>45331</v>
      </c>
      <c r="B465">
        <v>811.46</v>
      </c>
      <c r="C465">
        <v>821.36</v>
      </c>
      <c r="D465">
        <v>821.36</v>
      </c>
      <c r="E465">
        <v>809.59</v>
      </c>
      <c r="F465" t="s">
        <v>3677</v>
      </c>
      <c r="G465" s="1">
        <v>-6.1000000000000004E-3</v>
      </c>
    </row>
    <row r="466" spans="1:7" x14ac:dyDescent="0.3">
      <c r="A466" t="s">
        <v>1210</v>
      </c>
      <c r="B466">
        <v>816.42</v>
      </c>
      <c r="C466">
        <v>825.94</v>
      </c>
      <c r="D466">
        <v>828.94</v>
      </c>
      <c r="E466">
        <v>808.56</v>
      </c>
      <c r="F466" t="s">
        <v>3676</v>
      </c>
      <c r="G466" s="1">
        <v>-1E-3</v>
      </c>
    </row>
    <row r="467" spans="1:7" x14ac:dyDescent="0.3">
      <c r="A467" t="s">
        <v>1208</v>
      </c>
      <c r="B467">
        <v>817.24</v>
      </c>
      <c r="C467">
        <v>818.96</v>
      </c>
      <c r="D467">
        <v>820.16</v>
      </c>
      <c r="E467">
        <v>813.55</v>
      </c>
      <c r="F467" t="s">
        <v>3675</v>
      </c>
      <c r="G467" s="1">
        <v>8.9999999999999998E-4</v>
      </c>
    </row>
    <row r="468" spans="1:7" x14ac:dyDescent="0.3">
      <c r="A468" t="s">
        <v>1206</v>
      </c>
      <c r="B468">
        <v>816.52</v>
      </c>
      <c r="C468">
        <v>816.84</v>
      </c>
      <c r="D468">
        <v>817.84</v>
      </c>
      <c r="E468">
        <v>813.08</v>
      </c>
      <c r="F468" t="s">
        <v>3674</v>
      </c>
      <c r="G468" s="1">
        <v>-4.0000000000000002E-4</v>
      </c>
    </row>
    <row r="469" spans="1:7" x14ac:dyDescent="0.3">
      <c r="A469" t="s">
        <v>1204</v>
      </c>
      <c r="B469">
        <v>816.84</v>
      </c>
      <c r="C469">
        <v>819.66</v>
      </c>
      <c r="D469">
        <v>821.66</v>
      </c>
      <c r="E469">
        <v>814.07</v>
      </c>
      <c r="F469" t="s">
        <v>3673</v>
      </c>
      <c r="G469" s="1">
        <v>-1.2999999999999999E-3</v>
      </c>
    </row>
    <row r="470" spans="1:7" x14ac:dyDescent="0.3">
      <c r="A470" t="s">
        <v>1202</v>
      </c>
      <c r="B470">
        <v>817.94</v>
      </c>
      <c r="C470">
        <v>814.07</v>
      </c>
      <c r="D470">
        <v>821.93</v>
      </c>
      <c r="E470">
        <v>814.07</v>
      </c>
      <c r="F470" t="s">
        <v>3672</v>
      </c>
      <c r="G470" s="1">
        <v>9.1999999999999998E-3</v>
      </c>
    </row>
    <row r="471" spans="1:7" x14ac:dyDescent="0.3">
      <c r="A471" t="s">
        <v>1200</v>
      </c>
      <c r="B471">
        <v>810.51</v>
      </c>
      <c r="C471">
        <v>814.97</v>
      </c>
      <c r="D471">
        <v>814.97</v>
      </c>
      <c r="E471">
        <v>809.49</v>
      </c>
      <c r="F471" t="s">
        <v>3250</v>
      </c>
      <c r="G471" s="1">
        <v>-3.8E-3</v>
      </c>
    </row>
    <row r="472" spans="1:7" x14ac:dyDescent="0.3">
      <c r="A472" t="s">
        <v>1198</v>
      </c>
      <c r="B472">
        <v>813.63</v>
      </c>
      <c r="C472">
        <v>813.97</v>
      </c>
      <c r="D472">
        <v>817.12</v>
      </c>
      <c r="E472">
        <v>811.98</v>
      </c>
      <c r="F472" t="s">
        <v>3671</v>
      </c>
      <c r="G472" s="1">
        <v>3.3999999999999998E-3</v>
      </c>
    </row>
    <row r="473" spans="1:7" x14ac:dyDescent="0.3">
      <c r="A473" t="s">
        <v>1196</v>
      </c>
      <c r="B473">
        <v>810.88</v>
      </c>
      <c r="C473">
        <v>812.03</v>
      </c>
      <c r="D473">
        <v>815.25</v>
      </c>
      <c r="E473">
        <v>806.89</v>
      </c>
      <c r="F473" t="s">
        <v>3670</v>
      </c>
      <c r="G473" s="1">
        <v>-7.3000000000000001E-3</v>
      </c>
    </row>
    <row r="474" spans="1:7" x14ac:dyDescent="0.3">
      <c r="A474" t="s">
        <v>1194</v>
      </c>
      <c r="B474">
        <v>816.82</v>
      </c>
      <c r="C474">
        <v>811.71</v>
      </c>
      <c r="D474">
        <v>820.96</v>
      </c>
      <c r="E474">
        <v>811.71</v>
      </c>
      <c r="F474" t="s">
        <v>3669</v>
      </c>
      <c r="G474" s="1">
        <v>3.8E-3</v>
      </c>
    </row>
    <row r="475" spans="1:7" x14ac:dyDescent="0.3">
      <c r="A475" t="s">
        <v>1192</v>
      </c>
      <c r="B475">
        <v>813.75</v>
      </c>
      <c r="C475">
        <v>816.79</v>
      </c>
      <c r="D475">
        <v>816.79</v>
      </c>
      <c r="E475">
        <v>809.83</v>
      </c>
      <c r="F475" t="s">
        <v>3668</v>
      </c>
      <c r="G475" s="1">
        <v>-2.9999999999999997E-4</v>
      </c>
    </row>
    <row r="476" spans="1:7" x14ac:dyDescent="0.3">
      <c r="A476" t="s">
        <v>1190</v>
      </c>
      <c r="B476">
        <v>814.02</v>
      </c>
      <c r="C476">
        <v>812.23</v>
      </c>
      <c r="D476">
        <v>815.05</v>
      </c>
      <c r="E476">
        <v>803.5</v>
      </c>
      <c r="F476" t="s">
        <v>3667</v>
      </c>
      <c r="G476" s="1">
        <v>1.5100000000000001E-2</v>
      </c>
    </row>
    <row r="477" spans="1:7" x14ac:dyDescent="0.3">
      <c r="A477" t="s">
        <v>1188</v>
      </c>
      <c r="B477">
        <v>801.9</v>
      </c>
      <c r="C477">
        <v>801.26</v>
      </c>
      <c r="D477">
        <v>804.85</v>
      </c>
      <c r="E477">
        <v>799.61</v>
      </c>
      <c r="F477" t="s">
        <v>3666</v>
      </c>
      <c r="G477" s="1">
        <v>2.8999999999999998E-3</v>
      </c>
    </row>
    <row r="478" spans="1:7" x14ac:dyDescent="0.3">
      <c r="A478" t="s">
        <v>1186</v>
      </c>
      <c r="B478">
        <v>799.61</v>
      </c>
      <c r="C478">
        <v>811.98</v>
      </c>
      <c r="D478">
        <v>814.17</v>
      </c>
      <c r="E478">
        <v>798.59</v>
      </c>
      <c r="F478" t="s">
        <v>3665</v>
      </c>
      <c r="G478" s="1">
        <v>-3.4299999999999997E-2</v>
      </c>
    </row>
    <row r="479" spans="1:7" x14ac:dyDescent="0.3">
      <c r="A479" s="3">
        <v>45634</v>
      </c>
      <c r="B479">
        <v>827.99</v>
      </c>
      <c r="C479">
        <v>823.95</v>
      </c>
      <c r="D479">
        <v>835.9</v>
      </c>
      <c r="E479">
        <v>821.63</v>
      </c>
      <c r="F479" t="s">
        <v>3664</v>
      </c>
      <c r="G479" s="1">
        <v>6.0000000000000001E-3</v>
      </c>
    </row>
    <row r="480" spans="1:7" x14ac:dyDescent="0.3">
      <c r="A480" s="3">
        <v>45543</v>
      </c>
      <c r="B480">
        <v>823.05</v>
      </c>
      <c r="C480">
        <v>823.95</v>
      </c>
      <c r="D480">
        <v>829.21</v>
      </c>
      <c r="E480">
        <v>820.86</v>
      </c>
      <c r="F480" t="s">
        <v>3391</v>
      </c>
      <c r="G480" s="1">
        <v>4.5999999999999999E-3</v>
      </c>
    </row>
    <row r="481" spans="1:7" x14ac:dyDescent="0.3">
      <c r="A481" s="3">
        <v>45512</v>
      </c>
      <c r="B481">
        <v>819.31</v>
      </c>
      <c r="C481">
        <v>809.98</v>
      </c>
      <c r="D481">
        <v>824.6</v>
      </c>
      <c r="E481">
        <v>807.62</v>
      </c>
      <c r="F481" t="s">
        <v>3663</v>
      </c>
      <c r="G481" s="1">
        <v>1.18E-2</v>
      </c>
    </row>
    <row r="482" spans="1:7" x14ac:dyDescent="0.3">
      <c r="A482" s="3">
        <v>45481</v>
      </c>
      <c r="B482">
        <v>809.74</v>
      </c>
      <c r="C482">
        <v>806.49</v>
      </c>
      <c r="D482">
        <v>812.98</v>
      </c>
      <c r="E482">
        <v>799.11</v>
      </c>
      <c r="F482" t="s">
        <v>3662</v>
      </c>
      <c r="G482" s="1">
        <v>1.3899999999999999E-2</v>
      </c>
    </row>
    <row r="483" spans="1:7" x14ac:dyDescent="0.3">
      <c r="A483" s="3">
        <v>45451</v>
      </c>
      <c r="B483">
        <v>798.61</v>
      </c>
      <c r="C483">
        <v>812.98</v>
      </c>
      <c r="D483">
        <v>814.45</v>
      </c>
      <c r="E483">
        <v>794.67</v>
      </c>
      <c r="F483" t="s">
        <v>3661</v>
      </c>
      <c r="G483" s="1">
        <v>-8.9999999999999993E-3</v>
      </c>
    </row>
    <row r="484" spans="1:7" x14ac:dyDescent="0.3">
      <c r="A484" s="3">
        <v>45420</v>
      </c>
      <c r="B484">
        <v>805.87</v>
      </c>
      <c r="C484">
        <v>818.01</v>
      </c>
      <c r="D484">
        <v>820.96</v>
      </c>
      <c r="E484">
        <v>798.51</v>
      </c>
      <c r="F484" t="s">
        <v>3660</v>
      </c>
      <c r="G484" s="1">
        <v>-2.6200000000000001E-2</v>
      </c>
    </row>
    <row r="485" spans="1:7" x14ac:dyDescent="0.3">
      <c r="A485" s="3">
        <v>45330</v>
      </c>
      <c r="B485">
        <v>827.52</v>
      </c>
      <c r="C485">
        <v>813.48</v>
      </c>
      <c r="D485">
        <v>833.18</v>
      </c>
      <c r="E485">
        <v>813.48</v>
      </c>
      <c r="F485" t="s">
        <v>3659</v>
      </c>
      <c r="G485" s="1">
        <v>1.24E-2</v>
      </c>
    </row>
    <row r="486" spans="1:7" x14ac:dyDescent="0.3">
      <c r="A486" s="3">
        <v>45299</v>
      </c>
      <c r="B486">
        <v>817.37</v>
      </c>
      <c r="C486">
        <v>809.44</v>
      </c>
      <c r="D486">
        <v>822.98</v>
      </c>
      <c r="E486">
        <v>806.97</v>
      </c>
      <c r="F486" t="s">
        <v>3658</v>
      </c>
      <c r="G486" s="1">
        <v>1.43E-2</v>
      </c>
    </row>
    <row r="487" spans="1:7" x14ac:dyDescent="0.3">
      <c r="A487" t="s">
        <v>1177</v>
      </c>
      <c r="B487">
        <v>805.87</v>
      </c>
      <c r="C487">
        <v>805</v>
      </c>
      <c r="D487">
        <v>811.93</v>
      </c>
      <c r="E487">
        <v>802.6</v>
      </c>
      <c r="F487" t="s">
        <v>3657</v>
      </c>
      <c r="G487" s="1">
        <v>1E-4</v>
      </c>
    </row>
    <row r="488" spans="1:7" x14ac:dyDescent="0.3">
      <c r="A488" t="s">
        <v>1175</v>
      </c>
      <c r="B488">
        <v>805.77</v>
      </c>
      <c r="C488">
        <v>799.01</v>
      </c>
      <c r="D488">
        <v>815.35</v>
      </c>
      <c r="E488">
        <v>797.52</v>
      </c>
      <c r="F488" t="s">
        <v>3656</v>
      </c>
      <c r="G488" s="1">
        <v>6.4999999999999997E-3</v>
      </c>
    </row>
    <row r="489" spans="1:7" x14ac:dyDescent="0.3">
      <c r="A489" t="s">
        <v>1173</v>
      </c>
      <c r="B489">
        <v>800.53</v>
      </c>
      <c r="C489">
        <v>805.5</v>
      </c>
      <c r="D489">
        <v>813.9</v>
      </c>
      <c r="E489">
        <v>797.17</v>
      </c>
      <c r="F489" t="s">
        <v>3655</v>
      </c>
      <c r="G489" s="1">
        <v>-8.0999999999999996E-3</v>
      </c>
    </row>
    <row r="490" spans="1:7" x14ac:dyDescent="0.3">
      <c r="A490" t="s">
        <v>1171</v>
      </c>
      <c r="B490">
        <v>807.07</v>
      </c>
      <c r="C490">
        <v>800.51</v>
      </c>
      <c r="D490">
        <v>808.86</v>
      </c>
      <c r="E490">
        <v>796.24</v>
      </c>
      <c r="F490" t="s">
        <v>3654</v>
      </c>
      <c r="G490" s="1">
        <v>1E-3</v>
      </c>
    </row>
    <row r="491" spans="1:7" x14ac:dyDescent="0.3">
      <c r="A491" t="s">
        <v>1169</v>
      </c>
      <c r="B491">
        <v>806.29</v>
      </c>
      <c r="C491">
        <v>794.52</v>
      </c>
      <c r="D491">
        <v>810.48</v>
      </c>
      <c r="E491">
        <v>794.52</v>
      </c>
      <c r="F491" t="s">
        <v>3627</v>
      </c>
      <c r="G491" s="1">
        <v>7.7999999999999996E-3</v>
      </c>
    </row>
    <row r="492" spans="1:7" x14ac:dyDescent="0.3">
      <c r="A492" t="s">
        <v>1167</v>
      </c>
      <c r="B492">
        <v>800.03</v>
      </c>
      <c r="C492">
        <v>802.08</v>
      </c>
      <c r="D492">
        <v>808.49</v>
      </c>
      <c r="E492">
        <v>792.05</v>
      </c>
      <c r="F492" t="s">
        <v>3653</v>
      </c>
      <c r="G492" s="1">
        <v>-8.8999999999999999E-3</v>
      </c>
    </row>
    <row r="493" spans="1:7" x14ac:dyDescent="0.3">
      <c r="A493" t="s">
        <v>1165</v>
      </c>
      <c r="B493">
        <v>807.19</v>
      </c>
      <c r="C493">
        <v>821.73</v>
      </c>
      <c r="D493">
        <v>821.86</v>
      </c>
      <c r="E493">
        <v>800.51</v>
      </c>
      <c r="F493" t="s">
        <v>3652</v>
      </c>
      <c r="G493" s="1">
        <v>-1.47E-2</v>
      </c>
    </row>
    <row r="494" spans="1:7" x14ac:dyDescent="0.3">
      <c r="A494" t="s">
        <v>1163</v>
      </c>
      <c r="B494">
        <v>819.24</v>
      </c>
      <c r="C494">
        <v>806.49</v>
      </c>
      <c r="D494">
        <v>823.45</v>
      </c>
      <c r="E494">
        <v>804.32</v>
      </c>
      <c r="F494" t="s">
        <v>3651</v>
      </c>
      <c r="G494" s="1">
        <v>2.1899999999999999E-2</v>
      </c>
    </row>
    <row r="495" spans="1:7" x14ac:dyDescent="0.3">
      <c r="A495" t="s">
        <v>1161</v>
      </c>
      <c r="B495">
        <v>801.66</v>
      </c>
      <c r="C495">
        <v>805.99</v>
      </c>
      <c r="D495">
        <v>809.49</v>
      </c>
      <c r="E495">
        <v>799.76</v>
      </c>
      <c r="F495" t="s">
        <v>3650</v>
      </c>
      <c r="G495" s="1">
        <v>-4.5999999999999999E-3</v>
      </c>
    </row>
    <row r="496" spans="1:7" x14ac:dyDescent="0.3">
      <c r="A496" t="s">
        <v>1159</v>
      </c>
      <c r="B496">
        <v>805.4</v>
      </c>
      <c r="C496">
        <v>802</v>
      </c>
      <c r="D496">
        <v>809.96</v>
      </c>
      <c r="E496">
        <v>797.59</v>
      </c>
      <c r="F496" t="s">
        <v>3649</v>
      </c>
      <c r="G496" s="1">
        <v>-3.0999999999999999E-3</v>
      </c>
    </row>
    <row r="497" spans="1:7" x14ac:dyDescent="0.3">
      <c r="A497" t="s">
        <v>1157</v>
      </c>
      <c r="B497">
        <v>807.86</v>
      </c>
      <c r="C497">
        <v>808.36</v>
      </c>
      <c r="D497">
        <v>811.48</v>
      </c>
      <c r="E497">
        <v>806.39</v>
      </c>
      <c r="F497" t="s">
        <v>3648</v>
      </c>
      <c r="G497" s="1">
        <v>-1.4E-3</v>
      </c>
    </row>
    <row r="498" spans="1:7" x14ac:dyDescent="0.3">
      <c r="A498" t="s">
        <v>1155</v>
      </c>
      <c r="B498">
        <v>809.04</v>
      </c>
      <c r="C498">
        <v>809.74</v>
      </c>
      <c r="D498">
        <v>812.88</v>
      </c>
      <c r="E498">
        <v>805.6</v>
      </c>
      <c r="F498" t="s">
        <v>3647</v>
      </c>
      <c r="G498" s="1">
        <v>-4.0000000000000002E-4</v>
      </c>
    </row>
    <row r="499" spans="1:7" x14ac:dyDescent="0.3">
      <c r="A499" s="3">
        <v>45633</v>
      </c>
      <c r="B499">
        <v>809.34</v>
      </c>
      <c r="C499">
        <v>808.99</v>
      </c>
      <c r="D499">
        <v>817.17</v>
      </c>
      <c r="E499">
        <v>803.58</v>
      </c>
      <c r="F499" t="s">
        <v>3646</v>
      </c>
      <c r="G499" s="1">
        <v>5.0000000000000001E-4</v>
      </c>
    </row>
    <row r="500" spans="1:7" x14ac:dyDescent="0.3">
      <c r="A500" s="3">
        <v>45603</v>
      </c>
      <c r="B500">
        <v>808.94</v>
      </c>
      <c r="C500">
        <v>809.96</v>
      </c>
      <c r="D500">
        <v>810.91</v>
      </c>
      <c r="E500">
        <v>798.51</v>
      </c>
      <c r="F500" t="s">
        <v>3645</v>
      </c>
      <c r="G500" s="1">
        <v>-2.5999999999999999E-3</v>
      </c>
    </row>
    <row r="501" spans="1:7" x14ac:dyDescent="0.3">
      <c r="A501" s="3">
        <v>45572</v>
      </c>
      <c r="B501">
        <v>811.03</v>
      </c>
      <c r="C501">
        <v>812.95</v>
      </c>
      <c r="D501">
        <v>817.96</v>
      </c>
      <c r="E501">
        <v>808.36</v>
      </c>
      <c r="F501" t="s">
        <v>3644</v>
      </c>
      <c r="G501" s="1">
        <v>-6.4000000000000003E-3</v>
      </c>
    </row>
    <row r="502" spans="1:7" x14ac:dyDescent="0.3">
      <c r="A502" s="3">
        <v>45542</v>
      </c>
      <c r="B502">
        <v>816.22</v>
      </c>
      <c r="C502">
        <v>810.48</v>
      </c>
      <c r="D502">
        <v>821.31</v>
      </c>
      <c r="E502">
        <v>808.16</v>
      </c>
      <c r="F502" t="s">
        <v>3643</v>
      </c>
      <c r="G502" s="1">
        <v>6.9999999999999999E-4</v>
      </c>
    </row>
    <row r="503" spans="1:7" x14ac:dyDescent="0.3">
      <c r="A503" s="3">
        <v>45511</v>
      </c>
      <c r="B503">
        <v>815.65</v>
      </c>
      <c r="C503">
        <v>820.61</v>
      </c>
      <c r="D503">
        <v>825.42</v>
      </c>
      <c r="E503">
        <v>811.56</v>
      </c>
      <c r="F503" t="s">
        <v>3642</v>
      </c>
      <c r="G503" s="1">
        <v>-7.7000000000000002E-3</v>
      </c>
    </row>
    <row r="504" spans="1:7" x14ac:dyDescent="0.3">
      <c r="A504" s="3">
        <v>45419</v>
      </c>
      <c r="B504">
        <v>822</v>
      </c>
      <c r="C504">
        <v>840.41</v>
      </c>
      <c r="D504">
        <v>840.41</v>
      </c>
      <c r="E504">
        <v>819.06</v>
      </c>
      <c r="F504" t="s">
        <v>3641</v>
      </c>
      <c r="G504" s="1">
        <v>-4.58E-2</v>
      </c>
    </row>
    <row r="505" spans="1:7" x14ac:dyDescent="0.3">
      <c r="A505" s="3">
        <v>45389</v>
      </c>
      <c r="B505">
        <v>861.43</v>
      </c>
      <c r="C505">
        <v>877.69</v>
      </c>
      <c r="D505">
        <v>877.69</v>
      </c>
      <c r="E505">
        <v>860.28</v>
      </c>
      <c r="F505" t="s">
        <v>3640</v>
      </c>
      <c r="G505" s="1">
        <v>-2.35E-2</v>
      </c>
    </row>
    <row r="506" spans="1:7" x14ac:dyDescent="0.3">
      <c r="A506" s="3">
        <v>45358</v>
      </c>
      <c r="B506">
        <v>882.13</v>
      </c>
      <c r="C506">
        <v>893.28</v>
      </c>
      <c r="D506">
        <v>894.77</v>
      </c>
      <c r="E506">
        <v>880.14</v>
      </c>
      <c r="F506" t="s">
        <v>3639</v>
      </c>
      <c r="G506" s="1">
        <v>2.1999999999999999E-2</v>
      </c>
    </row>
    <row r="507" spans="1:7" x14ac:dyDescent="0.3">
      <c r="A507" s="3">
        <v>45329</v>
      </c>
      <c r="B507">
        <v>863.15</v>
      </c>
      <c r="C507">
        <v>855.37</v>
      </c>
      <c r="D507">
        <v>865.3</v>
      </c>
      <c r="E507">
        <v>849.26</v>
      </c>
      <c r="F507" t="s">
        <v>3638</v>
      </c>
      <c r="G507" s="1">
        <v>1.49E-2</v>
      </c>
    </row>
    <row r="508" spans="1:7" x14ac:dyDescent="0.3">
      <c r="A508" s="3">
        <v>45298</v>
      </c>
      <c r="B508">
        <v>850.48</v>
      </c>
      <c r="C508">
        <v>837.92</v>
      </c>
      <c r="D508">
        <v>851.53</v>
      </c>
      <c r="E508">
        <v>837.92</v>
      </c>
      <c r="F508" t="s">
        <v>3637</v>
      </c>
      <c r="G508" s="1">
        <v>1.2699999999999999E-2</v>
      </c>
    </row>
    <row r="509" spans="1:7" x14ac:dyDescent="0.3">
      <c r="A509" t="s">
        <v>1144</v>
      </c>
      <c r="B509">
        <v>839.81</v>
      </c>
      <c r="C509">
        <v>846.69</v>
      </c>
      <c r="D509">
        <v>851.18</v>
      </c>
      <c r="E509">
        <v>837.42</v>
      </c>
      <c r="F509" t="s">
        <v>3636</v>
      </c>
      <c r="G509" s="1">
        <v>-7.3000000000000001E-3</v>
      </c>
    </row>
    <row r="510" spans="1:7" x14ac:dyDescent="0.3">
      <c r="A510" t="s">
        <v>1143</v>
      </c>
      <c r="B510">
        <v>845.97</v>
      </c>
      <c r="C510">
        <v>845.95</v>
      </c>
      <c r="D510">
        <v>854.37</v>
      </c>
      <c r="E510">
        <v>841.21</v>
      </c>
      <c r="F510" t="s">
        <v>3635</v>
      </c>
      <c r="G510" s="1">
        <v>-3.0999999999999999E-3</v>
      </c>
    </row>
    <row r="511" spans="1:7" x14ac:dyDescent="0.3">
      <c r="A511" t="s">
        <v>1141</v>
      </c>
      <c r="B511">
        <v>848.64</v>
      </c>
      <c r="C511">
        <v>851.86</v>
      </c>
      <c r="D511">
        <v>853.33</v>
      </c>
      <c r="E511">
        <v>843.45</v>
      </c>
      <c r="F511" t="s">
        <v>3634</v>
      </c>
      <c r="G511" s="1">
        <v>-5.7999999999999996E-3</v>
      </c>
    </row>
    <row r="512" spans="1:7" x14ac:dyDescent="0.3">
      <c r="A512" t="s">
        <v>1139</v>
      </c>
      <c r="B512">
        <v>853.55</v>
      </c>
      <c r="C512">
        <v>833.48</v>
      </c>
      <c r="D512">
        <v>856.34</v>
      </c>
      <c r="E512">
        <v>833.48</v>
      </c>
      <c r="F512" t="s">
        <v>3633</v>
      </c>
      <c r="G512" s="1">
        <v>2.3300000000000001E-2</v>
      </c>
    </row>
    <row r="513" spans="1:7" x14ac:dyDescent="0.3">
      <c r="A513" t="s">
        <v>1137</v>
      </c>
      <c r="B513">
        <v>834.12</v>
      </c>
      <c r="C513">
        <v>821.46</v>
      </c>
      <c r="D513">
        <v>835.47</v>
      </c>
      <c r="E513">
        <v>820.83</v>
      </c>
      <c r="F513" t="s">
        <v>3632</v>
      </c>
      <c r="G513" s="1">
        <v>4.0000000000000001E-3</v>
      </c>
    </row>
    <row r="514" spans="1:7" x14ac:dyDescent="0.3">
      <c r="A514" t="s">
        <v>1135</v>
      </c>
      <c r="B514">
        <v>830.81</v>
      </c>
      <c r="C514">
        <v>834.35</v>
      </c>
      <c r="D514">
        <v>834.35</v>
      </c>
      <c r="E514">
        <v>819.54</v>
      </c>
      <c r="F514" t="s">
        <v>3631</v>
      </c>
      <c r="G514" s="1">
        <v>-2.2000000000000001E-3</v>
      </c>
    </row>
    <row r="515" spans="1:7" x14ac:dyDescent="0.3">
      <c r="A515" t="s">
        <v>1133</v>
      </c>
      <c r="B515">
        <v>832.6</v>
      </c>
      <c r="C515">
        <v>832.83</v>
      </c>
      <c r="D515">
        <v>838.64</v>
      </c>
      <c r="E515">
        <v>823.95</v>
      </c>
      <c r="F515" t="s">
        <v>3630</v>
      </c>
      <c r="G515" s="1">
        <v>6.8999999999999999E-3</v>
      </c>
    </row>
    <row r="516" spans="1:7" x14ac:dyDescent="0.3">
      <c r="A516" t="s">
        <v>1131</v>
      </c>
      <c r="B516">
        <v>826.87</v>
      </c>
      <c r="C516">
        <v>804.7</v>
      </c>
      <c r="D516">
        <v>832.88</v>
      </c>
      <c r="E516">
        <v>800.01</v>
      </c>
      <c r="F516" t="s">
        <v>3629</v>
      </c>
      <c r="G516" s="1">
        <v>3.1099999999999999E-2</v>
      </c>
    </row>
    <row r="517" spans="1:7" x14ac:dyDescent="0.3">
      <c r="A517" t="s">
        <v>1129</v>
      </c>
      <c r="B517">
        <v>801.9</v>
      </c>
      <c r="C517">
        <v>796.47</v>
      </c>
      <c r="D517">
        <v>803.25</v>
      </c>
      <c r="E517">
        <v>792.75</v>
      </c>
      <c r="F517" t="s">
        <v>3628</v>
      </c>
      <c r="G517" s="1">
        <v>6.7999999999999996E-3</v>
      </c>
    </row>
    <row r="518" spans="1:7" x14ac:dyDescent="0.3">
      <c r="A518" t="s">
        <v>1127</v>
      </c>
      <c r="B518">
        <v>796.47</v>
      </c>
      <c r="C518">
        <v>790.03</v>
      </c>
      <c r="D518">
        <v>797.52</v>
      </c>
      <c r="E518">
        <v>786.89</v>
      </c>
      <c r="F518" t="s">
        <v>3627</v>
      </c>
      <c r="G518" s="1">
        <v>1.0200000000000001E-2</v>
      </c>
    </row>
    <row r="519" spans="1:7" x14ac:dyDescent="0.3">
      <c r="A519" t="s">
        <v>1125</v>
      </c>
      <c r="B519">
        <v>788.41</v>
      </c>
      <c r="C519">
        <v>788.91</v>
      </c>
      <c r="D519">
        <v>790.88</v>
      </c>
      <c r="E519">
        <v>785.05</v>
      </c>
      <c r="F519" t="s">
        <v>3626</v>
      </c>
      <c r="G519" s="1">
        <v>4.1999999999999997E-3</v>
      </c>
    </row>
    <row r="520" spans="1:7" x14ac:dyDescent="0.3">
      <c r="A520" s="3">
        <v>45632</v>
      </c>
      <c r="B520">
        <v>785.12</v>
      </c>
      <c r="C520">
        <v>785.55</v>
      </c>
      <c r="D520">
        <v>792.18</v>
      </c>
      <c r="E520">
        <v>781.26</v>
      </c>
      <c r="F520" t="s">
        <v>3355</v>
      </c>
      <c r="G520" s="1">
        <v>6.0000000000000001E-3</v>
      </c>
    </row>
    <row r="521" spans="1:7" x14ac:dyDescent="0.3">
      <c r="A521" s="3">
        <v>45602</v>
      </c>
      <c r="B521">
        <v>780.46</v>
      </c>
      <c r="C521">
        <v>776.07</v>
      </c>
      <c r="D521">
        <v>783.55</v>
      </c>
      <c r="E521">
        <v>774.17</v>
      </c>
      <c r="F521" t="s">
        <v>3625</v>
      </c>
      <c r="G521" s="1">
        <v>2.2000000000000001E-3</v>
      </c>
    </row>
    <row r="522" spans="1:7" x14ac:dyDescent="0.3">
      <c r="A522" s="3">
        <v>45571</v>
      </c>
      <c r="B522">
        <v>778.71</v>
      </c>
      <c r="C522">
        <v>785.05</v>
      </c>
      <c r="D522">
        <v>788.36</v>
      </c>
      <c r="E522">
        <v>776.87</v>
      </c>
      <c r="F522" t="s">
        <v>3624</v>
      </c>
      <c r="G522" s="1">
        <v>-7.7000000000000002E-3</v>
      </c>
    </row>
    <row r="523" spans="1:7" x14ac:dyDescent="0.3">
      <c r="A523" s="3">
        <v>45479</v>
      </c>
      <c r="B523">
        <v>784.72</v>
      </c>
      <c r="C523">
        <v>778.59</v>
      </c>
      <c r="D523">
        <v>790.21</v>
      </c>
      <c r="E523">
        <v>774.1</v>
      </c>
      <c r="F523" t="s">
        <v>3623</v>
      </c>
      <c r="G523" s="1">
        <v>8.8000000000000005E-3</v>
      </c>
    </row>
    <row r="524" spans="1:7" x14ac:dyDescent="0.3">
      <c r="A524" s="3">
        <v>45449</v>
      </c>
      <c r="B524">
        <v>777.91</v>
      </c>
      <c r="C524">
        <v>780.51</v>
      </c>
      <c r="D524">
        <v>780.78</v>
      </c>
      <c r="E524">
        <v>771.38</v>
      </c>
      <c r="F524" t="s">
        <v>3462</v>
      </c>
      <c r="G524" s="1">
        <v>5.1000000000000004E-3</v>
      </c>
    </row>
    <row r="525" spans="1:7" x14ac:dyDescent="0.3">
      <c r="A525" s="3">
        <v>45418</v>
      </c>
      <c r="B525">
        <v>773.97</v>
      </c>
      <c r="C525">
        <v>745.17</v>
      </c>
      <c r="D525">
        <v>777.86</v>
      </c>
      <c r="E525">
        <v>739.34</v>
      </c>
      <c r="F525" t="s">
        <v>3622</v>
      </c>
      <c r="G525" s="1">
        <v>4.6300000000000001E-2</v>
      </c>
    </row>
    <row r="526" spans="1:7" x14ac:dyDescent="0.3">
      <c r="A526" s="3">
        <v>45388</v>
      </c>
      <c r="B526">
        <v>739.73</v>
      </c>
      <c r="C526">
        <v>776.57</v>
      </c>
      <c r="D526">
        <v>777.57</v>
      </c>
      <c r="E526">
        <v>725.2</v>
      </c>
      <c r="F526" t="s">
        <v>3621</v>
      </c>
      <c r="G526" s="1">
        <v>-5.6599999999999998E-2</v>
      </c>
    </row>
    <row r="527" spans="1:7" x14ac:dyDescent="0.3">
      <c r="A527" s="3">
        <v>45357</v>
      </c>
      <c r="B527">
        <v>784.15</v>
      </c>
      <c r="C527">
        <v>797.52</v>
      </c>
      <c r="D527">
        <v>797.52</v>
      </c>
      <c r="E527">
        <v>773.08</v>
      </c>
      <c r="F527" t="s">
        <v>3620</v>
      </c>
      <c r="G527" s="1">
        <v>2.6499999999999999E-2</v>
      </c>
    </row>
    <row r="528" spans="1:7" x14ac:dyDescent="0.3">
      <c r="A528" t="s">
        <v>1116</v>
      </c>
      <c r="B528">
        <v>763.87</v>
      </c>
      <c r="C528">
        <v>757.61</v>
      </c>
      <c r="D528">
        <v>766.09</v>
      </c>
      <c r="E528">
        <v>755.12</v>
      </c>
      <c r="F528" t="s">
        <v>3619</v>
      </c>
      <c r="G528" s="1">
        <v>1.0999999999999999E-2</v>
      </c>
    </row>
    <row r="529" spans="1:7" x14ac:dyDescent="0.3">
      <c r="A529" t="s">
        <v>1114</v>
      </c>
      <c r="B529">
        <v>755.55</v>
      </c>
      <c r="C529">
        <v>747.74</v>
      </c>
      <c r="D529">
        <v>759.91</v>
      </c>
      <c r="E529">
        <v>746.97</v>
      </c>
      <c r="F529" t="s">
        <v>3618</v>
      </c>
      <c r="G529" s="1">
        <v>4.3E-3</v>
      </c>
    </row>
    <row r="530" spans="1:7" x14ac:dyDescent="0.3">
      <c r="A530" t="s">
        <v>1112</v>
      </c>
      <c r="B530">
        <v>752.28</v>
      </c>
      <c r="C530">
        <v>757.12</v>
      </c>
      <c r="D530">
        <v>760.03</v>
      </c>
      <c r="E530">
        <v>748.76</v>
      </c>
      <c r="F530" t="s">
        <v>3617</v>
      </c>
      <c r="G530" s="1">
        <v>-1.4500000000000001E-2</v>
      </c>
    </row>
    <row r="531" spans="1:7" x14ac:dyDescent="0.3">
      <c r="A531" t="s">
        <v>1110</v>
      </c>
      <c r="B531">
        <v>763.35</v>
      </c>
      <c r="C531">
        <v>763.15</v>
      </c>
      <c r="D531">
        <v>766.12</v>
      </c>
      <c r="E531">
        <v>760.51</v>
      </c>
      <c r="F531" t="s">
        <v>3616</v>
      </c>
      <c r="G531" s="1">
        <v>1.8E-3</v>
      </c>
    </row>
    <row r="532" spans="1:7" x14ac:dyDescent="0.3">
      <c r="A532" t="s">
        <v>1108</v>
      </c>
      <c r="B532">
        <v>761.95</v>
      </c>
      <c r="C532">
        <v>759.78</v>
      </c>
      <c r="D532">
        <v>770.58</v>
      </c>
      <c r="E532">
        <v>757.64</v>
      </c>
      <c r="F532" t="s">
        <v>3615</v>
      </c>
      <c r="G532" s="1">
        <v>6.8999999999999999E-3</v>
      </c>
    </row>
    <row r="533" spans="1:7" x14ac:dyDescent="0.3">
      <c r="A533" t="s">
        <v>1106</v>
      </c>
      <c r="B533">
        <v>756.72</v>
      </c>
      <c r="C533">
        <v>741.9</v>
      </c>
      <c r="D533">
        <v>758.06</v>
      </c>
      <c r="E533">
        <v>741.16</v>
      </c>
      <c r="F533" t="s">
        <v>3614</v>
      </c>
      <c r="G533" s="1">
        <v>1.6500000000000001E-2</v>
      </c>
    </row>
    <row r="534" spans="1:7" x14ac:dyDescent="0.3">
      <c r="A534" t="s">
        <v>1104</v>
      </c>
      <c r="B534">
        <v>744.45</v>
      </c>
      <c r="C534">
        <v>727.51</v>
      </c>
      <c r="D534">
        <v>745.97</v>
      </c>
      <c r="E534">
        <v>726.72</v>
      </c>
      <c r="F534" t="s">
        <v>3613</v>
      </c>
      <c r="G534" s="1">
        <v>2.29E-2</v>
      </c>
    </row>
    <row r="535" spans="1:7" x14ac:dyDescent="0.3">
      <c r="A535" t="s">
        <v>1102</v>
      </c>
      <c r="B535">
        <v>727.79</v>
      </c>
      <c r="C535">
        <v>727.12</v>
      </c>
      <c r="D535">
        <v>730.98</v>
      </c>
      <c r="E535">
        <v>722.28</v>
      </c>
      <c r="F535" t="s">
        <v>3612</v>
      </c>
      <c r="G535" s="1">
        <v>2.9999999999999997E-4</v>
      </c>
    </row>
    <row r="536" spans="1:7" x14ac:dyDescent="0.3">
      <c r="A536" t="s">
        <v>1100</v>
      </c>
      <c r="B536">
        <v>727.59</v>
      </c>
      <c r="C536">
        <v>723.25</v>
      </c>
      <c r="D536">
        <v>733.03</v>
      </c>
      <c r="E536">
        <v>723.25</v>
      </c>
      <c r="F536" t="s">
        <v>3437</v>
      </c>
      <c r="G536" s="1">
        <v>-4.8999999999999998E-3</v>
      </c>
    </row>
    <row r="537" spans="1:7" x14ac:dyDescent="0.3">
      <c r="A537" t="s">
        <v>1098</v>
      </c>
      <c r="B537">
        <v>731.21</v>
      </c>
      <c r="C537">
        <v>731.18</v>
      </c>
      <c r="D537">
        <v>731.73</v>
      </c>
      <c r="E537">
        <v>729.71</v>
      </c>
      <c r="F537" t="s">
        <v>447</v>
      </c>
      <c r="G537" s="1">
        <v>1.2999999999999999E-3</v>
      </c>
    </row>
    <row r="538" spans="1:7" x14ac:dyDescent="0.3">
      <c r="A538" t="s">
        <v>1096</v>
      </c>
      <c r="B538">
        <v>730.23</v>
      </c>
      <c r="C538">
        <v>721.31</v>
      </c>
      <c r="D538">
        <v>732.18</v>
      </c>
      <c r="E538">
        <v>721.31</v>
      </c>
      <c r="F538" t="s">
        <v>3611</v>
      </c>
      <c r="G538" s="1">
        <v>2.5999999999999999E-3</v>
      </c>
    </row>
    <row r="539" spans="1:7" x14ac:dyDescent="0.3">
      <c r="A539" t="s">
        <v>1094</v>
      </c>
      <c r="B539">
        <v>728.31</v>
      </c>
      <c r="C539">
        <v>721.23</v>
      </c>
      <c r="D539">
        <v>729.46</v>
      </c>
      <c r="E539">
        <v>715.97</v>
      </c>
      <c r="F539" t="s">
        <v>3610</v>
      </c>
      <c r="G539" s="1">
        <v>1.5100000000000001E-2</v>
      </c>
    </row>
    <row r="540" spans="1:7" x14ac:dyDescent="0.3">
      <c r="A540" t="s">
        <v>1092</v>
      </c>
      <c r="B540">
        <v>717.46</v>
      </c>
      <c r="C540">
        <v>728.04</v>
      </c>
      <c r="D540">
        <v>728.04</v>
      </c>
      <c r="E540">
        <v>716.12</v>
      </c>
      <c r="F540" t="s">
        <v>3609</v>
      </c>
      <c r="G540" s="1">
        <v>-1.54E-2</v>
      </c>
    </row>
    <row r="541" spans="1:7" x14ac:dyDescent="0.3">
      <c r="A541" t="s">
        <v>1090</v>
      </c>
      <c r="B541">
        <v>728.66</v>
      </c>
      <c r="C541">
        <v>724.32</v>
      </c>
      <c r="D541">
        <v>730.93</v>
      </c>
      <c r="E541">
        <v>723.35</v>
      </c>
      <c r="F541" t="s">
        <v>3608</v>
      </c>
      <c r="G541" s="1">
        <v>3.8999999999999998E-3</v>
      </c>
    </row>
    <row r="542" spans="1:7" x14ac:dyDescent="0.3">
      <c r="A542" t="s">
        <v>1088</v>
      </c>
      <c r="B542">
        <v>725.82</v>
      </c>
      <c r="C542">
        <v>714.22</v>
      </c>
      <c r="D542">
        <v>728.09</v>
      </c>
      <c r="E542">
        <v>713.38</v>
      </c>
      <c r="F542" t="s">
        <v>3183</v>
      </c>
      <c r="G542" s="1">
        <v>1.21E-2</v>
      </c>
    </row>
    <row r="543" spans="1:7" x14ac:dyDescent="0.3">
      <c r="A543" s="3">
        <v>45570</v>
      </c>
      <c r="B543">
        <v>717.17</v>
      </c>
      <c r="C543">
        <v>717.71</v>
      </c>
      <c r="D543">
        <v>724.17</v>
      </c>
      <c r="E543">
        <v>711.63</v>
      </c>
      <c r="F543" t="s">
        <v>3607</v>
      </c>
      <c r="G543" s="1">
        <v>-6.6E-3</v>
      </c>
    </row>
    <row r="544" spans="1:7" x14ac:dyDescent="0.3">
      <c r="A544" s="3">
        <v>45540</v>
      </c>
      <c r="B544">
        <v>721.95</v>
      </c>
      <c r="C544">
        <v>735.64</v>
      </c>
      <c r="D544">
        <v>741.53</v>
      </c>
      <c r="E544">
        <v>720.86</v>
      </c>
      <c r="F544" t="s">
        <v>3606</v>
      </c>
      <c r="G544" s="1">
        <v>-2.3699999999999999E-2</v>
      </c>
    </row>
    <row r="545" spans="1:7" x14ac:dyDescent="0.3">
      <c r="A545" s="3">
        <v>45509</v>
      </c>
      <c r="B545">
        <v>739.49</v>
      </c>
      <c r="C545">
        <v>746.12</v>
      </c>
      <c r="D545">
        <v>746.62</v>
      </c>
      <c r="E545">
        <v>738.34</v>
      </c>
      <c r="F545" t="s">
        <v>3605</v>
      </c>
      <c r="G545" s="1">
        <v>-1.5599999999999999E-2</v>
      </c>
    </row>
    <row r="546" spans="1:7" x14ac:dyDescent="0.3">
      <c r="A546" s="3">
        <v>45478</v>
      </c>
      <c r="B546">
        <v>751.21</v>
      </c>
      <c r="C546">
        <v>759.09</v>
      </c>
      <c r="D546">
        <v>760.13</v>
      </c>
      <c r="E546">
        <v>750.21</v>
      </c>
      <c r="F546" t="s">
        <v>3604</v>
      </c>
      <c r="G546" s="1">
        <v>-1.0800000000000001E-2</v>
      </c>
    </row>
    <row r="547" spans="1:7" x14ac:dyDescent="0.3">
      <c r="A547" s="3">
        <v>45448</v>
      </c>
      <c r="B547">
        <v>759.44</v>
      </c>
      <c r="C547">
        <v>759.11</v>
      </c>
      <c r="D547">
        <v>765.35</v>
      </c>
      <c r="E547">
        <v>756.69</v>
      </c>
      <c r="F547" t="s">
        <v>3603</v>
      </c>
      <c r="G547" s="1">
        <v>2E-3</v>
      </c>
    </row>
    <row r="548" spans="1:7" x14ac:dyDescent="0.3">
      <c r="A548" s="3">
        <v>45356</v>
      </c>
      <c r="B548">
        <v>757.91</v>
      </c>
      <c r="C548">
        <v>764.72</v>
      </c>
      <c r="D548">
        <v>768.39</v>
      </c>
      <c r="E548">
        <v>751.73</v>
      </c>
      <c r="F548" t="s">
        <v>3354</v>
      </c>
      <c r="G548" s="1">
        <v>-8.3000000000000001E-3</v>
      </c>
    </row>
    <row r="549" spans="1:7" x14ac:dyDescent="0.3">
      <c r="A549" s="3">
        <v>45327</v>
      </c>
      <c r="B549">
        <v>764.22</v>
      </c>
      <c r="C549">
        <v>759.11</v>
      </c>
      <c r="D549">
        <v>766.59</v>
      </c>
      <c r="E549">
        <v>758.29</v>
      </c>
      <c r="F549" t="s">
        <v>3602</v>
      </c>
      <c r="G549" s="1">
        <v>8.0000000000000002E-3</v>
      </c>
    </row>
    <row r="550" spans="1:7" x14ac:dyDescent="0.3">
      <c r="A550" t="s">
        <v>1079</v>
      </c>
      <c r="B550">
        <v>758.16</v>
      </c>
      <c r="C550">
        <v>762.7</v>
      </c>
      <c r="D550">
        <v>767.84</v>
      </c>
      <c r="E550">
        <v>755.57</v>
      </c>
      <c r="F550" t="s">
        <v>3601</v>
      </c>
      <c r="G550" s="1">
        <v>-6.1000000000000004E-3</v>
      </c>
    </row>
    <row r="551" spans="1:7" x14ac:dyDescent="0.3">
      <c r="A551" t="s">
        <v>1077</v>
      </c>
      <c r="B551">
        <v>762.85</v>
      </c>
      <c r="C551">
        <v>755.62</v>
      </c>
      <c r="D551">
        <v>765.32</v>
      </c>
      <c r="E551">
        <v>751.41</v>
      </c>
      <c r="F551" t="s">
        <v>3600</v>
      </c>
      <c r="G551" s="1">
        <v>1.2999999999999999E-2</v>
      </c>
    </row>
    <row r="552" spans="1:7" x14ac:dyDescent="0.3">
      <c r="A552" t="s">
        <v>1075</v>
      </c>
      <c r="B552">
        <v>753.03</v>
      </c>
      <c r="C552">
        <v>758.01</v>
      </c>
      <c r="D552">
        <v>762.1</v>
      </c>
      <c r="E552">
        <v>750.91</v>
      </c>
      <c r="F552" t="s">
        <v>3599</v>
      </c>
      <c r="G552" s="1">
        <v>-5.9999999999999995E-4</v>
      </c>
    </row>
    <row r="553" spans="1:7" x14ac:dyDescent="0.3">
      <c r="A553" t="s">
        <v>1073</v>
      </c>
      <c r="B553">
        <v>753.5</v>
      </c>
      <c r="C553">
        <v>751.26</v>
      </c>
      <c r="D553">
        <v>757.96</v>
      </c>
      <c r="E553">
        <v>751.26</v>
      </c>
      <c r="F553" t="s">
        <v>3598</v>
      </c>
      <c r="G553" s="1">
        <v>-5.9999999999999995E-4</v>
      </c>
    </row>
    <row r="554" spans="1:7" x14ac:dyDescent="0.3">
      <c r="A554" t="s">
        <v>1071</v>
      </c>
      <c r="B554">
        <v>753.97</v>
      </c>
      <c r="C554">
        <v>755.62</v>
      </c>
      <c r="D554">
        <v>758.99</v>
      </c>
      <c r="E554">
        <v>752.65</v>
      </c>
      <c r="F554" t="s">
        <v>3597</v>
      </c>
      <c r="G554" s="1">
        <v>2.7000000000000001E-3</v>
      </c>
    </row>
    <row r="555" spans="1:7" x14ac:dyDescent="0.3">
      <c r="A555" t="s">
        <v>1069</v>
      </c>
      <c r="B555">
        <v>751.93</v>
      </c>
      <c r="C555">
        <v>761.26</v>
      </c>
      <c r="D555">
        <v>761.36</v>
      </c>
      <c r="E555">
        <v>749.76</v>
      </c>
      <c r="F555" t="s">
        <v>3596</v>
      </c>
      <c r="G555" s="1">
        <v>-3.0000000000000001E-3</v>
      </c>
    </row>
    <row r="556" spans="1:7" x14ac:dyDescent="0.3">
      <c r="A556" t="s">
        <v>1067</v>
      </c>
      <c r="B556">
        <v>754.22</v>
      </c>
      <c r="C556">
        <v>776.77</v>
      </c>
      <c r="D556">
        <v>776.77</v>
      </c>
      <c r="E556">
        <v>752.28</v>
      </c>
      <c r="F556" t="s">
        <v>3595</v>
      </c>
      <c r="G556" s="1">
        <v>-1.2500000000000001E-2</v>
      </c>
    </row>
    <row r="557" spans="1:7" x14ac:dyDescent="0.3">
      <c r="A557" t="s">
        <v>1065</v>
      </c>
      <c r="B557">
        <v>763.75</v>
      </c>
      <c r="C557">
        <v>741.43</v>
      </c>
      <c r="D557">
        <v>765.57</v>
      </c>
      <c r="E557">
        <v>738.29</v>
      </c>
      <c r="F557" t="s">
        <v>3594</v>
      </c>
      <c r="G557" s="1">
        <v>2.4500000000000001E-2</v>
      </c>
    </row>
    <row r="558" spans="1:7" x14ac:dyDescent="0.3">
      <c r="A558" t="s">
        <v>1063</v>
      </c>
      <c r="B558">
        <v>745.5</v>
      </c>
      <c r="C558">
        <v>753.03</v>
      </c>
      <c r="D558">
        <v>757.54</v>
      </c>
      <c r="E558">
        <v>743.67</v>
      </c>
      <c r="F558" t="s">
        <v>3523</v>
      </c>
      <c r="G558" s="1">
        <v>-9.5999999999999992E-3</v>
      </c>
    </row>
    <row r="559" spans="1:7" x14ac:dyDescent="0.3">
      <c r="A559" t="s">
        <v>1061</v>
      </c>
      <c r="B559">
        <v>752.75</v>
      </c>
      <c r="C559">
        <v>741.65</v>
      </c>
      <c r="D559">
        <v>754.57</v>
      </c>
      <c r="E559">
        <v>739.29</v>
      </c>
      <c r="F559" t="s">
        <v>3593</v>
      </c>
      <c r="G559" s="1">
        <v>9.7000000000000003E-3</v>
      </c>
    </row>
    <row r="560" spans="1:7" x14ac:dyDescent="0.3">
      <c r="A560" t="s">
        <v>1059</v>
      </c>
      <c r="B560">
        <v>745.5</v>
      </c>
      <c r="C560">
        <v>746.92</v>
      </c>
      <c r="D560">
        <v>753.13</v>
      </c>
      <c r="E560">
        <v>744.17</v>
      </c>
      <c r="F560" t="s">
        <v>3592</v>
      </c>
      <c r="G560" s="1">
        <v>-1.6E-2</v>
      </c>
    </row>
    <row r="561" spans="1:7" x14ac:dyDescent="0.3">
      <c r="A561" s="3">
        <v>45630</v>
      </c>
      <c r="B561">
        <v>757.59</v>
      </c>
      <c r="C561">
        <v>758.61</v>
      </c>
      <c r="D561">
        <v>763.03</v>
      </c>
      <c r="E561">
        <v>754.85</v>
      </c>
      <c r="F561" t="s">
        <v>3551</v>
      </c>
      <c r="G561" s="1">
        <v>-1.1299999999999999E-2</v>
      </c>
    </row>
    <row r="562" spans="1:7" x14ac:dyDescent="0.3">
      <c r="A562" s="3">
        <v>45569</v>
      </c>
      <c r="B562">
        <v>766.27</v>
      </c>
      <c r="C562">
        <v>773.03</v>
      </c>
      <c r="D562">
        <v>773.03</v>
      </c>
      <c r="E562">
        <v>764.57</v>
      </c>
      <c r="F562" t="s">
        <v>3591</v>
      </c>
      <c r="G562" s="1">
        <v>-7.9000000000000008E-3</v>
      </c>
    </row>
    <row r="563" spans="1:7" x14ac:dyDescent="0.3">
      <c r="A563" s="3">
        <v>45539</v>
      </c>
      <c r="B563">
        <v>772.35</v>
      </c>
      <c r="C563">
        <v>775.5</v>
      </c>
      <c r="D563">
        <v>775.5</v>
      </c>
      <c r="E563">
        <v>768.24</v>
      </c>
      <c r="F563" t="s">
        <v>3590</v>
      </c>
      <c r="G563" s="1">
        <v>1.2999999999999999E-3</v>
      </c>
    </row>
    <row r="564" spans="1:7" x14ac:dyDescent="0.3">
      <c r="A564" s="3">
        <v>45508</v>
      </c>
      <c r="B564">
        <v>771.38</v>
      </c>
      <c r="C564">
        <v>775.55</v>
      </c>
      <c r="D564">
        <v>776.69</v>
      </c>
      <c r="E564">
        <v>768.86</v>
      </c>
      <c r="F564" t="s">
        <v>3589</v>
      </c>
      <c r="G564" s="1">
        <v>-1.9E-3</v>
      </c>
    </row>
    <row r="565" spans="1:7" x14ac:dyDescent="0.3">
      <c r="A565" s="3">
        <v>45416</v>
      </c>
      <c r="B565">
        <v>772.85</v>
      </c>
      <c r="C565">
        <v>767.59</v>
      </c>
      <c r="D565">
        <v>775.32</v>
      </c>
      <c r="E565">
        <v>763.18</v>
      </c>
      <c r="F565" t="s">
        <v>3588</v>
      </c>
      <c r="G565" s="1">
        <v>1.44E-2</v>
      </c>
    </row>
    <row r="566" spans="1:7" x14ac:dyDescent="0.3">
      <c r="A566" s="3">
        <v>45386</v>
      </c>
      <c r="B566">
        <v>761.9</v>
      </c>
      <c r="C566">
        <v>750.13</v>
      </c>
      <c r="D566">
        <v>763.1</v>
      </c>
      <c r="E566">
        <v>750.13</v>
      </c>
      <c r="F566" t="s">
        <v>3587</v>
      </c>
      <c r="G566" s="1">
        <v>3.0599999999999999E-2</v>
      </c>
    </row>
    <row r="567" spans="1:7" x14ac:dyDescent="0.3">
      <c r="A567" s="3">
        <v>45355</v>
      </c>
      <c r="B567">
        <v>739.31</v>
      </c>
      <c r="C567">
        <v>734.22</v>
      </c>
      <c r="D567">
        <v>745.97</v>
      </c>
      <c r="E567">
        <v>733.87</v>
      </c>
      <c r="F567" t="s">
        <v>3586</v>
      </c>
      <c r="G567" s="1">
        <v>1.5E-3</v>
      </c>
    </row>
    <row r="568" spans="1:7" x14ac:dyDescent="0.3">
      <c r="A568" s="3">
        <v>45326</v>
      </c>
      <c r="B568">
        <v>738.24</v>
      </c>
      <c r="C568">
        <v>730.76</v>
      </c>
      <c r="D568">
        <v>745.57</v>
      </c>
      <c r="E568">
        <v>729.81</v>
      </c>
      <c r="F568" t="s">
        <v>3585</v>
      </c>
      <c r="G568" s="1">
        <v>6.6E-3</v>
      </c>
    </row>
    <row r="569" spans="1:7" x14ac:dyDescent="0.3">
      <c r="A569" s="3">
        <v>45295</v>
      </c>
      <c r="B569">
        <v>733.43</v>
      </c>
      <c r="C569">
        <v>727.19</v>
      </c>
      <c r="D569">
        <v>735.07</v>
      </c>
      <c r="E569">
        <v>725.99</v>
      </c>
      <c r="F569" t="s">
        <v>3584</v>
      </c>
      <c r="G569" s="1">
        <v>1.5599999999999999E-2</v>
      </c>
    </row>
    <row r="570" spans="1:7" x14ac:dyDescent="0.3">
      <c r="A570" t="s">
        <v>1048</v>
      </c>
      <c r="B570">
        <v>722.15</v>
      </c>
      <c r="C570">
        <v>718.56</v>
      </c>
      <c r="D570">
        <v>728.44</v>
      </c>
      <c r="E570">
        <v>718.56</v>
      </c>
      <c r="F570" t="s">
        <v>3583</v>
      </c>
      <c r="G570" s="1">
        <v>5.0000000000000001E-3</v>
      </c>
    </row>
    <row r="571" spans="1:7" x14ac:dyDescent="0.3">
      <c r="A571" t="s">
        <v>1046</v>
      </c>
      <c r="B571">
        <v>718.56</v>
      </c>
      <c r="C571">
        <v>710.01</v>
      </c>
      <c r="D571">
        <v>722.18</v>
      </c>
      <c r="E571">
        <v>708.86</v>
      </c>
      <c r="F571" t="s">
        <v>3582</v>
      </c>
      <c r="G571" s="1">
        <v>1.0699999999999999E-2</v>
      </c>
    </row>
    <row r="572" spans="1:7" x14ac:dyDescent="0.3">
      <c r="A572" t="s">
        <v>1044</v>
      </c>
      <c r="B572">
        <v>710.93</v>
      </c>
      <c r="C572">
        <v>711.83</v>
      </c>
      <c r="D572">
        <v>717.19</v>
      </c>
      <c r="E572">
        <v>709.31</v>
      </c>
      <c r="F572" t="s">
        <v>3581</v>
      </c>
      <c r="G572" s="1">
        <v>-1.21E-2</v>
      </c>
    </row>
    <row r="573" spans="1:7" x14ac:dyDescent="0.3">
      <c r="A573" t="s">
        <v>1042</v>
      </c>
      <c r="B573">
        <v>719.63</v>
      </c>
      <c r="C573">
        <v>718.71</v>
      </c>
      <c r="D573">
        <v>723.57</v>
      </c>
      <c r="E573">
        <v>717.09</v>
      </c>
      <c r="F573" t="s">
        <v>3580</v>
      </c>
      <c r="G573" s="1">
        <v>-2E-3</v>
      </c>
    </row>
    <row r="574" spans="1:7" x14ac:dyDescent="0.3">
      <c r="A574" t="s">
        <v>1041</v>
      </c>
      <c r="B574">
        <v>721.08</v>
      </c>
      <c r="C574">
        <v>719.51</v>
      </c>
      <c r="D574">
        <v>723.82</v>
      </c>
      <c r="E574">
        <v>717.37</v>
      </c>
      <c r="F574" t="s">
        <v>3579</v>
      </c>
      <c r="G574" s="1">
        <v>1.03E-2</v>
      </c>
    </row>
    <row r="575" spans="1:7" x14ac:dyDescent="0.3">
      <c r="A575" t="s">
        <v>1039</v>
      </c>
      <c r="B575">
        <v>713.75</v>
      </c>
      <c r="C575">
        <v>722.73</v>
      </c>
      <c r="D575">
        <v>724.02</v>
      </c>
      <c r="E575">
        <v>710.56</v>
      </c>
      <c r="F575" t="s">
        <v>3578</v>
      </c>
      <c r="G575" s="1">
        <v>-1.26E-2</v>
      </c>
    </row>
    <row r="576" spans="1:7" x14ac:dyDescent="0.3">
      <c r="A576" t="s">
        <v>1037</v>
      </c>
      <c r="B576">
        <v>722.88</v>
      </c>
      <c r="C576">
        <v>715.97</v>
      </c>
      <c r="D576">
        <v>724.4</v>
      </c>
      <c r="E576">
        <v>715.97</v>
      </c>
      <c r="F576" t="s">
        <v>3577</v>
      </c>
      <c r="G576" s="1">
        <v>2.3E-3</v>
      </c>
    </row>
    <row r="577" spans="1:7" x14ac:dyDescent="0.3">
      <c r="A577" t="s">
        <v>1035</v>
      </c>
      <c r="B577">
        <v>721.23</v>
      </c>
      <c r="C577">
        <v>721.7</v>
      </c>
      <c r="D577">
        <v>726.19</v>
      </c>
      <c r="E577">
        <v>716.12</v>
      </c>
      <c r="F577" t="s">
        <v>3576</v>
      </c>
      <c r="G577" s="1">
        <v>-4.4999999999999997E-3</v>
      </c>
    </row>
    <row r="578" spans="1:7" x14ac:dyDescent="0.3">
      <c r="A578" t="s">
        <v>1033</v>
      </c>
      <c r="B578">
        <v>724.52</v>
      </c>
      <c r="C578">
        <v>723.2</v>
      </c>
      <c r="D578">
        <v>727.84</v>
      </c>
      <c r="E578">
        <v>719.34</v>
      </c>
      <c r="F578" t="s">
        <v>3575</v>
      </c>
      <c r="G578" s="1">
        <v>-1.9E-3</v>
      </c>
    </row>
    <row r="579" spans="1:7" x14ac:dyDescent="0.3">
      <c r="A579" t="s">
        <v>1031</v>
      </c>
      <c r="B579">
        <v>725.92</v>
      </c>
      <c r="C579">
        <v>729.24</v>
      </c>
      <c r="D579">
        <v>731.18</v>
      </c>
      <c r="E579">
        <v>720.36</v>
      </c>
      <c r="F579" t="s">
        <v>3574</v>
      </c>
      <c r="G579" s="1">
        <v>-3.3999999999999998E-3</v>
      </c>
    </row>
    <row r="580" spans="1:7" x14ac:dyDescent="0.3">
      <c r="A580" t="s">
        <v>1029</v>
      </c>
      <c r="B580">
        <v>728.39</v>
      </c>
      <c r="C580">
        <v>730.93</v>
      </c>
      <c r="D580">
        <v>733.97</v>
      </c>
      <c r="E580">
        <v>723.25</v>
      </c>
      <c r="F580" t="s">
        <v>3573</v>
      </c>
      <c r="G580" s="1">
        <v>5.9999999999999995E-4</v>
      </c>
    </row>
    <row r="581" spans="1:7" x14ac:dyDescent="0.3">
      <c r="A581" s="3">
        <v>45629</v>
      </c>
      <c r="B581">
        <v>727.96</v>
      </c>
      <c r="C581">
        <v>715.22</v>
      </c>
      <c r="D581">
        <v>730.18</v>
      </c>
      <c r="E581">
        <v>712.85</v>
      </c>
      <c r="F581" t="s">
        <v>3572</v>
      </c>
      <c r="G581" s="1">
        <v>2.2200000000000001E-2</v>
      </c>
    </row>
    <row r="582" spans="1:7" x14ac:dyDescent="0.3">
      <c r="A582" s="3">
        <v>45599</v>
      </c>
      <c r="B582">
        <v>712.13</v>
      </c>
      <c r="C582">
        <v>713.23</v>
      </c>
      <c r="D582">
        <v>721.18</v>
      </c>
      <c r="E582">
        <v>709.73</v>
      </c>
      <c r="F582" t="s">
        <v>3571</v>
      </c>
      <c r="G582" s="1">
        <v>-1.2699999999999999E-2</v>
      </c>
    </row>
    <row r="583" spans="1:7" x14ac:dyDescent="0.3">
      <c r="A583" s="3">
        <v>45476</v>
      </c>
      <c r="B583">
        <v>721.26</v>
      </c>
      <c r="C583">
        <v>720.96</v>
      </c>
      <c r="D583">
        <v>723.72</v>
      </c>
      <c r="E583">
        <v>718.91</v>
      </c>
      <c r="F583" t="s">
        <v>3570</v>
      </c>
      <c r="G583" s="1">
        <v>2.3999999999999998E-3</v>
      </c>
    </row>
    <row r="584" spans="1:7" x14ac:dyDescent="0.3">
      <c r="A584" s="3">
        <v>45446</v>
      </c>
      <c r="B584">
        <v>719.51</v>
      </c>
      <c r="C584">
        <v>715</v>
      </c>
      <c r="D584">
        <v>724.62</v>
      </c>
      <c r="E584">
        <v>715</v>
      </c>
      <c r="F584" t="s">
        <v>3569</v>
      </c>
      <c r="G584" s="1">
        <v>1.1999999999999999E-3</v>
      </c>
    </row>
    <row r="585" spans="1:7" x14ac:dyDescent="0.3">
      <c r="A585" s="3">
        <v>45415</v>
      </c>
      <c r="B585">
        <v>718.64</v>
      </c>
      <c r="C585">
        <v>709.24</v>
      </c>
      <c r="D585">
        <v>719.71</v>
      </c>
      <c r="E585">
        <v>709.06</v>
      </c>
      <c r="F585" t="s">
        <v>3568</v>
      </c>
      <c r="G585" s="1">
        <v>5.7000000000000002E-3</v>
      </c>
    </row>
    <row r="586" spans="1:7" x14ac:dyDescent="0.3">
      <c r="A586" s="3">
        <v>45385</v>
      </c>
      <c r="B586">
        <v>714.57</v>
      </c>
      <c r="C586">
        <v>713.7</v>
      </c>
      <c r="D586">
        <v>716.72</v>
      </c>
      <c r="E586">
        <v>710.38</v>
      </c>
      <c r="F586" t="s">
        <v>3567</v>
      </c>
      <c r="G586" s="1">
        <v>1.4E-3</v>
      </c>
    </row>
    <row r="587" spans="1:7" x14ac:dyDescent="0.3">
      <c r="A587" s="3">
        <v>45325</v>
      </c>
      <c r="B587">
        <v>713.6</v>
      </c>
      <c r="C587">
        <v>715.49</v>
      </c>
      <c r="D587">
        <v>716.22</v>
      </c>
      <c r="E587">
        <v>712.28</v>
      </c>
      <c r="F587" t="s">
        <v>2140</v>
      </c>
      <c r="G587" s="1">
        <v>0</v>
      </c>
    </row>
    <row r="588" spans="1:7" x14ac:dyDescent="0.3">
      <c r="A588" s="3">
        <v>45294</v>
      </c>
      <c r="B588">
        <v>713.6</v>
      </c>
      <c r="C588">
        <v>698.26</v>
      </c>
      <c r="D588">
        <v>714.6</v>
      </c>
      <c r="E588">
        <v>698.26</v>
      </c>
      <c r="F588" t="s">
        <v>3566</v>
      </c>
      <c r="G588" s="1">
        <v>1.95E-2</v>
      </c>
    </row>
    <row r="589" spans="1:7" x14ac:dyDescent="0.3">
      <c r="A589" t="s">
        <v>1019</v>
      </c>
      <c r="B589">
        <v>699.96</v>
      </c>
      <c r="C589">
        <v>699.31</v>
      </c>
      <c r="D589">
        <v>703.45</v>
      </c>
      <c r="E589">
        <v>696.92</v>
      </c>
      <c r="F589" t="s">
        <v>3565</v>
      </c>
      <c r="G589" s="1">
        <v>-4.3E-3</v>
      </c>
    </row>
    <row r="590" spans="1:7" x14ac:dyDescent="0.3">
      <c r="A590" t="s">
        <v>1017</v>
      </c>
      <c r="B590">
        <v>702.95</v>
      </c>
      <c r="C590">
        <v>708.31</v>
      </c>
      <c r="D590">
        <v>710.33</v>
      </c>
      <c r="E590">
        <v>700.26</v>
      </c>
      <c r="F590" t="s">
        <v>3539</v>
      </c>
      <c r="G590" s="1">
        <v>-7.6E-3</v>
      </c>
    </row>
    <row r="591" spans="1:7" x14ac:dyDescent="0.3">
      <c r="A591" t="s">
        <v>1015</v>
      </c>
      <c r="B591">
        <v>708.31</v>
      </c>
      <c r="C591">
        <v>705.02</v>
      </c>
      <c r="D591">
        <v>711.58</v>
      </c>
      <c r="E591">
        <v>704.77</v>
      </c>
      <c r="F591" t="s">
        <v>3564</v>
      </c>
      <c r="G591" s="1">
        <v>-1.5E-3</v>
      </c>
    </row>
    <row r="592" spans="1:7" x14ac:dyDescent="0.3">
      <c r="A592" t="s">
        <v>1013</v>
      </c>
      <c r="B592">
        <v>709.38</v>
      </c>
      <c r="C592">
        <v>705.02</v>
      </c>
      <c r="D592">
        <v>715.64</v>
      </c>
      <c r="E592">
        <v>705.02</v>
      </c>
      <c r="F592" t="s">
        <v>3563</v>
      </c>
      <c r="G592" s="1">
        <v>1.1999999999999999E-3</v>
      </c>
    </row>
    <row r="593" spans="1:7" x14ac:dyDescent="0.3">
      <c r="A593" t="s">
        <v>1011</v>
      </c>
      <c r="B593">
        <v>708.54</v>
      </c>
      <c r="C593">
        <v>709.51</v>
      </c>
      <c r="D593">
        <v>715.17</v>
      </c>
      <c r="E593">
        <v>707.24</v>
      </c>
      <c r="F593" t="s">
        <v>3562</v>
      </c>
      <c r="G593" s="1">
        <v>6.9999999999999999E-4</v>
      </c>
    </row>
    <row r="594" spans="1:7" x14ac:dyDescent="0.3">
      <c r="A594" t="s">
        <v>1009</v>
      </c>
      <c r="B594">
        <v>708.01</v>
      </c>
      <c r="C594">
        <v>707.12</v>
      </c>
      <c r="D594">
        <v>712.63</v>
      </c>
      <c r="E594">
        <v>704.35</v>
      </c>
      <c r="F594" t="s">
        <v>3561</v>
      </c>
      <c r="G594" s="1">
        <v>-1.3599999999999999E-2</v>
      </c>
    </row>
    <row r="595" spans="1:7" x14ac:dyDescent="0.3">
      <c r="A595" t="s">
        <v>1007</v>
      </c>
      <c r="B595">
        <v>717.79</v>
      </c>
      <c r="C595">
        <v>730.18</v>
      </c>
      <c r="D595">
        <v>730.18</v>
      </c>
      <c r="E595">
        <v>715.72</v>
      </c>
      <c r="F595" t="s">
        <v>3560</v>
      </c>
      <c r="G595" s="1">
        <v>-1.04E-2</v>
      </c>
    </row>
    <row r="596" spans="1:7" x14ac:dyDescent="0.3">
      <c r="A596" t="s">
        <v>1005</v>
      </c>
      <c r="B596">
        <v>725.35</v>
      </c>
      <c r="C596">
        <v>705.74</v>
      </c>
      <c r="D596">
        <v>726.82</v>
      </c>
      <c r="E596">
        <v>704.15</v>
      </c>
      <c r="F596" t="s">
        <v>3559</v>
      </c>
      <c r="G596" s="1">
        <v>2.63E-2</v>
      </c>
    </row>
    <row r="597" spans="1:7" x14ac:dyDescent="0.3">
      <c r="A597" t="s">
        <v>1003</v>
      </c>
      <c r="B597">
        <v>706.79</v>
      </c>
      <c r="C597">
        <v>712.73</v>
      </c>
      <c r="D597">
        <v>712.73</v>
      </c>
      <c r="E597">
        <v>705.84</v>
      </c>
      <c r="F597" t="s">
        <v>3555</v>
      </c>
      <c r="G597" s="1">
        <v>-2E-3</v>
      </c>
    </row>
    <row r="598" spans="1:7" x14ac:dyDescent="0.3">
      <c r="A598" t="s">
        <v>1001</v>
      </c>
      <c r="B598">
        <v>708.19</v>
      </c>
      <c r="C598">
        <v>710.18</v>
      </c>
      <c r="D598">
        <v>712.08</v>
      </c>
      <c r="E598">
        <v>702.48</v>
      </c>
      <c r="F598" t="s">
        <v>3064</v>
      </c>
      <c r="G598" s="1">
        <v>4.1000000000000003E-3</v>
      </c>
    </row>
    <row r="599" spans="1:7" x14ac:dyDescent="0.3">
      <c r="A599" t="s">
        <v>999</v>
      </c>
      <c r="B599">
        <v>705.27</v>
      </c>
      <c r="C599">
        <v>690.78</v>
      </c>
      <c r="D599">
        <v>705.99</v>
      </c>
      <c r="E599">
        <v>690.46</v>
      </c>
      <c r="F599" t="s">
        <v>3558</v>
      </c>
      <c r="G599" s="1">
        <v>2.1700000000000001E-2</v>
      </c>
    </row>
    <row r="600" spans="1:7" x14ac:dyDescent="0.3">
      <c r="A600" t="s">
        <v>997</v>
      </c>
      <c r="B600">
        <v>690.31</v>
      </c>
      <c r="C600">
        <v>686.29</v>
      </c>
      <c r="D600">
        <v>694.02</v>
      </c>
      <c r="E600">
        <v>680.08</v>
      </c>
      <c r="F600" t="s">
        <v>3557</v>
      </c>
      <c r="G600" s="1">
        <v>-7.4999999999999997E-3</v>
      </c>
    </row>
    <row r="601" spans="1:7" x14ac:dyDescent="0.3">
      <c r="A601" t="s">
        <v>995</v>
      </c>
      <c r="B601">
        <v>695.49</v>
      </c>
      <c r="C601">
        <v>694.25</v>
      </c>
      <c r="D601">
        <v>700.43</v>
      </c>
      <c r="E601">
        <v>690.46</v>
      </c>
      <c r="F601" t="s">
        <v>3556</v>
      </c>
      <c r="G601" s="1">
        <v>3.2000000000000002E-3</v>
      </c>
    </row>
    <row r="602" spans="1:7" x14ac:dyDescent="0.3">
      <c r="A602" s="3">
        <v>45628</v>
      </c>
      <c r="B602">
        <v>693.28</v>
      </c>
      <c r="C602">
        <v>698.09</v>
      </c>
      <c r="D602">
        <v>705.07</v>
      </c>
      <c r="E602">
        <v>689.96</v>
      </c>
      <c r="F602" t="s">
        <v>3555</v>
      </c>
      <c r="G602" s="1">
        <v>-9.7000000000000003E-3</v>
      </c>
    </row>
    <row r="603" spans="1:7" x14ac:dyDescent="0.3">
      <c r="A603" s="3">
        <v>45537</v>
      </c>
      <c r="B603">
        <v>700.06</v>
      </c>
      <c r="C603">
        <v>694.35</v>
      </c>
      <c r="D603">
        <v>705.34</v>
      </c>
      <c r="E603">
        <v>691.78</v>
      </c>
      <c r="F603" t="s">
        <v>3554</v>
      </c>
      <c r="G603" s="1">
        <v>4.0000000000000002E-4</v>
      </c>
    </row>
    <row r="604" spans="1:7" x14ac:dyDescent="0.3">
      <c r="A604" s="3">
        <v>45506</v>
      </c>
      <c r="B604">
        <v>699.78</v>
      </c>
      <c r="C604">
        <v>713.15</v>
      </c>
      <c r="D604">
        <v>717.69</v>
      </c>
      <c r="E604">
        <v>698.51</v>
      </c>
      <c r="F604" t="s">
        <v>3553</v>
      </c>
      <c r="G604" s="1">
        <v>-1.8800000000000001E-2</v>
      </c>
    </row>
    <row r="605" spans="1:7" x14ac:dyDescent="0.3">
      <c r="A605" s="3">
        <v>45475</v>
      </c>
      <c r="B605">
        <v>713.2</v>
      </c>
      <c r="C605">
        <v>724.7</v>
      </c>
      <c r="D605">
        <v>725.1</v>
      </c>
      <c r="E605">
        <v>711.55</v>
      </c>
      <c r="F605" t="s">
        <v>3552</v>
      </c>
      <c r="G605" s="1">
        <v>-9.7999999999999997E-3</v>
      </c>
    </row>
    <row r="606" spans="1:7" x14ac:dyDescent="0.3">
      <c r="A606" s="3">
        <v>45445</v>
      </c>
      <c r="B606">
        <v>720.26</v>
      </c>
      <c r="C606">
        <v>720.98</v>
      </c>
      <c r="D606">
        <v>723.05</v>
      </c>
      <c r="E606">
        <v>714.52</v>
      </c>
      <c r="F606" t="s">
        <v>3551</v>
      </c>
      <c r="G606" s="1">
        <v>-5.0000000000000001E-4</v>
      </c>
    </row>
    <row r="607" spans="1:7" x14ac:dyDescent="0.3">
      <c r="A607" s="3">
        <v>45414</v>
      </c>
      <c r="B607">
        <v>720.63</v>
      </c>
      <c r="C607">
        <v>721.21</v>
      </c>
      <c r="D607">
        <v>724.15</v>
      </c>
      <c r="E607">
        <v>715.25</v>
      </c>
      <c r="F607" t="s">
        <v>3514</v>
      </c>
      <c r="G607" s="1">
        <v>-8.9999999999999998E-4</v>
      </c>
    </row>
    <row r="608" spans="1:7" x14ac:dyDescent="0.3">
      <c r="A608" s="3">
        <v>45324</v>
      </c>
      <c r="B608">
        <v>721.28</v>
      </c>
      <c r="C608">
        <v>735.67</v>
      </c>
      <c r="D608">
        <v>738.59</v>
      </c>
      <c r="E608">
        <v>719.24</v>
      </c>
      <c r="F608" t="s">
        <v>3550</v>
      </c>
      <c r="G608" s="1">
        <v>-1.38E-2</v>
      </c>
    </row>
    <row r="609" spans="1:7" x14ac:dyDescent="0.3">
      <c r="A609" s="3">
        <v>45293</v>
      </c>
      <c r="B609">
        <v>731.36</v>
      </c>
      <c r="C609">
        <v>730.71</v>
      </c>
      <c r="D609">
        <v>734.97</v>
      </c>
      <c r="E609">
        <v>726.22</v>
      </c>
      <c r="F609" t="s">
        <v>3549</v>
      </c>
      <c r="G609" s="1">
        <v>2.5999999999999999E-3</v>
      </c>
    </row>
    <row r="610" spans="1:7" x14ac:dyDescent="0.3">
      <c r="A610" t="s">
        <v>986</v>
      </c>
      <c r="B610">
        <v>729.46</v>
      </c>
      <c r="C610">
        <v>717.96</v>
      </c>
      <c r="D610">
        <v>735.64</v>
      </c>
      <c r="E610">
        <v>716.62</v>
      </c>
      <c r="F610" t="s">
        <v>3548</v>
      </c>
      <c r="G610" s="1">
        <v>1.26E-2</v>
      </c>
    </row>
    <row r="611" spans="1:7" x14ac:dyDescent="0.3">
      <c r="A611" t="s">
        <v>984</v>
      </c>
      <c r="B611">
        <v>720.36</v>
      </c>
      <c r="C611">
        <v>725.47</v>
      </c>
      <c r="D611">
        <v>729.78</v>
      </c>
      <c r="E611">
        <v>718.66</v>
      </c>
      <c r="F611" t="s">
        <v>3547</v>
      </c>
      <c r="G611" s="1">
        <v>-7.1000000000000004E-3</v>
      </c>
    </row>
    <row r="612" spans="1:7" x14ac:dyDescent="0.3">
      <c r="A612" t="s">
        <v>982</v>
      </c>
      <c r="B612">
        <v>725.52</v>
      </c>
      <c r="C612">
        <v>722.23</v>
      </c>
      <c r="D612">
        <v>729.58</v>
      </c>
      <c r="E612">
        <v>721.11</v>
      </c>
      <c r="F612" t="s">
        <v>3546</v>
      </c>
      <c r="G612" s="1">
        <v>1.38E-2</v>
      </c>
    </row>
    <row r="613" spans="1:7" x14ac:dyDescent="0.3">
      <c r="A613" t="s">
        <v>980</v>
      </c>
      <c r="B613">
        <v>715.67</v>
      </c>
      <c r="C613">
        <v>724.45</v>
      </c>
      <c r="D613">
        <v>726.87</v>
      </c>
      <c r="E613">
        <v>707.94</v>
      </c>
      <c r="F613" t="s">
        <v>3545</v>
      </c>
      <c r="G613" s="1">
        <v>-1.44E-2</v>
      </c>
    </row>
    <row r="614" spans="1:7" x14ac:dyDescent="0.3">
      <c r="A614" t="s">
        <v>978</v>
      </c>
      <c r="B614">
        <v>726.14</v>
      </c>
      <c r="C614">
        <v>688.41</v>
      </c>
      <c r="D614">
        <v>727.42</v>
      </c>
      <c r="E614">
        <v>688.41</v>
      </c>
      <c r="F614" t="s">
        <v>3544</v>
      </c>
      <c r="G614" s="1">
        <v>0.02</v>
      </c>
    </row>
    <row r="615" spans="1:7" x14ac:dyDescent="0.3">
      <c r="A615" t="s">
        <v>976</v>
      </c>
      <c r="B615">
        <v>711.9</v>
      </c>
      <c r="C615">
        <v>730.68</v>
      </c>
      <c r="D615">
        <v>735.52</v>
      </c>
      <c r="E615">
        <v>710.73</v>
      </c>
      <c r="F615" t="s">
        <v>3466</v>
      </c>
      <c r="G615" s="1">
        <v>-3.4799999999999998E-2</v>
      </c>
    </row>
    <row r="616" spans="1:7" x14ac:dyDescent="0.3">
      <c r="A616" t="s">
        <v>974</v>
      </c>
      <c r="B616">
        <v>737.59</v>
      </c>
      <c r="C616">
        <v>739.76</v>
      </c>
      <c r="D616">
        <v>745.99</v>
      </c>
      <c r="E616">
        <v>736.17</v>
      </c>
      <c r="F616" t="s">
        <v>3543</v>
      </c>
      <c r="G616" s="1">
        <v>5.5999999999999999E-3</v>
      </c>
    </row>
    <row r="617" spans="1:7" x14ac:dyDescent="0.3">
      <c r="A617" t="s">
        <v>972</v>
      </c>
      <c r="B617">
        <v>733.5</v>
      </c>
      <c r="C617">
        <v>751.11</v>
      </c>
      <c r="D617">
        <v>753.25</v>
      </c>
      <c r="E617">
        <v>732.38</v>
      </c>
      <c r="F617" t="s">
        <v>3542</v>
      </c>
      <c r="G617" s="1">
        <v>-1.04E-2</v>
      </c>
    </row>
    <row r="618" spans="1:7" x14ac:dyDescent="0.3">
      <c r="A618" t="s">
        <v>970</v>
      </c>
      <c r="B618">
        <v>741.23</v>
      </c>
      <c r="C618">
        <v>745.15</v>
      </c>
      <c r="D618">
        <v>755.62</v>
      </c>
      <c r="E618">
        <v>738.19</v>
      </c>
      <c r="F618" t="s">
        <v>3541</v>
      </c>
      <c r="G618" s="1">
        <v>-3.3399999999999999E-2</v>
      </c>
    </row>
    <row r="619" spans="1:7" x14ac:dyDescent="0.3">
      <c r="A619" t="s">
        <v>968</v>
      </c>
      <c r="B619">
        <v>766.84</v>
      </c>
      <c r="C619">
        <v>783.05</v>
      </c>
      <c r="D619">
        <v>796.42</v>
      </c>
      <c r="E619">
        <v>762.3</v>
      </c>
      <c r="F619" t="s">
        <v>3540</v>
      </c>
      <c r="G619" s="1">
        <v>-8.4400000000000003E-2</v>
      </c>
    </row>
    <row r="620" spans="1:7" x14ac:dyDescent="0.3">
      <c r="A620" t="s">
        <v>966</v>
      </c>
      <c r="B620">
        <v>837.49</v>
      </c>
      <c r="C620">
        <v>834.42</v>
      </c>
      <c r="D620">
        <v>839.74</v>
      </c>
      <c r="E620">
        <v>826.99</v>
      </c>
      <c r="F620" t="s">
        <v>3539</v>
      </c>
      <c r="G620" s="1">
        <v>3.8E-3</v>
      </c>
    </row>
    <row r="621" spans="1:7" x14ac:dyDescent="0.3">
      <c r="A621" t="s">
        <v>964</v>
      </c>
      <c r="B621">
        <v>834.32</v>
      </c>
      <c r="C621">
        <v>821.81</v>
      </c>
      <c r="D621">
        <v>838.36</v>
      </c>
      <c r="E621">
        <v>819.76</v>
      </c>
      <c r="F621" t="s">
        <v>3538</v>
      </c>
      <c r="G621" s="1">
        <v>1.9300000000000001E-2</v>
      </c>
    </row>
    <row r="622" spans="1:7" x14ac:dyDescent="0.3">
      <c r="A622" s="3">
        <v>45627</v>
      </c>
      <c r="B622">
        <v>818.56</v>
      </c>
      <c r="C622">
        <v>823.95</v>
      </c>
      <c r="D622">
        <v>825.94</v>
      </c>
      <c r="E622">
        <v>814.77</v>
      </c>
      <c r="F622" t="s">
        <v>3537</v>
      </c>
      <c r="G622" s="1">
        <v>-4.7000000000000002E-3</v>
      </c>
    </row>
    <row r="623" spans="1:7" x14ac:dyDescent="0.3">
      <c r="A623" s="3">
        <v>45597</v>
      </c>
      <c r="B623">
        <v>822.45</v>
      </c>
      <c r="C623">
        <v>827.94</v>
      </c>
      <c r="D623">
        <v>829.39</v>
      </c>
      <c r="E623">
        <v>819.46</v>
      </c>
      <c r="F623" t="s">
        <v>3536</v>
      </c>
      <c r="G623" s="1">
        <v>-4.1999999999999997E-3</v>
      </c>
    </row>
    <row r="624" spans="1:7" x14ac:dyDescent="0.3">
      <c r="A624" s="3">
        <v>45566</v>
      </c>
      <c r="B624">
        <v>825.92</v>
      </c>
      <c r="C624">
        <v>819.46</v>
      </c>
      <c r="D624">
        <v>827.91</v>
      </c>
      <c r="E624">
        <v>818.66</v>
      </c>
      <c r="F624" t="s">
        <v>3535</v>
      </c>
      <c r="G624" s="1">
        <v>3.3E-3</v>
      </c>
    </row>
    <row r="625" spans="1:7" x14ac:dyDescent="0.3">
      <c r="A625" s="3">
        <v>45536</v>
      </c>
      <c r="B625">
        <v>823.2</v>
      </c>
      <c r="C625">
        <v>831.51</v>
      </c>
      <c r="D625">
        <v>836.82</v>
      </c>
      <c r="E625">
        <v>821.33</v>
      </c>
      <c r="F625" t="s">
        <v>3534</v>
      </c>
      <c r="G625" s="1">
        <v>-7.7999999999999996E-3</v>
      </c>
    </row>
    <row r="626" spans="1:7" x14ac:dyDescent="0.3">
      <c r="A626" s="3">
        <v>45505</v>
      </c>
      <c r="B626">
        <v>829.66</v>
      </c>
      <c r="C626">
        <v>837.17</v>
      </c>
      <c r="D626">
        <v>839.09</v>
      </c>
      <c r="E626">
        <v>827.94</v>
      </c>
      <c r="F626" t="s">
        <v>3533</v>
      </c>
      <c r="G626" s="1">
        <v>-1.11E-2</v>
      </c>
    </row>
    <row r="627" spans="1:7" x14ac:dyDescent="0.3">
      <c r="A627" s="3">
        <v>45413</v>
      </c>
      <c r="B627">
        <v>839.01</v>
      </c>
      <c r="C627">
        <v>841.48</v>
      </c>
      <c r="D627">
        <v>850.33</v>
      </c>
      <c r="E627">
        <v>831.98</v>
      </c>
      <c r="F627" t="s">
        <v>3532</v>
      </c>
      <c r="G627" s="1">
        <v>-5.1000000000000004E-3</v>
      </c>
    </row>
    <row r="628" spans="1:7" x14ac:dyDescent="0.3">
      <c r="A628" s="3">
        <v>45383</v>
      </c>
      <c r="B628">
        <v>843.33</v>
      </c>
      <c r="C628">
        <v>836.92</v>
      </c>
      <c r="D628">
        <v>845.37</v>
      </c>
      <c r="E628">
        <v>833.28</v>
      </c>
      <c r="F628" t="s">
        <v>3217</v>
      </c>
      <c r="G628" s="1">
        <v>1.0699999999999999E-2</v>
      </c>
    </row>
    <row r="629" spans="1:7" x14ac:dyDescent="0.3">
      <c r="A629" s="3">
        <v>45352</v>
      </c>
      <c r="B629">
        <v>834.37</v>
      </c>
      <c r="C629">
        <v>848.89</v>
      </c>
      <c r="D629">
        <v>850.23</v>
      </c>
      <c r="E629">
        <v>832.4</v>
      </c>
      <c r="F629" t="s">
        <v>3531</v>
      </c>
      <c r="G629" s="1">
        <v>-1.54E-2</v>
      </c>
    </row>
    <row r="630" spans="1:7" x14ac:dyDescent="0.3">
      <c r="A630" s="3">
        <v>45323</v>
      </c>
      <c r="B630">
        <v>847.44</v>
      </c>
      <c r="C630">
        <v>847.29</v>
      </c>
      <c r="D630">
        <v>849.29</v>
      </c>
      <c r="E630">
        <v>842.25</v>
      </c>
      <c r="F630" t="s">
        <v>3530</v>
      </c>
      <c r="G630" s="1">
        <v>5.9999999999999995E-4</v>
      </c>
    </row>
    <row r="631" spans="1:7" x14ac:dyDescent="0.3">
      <c r="A631" s="3">
        <v>45292</v>
      </c>
      <c r="B631">
        <v>846.94</v>
      </c>
      <c r="C631">
        <v>850.88</v>
      </c>
      <c r="D631">
        <v>852.45</v>
      </c>
      <c r="E631">
        <v>843.9</v>
      </c>
      <c r="F631" t="s">
        <v>3529</v>
      </c>
      <c r="G631" s="1">
        <v>-6.4999999999999997E-3</v>
      </c>
    </row>
    <row r="632" spans="1:7" x14ac:dyDescent="0.3">
      <c r="A632" t="s">
        <v>953</v>
      </c>
      <c r="B632">
        <v>852.5</v>
      </c>
      <c r="C632">
        <v>846.39</v>
      </c>
      <c r="D632">
        <v>855.32</v>
      </c>
      <c r="E632">
        <v>845.9</v>
      </c>
      <c r="F632" t="s">
        <v>3528</v>
      </c>
      <c r="G632" s="1">
        <v>2.3E-3</v>
      </c>
    </row>
    <row r="633" spans="1:7" x14ac:dyDescent="0.3">
      <c r="A633" t="s">
        <v>951</v>
      </c>
      <c r="B633">
        <v>850.51</v>
      </c>
      <c r="C633">
        <v>852.53</v>
      </c>
      <c r="D633">
        <v>858.56</v>
      </c>
      <c r="E633">
        <v>848.89</v>
      </c>
      <c r="F633" t="s">
        <v>3527</v>
      </c>
      <c r="G633" s="1">
        <v>1.1000000000000001E-3</v>
      </c>
    </row>
    <row r="634" spans="1:7" x14ac:dyDescent="0.3">
      <c r="A634" t="s">
        <v>949</v>
      </c>
      <c r="B634">
        <v>849.54</v>
      </c>
      <c r="C634">
        <v>838.66</v>
      </c>
      <c r="D634">
        <v>851.13</v>
      </c>
      <c r="E634">
        <v>837.22</v>
      </c>
      <c r="F634" t="s">
        <v>3526</v>
      </c>
      <c r="G634" s="1">
        <v>1.24E-2</v>
      </c>
    </row>
    <row r="635" spans="1:7" x14ac:dyDescent="0.3">
      <c r="A635" t="s">
        <v>947</v>
      </c>
      <c r="B635">
        <v>839.14</v>
      </c>
      <c r="C635">
        <v>834.55</v>
      </c>
      <c r="D635">
        <v>840.88</v>
      </c>
      <c r="E635">
        <v>832.2</v>
      </c>
      <c r="F635" t="s">
        <v>3211</v>
      </c>
      <c r="G635" s="1">
        <v>6.8999999999999999E-3</v>
      </c>
    </row>
    <row r="636" spans="1:7" x14ac:dyDescent="0.3">
      <c r="A636" t="s">
        <v>945</v>
      </c>
      <c r="B636">
        <v>833.35</v>
      </c>
      <c r="C636">
        <v>839.71</v>
      </c>
      <c r="D636">
        <v>840.86</v>
      </c>
      <c r="E636">
        <v>831.48</v>
      </c>
      <c r="F636" t="s">
        <v>3525</v>
      </c>
      <c r="G636" s="1">
        <v>-9.4000000000000004E-3</v>
      </c>
    </row>
    <row r="637" spans="1:7" x14ac:dyDescent="0.3">
      <c r="A637" t="s">
        <v>943</v>
      </c>
      <c r="B637">
        <v>841.26</v>
      </c>
      <c r="C637">
        <v>826.44</v>
      </c>
      <c r="D637">
        <v>842.78</v>
      </c>
      <c r="E637">
        <v>823.08</v>
      </c>
      <c r="F637" t="s">
        <v>3524</v>
      </c>
      <c r="G637" s="1">
        <v>1.7899999999999999E-2</v>
      </c>
    </row>
    <row r="638" spans="1:7" x14ac:dyDescent="0.3">
      <c r="A638" t="s">
        <v>941</v>
      </c>
      <c r="B638">
        <v>826.44</v>
      </c>
      <c r="C638">
        <v>826.94</v>
      </c>
      <c r="D638">
        <v>832.4</v>
      </c>
      <c r="E638">
        <v>820.18</v>
      </c>
      <c r="F638" t="s">
        <v>3523</v>
      </c>
      <c r="G638" s="1">
        <v>2.5000000000000001E-3</v>
      </c>
    </row>
    <row r="639" spans="1:7" x14ac:dyDescent="0.3">
      <c r="A639" t="s">
        <v>939</v>
      </c>
      <c r="B639">
        <v>824.4</v>
      </c>
      <c r="C639">
        <v>822.95</v>
      </c>
      <c r="D639">
        <v>827.27</v>
      </c>
      <c r="E639">
        <v>819.98</v>
      </c>
      <c r="F639" t="s">
        <v>3522</v>
      </c>
      <c r="G639" s="1">
        <v>-1.6999999999999999E-3</v>
      </c>
    </row>
    <row r="640" spans="1:7" x14ac:dyDescent="0.3">
      <c r="A640" t="s">
        <v>937</v>
      </c>
      <c r="B640">
        <v>825.8</v>
      </c>
      <c r="C640">
        <v>828.29</v>
      </c>
      <c r="D640">
        <v>830.28</v>
      </c>
      <c r="E640">
        <v>823.43</v>
      </c>
      <c r="F640" t="s">
        <v>3521</v>
      </c>
      <c r="G640" s="1">
        <v>-5.0000000000000001E-4</v>
      </c>
    </row>
    <row r="641" spans="1:7" x14ac:dyDescent="0.3">
      <c r="A641" t="s">
        <v>935</v>
      </c>
      <c r="B641">
        <v>826.22</v>
      </c>
      <c r="C641">
        <v>822.95</v>
      </c>
      <c r="D641">
        <v>831.93</v>
      </c>
      <c r="E641">
        <v>821.26</v>
      </c>
      <c r="F641" t="s">
        <v>3520</v>
      </c>
      <c r="G641" s="1">
        <v>3.8999999999999998E-3</v>
      </c>
    </row>
    <row r="642" spans="1:7" x14ac:dyDescent="0.3">
      <c r="A642" t="s">
        <v>933</v>
      </c>
      <c r="B642">
        <v>823.03</v>
      </c>
      <c r="C642">
        <v>820.96</v>
      </c>
      <c r="D642">
        <v>827.42</v>
      </c>
      <c r="E642">
        <v>820.46</v>
      </c>
      <c r="F642" t="s">
        <v>3519</v>
      </c>
      <c r="G642" s="1">
        <v>1.18E-2</v>
      </c>
    </row>
    <row r="643" spans="1:7" x14ac:dyDescent="0.3">
      <c r="A643" t="s">
        <v>931</v>
      </c>
      <c r="B643">
        <v>813.43</v>
      </c>
      <c r="C643">
        <v>814.2</v>
      </c>
      <c r="D643">
        <v>815.97</v>
      </c>
      <c r="E643">
        <v>805.55</v>
      </c>
      <c r="F643" t="s">
        <v>3518</v>
      </c>
      <c r="G643" s="1">
        <v>-2.3E-3</v>
      </c>
    </row>
    <row r="644" spans="1:7" x14ac:dyDescent="0.3">
      <c r="A644" s="3">
        <v>45272</v>
      </c>
      <c r="B644">
        <v>815.27</v>
      </c>
      <c r="C644">
        <v>825.05</v>
      </c>
      <c r="D644">
        <v>826.07</v>
      </c>
      <c r="E644">
        <v>813.9</v>
      </c>
      <c r="F644" t="s">
        <v>3517</v>
      </c>
      <c r="G644" s="1">
        <v>-9.9000000000000008E-3</v>
      </c>
    </row>
    <row r="645" spans="1:7" x14ac:dyDescent="0.3">
      <c r="A645" s="3">
        <v>45242</v>
      </c>
      <c r="B645">
        <v>823.45</v>
      </c>
      <c r="C645">
        <v>822.98</v>
      </c>
      <c r="D645">
        <v>829.79</v>
      </c>
      <c r="E645">
        <v>821.46</v>
      </c>
      <c r="F645" t="s">
        <v>3516</v>
      </c>
      <c r="G645" s="1">
        <v>-1.2999999999999999E-3</v>
      </c>
    </row>
    <row r="646" spans="1:7" x14ac:dyDescent="0.3">
      <c r="A646" s="3">
        <v>45150</v>
      </c>
      <c r="B646">
        <v>824.55</v>
      </c>
      <c r="C646">
        <v>813.2</v>
      </c>
      <c r="D646">
        <v>825.45</v>
      </c>
      <c r="E646">
        <v>813.2</v>
      </c>
      <c r="F646" t="s">
        <v>3515</v>
      </c>
      <c r="G646" s="1">
        <v>1.4E-2</v>
      </c>
    </row>
    <row r="647" spans="1:7" x14ac:dyDescent="0.3">
      <c r="A647" s="3">
        <v>45119</v>
      </c>
      <c r="B647">
        <v>813.2</v>
      </c>
      <c r="C647">
        <v>810.48</v>
      </c>
      <c r="D647">
        <v>814.97</v>
      </c>
      <c r="E647">
        <v>806.09</v>
      </c>
      <c r="F647" t="s">
        <v>3304</v>
      </c>
      <c r="G647" s="1">
        <v>1.6000000000000001E-3</v>
      </c>
    </row>
    <row r="648" spans="1:7" x14ac:dyDescent="0.3">
      <c r="A648" s="3">
        <v>45089</v>
      </c>
      <c r="B648">
        <v>811.88</v>
      </c>
      <c r="C648">
        <v>817.19</v>
      </c>
      <c r="D648">
        <v>817.19</v>
      </c>
      <c r="E648">
        <v>806.32</v>
      </c>
      <c r="F648" t="s">
        <v>3514</v>
      </c>
      <c r="G648" s="1">
        <v>2.5000000000000001E-3</v>
      </c>
    </row>
    <row r="649" spans="1:7" x14ac:dyDescent="0.3">
      <c r="A649" s="3">
        <v>45058</v>
      </c>
      <c r="B649">
        <v>809.83</v>
      </c>
      <c r="C649">
        <v>816.22</v>
      </c>
      <c r="D649">
        <v>817.47</v>
      </c>
      <c r="E649">
        <v>806.24</v>
      </c>
      <c r="F649" t="s">
        <v>3513</v>
      </c>
      <c r="G649" s="1">
        <v>8.8999999999999999E-3</v>
      </c>
    </row>
    <row r="650" spans="1:7" x14ac:dyDescent="0.3">
      <c r="A650" s="3">
        <v>45028</v>
      </c>
      <c r="B650">
        <v>802.7</v>
      </c>
      <c r="C650">
        <v>792.03</v>
      </c>
      <c r="D650">
        <v>804</v>
      </c>
      <c r="E650">
        <v>784.87</v>
      </c>
      <c r="F650" t="s">
        <v>3512</v>
      </c>
      <c r="G650" s="1">
        <v>3.4700000000000002E-2</v>
      </c>
    </row>
    <row r="651" spans="1:7" x14ac:dyDescent="0.3">
      <c r="A651" s="3">
        <v>44938</v>
      </c>
      <c r="B651">
        <v>775.77</v>
      </c>
      <c r="C651">
        <v>777.02</v>
      </c>
      <c r="D651">
        <v>780.93</v>
      </c>
      <c r="E651">
        <v>774.12</v>
      </c>
      <c r="F651" t="s">
        <v>3511</v>
      </c>
      <c r="G651" s="1">
        <v>-2.2000000000000001E-3</v>
      </c>
    </row>
    <row r="652" spans="1:7" x14ac:dyDescent="0.3">
      <c r="A652" t="s">
        <v>922</v>
      </c>
      <c r="B652">
        <v>777.47</v>
      </c>
      <c r="C652">
        <v>782.63</v>
      </c>
      <c r="D652">
        <v>784.27</v>
      </c>
      <c r="E652">
        <v>769.16</v>
      </c>
      <c r="F652" t="s">
        <v>3510</v>
      </c>
      <c r="G652" s="1">
        <v>-2.0000000000000001E-4</v>
      </c>
    </row>
    <row r="653" spans="1:7" x14ac:dyDescent="0.3">
      <c r="A653" t="s">
        <v>920</v>
      </c>
      <c r="B653">
        <v>777.64</v>
      </c>
      <c r="C653">
        <v>765.05</v>
      </c>
      <c r="D653">
        <v>779.56</v>
      </c>
      <c r="E653">
        <v>764.6</v>
      </c>
      <c r="F653" t="s">
        <v>3509</v>
      </c>
      <c r="G653" s="1">
        <v>0.02</v>
      </c>
    </row>
    <row r="654" spans="1:7" x14ac:dyDescent="0.3">
      <c r="A654" t="s">
        <v>918</v>
      </c>
      <c r="B654">
        <v>762.43</v>
      </c>
      <c r="C654">
        <v>765.69</v>
      </c>
      <c r="D654">
        <v>766.72</v>
      </c>
      <c r="E654">
        <v>761.01</v>
      </c>
      <c r="F654" t="s">
        <v>3508</v>
      </c>
      <c r="G654" s="1">
        <v>-2.3E-3</v>
      </c>
    </row>
    <row r="655" spans="1:7" x14ac:dyDescent="0.3">
      <c r="A655" t="s">
        <v>916</v>
      </c>
      <c r="B655">
        <v>764.15</v>
      </c>
      <c r="C655">
        <v>758.71</v>
      </c>
      <c r="D655">
        <v>764.67</v>
      </c>
      <c r="E655">
        <v>758.04</v>
      </c>
      <c r="F655" t="s">
        <v>3507</v>
      </c>
      <c r="G655" s="1">
        <v>7.1000000000000004E-3</v>
      </c>
    </row>
    <row r="656" spans="1:7" x14ac:dyDescent="0.3">
      <c r="A656" t="s">
        <v>914</v>
      </c>
      <c r="B656">
        <v>758.76</v>
      </c>
      <c r="C656">
        <v>752.38</v>
      </c>
      <c r="D656">
        <v>760.03</v>
      </c>
      <c r="E656">
        <v>752.38</v>
      </c>
      <c r="F656" t="s">
        <v>3506</v>
      </c>
      <c r="G656" s="1">
        <v>5.7999999999999996E-3</v>
      </c>
    </row>
    <row r="657" spans="1:7" x14ac:dyDescent="0.3">
      <c r="A657" t="s">
        <v>912</v>
      </c>
      <c r="B657">
        <v>754.4</v>
      </c>
      <c r="C657">
        <v>758.11</v>
      </c>
      <c r="D657">
        <v>758.11</v>
      </c>
      <c r="E657">
        <v>749.91</v>
      </c>
      <c r="F657" t="s">
        <v>3505</v>
      </c>
      <c r="G657" s="1">
        <v>-3.5999999999999999E-3</v>
      </c>
    </row>
    <row r="658" spans="1:7" x14ac:dyDescent="0.3">
      <c r="A658" t="s">
        <v>910</v>
      </c>
      <c r="B658">
        <v>757.09</v>
      </c>
      <c r="C658">
        <v>757.61</v>
      </c>
      <c r="D658">
        <v>759.11</v>
      </c>
      <c r="E658">
        <v>754.17</v>
      </c>
      <c r="F658" t="s">
        <v>3504</v>
      </c>
      <c r="G658" s="1">
        <v>8.5000000000000006E-3</v>
      </c>
    </row>
    <row r="659" spans="1:7" x14ac:dyDescent="0.3">
      <c r="A659" t="s">
        <v>908</v>
      </c>
      <c r="B659">
        <v>750.73</v>
      </c>
      <c r="C659">
        <v>754.62</v>
      </c>
      <c r="D659">
        <v>754.62</v>
      </c>
      <c r="E659">
        <v>748.91</v>
      </c>
      <c r="F659" t="s">
        <v>3503</v>
      </c>
      <c r="G659" s="1">
        <v>1E-4</v>
      </c>
    </row>
    <row r="660" spans="1:7" x14ac:dyDescent="0.3">
      <c r="A660" t="s">
        <v>906</v>
      </c>
      <c r="B660">
        <v>750.68</v>
      </c>
      <c r="C660">
        <v>743.15</v>
      </c>
      <c r="D660">
        <v>751.88</v>
      </c>
      <c r="E660">
        <v>742.65</v>
      </c>
      <c r="F660" t="s">
        <v>3502</v>
      </c>
      <c r="G660" s="1">
        <v>-2.2000000000000001E-3</v>
      </c>
    </row>
    <row r="661" spans="1:7" x14ac:dyDescent="0.3">
      <c r="A661" t="s">
        <v>904</v>
      </c>
      <c r="B661">
        <v>752.3</v>
      </c>
      <c r="C661">
        <v>752.98</v>
      </c>
      <c r="D661">
        <v>757.61</v>
      </c>
      <c r="E661">
        <v>750.01</v>
      </c>
      <c r="F661" t="s">
        <v>3501</v>
      </c>
      <c r="G661" s="1">
        <v>2.5999999999999999E-3</v>
      </c>
    </row>
    <row r="662" spans="1:7" x14ac:dyDescent="0.3">
      <c r="A662" t="s">
        <v>902</v>
      </c>
      <c r="B662">
        <v>750.33</v>
      </c>
      <c r="C662">
        <v>750.18</v>
      </c>
      <c r="D662">
        <v>753.6</v>
      </c>
      <c r="E662">
        <v>748.41</v>
      </c>
      <c r="F662" t="s">
        <v>3500</v>
      </c>
      <c r="G662" s="1">
        <v>1.0500000000000001E-2</v>
      </c>
    </row>
    <row r="663" spans="1:7" x14ac:dyDescent="0.3">
      <c r="A663" t="s">
        <v>900</v>
      </c>
      <c r="B663">
        <v>742.55</v>
      </c>
      <c r="C663">
        <v>744.2</v>
      </c>
      <c r="D663">
        <v>746.12</v>
      </c>
      <c r="E663">
        <v>741.11</v>
      </c>
      <c r="F663" t="s">
        <v>3499</v>
      </c>
      <c r="G663" s="1">
        <v>-7.4999999999999997E-3</v>
      </c>
    </row>
    <row r="664" spans="1:7" x14ac:dyDescent="0.3">
      <c r="A664" s="3">
        <v>45271</v>
      </c>
      <c r="B664">
        <v>748.14</v>
      </c>
      <c r="C664">
        <v>748.14</v>
      </c>
      <c r="D664">
        <v>749.14</v>
      </c>
      <c r="E664">
        <v>746.22</v>
      </c>
      <c r="F664" t="s">
        <v>2042</v>
      </c>
      <c r="G664" s="1">
        <v>5.7000000000000002E-3</v>
      </c>
    </row>
    <row r="665" spans="1:7" x14ac:dyDescent="0.3">
      <c r="A665" s="3">
        <v>45210</v>
      </c>
      <c r="B665">
        <v>743.9</v>
      </c>
      <c r="C665">
        <v>738.21</v>
      </c>
      <c r="D665">
        <v>746.14</v>
      </c>
      <c r="E665">
        <v>738.19</v>
      </c>
      <c r="F665" t="s">
        <v>3498</v>
      </c>
      <c r="G665" s="1">
        <v>3.8999999999999998E-3</v>
      </c>
    </row>
    <row r="666" spans="1:7" x14ac:dyDescent="0.3">
      <c r="A666" s="3">
        <v>45180</v>
      </c>
      <c r="B666">
        <v>740.98</v>
      </c>
      <c r="C666">
        <v>741.16</v>
      </c>
      <c r="D666">
        <v>744.45</v>
      </c>
      <c r="E666">
        <v>739.91</v>
      </c>
      <c r="F666" t="s">
        <v>3497</v>
      </c>
      <c r="G666" s="1">
        <v>-4.0000000000000001E-3</v>
      </c>
    </row>
    <row r="667" spans="1:7" x14ac:dyDescent="0.3">
      <c r="A667" s="3">
        <v>45149</v>
      </c>
      <c r="B667">
        <v>743.92</v>
      </c>
      <c r="C667">
        <v>740.13</v>
      </c>
      <c r="D667">
        <v>744.87</v>
      </c>
      <c r="E667">
        <v>738.66</v>
      </c>
      <c r="F667" t="s">
        <v>3496</v>
      </c>
      <c r="G667" s="1">
        <v>2.8999999999999998E-3</v>
      </c>
    </row>
    <row r="668" spans="1:7" x14ac:dyDescent="0.3">
      <c r="A668" s="3">
        <v>45118</v>
      </c>
      <c r="B668">
        <v>741.78</v>
      </c>
      <c r="C668">
        <v>745.15</v>
      </c>
      <c r="D668">
        <v>745.15</v>
      </c>
      <c r="E668">
        <v>736.77</v>
      </c>
      <c r="F668" t="s">
        <v>3495</v>
      </c>
      <c r="G668" s="1">
        <v>-4.8999999999999998E-3</v>
      </c>
    </row>
    <row r="669" spans="1:7" x14ac:dyDescent="0.3">
      <c r="A669" s="3">
        <v>45088</v>
      </c>
      <c r="B669">
        <v>745.4</v>
      </c>
      <c r="C669">
        <v>747.14</v>
      </c>
      <c r="D669">
        <v>747.14</v>
      </c>
      <c r="E669">
        <v>739.66</v>
      </c>
      <c r="F669" t="s">
        <v>3494</v>
      </c>
      <c r="G669" s="1">
        <v>7.1999999999999998E-3</v>
      </c>
    </row>
    <row r="670" spans="1:7" x14ac:dyDescent="0.3">
      <c r="A670" s="3">
        <v>44996</v>
      </c>
      <c r="B670">
        <v>740.03</v>
      </c>
      <c r="C670">
        <v>742.15</v>
      </c>
      <c r="D670">
        <v>743.85</v>
      </c>
      <c r="E670">
        <v>738.99</v>
      </c>
      <c r="F670" t="s">
        <v>3493</v>
      </c>
      <c r="G670" s="1">
        <v>4.7000000000000002E-3</v>
      </c>
    </row>
    <row r="671" spans="1:7" x14ac:dyDescent="0.3">
      <c r="A671" s="3">
        <v>44968</v>
      </c>
      <c r="B671">
        <v>736.54</v>
      </c>
      <c r="C671">
        <v>740.66</v>
      </c>
      <c r="D671">
        <v>743.4</v>
      </c>
      <c r="E671">
        <v>731.75</v>
      </c>
      <c r="F671" t="s">
        <v>3492</v>
      </c>
      <c r="G671" s="1">
        <v>1.5E-3</v>
      </c>
    </row>
    <row r="672" spans="1:7" x14ac:dyDescent="0.3">
      <c r="A672" s="3">
        <v>44937</v>
      </c>
      <c r="B672">
        <v>735.42</v>
      </c>
      <c r="C672">
        <v>729.31</v>
      </c>
      <c r="D672">
        <v>736.89</v>
      </c>
      <c r="E672">
        <v>729.31</v>
      </c>
      <c r="F672" t="s">
        <v>3491</v>
      </c>
      <c r="G672" s="1">
        <v>-1.4E-3</v>
      </c>
    </row>
    <row r="673" spans="1:7" x14ac:dyDescent="0.3">
      <c r="A673" t="s">
        <v>890</v>
      </c>
      <c r="B673">
        <v>736.42</v>
      </c>
      <c r="C673">
        <v>750.13</v>
      </c>
      <c r="D673">
        <v>750.13</v>
      </c>
      <c r="E673">
        <v>735.17</v>
      </c>
      <c r="F673" t="s">
        <v>3490</v>
      </c>
      <c r="G673" s="1">
        <v>-5.7999999999999996E-3</v>
      </c>
    </row>
    <row r="674" spans="1:7" x14ac:dyDescent="0.3">
      <c r="A674" t="s">
        <v>888</v>
      </c>
      <c r="B674">
        <v>740.71</v>
      </c>
      <c r="C674">
        <v>729.81</v>
      </c>
      <c r="D674">
        <v>743.13</v>
      </c>
      <c r="E674">
        <v>729.14</v>
      </c>
      <c r="F674" t="s">
        <v>3489</v>
      </c>
      <c r="G674" s="1">
        <v>1.09E-2</v>
      </c>
    </row>
    <row r="675" spans="1:7" x14ac:dyDescent="0.3">
      <c r="A675" t="s">
        <v>886</v>
      </c>
      <c r="B675">
        <v>732.75</v>
      </c>
      <c r="C675">
        <v>732.93</v>
      </c>
      <c r="D675">
        <v>737.17</v>
      </c>
      <c r="E675">
        <v>731.63</v>
      </c>
      <c r="F675" t="s">
        <v>3488</v>
      </c>
      <c r="G675" s="1">
        <v>3.8999999999999998E-3</v>
      </c>
    </row>
    <row r="676" spans="1:7" x14ac:dyDescent="0.3">
      <c r="A676" t="s">
        <v>885</v>
      </c>
      <c r="B676">
        <v>729.88</v>
      </c>
      <c r="C676">
        <v>743.77</v>
      </c>
      <c r="D676">
        <v>744.15</v>
      </c>
      <c r="E676">
        <v>728.31</v>
      </c>
      <c r="F676" t="s">
        <v>3487</v>
      </c>
      <c r="G676" s="1">
        <v>-2.2100000000000002E-2</v>
      </c>
    </row>
    <row r="677" spans="1:7" x14ac:dyDescent="0.3">
      <c r="A677" t="s">
        <v>883</v>
      </c>
      <c r="B677">
        <v>746.39</v>
      </c>
      <c r="C677">
        <v>758.61</v>
      </c>
      <c r="D677">
        <v>759.51</v>
      </c>
      <c r="E677">
        <v>743.87</v>
      </c>
      <c r="F677" t="s">
        <v>3486</v>
      </c>
      <c r="G677" s="1">
        <v>-6.3E-3</v>
      </c>
    </row>
    <row r="678" spans="1:7" x14ac:dyDescent="0.3">
      <c r="A678" t="s">
        <v>881</v>
      </c>
      <c r="B678">
        <v>751.16</v>
      </c>
      <c r="C678">
        <v>759.86</v>
      </c>
      <c r="D678">
        <v>762.48</v>
      </c>
      <c r="E678">
        <v>748.19</v>
      </c>
      <c r="F678" t="s">
        <v>3220</v>
      </c>
      <c r="G678" s="1">
        <v>-1.0999999999999999E-2</v>
      </c>
    </row>
    <row r="679" spans="1:7" x14ac:dyDescent="0.3">
      <c r="A679" t="s">
        <v>879</v>
      </c>
      <c r="B679">
        <v>759.51</v>
      </c>
      <c r="C679">
        <v>750.63</v>
      </c>
      <c r="D679">
        <v>761.6</v>
      </c>
      <c r="E679">
        <v>750.63</v>
      </c>
      <c r="F679" t="s">
        <v>3154</v>
      </c>
      <c r="G679" s="1">
        <v>5.1999999999999998E-3</v>
      </c>
    </row>
    <row r="680" spans="1:7" x14ac:dyDescent="0.3">
      <c r="A680" t="s">
        <v>877</v>
      </c>
      <c r="B680">
        <v>755.59</v>
      </c>
      <c r="C680">
        <v>750.83</v>
      </c>
      <c r="D680">
        <v>761.23</v>
      </c>
      <c r="E680">
        <v>749.73</v>
      </c>
      <c r="F680" t="s">
        <v>3485</v>
      </c>
      <c r="G680" s="1">
        <v>-3.2000000000000002E-3</v>
      </c>
    </row>
    <row r="681" spans="1:7" x14ac:dyDescent="0.3">
      <c r="A681" t="s">
        <v>875</v>
      </c>
      <c r="B681">
        <v>757.99</v>
      </c>
      <c r="C681">
        <v>768.69</v>
      </c>
      <c r="D681">
        <v>768.69</v>
      </c>
      <c r="E681">
        <v>757.17</v>
      </c>
      <c r="F681" t="s">
        <v>3484</v>
      </c>
      <c r="G681" s="1">
        <v>-1.3899999999999999E-2</v>
      </c>
    </row>
    <row r="682" spans="1:7" x14ac:dyDescent="0.3">
      <c r="A682" t="s">
        <v>873</v>
      </c>
      <c r="B682">
        <v>768.69</v>
      </c>
      <c r="C682">
        <v>775.94</v>
      </c>
      <c r="D682">
        <v>775.94</v>
      </c>
      <c r="E682">
        <v>765.6</v>
      </c>
      <c r="F682" t="s">
        <v>3483</v>
      </c>
      <c r="G682" s="1">
        <v>7.6E-3</v>
      </c>
    </row>
    <row r="683" spans="1:7" x14ac:dyDescent="0.3">
      <c r="A683" t="s">
        <v>871</v>
      </c>
      <c r="B683">
        <v>762.9</v>
      </c>
      <c r="C683">
        <v>763.85</v>
      </c>
      <c r="D683">
        <v>765.32</v>
      </c>
      <c r="E683">
        <v>758.36</v>
      </c>
      <c r="F683" t="s">
        <v>3216</v>
      </c>
      <c r="G683" s="1">
        <v>-4.0000000000000001E-3</v>
      </c>
    </row>
    <row r="684" spans="1:7" x14ac:dyDescent="0.3">
      <c r="A684" t="s">
        <v>869</v>
      </c>
      <c r="B684">
        <v>765.97</v>
      </c>
      <c r="C684">
        <v>768.09</v>
      </c>
      <c r="D684">
        <v>772.48</v>
      </c>
      <c r="E684">
        <v>763.08</v>
      </c>
      <c r="F684" t="s">
        <v>3482</v>
      </c>
      <c r="G684" s="1">
        <v>-9.1000000000000004E-3</v>
      </c>
    </row>
    <row r="685" spans="1:7" x14ac:dyDescent="0.3">
      <c r="A685" s="3">
        <v>45270</v>
      </c>
      <c r="B685">
        <v>773</v>
      </c>
      <c r="C685">
        <v>766.14</v>
      </c>
      <c r="D685">
        <v>774.07</v>
      </c>
      <c r="E685">
        <v>763.9</v>
      </c>
      <c r="F685" t="s">
        <v>3481</v>
      </c>
      <c r="G685" s="1">
        <v>6.7000000000000002E-3</v>
      </c>
    </row>
    <row r="686" spans="1:7" x14ac:dyDescent="0.3">
      <c r="A686" s="3">
        <v>45240</v>
      </c>
      <c r="B686">
        <v>767.89</v>
      </c>
      <c r="C686">
        <v>763.15</v>
      </c>
      <c r="D686">
        <v>769.16</v>
      </c>
      <c r="E686">
        <v>762.35</v>
      </c>
      <c r="F686" t="s">
        <v>3480</v>
      </c>
      <c r="G686" s="1">
        <v>9.7000000000000003E-3</v>
      </c>
    </row>
    <row r="687" spans="1:7" x14ac:dyDescent="0.3">
      <c r="A687" s="3">
        <v>45209</v>
      </c>
      <c r="B687">
        <v>760.53</v>
      </c>
      <c r="C687">
        <v>758.39</v>
      </c>
      <c r="D687">
        <v>762.6</v>
      </c>
      <c r="E687">
        <v>755.72</v>
      </c>
      <c r="F687" t="s">
        <v>3479</v>
      </c>
      <c r="G687" s="1">
        <v>5.7000000000000002E-3</v>
      </c>
    </row>
    <row r="688" spans="1:7" x14ac:dyDescent="0.3">
      <c r="A688" s="3">
        <v>45179</v>
      </c>
      <c r="B688">
        <v>756.24</v>
      </c>
      <c r="C688">
        <v>762.1</v>
      </c>
      <c r="D688">
        <v>763.1</v>
      </c>
      <c r="E688">
        <v>754.12</v>
      </c>
      <c r="F688" t="s">
        <v>3478</v>
      </c>
      <c r="G688" s="1">
        <v>-1.1599999999999999E-2</v>
      </c>
    </row>
    <row r="689" spans="1:7" x14ac:dyDescent="0.3">
      <c r="A689" s="3">
        <v>45087</v>
      </c>
      <c r="B689">
        <v>765.12</v>
      </c>
      <c r="C689">
        <v>770.08</v>
      </c>
      <c r="D689">
        <v>770.58</v>
      </c>
      <c r="E689">
        <v>763.03</v>
      </c>
      <c r="F689" t="s">
        <v>3477</v>
      </c>
      <c r="G689" s="1">
        <v>-1.1000000000000001E-3</v>
      </c>
    </row>
    <row r="690" spans="1:7" x14ac:dyDescent="0.3">
      <c r="A690" s="3">
        <v>45056</v>
      </c>
      <c r="B690">
        <v>765.97</v>
      </c>
      <c r="C690">
        <v>765.62</v>
      </c>
      <c r="D690">
        <v>773.85</v>
      </c>
      <c r="E690">
        <v>764.4</v>
      </c>
      <c r="F690" t="s">
        <v>3476</v>
      </c>
      <c r="G690" s="1">
        <v>4.1000000000000003E-3</v>
      </c>
    </row>
    <row r="691" spans="1:7" x14ac:dyDescent="0.3">
      <c r="A691" s="3">
        <v>45026</v>
      </c>
      <c r="B691">
        <v>762.88</v>
      </c>
      <c r="C691">
        <v>745.64</v>
      </c>
      <c r="D691">
        <v>765.6</v>
      </c>
      <c r="E691">
        <v>742.78</v>
      </c>
      <c r="F691" t="s">
        <v>3475</v>
      </c>
      <c r="G691" s="1">
        <v>1.43E-2</v>
      </c>
    </row>
    <row r="692" spans="1:7" x14ac:dyDescent="0.3">
      <c r="A692" s="3">
        <v>44995</v>
      </c>
      <c r="B692">
        <v>752.15</v>
      </c>
      <c r="C692">
        <v>761.6</v>
      </c>
      <c r="D692">
        <v>761.6</v>
      </c>
      <c r="E692">
        <v>751.13</v>
      </c>
      <c r="F692" t="s">
        <v>3474</v>
      </c>
      <c r="G692" s="1">
        <v>-1.2E-2</v>
      </c>
    </row>
    <row r="693" spans="1:7" x14ac:dyDescent="0.3">
      <c r="A693" t="s">
        <v>859</v>
      </c>
      <c r="B693">
        <v>761.26</v>
      </c>
      <c r="C693">
        <v>759.96</v>
      </c>
      <c r="D693">
        <v>765.82</v>
      </c>
      <c r="E693">
        <v>759.26</v>
      </c>
      <c r="F693" t="s">
        <v>3473</v>
      </c>
      <c r="G693" s="1">
        <v>1.6999999999999999E-3</v>
      </c>
    </row>
    <row r="694" spans="1:7" x14ac:dyDescent="0.3">
      <c r="A694" t="s">
        <v>857</v>
      </c>
      <c r="B694">
        <v>759.96</v>
      </c>
      <c r="C694">
        <v>765.1</v>
      </c>
      <c r="D694">
        <v>766.89</v>
      </c>
      <c r="E694">
        <v>757.29</v>
      </c>
      <c r="F694" t="s">
        <v>3472</v>
      </c>
      <c r="G694" s="1">
        <v>-2.0999999999999999E-3</v>
      </c>
    </row>
    <row r="695" spans="1:7" x14ac:dyDescent="0.3">
      <c r="A695" t="s">
        <v>855</v>
      </c>
      <c r="B695">
        <v>761.53</v>
      </c>
      <c r="C695">
        <v>759.61</v>
      </c>
      <c r="D695">
        <v>764.35</v>
      </c>
      <c r="E695">
        <v>755.62</v>
      </c>
      <c r="F695" t="s">
        <v>3471</v>
      </c>
      <c r="G695" s="1">
        <v>-7.0000000000000001E-3</v>
      </c>
    </row>
    <row r="696" spans="1:7" x14ac:dyDescent="0.3">
      <c r="A696" t="s">
        <v>853</v>
      </c>
      <c r="B696">
        <v>766.92</v>
      </c>
      <c r="C696">
        <v>760.61</v>
      </c>
      <c r="D696">
        <v>768.09</v>
      </c>
      <c r="E696">
        <v>760.61</v>
      </c>
      <c r="F696" t="s">
        <v>3470</v>
      </c>
      <c r="G696" s="1">
        <v>4.3E-3</v>
      </c>
    </row>
    <row r="697" spans="1:7" x14ac:dyDescent="0.3">
      <c r="A697" t="s">
        <v>851</v>
      </c>
      <c r="B697">
        <v>763.6</v>
      </c>
      <c r="C697">
        <v>760.61</v>
      </c>
      <c r="D697">
        <v>768.44</v>
      </c>
      <c r="E697">
        <v>760.61</v>
      </c>
      <c r="F697" t="s">
        <v>3469</v>
      </c>
      <c r="G697" s="1">
        <v>8.9999999999999998E-4</v>
      </c>
    </row>
    <row r="698" spans="1:7" x14ac:dyDescent="0.3">
      <c r="A698" t="s">
        <v>849</v>
      </c>
      <c r="B698">
        <v>762.93</v>
      </c>
      <c r="C698">
        <v>777.57</v>
      </c>
      <c r="D698">
        <v>780.26</v>
      </c>
      <c r="E698">
        <v>759.98</v>
      </c>
      <c r="F698" t="s">
        <v>3468</v>
      </c>
      <c r="G698" s="1">
        <v>-1.5299999999999999E-2</v>
      </c>
    </row>
    <row r="699" spans="1:7" x14ac:dyDescent="0.3">
      <c r="A699" t="s">
        <v>847</v>
      </c>
      <c r="B699">
        <v>774.75</v>
      </c>
      <c r="C699">
        <v>774.57</v>
      </c>
      <c r="D699">
        <v>782.53</v>
      </c>
      <c r="E699">
        <v>766.62</v>
      </c>
      <c r="F699" t="s">
        <v>3467</v>
      </c>
      <c r="G699" s="1">
        <v>-6.6E-3</v>
      </c>
    </row>
    <row r="700" spans="1:7" x14ac:dyDescent="0.3">
      <c r="A700" t="s">
        <v>845</v>
      </c>
      <c r="B700">
        <v>779.91</v>
      </c>
      <c r="C700">
        <v>797.52</v>
      </c>
      <c r="D700">
        <v>797.52</v>
      </c>
      <c r="E700">
        <v>778.26</v>
      </c>
      <c r="F700" t="s">
        <v>3466</v>
      </c>
      <c r="G700" s="1">
        <v>-4.0099999999999997E-2</v>
      </c>
    </row>
    <row r="701" spans="1:7" x14ac:dyDescent="0.3">
      <c r="A701" t="s">
        <v>843</v>
      </c>
      <c r="B701">
        <v>812.5</v>
      </c>
      <c r="C701">
        <v>824.82</v>
      </c>
      <c r="D701">
        <v>825.45</v>
      </c>
      <c r="E701">
        <v>811.03</v>
      </c>
      <c r="F701" t="s">
        <v>3465</v>
      </c>
      <c r="G701" s="1">
        <v>-1.9699999999999999E-2</v>
      </c>
    </row>
    <row r="702" spans="1:7" x14ac:dyDescent="0.3">
      <c r="A702" t="s">
        <v>841</v>
      </c>
      <c r="B702">
        <v>828.81</v>
      </c>
      <c r="C702">
        <v>822.95</v>
      </c>
      <c r="D702">
        <v>832.93</v>
      </c>
      <c r="E702">
        <v>822.95</v>
      </c>
      <c r="F702" t="s">
        <v>3464</v>
      </c>
      <c r="G702" s="1">
        <v>1.15E-2</v>
      </c>
    </row>
    <row r="703" spans="1:7" x14ac:dyDescent="0.3">
      <c r="A703" t="s">
        <v>839</v>
      </c>
      <c r="B703">
        <v>819.41</v>
      </c>
      <c r="C703">
        <v>820.08</v>
      </c>
      <c r="D703">
        <v>822.95</v>
      </c>
      <c r="E703">
        <v>815.52</v>
      </c>
      <c r="F703" t="s">
        <v>3463</v>
      </c>
      <c r="G703" s="1">
        <v>-5.9999999999999995E-4</v>
      </c>
    </row>
    <row r="704" spans="1:7" x14ac:dyDescent="0.3">
      <c r="A704" t="s">
        <v>837</v>
      </c>
      <c r="B704">
        <v>819.91</v>
      </c>
      <c r="C704">
        <v>813.63</v>
      </c>
      <c r="D704">
        <v>823.75</v>
      </c>
      <c r="E704">
        <v>812.28</v>
      </c>
      <c r="F704" t="s">
        <v>3462</v>
      </c>
      <c r="G704" s="1">
        <v>4.3E-3</v>
      </c>
    </row>
    <row r="705" spans="1:7" x14ac:dyDescent="0.3">
      <c r="A705" s="3">
        <v>45269</v>
      </c>
      <c r="B705">
        <v>816.42</v>
      </c>
      <c r="C705">
        <v>817.96</v>
      </c>
      <c r="D705">
        <v>819.41</v>
      </c>
      <c r="E705">
        <v>810.51</v>
      </c>
      <c r="F705" t="s">
        <v>3461</v>
      </c>
      <c r="G705" s="1">
        <v>3.0999999999999999E-3</v>
      </c>
    </row>
    <row r="706" spans="1:7" x14ac:dyDescent="0.3">
      <c r="A706" s="3">
        <v>45239</v>
      </c>
      <c r="B706">
        <v>813.87</v>
      </c>
      <c r="C706">
        <v>812.43</v>
      </c>
      <c r="D706">
        <v>816.22</v>
      </c>
      <c r="E706">
        <v>809.98</v>
      </c>
      <c r="F706" t="s">
        <v>3460</v>
      </c>
      <c r="G706" s="1">
        <v>5.1999999999999998E-3</v>
      </c>
    </row>
    <row r="707" spans="1:7" x14ac:dyDescent="0.3">
      <c r="A707" s="3">
        <v>45147</v>
      </c>
      <c r="B707">
        <v>809.69</v>
      </c>
      <c r="C707">
        <v>802.15</v>
      </c>
      <c r="D707">
        <v>814.42</v>
      </c>
      <c r="E707">
        <v>801.8</v>
      </c>
      <c r="F707" t="s">
        <v>3459</v>
      </c>
      <c r="G707" s="1">
        <v>7.7999999999999996E-3</v>
      </c>
    </row>
    <row r="708" spans="1:7" x14ac:dyDescent="0.3">
      <c r="A708" s="3">
        <v>45116</v>
      </c>
      <c r="B708">
        <v>803.43</v>
      </c>
      <c r="C708">
        <v>795.77</v>
      </c>
      <c r="D708">
        <v>805</v>
      </c>
      <c r="E708">
        <v>791.61</v>
      </c>
      <c r="F708" t="s">
        <v>3458</v>
      </c>
      <c r="G708" s="1">
        <v>9.5999999999999992E-3</v>
      </c>
    </row>
    <row r="709" spans="1:7" x14ac:dyDescent="0.3">
      <c r="A709" s="3">
        <v>45086</v>
      </c>
      <c r="B709">
        <v>795.77</v>
      </c>
      <c r="C709">
        <v>786.44</v>
      </c>
      <c r="D709">
        <v>798.01</v>
      </c>
      <c r="E709">
        <v>785.5</v>
      </c>
      <c r="F709" t="s">
        <v>3457</v>
      </c>
      <c r="G709" s="1">
        <v>1.3100000000000001E-2</v>
      </c>
    </row>
    <row r="710" spans="1:7" x14ac:dyDescent="0.3">
      <c r="A710" s="3">
        <v>45055</v>
      </c>
      <c r="B710">
        <v>785.5</v>
      </c>
      <c r="C710">
        <v>792.23</v>
      </c>
      <c r="D710">
        <v>792.23</v>
      </c>
      <c r="E710">
        <v>783.35</v>
      </c>
      <c r="F710" t="s">
        <v>3456</v>
      </c>
      <c r="G710" s="1">
        <v>-6.1000000000000004E-3</v>
      </c>
    </row>
    <row r="711" spans="1:7" x14ac:dyDescent="0.3">
      <c r="A711" s="3">
        <v>45025</v>
      </c>
      <c r="B711">
        <v>790.31</v>
      </c>
      <c r="C711">
        <v>793.03</v>
      </c>
      <c r="D711">
        <v>793.75</v>
      </c>
      <c r="E711">
        <v>785.5</v>
      </c>
      <c r="F711" t="s">
        <v>3455</v>
      </c>
      <c r="G711" s="1">
        <v>6.3E-3</v>
      </c>
    </row>
    <row r="712" spans="1:7" x14ac:dyDescent="0.3">
      <c r="A712" s="3">
        <v>44935</v>
      </c>
      <c r="B712">
        <v>785.4</v>
      </c>
      <c r="C712">
        <v>783.55</v>
      </c>
      <c r="D712">
        <v>787.54</v>
      </c>
      <c r="E712">
        <v>777.74</v>
      </c>
      <c r="F712" t="s">
        <v>3454</v>
      </c>
      <c r="G712" s="1">
        <v>2.0999999999999999E-3</v>
      </c>
    </row>
    <row r="713" spans="1:7" x14ac:dyDescent="0.3">
      <c r="A713" t="s">
        <v>829</v>
      </c>
      <c r="B713">
        <v>783.77</v>
      </c>
      <c r="C713">
        <v>787.54</v>
      </c>
      <c r="D713">
        <v>789.61</v>
      </c>
      <c r="E713">
        <v>779.61</v>
      </c>
      <c r="F713" t="s">
        <v>3453</v>
      </c>
      <c r="G713" s="1">
        <v>-4.5999999999999999E-3</v>
      </c>
    </row>
    <row r="714" spans="1:7" x14ac:dyDescent="0.3">
      <c r="A714" t="s">
        <v>827</v>
      </c>
      <c r="B714">
        <v>787.39</v>
      </c>
      <c r="C714">
        <v>799.98</v>
      </c>
      <c r="D714">
        <v>799.98</v>
      </c>
      <c r="E714">
        <v>784.9</v>
      </c>
      <c r="F714" t="s">
        <v>3452</v>
      </c>
      <c r="G714" s="1">
        <v>-7.3000000000000001E-3</v>
      </c>
    </row>
    <row r="715" spans="1:7" x14ac:dyDescent="0.3">
      <c r="A715" t="s">
        <v>825</v>
      </c>
      <c r="B715">
        <v>793.18</v>
      </c>
      <c r="C715">
        <v>792.88</v>
      </c>
      <c r="D715">
        <v>794.35</v>
      </c>
      <c r="E715">
        <v>788.76</v>
      </c>
      <c r="F715" t="s">
        <v>3451</v>
      </c>
      <c r="G715" s="1">
        <v>8.0000000000000002E-3</v>
      </c>
    </row>
    <row r="716" spans="1:7" x14ac:dyDescent="0.3">
      <c r="A716" t="s">
        <v>823</v>
      </c>
      <c r="B716">
        <v>786.92</v>
      </c>
      <c r="C716">
        <v>778.81</v>
      </c>
      <c r="D716">
        <v>789.36</v>
      </c>
      <c r="E716">
        <v>778.81</v>
      </c>
      <c r="F716" t="s">
        <v>3450</v>
      </c>
      <c r="G716" s="1">
        <v>1.04E-2</v>
      </c>
    </row>
    <row r="717" spans="1:7" x14ac:dyDescent="0.3">
      <c r="A717" t="s">
        <v>821</v>
      </c>
      <c r="B717">
        <v>778.81</v>
      </c>
      <c r="C717">
        <v>785.32</v>
      </c>
      <c r="D717">
        <v>786.79</v>
      </c>
      <c r="E717">
        <v>777.27</v>
      </c>
      <c r="F717" t="s">
        <v>3449</v>
      </c>
      <c r="G717" s="1">
        <v>-1.1299999999999999E-2</v>
      </c>
    </row>
    <row r="718" spans="1:7" x14ac:dyDescent="0.3">
      <c r="A718" t="s">
        <v>819</v>
      </c>
      <c r="B718">
        <v>787.69</v>
      </c>
      <c r="C718">
        <v>794.67</v>
      </c>
      <c r="D718">
        <v>796.12</v>
      </c>
      <c r="E718">
        <v>786.12</v>
      </c>
      <c r="F718" t="s">
        <v>3448</v>
      </c>
      <c r="G718" s="1">
        <v>-4.5999999999999999E-3</v>
      </c>
    </row>
    <row r="719" spans="1:7" x14ac:dyDescent="0.3">
      <c r="A719" t="s">
        <v>817</v>
      </c>
      <c r="B719">
        <v>791.33</v>
      </c>
      <c r="C719">
        <v>788.04</v>
      </c>
      <c r="D719">
        <v>793.3</v>
      </c>
      <c r="E719">
        <v>784.67</v>
      </c>
      <c r="F719" t="s">
        <v>3447</v>
      </c>
      <c r="G719" s="1">
        <v>2.5000000000000001E-3</v>
      </c>
    </row>
    <row r="720" spans="1:7" x14ac:dyDescent="0.3">
      <c r="A720" t="s">
        <v>815</v>
      </c>
      <c r="B720">
        <v>789.39</v>
      </c>
      <c r="C720">
        <v>796.19</v>
      </c>
      <c r="D720">
        <v>797.02</v>
      </c>
      <c r="E720">
        <v>788.04</v>
      </c>
      <c r="F720" t="s">
        <v>3446</v>
      </c>
      <c r="G720" s="1">
        <v>-4.3E-3</v>
      </c>
    </row>
    <row r="721" spans="1:7" x14ac:dyDescent="0.3">
      <c r="A721" t="s">
        <v>813</v>
      </c>
      <c r="B721">
        <v>792.78</v>
      </c>
      <c r="C721">
        <v>798.26</v>
      </c>
      <c r="D721">
        <v>798.26</v>
      </c>
      <c r="E721">
        <v>791.53</v>
      </c>
      <c r="F721" t="s">
        <v>3445</v>
      </c>
      <c r="G721" s="1">
        <v>-8.0000000000000004E-4</v>
      </c>
    </row>
    <row r="722" spans="1:7" x14ac:dyDescent="0.3">
      <c r="A722" t="s">
        <v>811</v>
      </c>
      <c r="B722">
        <v>793.4</v>
      </c>
      <c r="C722">
        <v>791.8</v>
      </c>
      <c r="D722">
        <v>796.17</v>
      </c>
      <c r="E722">
        <v>790.78</v>
      </c>
      <c r="F722" t="s">
        <v>3444</v>
      </c>
      <c r="G722" s="1">
        <v>-4.1000000000000003E-3</v>
      </c>
    </row>
    <row r="723" spans="1:7" x14ac:dyDescent="0.3">
      <c r="A723" t="s">
        <v>809</v>
      </c>
      <c r="B723">
        <v>796.67</v>
      </c>
      <c r="C723">
        <v>796.82</v>
      </c>
      <c r="D723">
        <v>802.95</v>
      </c>
      <c r="E723">
        <v>795.02</v>
      </c>
      <c r="F723" t="s">
        <v>3443</v>
      </c>
      <c r="G723" s="1">
        <v>-5.4999999999999997E-3</v>
      </c>
    </row>
    <row r="724" spans="1:7" x14ac:dyDescent="0.3">
      <c r="A724" t="s">
        <v>807</v>
      </c>
      <c r="B724">
        <v>801.11</v>
      </c>
      <c r="C724">
        <v>789.59</v>
      </c>
      <c r="D724">
        <v>802.83</v>
      </c>
      <c r="E724">
        <v>788.69</v>
      </c>
      <c r="F724" t="s">
        <v>3442</v>
      </c>
      <c r="G724" s="1">
        <v>-2.8999999999999998E-3</v>
      </c>
    </row>
    <row r="725" spans="1:7" x14ac:dyDescent="0.3">
      <c r="A725" t="s">
        <v>805</v>
      </c>
      <c r="B725">
        <v>803.45</v>
      </c>
      <c r="C725">
        <v>803.5</v>
      </c>
      <c r="D725">
        <v>805.5</v>
      </c>
      <c r="E725">
        <v>798.14</v>
      </c>
      <c r="F725" t="s">
        <v>3441</v>
      </c>
      <c r="G725" s="1">
        <v>-4.8999999999999998E-3</v>
      </c>
    </row>
    <row r="726" spans="1:7" x14ac:dyDescent="0.3">
      <c r="A726" s="3">
        <v>45238</v>
      </c>
      <c r="B726">
        <v>807.39</v>
      </c>
      <c r="C726">
        <v>817.17</v>
      </c>
      <c r="D726">
        <v>817.17</v>
      </c>
      <c r="E726">
        <v>806.09</v>
      </c>
      <c r="F726" t="s">
        <v>3440</v>
      </c>
      <c r="G726" s="1">
        <v>-1.04E-2</v>
      </c>
    </row>
    <row r="727" spans="1:7" x14ac:dyDescent="0.3">
      <c r="A727" s="3">
        <v>45207</v>
      </c>
      <c r="B727">
        <v>815.89</v>
      </c>
      <c r="C727">
        <v>821.48</v>
      </c>
      <c r="D727">
        <v>825.07</v>
      </c>
      <c r="E727">
        <v>813.48</v>
      </c>
      <c r="F727" t="s">
        <v>3439</v>
      </c>
      <c r="G727" s="1">
        <v>-8.8999999999999999E-3</v>
      </c>
    </row>
    <row r="728" spans="1:7" x14ac:dyDescent="0.3">
      <c r="A728" s="3">
        <v>45177</v>
      </c>
      <c r="B728">
        <v>823.2</v>
      </c>
      <c r="C728">
        <v>824.45</v>
      </c>
      <c r="D728">
        <v>825.2</v>
      </c>
      <c r="E728">
        <v>813.53</v>
      </c>
      <c r="F728" t="s">
        <v>3438</v>
      </c>
      <c r="G728" s="1">
        <v>4.0000000000000002E-4</v>
      </c>
    </row>
    <row r="729" spans="1:7" x14ac:dyDescent="0.3">
      <c r="A729" s="3">
        <v>45146</v>
      </c>
      <c r="B729">
        <v>822.9</v>
      </c>
      <c r="C729">
        <v>823.8</v>
      </c>
      <c r="D729">
        <v>825.75</v>
      </c>
      <c r="E729">
        <v>818.99</v>
      </c>
      <c r="F729" t="s">
        <v>3437</v>
      </c>
      <c r="G729" s="1">
        <v>-8.0000000000000004E-4</v>
      </c>
    </row>
    <row r="730" spans="1:7" x14ac:dyDescent="0.3">
      <c r="A730" s="3">
        <v>45115</v>
      </c>
      <c r="B730">
        <v>823.58</v>
      </c>
      <c r="C730">
        <v>829.49</v>
      </c>
      <c r="D730">
        <v>829.49</v>
      </c>
      <c r="E730">
        <v>821.73</v>
      </c>
      <c r="F730" t="s">
        <v>3436</v>
      </c>
      <c r="G730" s="1">
        <v>-5.9999999999999995E-4</v>
      </c>
    </row>
    <row r="731" spans="1:7" x14ac:dyDescent="0.3">
      <c r="A731" s="3">
        <v>45024</v>
      </c>
      <c r="B731">
        <v>824.05</v>
      </c>
      <c r="C731">
        <v>815.55</v>
      </c>
      <c r="D731">
        <v>826.19</v>
      </c>
      <c r="E731">
        <v>812.6</v>
      </c>
      <c r="F731" t="s">
        <v>3435</v>
      </c>
      <c r="G731" s="1">
        <v>1.4500000000000001E-2</v>
      </c>
    </row>
    <row r="732" spans="1:7" x14ac:dyDescent="0.3">
      <c r="A732" s="3">
        <v>44993</v>
      </c>
      <c r="B732">
        <v>812.3</v>
      </c>
      <c r="C732">
        <v>817.96</v>
      </c>
      <c r="D732">
        <v>823.63</v>
      </c>
      <c r="E732">
        <v>809.49</v>
      </c>
      <c r="F732" t="s">
        <v>3434</v>
      </c>
      <c r="G732" s="1">
        <v>-7.1999999999999998E-3</v>
      </c>
    </row>
    <row r="733" spans="1:7" x14ac:dyDescent="0.3">
      <c r="A733" s="3">
        <v>44965</v>
      </c>
      <c r="B733">
        <v>818.21</v>
      </c>
      <c r="C733">
        <v>818.96</v>
      </c>
      <c r="D733">
        <v>823.7</v>
      </c>
      <c r="E733">
        <v>814.55</v>
      </c>
      <c r="F733" t="s">
        <v>3433</v>
      </c>
      <c r="G733" s="1">
        <v>-1.3100000000000001E-2</v>
      </c>
    </row>
    <row r="734" spans="1:7" x14ac:dyDescent="0.3">
      <c r="A734" s="3">
        <v>44934</v>
      </c>
      <c r="B734">
        <v>829.06</v>
      </c>
      <c r="C734">
        <v>825.17</v>
      </c>
      <c r="D734">
        <v>831.66</v>
      </c>
      <c r="E734">
        <v>822.95</v>
      </c>
      <c r="F734" t="s">
        <v>3432</v>
      </c>
      <c r="G734" s="1">
        <v>6.7000000000000002E-3</v>
      </c>
    </row>
    <row r="735" spans="1:7" x14ac:dyDescent="0.3">
      <c r="A735" t="s">
        <v>795</v>
      </c>
      <c r="B735">
        <v>823.55</v>
      </c>
      <c r="C735">
        <v>822.98</v>
      </c>
      <c r="D735">
        <v>826.34</v>
      </c>
      <c r="E735">
        <v>817.32</v>
      </c>
      <c r="F735" t="s">
        <v>3431</v>
      </c>
      <c r="G735" s="1">
        <v>4.7000000000000002E-3</v>
      </c>
    </row>
    <row r="736" spans="1:7" x14ac:dyDescent="0.3">
      <c r="A736" t="s">
        <v>793</v>
      </c>
      <c r="B736">
        <v>819.71</v>
      </c>
      <c r="C736">
        <v>828.69</v>
      </c>
      <c r="D736">
        <v>832.38</v>
      </c>
      <c r="E736">
        <v>818.51</v>
      </c>
      <c r="F736" t="s">
        <v>3430</v>
      </c>
      <c r="G736" s="1">
        <v>-1.77E-2</v>
      </c>
    </row>
    <row r="737" spans="1:7" x14ac:dyDescent="0.3">
      <c r="A737" t="s">
        <v>791</v>
      </c>
      <c r="B737">
        <v>834.5</v>
      </c>
      <c r="C737">
        <v>847.84</v>
      </c>
      <c r="D737">
        <v>849.39</v>
      </c>
      <c r="E737">
        <v>831.66</v>
      </c>
      <c r="F737" t="s">
        <v>3429</v>
      </c>
      <c r="G737" s="1">
        <v>-1.04E-2</v>
      </c>
    </row>
    <row r="738" spans="1:7" x14ac:dyDescent="0.3">
      <c r="A738" t="s">
        <v>789</v>
      </c>
      <c r="B738">
        <v>843.25</v>
      </c>
      <c r="C738">
        <v>847.69</v>
      </c>
      <c r="D738">
        <v>847.69</v>
      </c>
      <c r="E738">
        <v>841.91</v>
      </c>
      <c r="F738" t="s">
        <v>3428</v>
      </c>
      <c r="G738" s="1">
        <v>-3.5000000000000001E-3</v>
      </c>
    </row>
    <row r="739" spans="1:7" x14ac:dyDescent="0.3">
      <c r="A739" t="s">
        <v>787</v>
      </c>
      <c r="B739">
        <v>846.19</v>
      </c>
      <c r="C739">
        <v>840.23</v>
      </c>
      <c r="D739">
        <v>847.39</v>
      </c>
      <c r="E739">
        <v>837.12</v>
      </c>
      <c r="F739" t="s">
        <v>3427</v>
      </c>
      <c r="G739" s="1">
        <v>1.0800000000000001E-2</v>
      </c>
    </row>
    <row r="740" spans="1:7" x14ac:dyDescent="0.3">
      <c r="A740" t="s">
        <v>785</v>
      </c>
      <c r="B740">
        <v>837.12</v>
      </c>
      <c r="C740">
        <v>837.17</v>
      </c>
      <c r="D740">
        <v>840.23</v>
      </c>
      <c r="E740">
        <v>832.98</v>
      </c>
      <c r="F740" t="s">
        <v>3064</v>
      </c>
      <c r="G740" s="1">
        <v>1.6000000000000001E-3</v>
      </c>
    </row>
    <row r="741" spans="1:7" x14ac:dyDescent="0.3">
      <c r="A741" t="s">
        <v>783</v>
      </c>
      <c r="B741">
        <v>835.8</v>
      </c>
      <c r="C741">
        <v>837.92</v>
      </c>
      <c r="D741">
        <v>842.8</v>
      </c>
      <c r="E741">
        <v>834.55</v>
      </c>
      <c r="F741" t="s">
        <v>3426</v>
      </c>
      <c r="G741" s="1">
        <v>-7.7000000000000002E-3</v>
      </c>
    </row>
    <row r="742" spans="1:7" x14ac:dyDescent="0.3">
      <c r="A742" t="s">
        <v>781</v>
      </c>
      <c r="B742">
        <v>842.28</v>
      </c>
      <c r="C742">
        <v>838.49</v>
      </c>
      <c r="D742">
        <v>843.9</v>
      </c>
      <c r="E742">
        <v>837.92</v>
      </c>
      <c r="F742" t="s">
        <v>3425</v>
      </c>
      <c r="G742" s="1">
        <v>2.2000000000000001E-3</v>
      </c>
    </row>
    <row r="743" spans="1:7" x14ac:dyDescent="0.3">
      <c r="A743" t="s">
        <v>779</v>
      </c>
      <c r="B743">
        <v>840.46</v>
      </c>
      <c r="C743">
        <v>838.46</v>
      </c>
      <c r="D743">
        <v>842.28</v>
      </c>
      <c r="E743">
        <v>835.42</v>
      </c>
      <c r="F743" t="s">
        <v>3424</v>
      </c>
      <c r="G743" s="1">
        <v>4.4999999999999997E-3</v>
      </c>
    </row>
    <row r="744" spans="1:7" x14ac:dyDescent="0.3">
      <c r="A744" t="s">
        <v>777</v>
      </c>
      <c r="B744">
        <v>836.67</v>
      </c>
      <c r="C744">
        <v>846.89</v>
      </c>
      <c r="D744">
        <v>849.89</v>
      </c>
      <c r="E744">
        <v>832.93</v>
      </c>
      <c r="F744" t="s">
        <v>3423</v>
      </c>
      <c r="G744" s="1">
        <v>-8.0000000000000004E-4</v>
      </c>
    </row>
    <row r="745" spans="1:7" x14ac:dyDescent="0.3">
      <c r="A745" t="s">
        <v>775</v>
      </c>
      <c r="B745">
        <v>837.37</v>
      </c>
      <c r="C745">
        <v>822.95</v>
      </c>
      <c r="D745">
        <v>838.91</v>
      </c>
      <c r="E745">
        <v>814.47</v>
      </c>
      <c r="F745" t="s">
        <v>3422</v>
      </c>
      <c r="G745" s="1">
        <v>2.0899999999999998E-2</v>
      </c>
    </row>
    <row r="746" spans="1:7" x14ac:dyDescent="0.3">
      <c r="A746" t="s">
        <v>773</v>
      </c>
      <c r="B746">
        <v>820.21</v>
      </c>
      <c r="C746">
        <v>824.75</v>
      </c>
      <c r="D746">
        <v>824.75</v>
      </c>
      <c r="E746">
        <v>815.47</v>
      </c>
      <c r="F746" t="s">
        <v>3421</v>
      </c>
      <c r="G746" s="1">
        <v>2.0999999999999999E-3</v>
      </c>
    </row>
    <row r="747" spans="1:7" x14ac:dyDescent="0.3">
      <c r="A747" t="s">
        <v>771</v>
      </c>
      <c r="B747">
        <v>818.51</v>
      </c>
      <c r="C747">
        <v>826.29</v>
      </c>
      <c r="D747">
        <v>826.67</v>
      </c>
      <c r="E747">
        <v>816.99</v>
      </c>
      <c r="F747" t="s">
        <v>3420</v>
      </c>
      <c r="G747" s="1">
        <v>5.0000000000000001E-3</v>
      </c>
    </row>
    <row r="748" spans="1:7" x14ac:dyDescent="0.3">
      <c r="A748" s="3">
        <v>45267</v>
      </c>
      <c r="B748">
        <v>814.45</v>
      </c>
      <c r="C748">
        <v>825.62</v>
      </c>
      <c r="D748">
        <v>831.08</v>
      </c>
      <c r="E748">
        <v>811.56</v>
      </c>
      <c r="F748" t="s">
        <v>3419</v>
      </c>
      <c r="G748" s="1">
        <v>-9.4000000000000004E-3</v>
      </c>
    </row>
    <row r="749" spans="1:7" x14ac:dyDescent="0.3">
      <c r="A749" s="3">
        <v>45237</v>
      </c>
      <c r="B749">
        <v>822.15</v>
      </c>
      <c r="C749">
        <v>829.44</v>
      </c>
      <c r="D749">
        <v>835.92</v>
      </c>
      <c r="E749">
        <v>820.71</v>
      </c>
      <c r="F749" t="s">
        <v>3418</v>
      </c>
      <c r="G749" s="1">
        <v>-4.8999999999999998E-3</v>
      </c>
    </row>
    <row r="750" spans="1:7" x14ac:dyDescent="0.3">
      <c r="A750" s="3">
        <v>45206</v>
      </c>
      <c r="B750">
        <v>826.17</v>
      </c>
      <c r="C750">
        <v>828.44</v>
      </c>
      <c r="D750">
        <v>836.29</v>
      </c>
      <c r="E750">
        <v>822.8</v>
      </c>
      <c r="F750" t="s">
        <v>3417</v>
      </c>
      <c r="G750" s="1">
        <v>-2.3999999999999998E-3</v>
      </c>
    </row>
    <row r="751" spans="1:7" x14ac:dyDescent="0.3">
      <c r="A751" s="3">
        <v>45114</v>
      </c>
      <c r="B751">
        <v>828.14</v>
      </c>
      <c r="C751">
        <v>830.43</v>
      </c>
      <c r="D751">
        <v>835.42</v>
      </c>
      <c r="E751">
        <v>826.09</v>
      </c>
      <c r="F751" t="s">
        <v>3416</v>
      </c>
      <c r="G751" s="1">
        <v>-8.6999999999999994E-3</v>
      </c>
    </row>
    <row r="752" spans="1:7" x14ac:dyDescent="0.3">
      <c r="A752" s="3">
        <v>45084</v>
      </c>
      <c r="B752">
        <v>835.42</v>
      </c>
      <c r="C752">
        <v>834.42</v>
      </c>
      <c r="D752">
        <v>841.83</v>
      </c>
      <c r="E752">
        <v>828.14</v>
      </c>
      <c r="F752" t="s">
        <v>3415</v>
      </c>
      <c r="G752" s="1">
        <v>1E-3</v>
      </c>
    </row>
    <row r="753" spans="1:7" x14ac:dyDescent="0.3">
      <c r="A753" s="3">
        <v>45053</v>
      </c>
      <c r="B753">
        <v>834.57</v>
      </c>
      <c r="C753">
        <v>856</v>
      </c>
      <c r="D753">
        <v>857.87</v>
      </c>
      <c r="E753">
        <v>832.2</v>
      </c>
      <c r="F753" t="s">
        <v>3414</v>
      </c>
      <c r="G753" s="1">
        <v>-3.1800000000000002E-2</v>
      </c>
    </row>
    <row r="754" spans="1:7" x14ac:dyDescent="0.3">
      <c r="A754" s="3">
        <v>45023</v>
      </c>
      <c r="B754">
        <v>861.96</v>
      </c>
      <c r="C754">
        <v>859.59</v>
      </c>
      <c r="D754">
        <v>871.33</v>
      </c>
      <c r="E754">
        <v>854.77</v>
      </c>
      <c r="F754" t="s">
        <v>3413</v>
      </c>
      <c r="G754" s="1">
        <v>4.8999999999999998E-3</v>
      </c>
    </row>
    <row r="755" spans="1:7" x14ac:dyDescent="0.3">
      <c r="A755" s="3">
        <v>44992</v>
      </c>
      <c r="B755">
        <v>857.77</v>
      </c>
      <c r="C755">
        <v>854.12</v>
      </c>
      <c r="D755">
        <v>876.57</v>
      </c>
      <c r="E755">
        <v>852.88</v>
      </c>
      <c r="F755" t="s">
        <v>3412</v>
      </c>
      <c r="G755" s="1">
        <v>1.0800000000000001E-2</v>
      </c>
    </row>
    <row r="756" spans="1:7" x14ac:dyDescent="0.3">
      <c r="A756" t="s">
        <v>761</v>
      </c>
      <c r="B756">
        <v>848.59</v>
      </c>
      <c r="C756">
        <v>849.89</v>
      </c>
      <c r="D756">
        <v>852.28</v>
      </c>
      <c r="E756">
        <v>839.54</v>
      </c>
      <c r="F756" t="s">
        <v>3411</v>
      </c>
      <c r="G756" s="1">
        <v>1.5100000000000001E-2</v>
      </c>
    </row>
    <row r="757" spans="1:7" x14ac:dyDescent="0.3">
      <c r="A757" t="s">
        <v>759</v>
      </c>
      <c r="B757">
        <v>835.99</v>
      </c>
      <c r="C757">
        <v>832.93</v>
      </c>
      <c r="D757">
        <v>837.87</v>
      </c>
      <c r="E757">
        <v>828.19</v>
      </c>
      <c r="F757" t="s">
        <v>3410</v>
      </c>
      <c r="G757" s="1">
        <v>1.06E-2</v>
      </c>
    </row>
    <row r="758" spans="1:7" x14ac:dyDescent="0.3">
      <c r="A758" t="s">
        <v>757</v>
      </c>
      <c r="B758">
        <v>827.24</v>
      </c>
      <c r="C758">
        <v>819.44</v>
      </c>
      <c r="D758">
        <v>834.37</v>
      </c>
      <c r="E758">
        <v>817.24</v>
      </c>
      <c r="F758" t="s">
        <v>3409</v>
      </c>
      <c r="G758" s="1">
        <v>1.41E-2</v>
      </c>
    </row>
    <row r="759" spans="1:7" x14ac:dyDescent="0.3">
      <c r="A759" t="s">
        <v>755</v>
      </c>
      <c r="B759">
        <v>815.75</v>
      </c>
      <c r="C759">
        <v>820.46</v>
      </c>
      <c r="D759">
        <v>823.33</v>
      </c>
      <c r="E759">
        <v>812.33</v>
      </c>
      <c r="F759" t="s">
        <v>3408</v>
      </c>
      <c r="G759" s="1">
        <v>-4.7999999999999996E-3</v>
      </c>
    </row>
    <row r="760" spans="1:7" x14ac:dyDescent="0.3">
      <c r="A760" t="s">
        <v>753</v>
      </c>
      <c r="B760">
        <v>819.71</v>
      </c>
      <c r="C760">
        <v>816.74</v>
      </c>
      <c r="D760">
        <v>827.89</v>
      </c>
      <c r="E760">
        <v>815</v>
      </c>
      <c r="F760" t="s">
        <v>3407</v>
      </c>
      <c r="G760" s="1">
        <v>-1E-4</v>
      </c>
    </row>
    <row r="761" spans="1:7" x14ac:dyDescent="0.3">
      <c r="A761" t="s">
        <v>751</v>
      </c>
      <c r="B761">
        <v>819.76</v>
      </c>
      <c r="C761">
        <v>817.96</v>
      </c>
      <c r="D761">
        <v>826.72</v>
      </c>
      <c r="E761">
        <v>817.49</v>
      </c>
      <c r="F761" t="s">
        <v>3406</v>
      </c>
      <c r="G761" s="1">
        <v>4.8999999999999998E-3</v>
      </c>
    </row>
    <row r="762" spans="1:7" x14ac:dyDescent="0.3">
      <c r="A762" t="s">
        <v>749</v>
      </c>
      <c r="B762">
        <v>815.77</v>
      </c>
      <c r="C762">
        <v>805.99</v>
      </c>
      <c r="D762">
        <v>816.59</v>
      </c>
      <c r="E762">
        <v>803.5</v>
      </c>
      <c r="F762" t="s">
        <v>3405</v>
      </c>
      <c r="G762" s="1">
        <v>1.7500000000000002E-2</v>
      </c>
    </row>
    <row r="763" spans="1:7" x14ac:dyDescent="0.3">
      <c r="A763" t="s">
        <v>747</v>
      </c>
      <c r="B763">
        <v>801.76</v>
      </c>
      <c r="C763">
        <v>800.08</v>
      </c>
      <c r="D763">
        <v>803.5</v>
      </c>
      <c r="E763">
        <v>793.35</v>
      </c>
      <c r="F763" t="s">
        <v>3404</v>
      </c>
      <c r="G763" s="1">
        <v>2.0999999999999999E-3</v>
      </c>
    </row>
    <row r="764" spans="1:7" x14ac:dyDescent="0.3">
      <c r="A764" t="s">
        <v>745</v>
      </c>
      <c r="B764">
        <v>800.08</v>
      </c>
      <c r="C764">
        <v>803.5</v>
      </c>
      <c r="D764">
        <v>805.12</v>
      </c>
      <c r="E764">
        <v>797.19</v>
      </c>
      <c r="F764" t="s">
        <v>3403</v>
      </c>
      <c r="G764" s="1">
        <v>8.9999999999999998E-4</v>
      </c>
    </row>
    <row r="765" spans="1:7" x14ac:dyDescent="0.3">
      <c r="A765" t="s">
        <v>743</v>
      </c>
      <c r="B765">
        <v>799.39</v>
      </c>
      <c r="C765">
        <v>791.61</v>
      </c>
      <c r="D765">
        <v>802.6</v>
      </c>
      <c r="E765">
        <v>790.03</v>
      </c>
      <c r="F765" t="s">
        <v>3284</v>
      </c>
      <c r="G765" s="1">
        <v>1.3100000000000001E-2</v>
      </c>
    </row>
    <row r="766" spans="1:7" x14ac:dyDescent="0.3">
      <c r="A766" t="s">
        <v>741</v>
      </c>
      <c r="B766">
        <v>789.06</v>
      </c>
      <c r="C766">
        <v>800.01</v>
      </c>
      <c r="D766">
        <v>800.98</v>
      </c>
      <c r="E766">
        <v>787.54</v>
      </c>
      <c r="F766" t="s">
        <v>3402</v>
      </c>
      <c r="G766" s="1">
        <v>-1.23E-2</v>
      </c>
    </row>
    <row r="767" spans="1:7" x14ac:dyDescent="0.3">
      <c r="A767" t="s">
        <v>739</v>
      </c>
      <c r="B767">
        <v>798.89</v>
      </c>
      <c r="C767">
        <v>803.23</v>
      </c>
      <c r="D767">
        <v>804</v>
      </c>
      <c r="E767">
        <v>798.11</v>
      </c>
      <c r="F767" t="s">
        <v>3194</v>
      </c>
      <c r="G767" s="1">
        <v>-1.1000000000000001E-3</v>
      </c>
    </row>
    <row r="768" spans="1:7" x14ac:dyDescent="0.3">
      <c r="A768" t="s">
        <v>737</v>
      </c>
      <c r="B768">
        <v>799.76</v>
      </c>
      <c r="C768">
        <v>793.08</v>
      </c>
      <c r="D768">
        <v>802.5</v>
      </c>
      <c r="E768">
        <v>793.08</v>
      </c>
      <c r="F768" t="s">
        <v>3401</v>
      </c>
      <c r="G768" s="1">
        <v>1.6999999999999999E-3</v>
      </c>
    </row>
    <row r="769" spans="1:7" x14ac:dyDescent="0.3">
      <c r="A769" s="3">
        <v>45266</v>
      </c>
      <c r="B769">
        <v>798.41</v>
      </c>
      <c r="C769">
        <v>804.27</v>
      </c>
      <c r="D769">
        <v>805.89</v>
      </c>
      <c r="E769">
        <v>797.74</v>
      </c>
      <c r="F769" t="s">
        <v>3400</v>
      </c>
      <c r="G769" s="1">
        <v>-6.1000000000000004E-3</v>
      </c>
    </row>
    <row r="770" spans="1:7" x14ac:dyDescent="0.3">
      <c r="A770" s="3">
        <v>45175</v>
      </c>
      <c r="B770">
        <v>803.3</v>
      </c>
      <c r="C770">
        <v>805.94</v>
      </c>
      <c r="D770">
        <v>807.24</v>
      </c>
      <c r="E770">
        <v>801.51</v>
      </c>
      <c r="F770" t="s">
        <v>3399</v>
      </c>
      <c r="G770" s="1">
        <v>1.1999999999999999E-3</v>
      </c>
    </row>
    <row r="771" spans="1:7" x14ac:dyDescent="0.3">
      <c r="A771" s="3">
        <v>45144</v>
      </c>
      <c r="B771">
        <v>802.35</v>
      </c>
      <c r="C771">
        <v>799.64</v>
      </c>
      <c r="D771">
        <v>810.98</v>
      </c>
      <c r="E771">
        <v>799.64</v>
      </c>
      <c r="F771" t="s">
        <v>3398</v>
      </c>
      <c r="G771" s="1">
        <v>5.9999999999999995E-4</v>
      </c>
    </row>
    <row r="772" spans="1:7" x14ac:dyDescent="0.3">
      <c r="A772" s="3">
        <v>45113</v>
      </c>
      <c r="B772">
        <v>801.85</v>
      </c>
      <c r="C772">
        <v>799.74</v>
      </c>
      <c r="D772">
        <v>804.27</v>
      </c>
      <c r="E772">
        <v>796.02</v>
      </c>
      <c r="F772" t="s">
        <v>3397</v>
      </c>
      <c r="G772" s="1">
        <v>5.1999999999999998E-3</v>
      </c>
    </row>
    <row r="773" spans="1:7" x14ac:dyDescent="0.3">
      <c r="A773" s="3">
        <v>45083</v>
      </c>
      <c r="B773">
        <v>797.72</v>
      </c>
      <c r="C773">
        <v>801.83</v>
      </c>
      <c r="D773">
        <v>802.93</v>
      </c>
      <c r="E773">
        <v>794.15</v>
      </c>
      <c r="F773" t="s">
        <v>3064</v>
      </c>
      <c r="G773" s="1">
        <v>-3.0999999999999999E-3</v>
      </c>
    </row>
    <row r="774" spans="1:7" x14ac:dyDescent="0.3">
      <c r="A774" s="3">
        <v>45052</v>
      </c>
      <c r="B774">
        <v>800.21</v>
      </c>
      <c r="C774">
        <v>805.25</v>
      </c>
      <c r="D774">
        <v>806.24</v>
      </c>
      <c r="E774">
        <v>799.24</v>
      </c>
      <c r="F774" t="s">
        <v>3396</v>
      </c>
      <c r="G774" s="1">
        <v>-1.2999999999999999E-3</v>
      </c>
    </row>
    <row r="775" spans="1:7" x14ac:dyDescent="0.3">
      <c r="A775" s="3">
        <v>44963</v>
      </c>
      <c r="B775">
        <v>801.26</v>
      </c>
      <c r="C775">
        <v>804.22</v>
      </c>
      <c r="D775">
        <v>805.4</v>
      </c>
      <c r="E775">
        <v>798.51</v>
      </c>
      <c r="F775" t="s">
        <v>3216</v>
      </c>
      <c r="G775" s="1">
        <v>1.6000000000000001E-3</v>
      </c>
    </row>
    <row r="776" spans="1:7" x14ac:dyDescent="0.3">
      <c r="A776" s="3">
        <v>44932</v>
      </c>
      <c r="B776">
        <v>800.01</v>
      </c>
      <c r="C776">
        <v>807.94</v>
      </c>
      <c r="D776">
        <v>807.94</v>
      </c>
      <c r="E776">
        <v>798.01</v>
      </c>
      <c r="F776" t="s">
        <v>3395</v>
      </c>
      <c r="G776" s="1">
        <v>-4.3E-3</v>
      </c>
    </row>
    <row r="777" spans="1:7" x14ac:dyDescent="0.3">
      <c r="A777" t="s">
        <v>727</v>
      </c>
      <c r="B777">
        <v>803.43</v>
      </c>
      <c r="C777">
        <v>812.93</v>
      </c>
      <c r="D777">
        <v>815.45</v>
      </c>
      <c r="E777">
        <v>800.33</v>
      </c>
      <c r="F777" t="s">
        <v>3394</v>
      </c>
      <c r="G777" s="1">
        <v>-1.5800000000000002E-2</v>
      </c>
    </row>
    <row r="778" spans="1:7" x14ac:dyDescent="0.3">
      <c r="A778" t="s">
        <v>725</v>
      </c>
      <c r="B778">
        <v>816.34</v>
      </c>
      <c r="C778">
        <v>814.77</v>
      </c>
      <c r="D778">
        <v>819.29</v>
      </c>
      <c r="E778">
        <v>812.25</v>
      </c>
      <c r="F778" t="s">
        <v>3393</v>
      </c>
      <c r="G778" s="1">
        <v>8.0000000000000004E-4</v>
      </c>
    </row>
    <row r="779" spans="1:7" x14ac:dyDescent="0.3">
      <c r="A779" t="s">
        <v>723</v>
      </c>
      <c r="B779">
        <v>815.72</v>
      </c>
      <c r="C779">
        <v>812.23</v>
      </c>
      <c r="D779">
        <v>818.46</v>
      </c>
      <c r="E779">
        <v>810.41</v>
      </c>
      <c r="F779" t="s">
        <v>3392</v>
      </c>
      <c r="G779" s="1">
        <v>1.2200000000000001E-2</v>
      </c>
    </row>
    <row r="780" spans="1:7" x14ac:dyDescent="0.3">
      <c r="A780" t="s">
        <v>721</v>
      </c>
      <c r="B780">
        <v>805.89</v>
      </c>
      <c r="C780">
        <v>807.49</v>
      </c>
      <c r="D780">
        <v>807.49</v>
      </c>
      <c r="E780">
        <v>799.14</v>
      </c>
      <c r="F780" t="s">
        <v>3391</v>
      </c>
      <c r="G780" s="1">
        <v>3.8999999999999998E-3</v>
      </c>
    </row>
    <row r="781" spans="1:7" x14ac:dyDescent="0.3">
      <c r="A781" t="s">
        <v>719</v>
      </c>
      <c r="B781">
        <v>802.8</v>
      </c>
      <c r="C781">
        <v>805.84</v>
      </c>
      <c r="D781">
        <v>808.01</v>
      </c>
      <c r="E781">
        <v>796.69</v>
      </c>
      <c r="F781" t="s">
        <v>3390</v>
      </c>
      <c r="G781" s="1">
        <v>-3.8E-3</v>
      </c>
    </row>
    <row r="782" spans="1:7" x14ac:dyDescent="0.3">
      <c r="A782" t="s">
        <v>717</v>
      </c>
      <c r="B782">
        <v>805.89</v>
      </c>
      <c r="C782">
        <v>811.76</v>
      </c>
      <c r="D782">
        <v>815.35</v>
      </c>
      <c r="E782">
        <v>804.8</v>
      </c>
      <c r="F782" t="s">
        <v>3389</v>
      </c>
      <c r="G782" s="1">
        <v>-1.3100000000000001E-2</v>
      </c>
    </row>
    <row r="783" spans="1:7" x14ac:dyDescent="0.3">
      <c r="A783" t="s">
        <v>715</v>
      </c>
      <c r="B783">
        <v>816.57</v>
      </c>
      <c r="C783">
        <v>822.45</v>
      </c>
      <c r="D783">
        <v>822.75</v>
      </c>
      <c r="E783">
        <v>814.7</v>
      </c>
      <c r="F783" t="s">
        <v>3388</v>
      </c>
      <c r="G783" s="1">
        <v>-2.3E-3</v>
      </c>
    </row>
    <row r="784" spans="1:7" x14ac:dyDescent="0.3">
      <c r="A784" t="s">
        <v>713</v>
      </c>
      <c r="B784">
        <v>818.49</v>
      </c>
      <c r="C784">
        <v>820.46</v>
      </c>
      <c r="D784">
        <v>824.4</v>
      </c>
      <c r="E784">
        <v>814.32</v>
      </c>
      <c r="F784" t="s">
        <v>3387</v>
      </c>
      <c r="G784" s="1">
        <v>-3.5999999999999999E-3</v>
      </c>
    </row>
    <row r="785" spans="1:7" x14ac:dyDescent="0.3">
      <c r="A785" t="s">
        <v>711</v>
      </c>
      <c r="B785">
        <v>821.41</v>
      </c>
      <c r="C785">
        <v>821.95</v>
      </c>
      <c r="D785">
        <v>822.95</v>
      </c>
      <c r="E785">
        <v>813.75</v>
      </c>
      <c r="F785" t="s">
        <v>3386</v>
      </c>
      <c r="G785" s="1">
        <v>1.1999999999999999E-3</v>
      </c>
    </row>
    <row r="786" spans="1:7" x14ac:dyDescent="0.3">
      <c r="A786" t="s">
        <v>709</v>
      </c>
      <c r="B786">
        <v>820.46</v>
      </c>
      <c r="C786">
        <v>821.95</v>
      </c>
      <c r="D786">
        <v>824.92</v>
      </c>
      <c r="E786">
        <v>817.96</v>
      </c>
      <c r="F786" t="s">
        <v>3385</v>
      </c>
      <c r="G786" s="1">
        <v>4.0000000000000001E-3</v>
      </c>
    </row>
    <row r="787" spans="1:7" x14ac:dyDescent="0.3">
      <c r="A787" t="s">
        <v>707</v>
      </c>
      <c r="B787">
        <v>817.19</v>
      </c>
      <c r="C787">
        <v>822.95</v>
      </c>
      <c r="D787">
        <v>822.95</v>
      </c>
      <c r="E787">
        <v>810.66</v>
      </c>
      <c r="F787" t="s">
        <v>3384</v>
      </c>
      <c r="G787" s="1">
        <v>-5.4000000000000003E-3</v>
      </c>
    </row>
    <row r="788" spans="1:7" x14ac:dyDescent="0.3">
      <c r="A788" t="s">
        <v>705</v>
      </c>
      <c r="B788">
        <v>821.61</v>
      </c>
      <c r="C788">
        <v>833.83</v>
      </c>
      <c r="D788">
        <v>833.83</v>
      </c>
      <c r="E788">
        <v>819.96</v>
      </c>
      <c r="F788" t="s">
        <v>3383</v>
      </c>
      <c r="G788" s="1">
        <v>-1.7000000000000001E-2</v>
      </c>
    </row>
    <row r="789" spans="1:7" x14ac:dyDescent="0.3">
      <c r="A789" t="s">
        <v>703</v>
      </c>
      <c r="B789">
        <v>835.82</v>
      </c>
      <c r="C789">
        <v>833.93</v>
      </c>
      <c r="D789">
        <v>838.29</v>
      </c>
      <c r="E789">
        <v>830.48</v>
      </c>
      <c r="F789" t="s">
        <v>3330</v>
      </c>
      <c r="G789" s="1">
        <v>4.7999999999999996E-3</v>
      </c>
    </row>
    <row r="790" spans="1:7" x14ac:dyDescent="0.3">
      <c r="A790" s="3">
        <v>45265</v>
      </c>
      <c r="B790">
        <v>831.83</v>
      </c>
      <c r="C790">
        <v>821.46</v>
      </c>
      <c r="D790">
        <v>834.32</v>
      </c>
      <c r="E790">
        <v>820.08</v>
      </c>
      <c r="F790" t="s">
        <v>3382</v>
      </c>
      <c r="G790" s="1">
        <v>8.8000000000000005E-3</v>
      </c>
    </row>
    <row r="791" spans="1:7" x14ac:dyDescent="0.3">
      <c r="A791" s="3">
        <v>45235</v>
      </c>
      <c r="B791">
        <v>824.55</v>
      </c>
      <c r="C791">
        <v>830.51</v>
      </c>
      <c r="D791">
        <v>841.91</v>
      </c>
      <c r="E791">
        <v>822.58</v>
      </c>
      <c r="F791" t="s">
        <v>3381</v>
      </c>
      <c r="G791" s="1">
        <v>6.9999999999999999E-4</v>
      </c>
    </row>
    <row r="792" spans="1:7" x14ac:dyDescent="0.3">
      <c r="A792" s="3">
        <v>45204</v>
      </c>
      <c r="B792">
        <v>824</v>
      </c>
      <c r="C792">
        <v>820.21</v>
      </c>
      <c r="D792">
        <v>825.27</v>
      </c>
      <c r="E792">
        <v>814.52</v>
      </c>
      <c r="F792" t="s">
        <v>3380</v>
      </c>
      <c r="G792" s="1">
        <v>4.5999999999999999E-3</v>
      </c>
    </row>
    <row r="793" spans="1:7" x14ac:dyDescent="0.3">
      <c r="A793" s="3">
        <v>45174</v>
      </c>
      <c r="B793">
        <v>820.21</v>
      </c>
      <c r="C793">
        <v>822.9</v>
      </c>
      <c r="D793">
        <v>825.94</v>
      </c>
      <c r="E793">
        <v>817.94</v>
      </c>
      <c r="F793" t="s">
        <v>3379</v>
      </c>
      <c r="G793" s="1">
        <v>0</v>
      </c>
    </row>
    <row r="794" spans="1:7" x14ac:dyDescent="0.3">
      <c r="A794" s="3">
        <v>45143</v>
      </c>
      <c r="B794">
        <v>820.18</v>
      </c>
      <c r="C794">
        <v>815.47</v>
      </c>
      <c r="D794">
        <v>823.13</v>
      </c>
      <c r="E794">
        <v>812.98</v>
      </c>
      <c r="F794" t="s">
        <v>3378</v>
      </c>
      <c r="G794" s="1">
        <v>1.1599999999999999E-2</v>
      </c>
    </row>
    <row r="795" spans="1:7" x14ac:dyDescent="0.3">
      <c r="A795" s="3">
        <v>45051</v>
      </c>
      <c r="B795">
        <v>810.81</v>
      </c>
      <c r="C795">
        <v>817.47</v>
      </c>
      <c r="D795">
        <v>828.41</v>
      </c>
      <c r="E795">
        <v>809.04</v>
      </c>
      <c r="F795" t="s">
        <v>3377</v>
      </c>
      <c r="G795" s="1">
        <v>-5.91E-2</v>
      </c>
    </row>
    <row r="796" spans="1:7" x14ac:dyDescent="0.3">
      <c r="A796" s="3">
        <v>45021</v>
      </c>
      <c r="B796">
        <v>861.76</v>
      </c>
      <c r="C796">
        <v>841.46</v>
      </c>
      <c r="D796">
        <v>865.07</v>
      </c>
      <c r="E796">
        <v>841.46</v>
      </c>
      <c r="F796" t="s">
        <v>3376</v>
      </c>
      <c r="G796" s="1">
        <v>2.0500000000000001E-2</v>
      </c>
    </row>
    <row r="797" spans="1:7" x14ac:dyDescent="0.3">
      <c r="A797" s="3">
        <v>44990</v>
      </c>
      <c r="B797">
        <v>844.47</v>
      </c>
      <c r="C797">
        <v>840.38</v>
      </c>
      <c r="D797">
        <v>845.9</v>
      </c>
      <c r="E797">
        <v>837.74</v>
      </c>
      <c r="F797" t="s">
        <v>3375</v>
      </c>
      <c r="G797" s="1">
        <v>3.5000000000000001E-3</v>
      </c>
    </row>
    <row r="798" spans="1:7" x14ac:dyDescent="0.3">
      <c r="A798" s="3">
        <v>44962</v>
      </c>
      <c r="B798">
        <v>841.53</v>
      </c>
      <c r="C798">
        <v>842.25</v>
      </c>
      <c r="D798">
        <v>847.39</v>
      </c>
      <c r="E798">
        <v>838.91</v>
      </c>
      <c r="F798" t="s">
        <v>3374</v>
      </c>
      <c r="G798" s="1">
        <v>-2.0000000000000001E-4</v>
      </c>
    </row>
    <row r="799" spans="1:7" x14ac:dyDescent="0.3">
      <c r="A799" t="s">
        <v>692</v>
      </c>
      <c r="B799">
        <v>841.71</v>
      </c>
      <c r="C799">
        <v>840.26</v>
      </c>
      <c r="D799">
        <v>843.4</v>
      </c>
      <c r="E799">
        <v>832.93</v>
      </c>
      <c r="F799" t="s">
        <v>3373</v>
      </c>
      <c r="G799" s="1">
        <v>3.8999999999999998E-3</v>
      </c>
    </row>
    <row r="800" spans="1:7" x14ac:dyDescent="0.3">
      <c r="A800" t="s">
        <v>690</v>
      </c>
      <c r="B800">
        <v>838.41</v>
      </c>
      <c r="C800">
        <v>833.18</v>
      </c>
      <c r="D800">
        <v>840.53</v>
      </c>
      <c r="E800">
        <v>830.86</v>
      </c>
      <c r="F800" t="s">
        <v>3372</v>
      </c>
      <c r="G800" s="1">
        <v>5.4999999999999997E-3</v>
      </c>
    </row>
    <row r="801" spans="1:7" x14ac:dyDescent="0.3">
      <c r="A801" t="s">
        <v>688</v>
      </c>
      <c r="B801">
        <v>833.83</v>
      </c>
      <c r="C801">
        <v>827.94</v>
      </c>
      <c r="D801">
        <v>835.42</v>
      </c>
      <c r="E801">
        <v>825.45</v>
      </c>
      <c r="F801" t="s">
        <v>3343</v>
      </c>
      <c r="G801" s="1">
        <v>4.5999999999999999E-3</v>
      </c>
    </row>
    <row r="802" spans="1:7" x14ac:dyDescent="0.3">
      <c r="A802" t="s">
        <v>686</v>
      </c>
      <c r="B802">
        <v>830.01</v>
      </c>
      <c r="C802">
        <v>841.76</v>
      </c>
      <c r="D802">
        <v>841.76</v>
      </c>
      <c r="E802">
        <v>828.89</v>
      </c>
      <c r="F802" t="s">
        <v>3371</v>
      </c>
      <c r="G802" s="1">
        <v>-1.4200000000000001E-2</v>
      </c>
    </row>
    <row r="803" spans="1:7" x14ac:dyDescent="0.3">
      <c r="A803" t="s">
        <v>684</v>
      </c>
      <c r="B803">
        <v>841.98</v>
      </c>
      <c r="C803">
        <v>841.41</v>
      </c>
      <c r="D803">
        <v>843.63</v>
      </c>
      <c r="E803">
        <v>834.97</v>
      </c>
      <c r="F803" t="s">
        <v>3370</v>
      </c>
      <c r="G803" s="1">
        <v>8.0999999999999996E-3</v>
      </c>
    </row>
    <row r="804" spans="1:7" x14ac:dyDescent="0.3">
      <c r="A804" t="s">
        <v>682</v>
      </c>
      <c r="B804">
        <v>835.22</v>
      </c>
      <c r="C804">
        <v>832.43</v>
      </c>
      <c r="D804">
        <v>836.39</v>
      </c>
      <c r="E804">
        <v>829.56</v>
      </c>
      <c r="F804" t="s">
        <v>3369</v>
      </c>
      <c r="G804" s="1">
        <v>1.6000000000000001E-3</v>
      </c>
    </row>
    <row r="805" spans="1:7" x14ac:dyDescent="0.3">
      <c r="A805" t="s">
        <v>680</v>
      </c>
      <c r="B805">
        <v>833.88</v>
      </c>
      <c r="C805">
        <v>833.78</v>
      </c>
      <c r="D805">
        <v>836.64</v>
      </c>
      <c r="E805">
        <v>831.13</v>
      </c>
      <c r="F805" t="s">
        <v>3368</v>
      </c>
      <c r="G805" s="1">
        <v>3.7000000000000002E-3</v>
      </c>
    </row>
    <row r="806" spans="1:7" x14ac:dyDescent="0.3">
      <c r="A806" t="s">
        <v>678</v>
      </c>
      <c r="B806">
        <v>830.78</v>
      </c>
      <c r="C806">
        <v>830.43</v>
      </c>
      <c r="D806">
        <v>833.08</v>
      </c>
      <c r="E806">
        <v>826.52</v>
      </c>
      <c r="F806" t="s">
        <v>3367</v>
      </c>
      <c r="G806" s="1">
        <v>3.7000000000000002E-3</v>
      </c>
    </row>
    <row r="807" spans="1:7" x14ac:dyDescent="0.3">
      <c r="A807" t="s">
        <v>676</v>
      </c>
      <c r="B807">
        <v>827.74</v>
      </c>
      <c r="C807">
        <v>832.93</v>
      </c>
      <c r="D807">
        <v>836.54</v>
      </c>
      <c r="E807">
        <v>826.14</v>
      </c>
      <c r="F807" t="s">
        <v>3366</v>
      </c>
      <c r="G807" s="1">
        <v>-4.1999999999999997E-3</v>
      </c>
    </row>
    <row r="808" spans="1:7" x14ac:dyDescent="0.3">
      <c r="A808" t="s">
        <v>674</v>
      </c>
      <c r="B808">
        <v>831.26</v>
      </c>
      <c r="C808">
        <v>857.87</v>
      </c>
      <c r="D808">
        <v>857.87</v>
      </c>
      <c r="E808">
        <v>824.6</v>
      </c>
      <c r="F808" t="s">
        <v>3365</v>
      </c>
      <c r="G808" s="1">
        <v>-1.52E-2</v>
      </c>
    </row>
    <row r="809" spans="1:7" x14ac:dyDescent="0.3">
      <c r="A809" t="s">
        <v>672</v>
      </c>
      <c r="B809">
        <v>844.12</v>
      </c>
      <c r="C809">
        <v>842.05</v>
      </c>
      <c r="D809">
        <v>846.42</v>
      </c>
      <c r="E809">
        <v>836.99</v>
      </c>
      <c r="F809" t="s">
        <v>3364</v>
      </c>
      <c r="G809" s="1">
        <v>4.4999999999999997E-3</v>
      </c>
    </row>
    <row r="810" spans="1:7" x14ac:dyDescent="0.3">
      <c r="A810" s="3">
        <v>45264</v>
      </c>
      <c r="B810">
        <v>840.36</v>
      </c>
      <c r="C810">
        <v>831.93</v>
      </c>
      <c r="D810">
        <v>842</v>
      </c>
      <c r="E810">
        <v>831.83</v>
      </c>
      <c r="F810" t="s">
        <v>3363</v>
      </c>
      <c r="G810" s="1">
        <v>1.2999999999999999E-2</v>
      </c>
    </row>
    <row r="811" spans="1:7" x14ac:dyDescent="0.3">
      <c r="A811" s="3">
        <v>45234</v>
      </c>
      <c r="B811">
        <v>829.59</v>
      </c>
      <c r="C811">
        <v>827.44</v>
      </c>
      <c r="D811">
        <v>832.63</v>
      </c>
      <c r="E811">
        <v>823.5</v>
      </c>
      <c r="F811" t="s">
        <v>3362</v>
      </c>
      <c r="G811" s="1">
        <v>2.8999999999999998E-3</v>
      </c>
    </row>
    <row r="812" spans="1:7" x14ac:dyDescent="0.3">
      <c r="A812" s="3">
        <v>45203</v>
      </c>
      <c r="B812">
        <v>827.17</v>
      </c>
      <c r="C812">
        <v>829.56</v>
      </c>
      <c r="D812">
        <v>833.43</v>
      </c>
      <c r="E812">
        <v>824.95</v>
      </c>
      <c r="F812" t="s">
        <v>3361</v>
      </c>
      <c r="G812" s="1">
        <v>-4.7000000000000002E-3</v>
      </c>
    </row>
    <row r="813" spans="1:7" x14ac:dyDescent="0.3">
      <c r="A813" s="3">
        <v>45081</v>
      </c>
      <c r="B813">
        <v>831.11</v>
      </c>
      <c r="C813">
        <v>822.23</v>
      </c>
      <c r="D813">
        <v>832.53</v>
      </c>
      <c r="E813">
        <v>821.51</v>
      </c>
      <c r="F813" t="s">
        <v>3360</v>
      </c>
      <c r="G813" s="1">
        <v>7.6E-3</v>
      </c>
    </row>
    <row r="814" spans="1:7" x14ac:dyDescent="0.3">
      <c r="A814" s="3">
        <v>45050</v>
      </c>
      <c r="B814">
        <v>824.82</v>
      </c>
      <c r="C814">
        <v>807.29</v>
      </c>
      <c r="D814">
        <v>825.94</v>
      </c>
      <c r="E814">
        <v>805.99</v>
      </c>
      <c r="F814" t="s">
        <v>3359</v>
      </c>
      <c r="G814" s="1">
        <v>2.6800000000000001E-2</v>
      </c>
    </row>
    <row r="815" spans="1:7" x14ac:dyDescent="0.3">
      <c r="A815" s="3">
        <v>44989</v>
      </c>
      <c r="B815">
        <v>803.28</v>
      </c>
      <c r="C815">
        <v>801.78</v>
      </c>
      <c r="D815">
        <v>805.84</v>
      </c>
      <c r="E815">
        <v>799.39</v>
      </c>
      <c r="F815" t="s">
        <v>3358</v>
      </c>
      <c r="G815" s="1">
        <v>5.9999999999999995E-4</v>
      </c>
    </row>
    <row r="816" spans="1:7" x14ac:dyDescent="0.3">
      <c r="A816" t="s">
        <v>664</v>
      </c>
      <c r="B816">
        <v>802.78</v>
      </c>
      <c r="C816">
        <v>795.82</v>
      </c>
      <c r="D816">
        <v>804.47</v>
      </c>
      <c r="E816">
        <v>794.22</v>
      </c>
      <c r="F816" t="s">
        <v>3357</v>
      </c>
      <c r="G816" s="1">
        <v>1.37E-2</v>
      </c>
    </row>
    <row r="817" spans="1:7" x14ac:dyDescent="0.3">
      <c r="A817" t="s">
        <v>662</v>
      </c>
      <c r="B817">
        <v>791.93</v>
      </c>
      <c r="C817">
        <v>790.03</v>
      </c>
      <c r="D817">
        <v>799.01</v>
      </c>
      <c r="E817">
        <v>788.99</v>
      </c>
      <c r="F817" t="s">
        <v>3356</v>
      </c>
      <c r="G817" s="1">
        <v>4.7999999999999996E-3</v>
      </c>
    </row>
    <row r="818" spans="1:7" x14ac:dyDescent="0.3">
      <c r="A818" t="s">
        <v>660</v>
      </c>
      <c r="B818">
        <v>788.14</v>
      </c>
      <c r="C818">
        <v>780.91</v>
      </c>
      <c r="D818">
        <v>789.49</v>
      </c>
      <c r="E818">
        <v>780.11</v>
      </c>
      <c r="F818" t="s">
        <v>3355</v>
      </c>
      <c r="G818" s="1">
        <v>8.0999999999999996E-3</v>
      </c>
    </row>
    <row r="819" spans="1:7" x14ac:dyDescent="0.3">
      <c r="A819" t="s">
        <v>658</v>
      </c>
      <c r="B819">
        <v>781.78</v>
      </c>
      <c r="C819">
        <v>779.16</v>
      </c>
      <c r="D819">
        <v>787.76</v>
      </c>
      <c r="E819">
        <v>777.52</v>
      </c>
      <c r="F819" t="s">
        <v>3354</v>
      </c>
      <c r="G819" s="1">
        <v>4.4000000000000003E-3</v>
      </c>
    </row>
    <row r="820" spans="1:7" x14ac:dyDescent="0.3">
      <c r="A820" t="s">
        <v>656</v>
      </c>
      <c r="B820">
        <v>778.39</v>
      </c>
      <c r="C820">
        <v>778.06</v>
      </c>
      <c r="D820">
        <v>785</v>
      </c>
      <c r="E820">
        <v>775.55</v>
      </c>
      <c r="F820" t="s">
        <v>3353</v>
      </c>
      <c r="G820" s="1">
        <v>-1.6000000000000001E-3</v>
      </c>
    </row>
    <row r="821" spans="1:7" x14ac:dyDescent="0.3">
      <c r="A821" t="s">
        <v>654</v>
      </c>
      <c r="B821">
        <v>779.64</v>
      </c>
      <c r="C821">
        <v>781.93</v>
      </c>
      <c r="D821">
        <v>793.2</v>
      </c>
      <c r="E821">
        <v>777.34</v>
      </c>
      <c r="F821" t="s">
        <v>3352</v>
      </c>
      <c r="G821" s="1">
        <v>-8.0000000000000002E-3</v>
      </c>
    </row>
    <row r="822" spans="1:7" x14ac:dyDescent="0.3">
      <c r="A822" t="s">
        <v>652</v>
      </c>
      <c r="B822">
        <v>785.94</v>
      </c>
      <c r="C822">
        <v>790.03</v>
      </c>
      <c r="D822">
        <v>791.06</v>
      </c>
      <c r="E822">
        <v>780.71</v>
      </c>
      <c r="F822" t="s">
        <v>3351</v>
      </c>
      <c r="G822" s="1">
        <v>-2.3E-3</v>
      </c>
    </row>
    <row r="823" spans="1:7" x14ac:dyDescent="0.3">
      <c r="A823" t="s">
        <v>650</v>
      </c>
      <c r="B823">
        <v>787.76</v>
      </c>
      <c r="C823">
        <v>784.02</v>
      </c>
      <c r="D823">
        <v>789.29</v>
      </c>
      <c r="E823">
        <v>776.17</v>
      </c>
      <c r="F823" t="s">
        <v>3350</v>
      </c>
      <c r="G823" s="1">
        <v>1.1299999999999999E-2</v>
      </c>
    </row>
    <row r="824" spans="1:7" x14ac:dyDescent="0.3">
      <c r="A824" t="s">
        <v>648</v>
      </c>
      <c r="B824">
        <v>778.94</v>
      </c>
      <c r="C824">
        <v>782.03</v>
      </c>
      <c r="D824">
        <v>782.1</v>
      </c>
      <c r="E824">
        <v>770.78</v>
      </c>
      <c r="F824" t="s">
        <v>3349</v>
      </c>
      <c r="G824" s="1">
        <v>-6.8999999999999999E-3</v>
      </c>
    </row>
    <row r="825" spans="1:7" x14ac:dyDescent="0.3">
      <c r="A825" t="s">
        <v>646</v>
      </c>
      <c r="B825">
        <v>784.37</v>
      </c>
      <c r="C825">
        <v>776.82</v>
      </c>
      <c r="D825">
        <v>787.64</v>
      </c>
      <c r="E825">
        <v>768.09</v>
      </c>
      <c r="F825" t="s">
        <v>3348</v>
      </c>
      <c r="G825" s="1">
        <v>1.34E-2</v>
      </c>
    </row>
    <row r="826" spans="1:7" x14ac:dyDescent="0.3">
      <c r="A826" t="s">
        <v>644</v>
      </c>
      <c r="B826">
        <v>774.02</v>
      </c>
      <c r="C826">
        <v>767.59</v>
      </c>
      <c r="D826">
        <v>777.62</v>
      </c>
      <c r="E826">
        <v>764.12</v>
      </c>
      <c r="F826" t="s">
        <v>3347</v>
      </c>
      <c r="G826" s="1">
        <v>6.4999999999999997E-3</v>
      </c>
    </row>
    <row r="827" spans="1:7" x14ac:dyDescent="0.3">
      <c r="A827" t="s">
        <v>642</v>
      </c>
      <c r="B827">
        <v>769.04</v>
      </c>
      <c r="C827">
        <v>787.04</v>
      </c>
      <c r="D827">
        <v>789.49</v>
      </c>
      <c r="E827">
        <v>766.39</v>
      </c>
      <c r="F827" t="s">
        <v>3346</v>
      </c>
      <c r="G827" s="1">
        <v>-1.44E-2</v>
      </c>
    </row>
    <row r="828" spans="1:7" x14ac:dyDescent="0.3">
      <c r="A828" t="s">
        <v>640</v>
      </c>
      <c r="B828">
        <v>780.23</v>
      </c>
      <c r="C828">
        <v>783.18</v>
      </c>
      <c r="D828">
        <v>789.83</v>
      </c>
      <c r="E828">
        <v>777.71</v>
      </c>
      <c r="F828" t="s">
        <v>3345</v>
      </c>
      <c r="G828" s="1">
        <v>-2.7000000000000001E-3</v>
      </c>
    </row>
    <row r="829" spans="1:7" x14ac:dyDescent="0.3">
      <c r="A829" t="s">
        <v>638</v>
      </c>
      <c r="B829">
        <v>782.33</v>
      </c>
      <c r="C829">
        <v>791.98</v>
      </c>
      <c r="D829">
        <v>799.91</v>
      </c>
      <c r="E829">
        <v>780.53</v>
      </c>
      <c r="F829" t="s">
        <v>3344</v>
      </c>
      <c r="G829" s="1">
        <v>-1.2699999999999999E-2</v>
      </c>
    </row>
    <row r="830" spans="1:7" x14ac:dyDescent="0.3">
      <c r="A830" s="3">
        <v>45202</v>
      </c>
      <c r="B830">
        <v>792.35</v>
      </c>
      <c r="C830">
        <v>803.23</v>
      </c>
      <c r="D830">
        <v>804.87</v>
      </c>
      <c r="E830">
        <v>790.53</v>
      </c>
      <c r="F830" t="s">
        <v>3343</v>
      </c>
      <c r="G830" s="1">
        <v>-2.58E-2</v>
      </c>
    </row>
    <row r="831" spans="1:7" x14ac:dyDescent="0.3">
      <c r="A831" s="3">
        <v>45172</v>
      </c>
      <c r="B831">
        <v>813.33</v>
      </c>
      <c r="C831">
        <v>812.95</v>
      </c>
      <c r="D831">
        <v>820.93</v>
      </c>
      <c r="E831">
        <v>811.48</v>
      </c>
      <c r="F831" t="s">
        <v>3342</v>
      </c>
      <c r="G831" s="1">
        <v>1E-4</v>
      </c>
    </row>
    <row r="832" spans="1:7" x14ac:dyDescent="0.3">
      <c r="A832" s="3">
        <v>45141</v>
      </c>
      <c r="B832">
        <v>813.25</v>
      </c>
      <c r="C832">
        <v>807.99</v>
      </c>
      <c r="D832">
        <v>817.72</v>
      </c>
      <c r="E832">
        <v>807.99</v>
      </c>
      <c r="F832" t="s">
        <v>3341</v>
      </c>
      <c r="G832" s="1">
        <v>2E-3</v>
      </c>
    </row>
    <row r="833" spans="1:7" x14ac:dyDescent="0.3">
      <c r="A833" s="3">
        <v>45080</v>
      </c>
      <c r="B833">
        <v>811.63</v>
      </c>
      <c r="C833">
        <v>807.99</v>
      </c>
      <c r="D833">
        <v>817.69</v>
      </c>
      <c r="E833">
        <v>807.02</v>
      </c>
      <c r="F833" t="s">
        <v>2319</v>
      </c>
      <c r="G833" s="1">
        <v>7.1000000000000004E-3</v>
      </c>
    </row>
    <row r="834" spans="1:7" x14ac:dyDescent="0.3">
      <c r="A834" s="3">
        <v>44988</v>
      </c>
      <c r="B834">
        <v>805.94</v>
      </c>
      <c r="C834">
        <v>796.02</v>
      </c>
      <c r="D834">
        <v>807.99</v>
      </c>
      <c r="E834">
        <v>792.03</v>
      </c>
      <c r="F834" t="s">
        <v>2726</v>
      </c>
      <c r="G834" s="1">
        <v>1.9800000000000002E-2</v>
      </c>
    </row>
    <row r="835" spans="1:7" x14ac:dyDescent="0.3">
      <c r="A835" s="3">
        <v>44960</v>
      </c>
      <c r="B835">
        <v>790.26</v>
      </c>
      <c r="C835">
        <v>795.02</v>
      </c>
      <c r="D835">
        <v>800.98</v>
      </c>
      <c r="E835">
        <v>789.04</v>
      </c>
      <c r="F835" t="s">
        <v>3340</v>
      </c>
      <c r="G835" s="1">
        <v>-8.5000000000000006E-3</v>
      </c>
    </row>
    <row r="836" spans="1:7" x14ac:dyDescent="0.3">
      <c r="A836" s="3">
        <v>44929</v>
      </c>
      <c r="B836">
        <v>797.04</v>
      </c>
      <c r="C836">
        <v>804</v>
      </c>
      <c r="D836">
        <v>804.5</v>
      </c>
      <c r="E836">
        <v>795.89</v>
      </c>
      <c r="F836" t="s">
        <v>3339</v>
      </c>
      <c r="G836" s="1">
        <v>-1E-3</v>
      </c>
    </row>
    <row r="837" spans="1:7" x14ac:dyDescent="0.3">
      <c r="A837" t="s">
        <v>629</v>
      </c>
      <c r="B837">
        <v>797.81</v>
      </c>
      <c r="C837">
        <v>794.02</v>
      </c>
      <c r="D837">
        <v>800.66</v>
      </c>
      <c r="E837">
        <v>792.38</v>
      </c>
      <c r="F837" t="s">
        <v>3338</v>
      </c>
      <c r="G837" s="1">
        <v>4.1999999999999997E-3</v>
      </c>
    </row>
    <row r="838" spans="1:7" x14ac:dyDescent="0.3">
      <c r="A838" t="s">
        <v>627</v>
      </c>
      <c r="B838">
        <v>794.47</v>
      </c>
      <c r="C838">
        <v>790.98</v>
      </c>
      <c r="D838">
        <v>797.52</v>
      </c>
      <c r="E838">
        <v>786.69</v>
      </c>
      <c r="F838" t="s">
        <v>3169</v>
      </c>
      <c r="G838" s="1">
        <v>2.5000000000000001E-3</v>
      </c>
    </row>
    <row r="839" spans="1:7" x14ac:dyDescent="0.3">
      <c r="A839" t="s">
        <v>625</v>
      </c>
      <c r="B839">
        <v>792.5</v>
      </c>
      <c r="C839">
        <v>806.94</v>
      </c>
      <c r="D839">
        <v>806.94</v>
      </c>
      <c r="E839">
        <v>790.63</v>
      </c>
      <c r="F839" t="s">
        <v>3337</v>
      </c>
      <c r="G839" s="1">
        <v>-8.8999999999999999E-3</v>
      </c>
    </row>
    <row r="840" spans="1:7" x14ac:dyDescent="0.3">
      <c r="A840" t="s">
        <v>623</v>
      </c>
      <c r="B840">
        <v>799.64</v>
      </c>
      <c r="C840">
        <v>804.5</v>
      </c>
      <c r="D840">
        <v>807.42</v>
      </c>
      <c r="E840">
        <v>794.07</v>
      </c>
      <c r="F840" t="s">
        <v>3336</v>
      </c>
      <c r="G840" s="1">
        <v>-6.7999999999999996E-3</v>
      </c>
    </row>
    <row r="841" spans="1:7" x14ac:dyDescent="0.3">
      <c r="A841" t="s">
        <v>621</v>
      </c>
      <c r="B841">
        <v>805.1</v>
      </c>
      <c r="C841">
        <v>817.47</v>
      </c>
      <c r="D841">
        <v>818.94</v>
      </c>
      <c r="E841">
        <v>802.53</v>
      </c>
      <c r="F841" t="s">
        <v>3030</v>
      </c>
      <c r="G841" s="1">
        <v>-1.9599999999999999E-2</v>
      </c>
    </row>
    <row r="842" spans="1:7" x14ac:dyDescent="0.3">
      <c r="A842" t="s">
        <v>619</v>
      </c>
      <c r="B842">
        <v>821.21</v>
      </c>
      <c r="C842">
        <v>817.96</v>
      </c>
      <c r="D842">
        <v>829.11</v>
      </c>
      <c r="E842">
        <v>814.97</v>
      </c>
      <c r="F842" t="s">
        <v>3335</v>
      </c>
      <c r="G842" s="1">
        <v>3.7000000000000002E-3</v>
      </c>
    </row>
    <row r="843" spans="1:7" x14ac:dyDescent="0.3">
      <c r="A843" t="s">
        <v>617</v>
      </c>
      <c r="B843">
        <v>818.14</v>
      </c>
      <c r="C843">
        <v>827.94</v>
      </c>
      <c r="D843">
        <v>832.65</v>
      </c>
      <c r="E843">
        <v>815.37</v>
      </c>
      <c r="F843" t="s">
        <v>2315</v>
      </c>
      <c r="G843" s="1">
        <v>-9.4000000000000004E-3</v>
      </c>
    </row>
    <row r="844" spans="1:7" x14ac:dyDescent="0.3">
      <c r="A844" t="s">
        <v>615</v>
      </c>
      <c r="B844">
        <v>825.9</v>
      </c>
      <c r="C844">
        <v>828.44</v>
      </c>
      <c r="D844">
        <v>832</v>
      </c>
      <c r="E844">
        <v>819.44</v>
      </c>
      <c r="F844" t="s">
        <v>3107</v>
      </c>
      <c r="G844" s="1">
        <v>-5.0000000000000001E-3</v>
      </c>
    </row>
    <row r="845" spans="1:7" x14ac:dyDescent="0.3">
      <c r="A845" t="s">
        <v>613</v>
      </c>
      <c r="B845">
        <v>830.06</v>
      </c>
      <c r="C845">
        <v>834.52</v>
      </c>
      <c r="D845">
        <v>838.86</v>
      </c>
      <c r="E845">
        <v>828.44</v>
      </c>
      <c r="F845" t="s">
        <v>2868</v>
      </c>
      <c r="G845" s="1">
        <v>-3.5999999999999999E-3</v>
      </c>
    </row>
    <row r="846" spans="1:7" x14ac:dyDescent="0.3">
      <c r="A846" t="s">
        <v>611</v>
      </c>
      <c r="B846">
        <v>833.08</v>
      </c>
      <c r="C846">
        <v>836.92</v>
      </c>
      <c r="D846">
        <v>836.92</v>
      </c>
      <c r="E846">
        <v>826.32</v>
      </c>
      <c r="F846" t="s">
        <v>3334</v>
      </c>
      <c r="G846" s="1">
        <v>-2E-3</v>
      </c>
    </row>
    <row r="847" spans="1:7" x14ac:dyDescent="0.3">
      <c r="A847" t="s">
        <v>609</v>
      </c>
      <c r="B847">
        <v>834.77</v>
      </c>
      <c r="C847">
        <v>830.43</v>
      </c>
      <c r="D847">
        <v>836.67</v>
      </c>
      <c r="E847">
        <v>826.92</v>
      </c>
      <c r="F847" t="s">
        <v>2790</v>
      </c>
      <c r="G847" s="1">
        <v>9.2999999999999992E-3</v>
      </c>
    </row>
    <row r="848" spans="1:7" x14ac:dyDescent="0.3">
      <c r="A848" t="s">
        <v>607</v>
      </c>
      <c r="B848">
        <v>827.12</v>
      </c>
      <c r="C848">
        <v>825.45</v>
      </c>
      <c r="D848">
        <v>828.81</v>
      </c>
      <c r="E848">
        <v>820.23</v>
      </c>
      <c r="F848" t="s">
        <v>3333</v>
      </c>
      <c r="G848" s="1">
        <v>8.0000000000000004E-4</v>
      </c>
    </row>
    <row r="849" spans="1:7" x14ac:dyDescent="0.3">
      <c r="A849" s="3">
        <v>45201</v>
      </c>
      <c r="B849">
        <v>826.49</v>
      </c>
      <c r="C849">
        <v>822.35</v>
      </c>
      <c r="D849">
        <v>827.19</v>
      </c>
      <c r="E849">
        <v>819.06</v>
      </c>
      <c r="F849" t="s">
        <v>2984</v>
      </c>
      <c r="G849" s="1">
        <v>4.0000000000000001E-3</v>
      </c>
    </row>
    <row r="850" spans="1:7" x14ac:dyDescent="0.3">
      <c r="A850" s="3">
        <v>45171</v>
      </c>
      <c r="B850">
        <v>823.23</v>
      </c>
      <c r="C850">
        <v>827.94</v>
      </c>
      <c r="D850">
        <v>828.76</v>
      </c>
      <c r="E850">
        <v>815.75</v>
      </c>
      <c r="F850" t="s">
        <v>3332</v>
      </c>
      <c r="G850" s="1">
        <v>-2.0999999999999999E-3</v>
      </c>
    </row>
    <row r="851" spans="1:7" x14ac:dyDescent="0.3">
      <c r="A851" s="3">
        <v>45140</v>
      </c>
      <c r="B851">
        <v>824.95</v>
      </c>
      <c r="C851">
        <v>825.07</v>
      </c>
      <c r="D851">
        <v>832.03</v>
      </c>
      <c r="E851">
        <v>822.95</v>
      </c>
      <c r="F851" t="s">
        <v>2603</v>
      </c>
      <c r="G851" s="1">
        <v>-1E-4</v>
      </c>
    </row>
    <row r="852" spans="1:7" x14ac:dyDescent="0.3">
      <c r="A852" s="3">
        <v>45109</v>
      </c>
      <c r="B852">
        <v>825.05</v>
      </c>
      <c r="C852">
        <v>827.64</v>
      </c>
      <c r="D852">
        <v>830.38</v>
      </c>
      <c r="E852">
        <v>814.27</v>
      </c>
      <c r="F852" t="s">
        <v>3109</v>
      </c>
      <c r="G852" s="1">
        <v>1.5E-3</v>
      </c>
    </row>
    <row r="853" spans="1:7" x14ac:dyDescent="0.3">
      <c r="A853" s="3">
        <v>45079</v>
      </c>
      <c r="B853">
        <v>823.83</v>
      </c>
      <c r="C853">
        <v>827.94</v>
      </c>
      <c r="D853">
        <v>832.63</v>
      </c>
      <c r="E853">
        <v>821.06</v>
      </c>
      <c r="F853" t="s">
        <v>3324</v>
      </c>
      <c r="G853" s="1">
        <v>-4.3E-3</v>
      </c>
    </row>
    <row r="854" spans="1:7" x14ac:dyDescent="0.3">
      <c r="A854" s="3">
        <v>44987</v>
      </c>
      <c r="B854">
        <v>827.34</v>
      </c>
      <c r="C854">
        <v>803.5</v>
      </c>
      <c r="D854">
        <v>828.19</v>
      </c>
      <c r="E854">
        <v>801.51</v>
      </c>
      <c r="F854" t="s">
        <v>3283</v>
      </c>
      <c r="G854" s="1">
        <v>3.4599999999999999E-2</v>
      </c>
    </row>
    <row r="855" spans="1:7" x14ac:dyDescent="0.3">
      <c r="A855" s="3">
        <v>44959</v>
      </c>
      <c r="B855">
        <v>799.69</v>
      </c>
      <c r="C855">
        <v>802.05</v>
      </c>
      <c r="D855">
        <v>810.23</v>
      </c>
      <c r="E855">
        <v>792.4</v>
      </c>
      <c r="F855" t="s">
        <v>3331</v>
      </c>
      <c r="G855" s="1">
        <v>-1.49E-2</v>
      </c>
    </row>
    <row r="856" spans="1:7" x14ac:dyDescent="0.3">
      <c r="A856" s="3">
        <v>44928</v>
      </c>
      <c r="B856">
        <v>811.76</v>
      </c>
      <c r="C856">
        <v>809.98</v>
      </c>
      <c r="D856">
        <v>830.43</v>
      </c>
      <c r="E856">
        <v>801.01</v>
      </c>
      <c r="F856" t="s">
        <v>2887</v>
      </c>
      <c r="G856" s="1">
        <v>1.4999999999999999E-2</v>
      </c>
    </row>
    <row r="857" spans="1:7" x14ac:dyDescent="0.3">
      <c r="A857" t="s">
        <v>597</v>
      </c>
      <c r="B857">
        <v>799.76</v>
      </c>
      <c r="C857">
        <v>807.84</v>
      </c>
      <c r="D857">
        <v>809.34</v>
      </c>
      <c r="E857">
        <v>795.52</v>
      </c>
      <c r="F857" t="s">
        <v>3121</v>
      </c>
      <c r="G857" s="1">
        <v>-6.6E-3</v>
      </c>
    </row>
    <row r="858" spans="1:7" x14ac:dyDescent="0.3">
      <c r="A858" t="s">
        <v>595</v>
      </c>
      <c r="B858">
        <v>805.07</v>
      </c>
      <c r="C858">
        <v>795.52</v>
      </c>
      <c r="D858">
        <v>810.63</v>
      </c>
      <c r="E858">
        <v>789.04</v>
      </c>
      <c r="F858" t="s">
        <v>3330</v>
      </c>
      <c r="G858" s="1">
        <v>-1E-3</v>
      </c>
    </row>
    <row r="859" spans="1:7" x14ac:dyDescent="0.3">
      <c r="A859" t="s">
        <v>594</v>
      </c>
      <c r="B859">
        <v>805.89</v>
      </c>
      <c r="C859">
        <v>813.97</v>
      </c>
      <c r="D859">
        <v>816.47</v>
      </c>
      <c r="E859">
        <v>793</v>
      </c>
      <c r="F859" t="s">
        <v>3329</v>
      </c>
      <c r="G859" s="1">
        <v>-1.9900000000000001E-2</v>
      </c>
    </row>
    <row r="860" spans="1:7" x14ac:dyDescent="0.3">
      <c r="A860" t="s">
        <v>592</v>
      </c>
      <c r="B860">
        <v>822.28</v>
      </c>
      <c r="C860">
        <v>843.6</v>
      </c>
      <c r="D860">
        <v>844.37</v>
      </c>
      <c r="E860">
        <v>820.61</v>
      </c>
      <c r="F860" t="s">
        <v>3328</v>
      </c>
      <c r="G860" s="1">
        <v>-2.76E-2</v>
      </c>
    </row>
    <row r="861" spans="1:7" x14ac:dyDescent="0.3">
      <c r="A861" t="s">
        <v>591</v>
      </c>
      <c r="B861">
        <v>845.65</v>
      </c>
      <c r="C861">
        <v>835.45</v>
      </c>
      <c r="D861">
        <v>849.09</v>
      </c>
      <c r="E861">
        <v>835.42</v>
      </c>
      <c r="F861" t="s">
        <v>3327</v>
      </c>
      <c r="G861" s="1">
        <v>1.34E-2</v>
      </c>
    </row>
    <row r="862" spans="1:7" x14ac:dyDescent="0.3">
      <c r="A862" t="s">
        <v>590</v>
      </c>
      <c r="B862">
        <v>834.47</v>
      </c>
      <c r="C862">
        <v>831.06</v>
      </c>
      <c r="D862">
        <v>839.21</v>
      </c>
      <c r="E862">
        <v>828.64</v>
      </c>
      <c r="F862" t="s">
        <v>3326</v>
      </c>
      <c r="G862" s="1">
        <v>7.3000000000000001E-3</v>
      </c>
    </row>
    <row r="863" spans="1:7" x14ac:dyDescent="0.3">
      <c r="A863" t="s">
        <v>588</v>
      </c>
      <c r="B863">
        <v>828.41</v>
      </c>
      <c r="C863">
        <v>820.01</v>
      </c>
      <c r="D863">
        <v>832.43</v>
      </c>
      <c r="E863">
        <v>819.66</v>
      </c>
      <c r="F863" t="s">
        <v>3325</v>
      </c>
      <c r="G863" s="1">
        <v>1.0200000000000001E-2</v>
      </c>
    </row>
    <row r="864" spans="1:7" x14ac:dyDescent="0.3">
      <c r="A864" t="s">
        <v>586</v>
      </c>
      <c r="B864">
        <v>820.01</v>
      </c>
      <c r="C864">
        <v>816.47</v>
      </c>
      <c r="D864">
        <v>822.95</v>
      </c>
      <c r="E864">
        <v>814.47</v>
      </c>
      <c r="F864" t="s">
        <v>3324</v>
      </c>
      <c r="G864" s="1">
        <v>4.1999999999999997E-3</v>
      </c>
    </row>
    <row r="865" spans="1:7" x14ac:dyDescent="0.3">
      <c r="A865" t="s">
        <v>584</v>
      </c>
      <c r="B865">
        <v>816.62</v>
      </c>
      <c r="C865">
        <v>800.51</v>
      </c>
      <c r="D865">
        <v>818.76</v>
      </c>
      <c r="E865">
        <v>797.86</v>
      </c>
      <c r="F865" t="s">
        <v>3323</v>
      </c>
      <c r="G865" s="1">
        <v>1.77E-2</v>
      </c>
    </row>
    <row r="866" spans="1:7" x14ac:dyDescent="0.3">
      <c r="A866" t="s">
        <v>582</v>
      </c>
      <c r="B866">
        <v>802.45</v>
      </c>
      <c r="C866">
        <v>792.93</v>
      </c>
      <c r="D866">
        <v>803.5</v>
      </c>
      <c r="E866">
        <v>786.79</v>
      </c>
      <c r="F866" t="s">
        <v>3322</v>
      </c>
      <c r="G866" s="1">
        <v>1.49E-2</v>
      </c>
    </row>
    <row r="867" spans="1:7" x14ac:dyDescent="0.3">
      <c r="A867" t="s">
        <v>580</v>
      </c>
      <c r="B867">
        <v>790.68</v>
      </c>
      <c r="C867">
        <v>805.5</v>
      </c>
      <c r="D867">
        <v>808.64</v>
      </c>
      <c r="E867">
        <v>788.19</v>
      </c>
      <c r="F867" t="s">
        <v>3321</v>
      </c>
      <c r="G867" s="1">
        <v>-9.5999999999999992E-3</v>
      </c>
    </row>
    <row r="868" spans="1:7" x14ac:dyDescent="0.3">
      <c r="A868" t="s">
        <v>578</v>
      </c>
      <c r="B868">
        <v>798.34</v>
      </c>
      <c r="C868">
        <v>797.39</v>
      </c>
      <c r="D868">
        <v>802.95</v>
      </c>
      <c r="E868">
        <v>791.03</v>
      </c>
      <c r="F868" t="s">
        <v>3320</v>
      </c>
      <c r="G868" s="1">
        <v>8.0000000000000004E-4</v>
      </c>
    </row>
    <row r="869" spans="1:7" x14ac:dyDescent="0.3">
      <c r="A869" s="3">
        <v>45261</v>
      </c>
      <c r="B869">
        <v>797.72</v>
      </c>
      <c r="C869">
        <v>791.93</v>
      </c>
      <c r="D869">
        <v>799.96</v>
      </c>
      <c r="E869">
        <v>790.11</v>
      </c>
      <c r="F869" t="s">
        <v>2667</v>
      </c>
      <c r="G869" s="1">
        <v>5.3E-3</v>
      </c>
    </row>
    <row r="870" spans="1:7" x14ac:dyDescent="0.3">
      <c r="A870" s="3">
        <v>45231</v>
      </c>
      <c r="B870">
        <v>793.48</v>
      </c>
      <c r="C870">
        <v>782.03</v>
      </c>
      <c r="D870">
        <v>797.02</v>
      </c>
      <c r="E870">
        <v>778.06</v>
      </c>
      <c r="F870" t="s">
        <v>3158</v>
      </c>
      <c r="G870" s="1">
        <v>1.44E-2</v>
      </c>
    </row>
    <row r="871" spans="1:7" x14ac:dyDescent="0.3">
      <c r="A871" s="3">
        <v>45200</v>
      </c>
      <c r="B871">
        <v>782.2</v>
      </c>
      <c r="C871">
        <v>798.01</v>
      </c>
      <c r="D871">
        <v>798.01</v>
      </c>
      <c r="E871">
        <v>780.56</v>
      </c>
      <c r="F871" t="s">
        <v>3191</v>
      </c>
      <c r="G871" s="1">
        <v>-1.83E-2</v>
      </c>
    </row>
    <row r="872" spans="1:7" x14ac:dyDescent="0.3">
      <c r="A872" s="3">
        <v>45170</v>
      </c>
      <c r="B872">
        <v>796.77</v>
      </c>
      <c r="C872">
        <v>796.02</v>
      </c>
      <c r="D872">
        <v>803.78</v>
      </c>
      <c r="E872">
        <v>793.03</v>
      </c>
      <c r="F872" t="s">
        <v>3319</v>
      </c>
      <c r="G872" s="1">
        <v>1.9E-3</v>
      </c>
    </row>
    <row r="873" spans="1:7" x14ac:dyDescent="0.3">
      <c r="A873" s="3">
        <v>45078</v>
      </c>
      <c r="B873">
        <v>795.22</v>
      </c>
      <c r="C873">
        <v>799.01</v>
      </c>
      <c r="D873">
        <v>802.55</v>
      </c>
      <c r="E873">
        <v>787.14</v>
      </c>
      <c r="F873" t="s">
        <v>2758</v>
      </c>
      <c r="G873" s="1">
        <v>-3.3E-3</v>
      </c>
    </row>
    <row r="874" spans="1:7" x14ac:dyDescent="0.3">
      <c r="A874" s="3">
        <v>45047</v>
      </c>
      <c r="B874">
        <v>797.86</v>
      </c>
      <c r="C874">
        <v>805.5</v>
      </c>
      <c r="D874">
        <v>807.02</v>
      </c>
      <c r="E874">
        <v>792.73</v>
      </c>
      <c r="F874" t="s">
        <v>3318</v>
      </c>
      <c r="G874" s="1">
        <v>-6.4000000000000003E-3</v>
      </c>
    </row>
    <row r="875" spans="1:7" x14ac:dyDescent="0.3">
      <c r="A875" s="3">
        <v>45017</v>
      </c>
      <c r="B875">
        <v>803.03</v>
      </c>
      <c r="C875">
        <v>815.47</v>
      </c>
      <c r="D875">
        <v>820.83</v>
      </c>
      <c r="E875">
        <v>801.51</v>
      </c>
      <c r="F875" t="s">
        <v>3317</v>
      </c>
      <c r="G875" s="1">
        <v>-1.7899999999999999E-2</v>
      </c>
    </row>
    <row r="876" spans="1:7" x14ac:dyDescent="0.3">
      <c r="A876" s="3">
        <v>44986</v>
      </c>
      <c r="B876">
        <v>817.64</v>
      </c>
      <c r="C876">
        <v>809.09</v>
      </c>
      <c r="D876">
        <v>819.46</v>
      </c>
      <c r="E876">
        <v>809.09</v>
      </c>
      <c r="F876" t="s">
        <v>3316</v>
      </c>
      <c r="G876" s="1">
        <v>6.4999999999999997E-3</v>
      </c>
    </row>
    <row r="877" spans="1:7" x14ac:dyDescent="0.3">
      <c r="A877" s="3">
        <v>44958</v>
      </c>
      <c r="B877">
        <v>812.33</v>
      </c>
      <c r="C877">
        <v>811.48</v>
      </c>
      <c r="D877">
        <v>817.84</v>
      </c>
      <c r="E877">
        <v>807.27</v>
      </c>
      <c r="F877" t="s">
        <v>2142</v>
      </c>
      <c r="G877" s="1">
        <v>2.9999999999999997E-4</v>
      </c>
    </row>
    <row r="878" spans="1:7" x14ac:dyDescent="0.3">
      <c r="A878" t="s">
        <v>568</v>
      </c>
      <c r="B878">
        <v>812.05</v>
      </c>
      <c r="C878">
        <v>820.46</v>
      </c>
      <c r="D878">
        <v>820.46</v>
      </c>
      <c r="E878">
        <v>807.99</v>
      </c>
      <c r="F878" t="s">
        <v>2624</v>
      </c>
      <c r="G878" s="1">
        <v>-8.0000000000000002E-3</v>
      </c>
    </row>
    <row r="879" spans="1:7" x14ac:dyDescent="0.3">
      <c r="A879" t="s">
        <v>566</v>
      </c>
      <c r="B879">
        <v>818.61</v>
      </c>
      <c r="C879">
        <v>808.04</v>
      </c>
      <c r="D879">
        <v>819.71</v>
      </c>
      <c r="E879">
        <v>803.5</v>
      </c>
      <c r="F879" t="s">
        <v>3315</v>
      </c>
      <c r="G879" s="1">
        <v>7.1000000000000004E-3</v>
      </c>
    </row>
    <row r="880" spans="1:7" x14ac:dyDescent="0.3">
      <c r="A880" t="s">
        <v>564</v>
      </c>
      <c r="B880">
        <v>812.88</v>
      </c>
      <c r="C880">
        <v>809.54</v>
      </c>
      <c r="D880">
        <v>814.47</v>
      </c>
      <c r="E880">
        <v>809.54</v>
      </c>
      <c r="F880" t="s">
        <v>2774</v>
      </c>
      <c r="G880" s="1">
        <v>-8.0000000000000004E-4</v>
      </c>
    </row>
    <row r="881" spans="1:7" x14ac:dyDescent="0.3">
      <c r="A881" t="s">
        <v>562</v>
      </c>
      <c r="B881">
        <v>813.53</v>
      </c>
      <c r="C881">
        <v>814.47</v>
      </c>
      <c r="D881">
        <v>815.94</v>
      </c>
      <c r="E881">
        <v>804.75</v>
      </c>
      <c r="F881" t="s">
        <v>2886</v>
      </c>
      <c r="G881" s="1">
        <v>1E-3</v>
      </c>
    </row>
    <row r="882" spans="1:7" x14ac:dyDescent="0.3">
      <c r="A882" t="s">
        <v>560</v>
      </c>
      <c r="B882">
        <v>812.7</v>
      </c>
      <c r="C882">
        <v>797.77</v>
      </c>
      <c r="D882">
        <v>817.47</v>
      </c>
      <c r="E882">
        <v>793.03</v>
      </c>
      <c r="F882" t="s">
        <v>3314</v>
      </c>
      <c r="G882" s="1">
        <v>1.9900000000000001E-2</v>
      </c>
    </row>
    <row r="883" spans="1:7" x14ac:dyDescent="0.3">
      <c r="A883" t="s">
        <v>558</v>
      </c>
      <c r="B883">
        <v>796.84</v>
      </c>
      <c r="C883">
        <v>791.53</v>
      </c>
      <c r="D883">
        <v>800.08</v>
      </c>
      <c r="E883">
        <v>790.76</v>
      </c>
      <c r="F883" t="s">
        <v>2982</v>
      </c>
      <c r="G883" s="1">
        <v>-8.8999999999999999E-3</v>
      </c>
    </row>
    <row r="884" spans="1:7" x14ac:dyDescent="0.3">
      <c r="A884" t="s">
        <v>556</v>
      </c>
      <c r="B884">
        <v>804.02</v>
      </c>
      <c r="C884">
        <v>809.09</v>
      </c>
      <c r="D884">
        <v>811.73</v>
      </c>
      <c r="E884">
        <v>802.5</v>
      </c>
      <c r="F884" t="s">
        <v>3080</v>
      </c>
      <c r="G884" s="1">
        <v>-3.3999999999999998E-3</v>
      </c>
    </row>
    <row r="885" spans="1:7" x14ac:dyDescent="0.3">
      <c r="A885" t="s">
        <v>554</v>
      </c>
      <c r="B885">
        <v>806.79</v>
      </c>
      <c r="C885">
        <v>818.46</v>
      </c>
      <c r="D885">
        <v>820.36</v>
      </c>
      <c r="E885">
        <v>801.28</v>
      </c>
      <c r="F885" t="s">
        <v>3260</v>
      </c>
      <c r="G885" s="1">
        <v>-9.7000000000000003E-3</v>
      </c>
    </row>
    <row r="886" spans="1:7" x14ac:dyDescent="0.3">
      <c r="A886" t="s">
        <v>552</v>
      </c>
      <c r="B886">
        <v>814.67</v>
      </c>
      <c r="C886">
        <v>808.09</v>
      </c>
      <c r="D886">
        <v>816.17</v>
      </c>
      <c r="E886">
        <v>808.09</v>
      </c>
      <c r="F886" t="s">
        <v>2025</v>
      </c>
      <c r="G886" s="1">
        <v>-6.8999999999999999E-3</v>
      </c>
    </row>
    <row r="887" spans="1:7" x14ac:dyDescent="0.3">
      <c r="A887" t="s">
        <v>550</v>
      </c>
      <c r="B887">
        <v>820.33</v>
      </c>
      <c r="C887">
        <v>819.96</v>
      </c>
      <c r="D887">
        <v>821.28</v>
      </c>
      <c r="E887">
        <v>811.08</v>
      </c>
      <c r="F887" t="s">
        <v>3032</v>
      </c>
      <c r="G887" s="1">
        <v>3.0999999999999999E-3</v>
      </c>
    </row>
    <row r="888" spans="1:7" x14ac:dyDescent="0.3">
      <c r="A888" t="s">
        <v>548</v>
      </c>
      <c r="B888">
        <v>817.79</v>
      </c>
      <c r="C888">
        <v>808.01</v>
      </c>
      <c r="D888">
        <v>820.51</v>
      </c>
      <c r="E888">
        <v>802.5</v>
      </c>
      <c r="F888" t="s">
        <v>3313</v>
      </c>
      <c r="G888" s="1">
        <v>4.7999999999999996E-3</v>
      </c>
    </row>
    <row r="889" spans="1:7" x14ac:dyDescent="0.3">
      <c r="A889" t="s">
        <v>546</v>
      </c>
      <c r="B889">
        <v>813.87</v>
      </c>
      <c r="C889">
        <v>826.47</v>
      </c>
      <c r="D889">
        <v>832.63</v>
      </c>
      <c r="E889">
        <v>811.51</v>
      </c>
      <c r="F889" t="s">
        <v>3312</v>
      </c>
      <c r="G889" s="1">
        <v>-1.83E-2</v>
      </c>
    </row>
    <row r="890" spans="1:7" x14ac:dyDescent="0.3">
      <c r="A890" t="s">
        <v>544</v>
      </c>
      <c r="B890">
        <v>829.06</v>
      </c>
      <c r="C890">
        <v>824.45</v>
      </c>
      <c r="D890">
        <v>830.68</v>
      </c>
      <c r="E890">
        <v>822.95</v>
      </c>
      <c r="F890" t="s">
        <v>3311</v>
      </c>
      <c r="G890" s="1">
        <v>8.5000000000000006E-3</v>
      </c>
    </row>
    <row r="891" spans="1:7" x14ac:dyDescent="0.3">
      <c r="A891" t="s">
        <v>542</v>
      </c>
      <c r="B891">
        <v>822.1</v>
      </c>
      <c r="C891">
        <v>822.95</v>
      </c>
      <c r="D891">
        <v>826.44</v>
      </c>
      <c r="E891">
        <v>820.46</v>
      </c>
      <c r="F891" t="s">
        <v>3310</v>
      </c>
      <c r="G891" s="1">
        <v>2.8E-3</v>
      </c>
    </row>
    <row r="892" spans="1:7" x14ac:dyDescent="0.3">
      <c r="A892" s="3">
        <v>44907</v>
      </c>
      <c r="B892">
        <v>819.84</v>
      </c>
      <c r="C892">
        <v>810.48</v>
      </c>
      <c r="D892">
        <v>824.75</v>
      </c>
      <c r="E892">
        <v>808.69</v>
      </c>
      <c r="F892" t="s">
        <v>3309</v>
      </c>
      <c r="G892" s="1">
        <v>7.7999999999999996E-3</v>
      </c>
    </row>
    <row r="893" spans="1:7" x14ac:dyDescent="0.3">
      <c r="A893" s="3">
        <v>44816</v>
      </c>
      <c r="B893">
        <v>813.5</v>
      </c>
      <c r="C893">
        <v>810.98</v>
      </c>
      <c r="D893">
        <v>815.4</v>
      </c>
      <c r="E893">
        <v>807.99</v>
      </c>
      <c r="F893" t="s">
        <v>3308</v>
      </c>
      <c r="G893" s="1">
        <v>7.1000000000000004E-3</v>
      </c>
    </row>
    <row r="894" spans="1:7" x14ac:dyDescent="0.3">
      <c r="A894" s="3">
        <v>44785</v>
      </c>
      <c r="B894">
        <v>807.74</v>
      </c>
      <c r="C894">
        <v>803</v>
      </c>
      <c r="D894">
        <v>810.98</v>
      </c>
      <c r="E894">
        <v>800.51</v>
      </c>
      <c r="F894" t="s">
        <v>3307</v>
      </c>
      <c r="G894" s="1">
        <v>5.5999999999999999E-3</v>
      </c>
    </row>
    <row r="895" spans="1:7" x14ac:dyDescent="0.3">
      <c r="A895" s="3">
        <v>44754</v>
      </c>
      <c r="B895">
        <v>803.23</v>
      </c>
      <c r="C895">
        <v>805.07</v>
      </c>
      <c r="D895">
        <v>807.29</v>
      </c>
      <c r="E895">
        <v>800.23</v>
      </c>
      <c r="F895" t="s">
        <v>3306</v>
      </c>
      <c r="G895" s="1">
        <v>-4.0000000000000002E-4</v>
      </c>
    </row>
    <row r="896" spans="1:7" x14ac:dyDescent="0.3">
      <c r="A896" s="3">
        <v>44724</v>
      </c>
      <c r="B896">
        <v>803.58</v>
      </c>
      <c r="C896">
        <v>798.51</v>
      </c>
      <c r="D896">
        <v>804.85</v>
      </c>
      <c r="E896">
        <v>798.01</v>
      </c>
      <c r="F896" t="s">
        <v>3073</v>
      </c>
      <c r="G896" s="1">
        <v>-1.1000000000000001E-3</v>
      </c>
    </row>
    <row r="897" spans="1:7" x14ac:dyDescent="0.3">
      <c r="A897" s="3">
        <v>44693</v>
      </c>
      <c r="B897">
        <v>804.47</v>
      </c>
      <c r="C897">
        <v>802.98</v>
      </c>
      <c r="D897">
        <v>805.3</v>
      </c>
      <c r="E897">
        <v>796.12</v>
      </c>
      <c r="F897" t="s">
        <v>3305</v>
      </c>
      <c r="G897" s="1">
        <v>3.5999999999999999E-3</v>
      </c>
    </row>
    <row r="898" spans="1:7" x14ac:dyDescent="0.3">
      <c r="A898" s="3">
        <v>44604</v>
      </c>
      <c r="B898">
        <v>801.56</v>
      </c>
      <c r="C898">
        <v>803</v>
      </c>
      <c r="D898">
        <v>807.29</v>
      </c>
      <c r="E898">
        <v>800.58</v>
      </c>
      <c r="F898" t="s">
        <v>2847</v>
      </c>
      <c r="G898" s="1">
        <v>-7.7000000000000002E-3</v>
      </c>
    </row>
    <row r="899" spans="1:7" x14ac:dyDescent="0.3">
      <c r="A899" s="3">
        <v>44573</v>
      </c>
      <c r="B899">
        <v>807.74</v>
      </c>
      <c r="C899">
        <v>808.99</v>
      </c>
      <c r="D899">
        <v>816.47</v>
      </c>
      <c r="E899">
        <v>805.5</v>
      </c>
      <c r="F899" t="s">
        <v>3304</v>
      </c>
      <c r="G899" s="1">
        <v>6.8999999999999999E-3</v>
      </c>
    </row>
    <row r="900" spans="1:7" x14ac:dyDescent="0.3">
      <c r="A900" t="s">
        <v>532</v>
      </c>
      <c r="B900">
        <v>802.23</v>
      </c>
      <c r="C900">
        <v>796.57</v>
      </c>
      <c r="D900">
        <v>804.45</v>
      </c>
      <c r="E900">
        <v>796.57</v>
      </c>
      <c r="F900" t="s">
        <v>3303</v>
      </c>
      <c r="G900" s="1">
        <v>6.6E-3</v>
      </c>
    </row>
    <row r="901" spans="1:7" x14ac:dyDescent="0.3">
      <c r="A901" t="s">
        <v>531</v>
      </c>
      <c r="B901">
        <v>796.94</v>
      </c>
      <c r="C901">
        <v>796.64</v>
      </c>
      <c r="D901">
        <v>804.17</v>
      </c>
      <c r="E901">
        <v>794.45</v>
      </c>
      <c r="F901" t="s">
        <v>3253</v>
      </c>
      <c r="G901" s="1">
        <v>-1.5E-3</v>
      </c>
    </row>
    <row r="902" spans="1:7" x14ac:dyDescent="0.3">
      <c r="A902" t="s">
        <v>529</v>
      </c>
      <c r="B902">
        <v>798.14</v>
      </c>
      <c r="C902">
        <v>799.46</v>
      </c>
      <c r="D902">
        <v>801.73</v>
      </c>
      <c r="E902">
        <v>795.05</v>
      </c>
      <c r="F902" t="s">
        <v>3302</v>
      </c>
      <c r="G902" s="1">
        <v>-1.0800000000000001E-2</v>
      </c>
    </row>
    <row r="903" spans="1:7" x14ac:dyDescent="0.3">
      <c r="A903" t="s">
        <v>527</v>
      </c>
      <c r="B903">
        <v>806.82</v>
      </c>
      <c r="C903">
        <v>812.83</v>
      </c>
      <c r="D903">
        <v>813.83</v>
      </c>
      <c r="E903">
        <v>805.05</v>
      </c>
      <c r="F903" t="s">
        <v>3301</v>
      </c>
      <c r="G903" s="1">
        <v>-4.5999999999999999E-3</v>
      </c>
    </row>
    <row r="904" spans="1:7" x14ac:dyDescent="0.3">
      <c r="A904" t="s">
        <v>525</v>
      </c>
      <c r="B904">
        <v>810.56</v>
      </c>
      <c r="C904">
        <v>800.98</v>
      </c>
      <c r="D904">
        <v>813.97</v>
      </c>
      <c r="E904">
        <v>797.59</v>
      </c>
      <c r="F904" t="s">
        <v>3300</v>
      </c>
      <c r="G904" s="1">
        <v>1.6299999999999999E-2</v>
      </c>
    </row>
    <row r="905" spans="1:7" x14ac:dyDescent="0.3">
      <c r="A905" t="s">
        <v>523</v>
      </c>
      <c r="B905">
        <v>797.59</v>
      </c>
      <c r="C905">
        <v>800.51</v>
      </c>
      <c r="D905">
        <v>800.51</v>
      </c>
      <c r="E905">
        <v>795.02</v>
      </c>
      <c r="F905" t="s">
        <v>2645</v>
      </c>
      <c r="G905" s="1">
        <v>2.5999999999999999E-3</v>
      </c>
    </row>
    <row r="906" spans="1:7" x14ac:dyDescent="0.3">
      <c r="A906" t="s">
        <v>521</v>
      </c>
      <c r="B906">
        <v>795.52</v>
      </c>
      <c r="C906">
        <v>798.01</v>
      </c>
      <c r="D906">
        <v>800.18</v>
      </c>
      <c r="E906">
        <v>793.53</v>
      </c>
      <c r="F906" t="s">
        <v>2826</v>
      </c>
      <c r="G906" s="1">
        <v>-1.5E-3</v>
      </c>
    </row>
    <row r="907" spans="1:7" x14ac:dyDescent="0.3">
      <c r="A907" t="s">
        <v>519</v>
      </c>
      <c r="B907">
        <v>796.69</v>
      </c>
      <c r="C907">
        <v>801.83</v>
      </c>
      <c r="D907">
        <v>804</v>
      </c>
      <c r="E907">
        <v>793.13</v>
      </c>
      <c r="F907" t="s">
        <v>2290</v>
      </c>
      <c r="G907" s="1">
        <v>-1.03E-2</v>
      </c>
    </row>
    <row r="908" spans="1:7" x14ac:dyDescent="0.3">
      <c r="A908" t="s">
        <v>517</v>
      </c>
      <c r="B908">
        <v>804.95</v>
      </c>
      <c r="C908">
        <v>808.49</v>
      </c>
      <c r="D908">
        <v>809.49</v>
      </c>
      <c r="E908">
        <v>800.63</v>
      </c>
      <c r="F908" t="s">
        <v>2940</v>
      </c>
      <c r="G908" s="1">
        <v>-2.5999999999999999E-3</v>
      </c>
    </row>
    <row r="909" spans="1:7" x14ac:dyDescent="0.3">
      <c r="A909" t="s">
        <v>515</v>
      </c>
      <c r="B909">
        <v>807.07</v>
      </c>
      <c r="C909">
        <v>807.04</v>
      </c>
      <c r="D909">
        <v>813.75</v>
      </c>
      <c r="E909">
        <v>804.95</v>
      </c>
      <c r="F909" t="s">
        <v>3048</v>
      </c>
      <c r="G909" s="1">
        <v>-8.9999999999999993E-3</v>
      </c>
    </row>
    <row r="910" spans="1:7" x14ac:dyDescent="0.3">
      <c r="A910" t="s">
        <v>513</v>
      </c>
      <c r="B910">
        <v>814.42</v>
      </c>
      <c r="C910">
        <v>807.32</v>
      </c>
      <c r="D910">
        <v>818.96</v>
      </c>
      <c r="E910">
        <v>804</v>
      </c>
      <c r="F910" t="s">
        <v>3299</v>
      </c>
      <c r="G910" s="1">
        <v>8.6E-3</v>
      </c>
    </row>
    <row r="911" spans="1:7" x14ac:dyDescent="0.3">
      <c r="A911" t="s">
        <v>511</v>
      </c>
      <c r="B911">
        <v>807.49</v>
      </c>
      <c r="C911">
        <v>809.56</v>
      </c>
      <c r="D911">
        <v>809.56</v>
      </c>
      <c r="E911">
        <v>800.63</v>
      </c>
      <c r="F911" t="s">
        <v>3298</v>
      </c>
      <c r="G911" s="1">
        <v>2.3999999999999998E-3</v>
      </c>
    </row>
    <row r="912" spans="1:7" x14ac:dyDescent="0.3">
      <c r="A912" t="s">
        <v>509</v>
      </c>
      <c r="B912">
        <v>805.52</v>
      </c>
      <c r="C912">
        <v>804</v>
      </c>
      <c r="D912">
        <v>811.98</v>
      </c>
      <c r="E912">
        <v>797.02</v>
      </c>
      <c r="F912" t="s">
        <v>3297</v>
      </c>
      <c r="G912" s="1">
        <v>2.3999999999999998E-3</v>
      </c>
    </row>
    <row r="913" spans="1:7" x14ac:dyDescent="0.3">
      <c r="A913" s="3">
        <v>44876</v>
      </c>
      <c r="B913">
        <v>803.58</v>
      </c>
      <c r="C913">
        <v>770.58</v>
      </c>
      <c r="D913">
        <v>816.47</v>
      </c>
      <c r="E913">
        <v>767.09</v>
      </c>
      <c r="F913" t="s">
        <v>3296</v>
      </c>
      <c r="G913" s="1">
        <v>5.67E-2</v>
      </c>
    </row>
    <row r="914" spans="1:7" x14ac:dyDescent="0.3">
      <c r="A914" s="3">
        <v>44845</v>
      </c>
      <c r="B914">
        <v>760.48</v>
      </c>
      <c r="C914">
        <v>746.69</v>
      </c>
      <c r="D914">
        <v>761.6</v>
      </c>
      <c r="E914">
        <v>745.67</v>
      </c>
      <c r="F914" t="s">
        <v>3116</v>
      </c>
      <c r="G914" s="1">
        <v>1.09E-2</v>
      </c>
    </row>
    <row r="915" spans="1:7" x14ac:dyDescent="0.3">
      <c r="A915" s="3">
        <v>44815</v>
      </c>
      <c r="B915">
        <v>752.3</v>
      </c>
      <c r="C915">
        <v>755.64</v>
      </c>
      <c r="D915">
        <v>757.09</v>
      </c>
      <c r="E915">
        <v>750.13</v>
      </c>
      <c r="F915" t="s">
        <v>3260</v>
      </c>
      <c r="G915" s="1">
        <v>-2.9999999999999997E-4</v>
      </c>
    </row>
    <row r="916" spans="1:7" x14ac:dyDescent="0.3">
      <c r="A916" s="3">
        <v>44753</v>
      </c>
      <c r="B916">
        <v>752.53</v>
      </c>
      <c r="C916">
        <v>753.13</v>
      </c>
      <c r="D916">
        <v>754.12</v>
      </c>
      <c r="E916">
        <v>744.2</v>
      </c>
      <c r="F916" t="s">
        <v>3295</v>
      </c>
      <c r="G916" s="1">
        <v>7.7999999999999996E-3</v>
      </c>
    </row>
    <row r="917" spans="1:7" x14ac:dyDescent="0.3">
      <c r="A917" s="3">
        <v>44662</v>
      </c>
      <c r="B917">
        <v>746.72</v>
      </c>
      <c r="C917">
        <v>749.73</v>
      </c>
      <c r="D917">
        <v>756.17</v>
      </c>
      <c r="E917">
        <v>742.95</v>
      </c>
      <c r="F917" t="s">
        <v>3040</v>
      </c>
      <c r="G917" s="1">
        <v>-6.8999999999999999E-3</v>
      </c>
    </row>
    <row r="918" spans="1:7" x14ac:dyDescent="0.3">
      <c r="A918" s="3">
        <v>44631</v>
      </c>
      <c r="B918">
        <v>751.9</v>
      </c>
      <c r="C918">
        <v>746.99</v>
      </c>
      <c r="D918">
        <v>758.24</v>
      </c>
      <c r="E918">
        <v>746.64</v>
      </c>
      <c r="F918" t="s">
        <v>3294</v>
      </c>
      <c r="G918" s="1">
        <v>-4.4000000000000003E-3</v>
      </c>
    </row>
    <row r="919" spans="1:7" x14ac:dyDescent="0.3">
      <c r="A919" s="3">
        <v>44603</v>
      </c>
      <c r="B919">
        <v>755.22</v>
      </c>
      <c r="C919">
        <v>756.62</v>
      </c>
      <c r="D919">
        <v>762.23</v>
      </c>
      <c r="E919">
        <v>753.92</v>
      </c>
      <c r="F919" t="s">
        <v>3055</v>
      </c>
      <c r="G919" s="1">
        <v>5.9999999999999995E-4</v>
      </c>
    </row>
    <row r="920" spans="1:7" x14ac:dyDescent="0.3">
      <c r="A920" s="3">
        <v>44572</v>
      </c>
      <c r="B920">
        <v>754.75</v>
      </c>
      <c r="C920">
        <v>749.88</v>
      </c>
      <c r="D920">
        <v>762.6</v>
      </c>
      <c r="E920">
        <v>747.59</v>
      </c>
      <c r="F920" t="s">
        <v>3293</v>
      </c>
      <c r="G920" s="1">
        <v>1.11E-2</v>
      </c>
    </row>
    <row r="921" spans="1:7" x14ac:dyDescent="0.3">
      <c r="A921" t="s">
        <v>499</v>
      </c>
      <c r="B921">
        <v>746.49</v>
      </c>
      <c r="C921">
        <v>734.17</v>
      </c>
      <c r="D921">
        <v>747.14</v>
      </c>
      <c r="E921">
        <v>731.8</v>
      </c>
      <c r="F921" t="s">
        <v>2800</v>
      </c>
      <c r="G921" s="1">
        <v>2.6100000000000002E-2</v>
      </c>
    </row>
    <row r="922" spans="1:7" x14ac:dyDescent="0.3">
      <c r="A922" t="s">
        <v>497</v>
      </c>
      <c r="B922">
        <v>727.54</v>
      </c>
      <c r="C922">
        <v>723.2</v>
      </c>
      <c r="D922">
        <v>731.68</v>
      </c>
      <c r="E922">
        <v>721.9</v>
      </c>
      <c r="F922" t="s">
        <v>2785</v>
      </c>
      <c r="G922" s="1">
        <v>3.0000000000000001E-3</v>
      </c>
    </row>
    <row r="923" spans="1:7" x14ac:dyDescent="0.3">
      <c r="A923" t="s">
        <v>495</v>
      </c>
      <c r="B923">
        <v>725.4</v>
      </c>
      <c r="C923">
        <v>730.43</v>
      </c>
      <c r="D923">
        <v>731.85</v>
      </c>
      <c r="E923">
        <v>723.82</v>
      </c>
      <c r="F923" t="s">
        <v>3236</v>
      </c>
      <c r="G923" s="1">
        <v>2.3999999999999998E-3</v>
      </c>
    </row>
    <row r="924" spans="1:7" x14ac:dyDescent="0.3">
      <c r="A924" t="s">
        <v>493</v>
      </c>
      <c r="B924">
        <v>723.65</v>
      </c>
      <c r="C924">
        <v>728.74</v>
      </c>
      <c r="D924">
        <v>732.08</v>
      </c>
      <c r="E924">
        <v>720.71</v>
      </c>
      <c r="F924" t="s">
        <v>3292</v>
      </c>
      <c r="G924" s="1">
        <v>-6.8999999999999999E-3</v>
      </c>
    </row>
    <row r="925" spans="1:7" x14ac:dyDescent="0.3">
      <c r="A925" t="s">
        <v>491</v>
      </c>
      <c r="B925">
        <v>728.71</v>
      </c>
      <c r="C925">
        <v>725.35</v>
      </c>
      <c r="D925">
        <v>729.68</v>
      </c>
      <c r="E925">
        <v>725.35</v>
      </c>
      <c r="F925" t="s">
        <v>2075</v>
      </c>
      <c r="G925" s="1">
        <v>1.5599999999999999E-2</v>
      </c>
    </row>
    <row r="926" spans="1:7" x14ac:dyDescent="0.3">
      <c r="A926" t="s">
        <v>489</v>
      </c>
      <c r="B926">
        <v>717.51</v>
      </c>
      <c r="C926">
        <v>724.2</v>
      </c>
      <c r="D926">
        <v>727.02</v>
      </c>
      <c r="E926">
        <v>715.22</v>
      </c>
      <c r="F926" t="s">
        <v>2676</v>
      </c>
      <c r="G926" s="1">
        <v>-7.0000000000000001E-3</v>
      </c>
    </row>
    <row r="927" spans="1:7" x14ac:dyDescent="0.3">
      <c r="A927" t="s">
        <v>487</v>
      </c>
      <c r="B927">
        <v>722.6</v>
      </c>
      <c r="C927">
        <v>720.21</v>
      </c>
      <c r="D927">
        <v>724.65</v>
      </c>
      <c r="E927">
        <v>719.46</v>
      </c>
      <c r="F927" t="s">
        <v>2809</v>
      </c>
      <c r="G927" s="1">
        <v>-6.7999999999999996E-3</v>
      </c>
    </row>
    <row r="928" spans="1:7" x14ac:dyDescent="0.3">
      <c r="A928" t="s">
        <v>485</v>
      </c>
      <c r="B928">
        <v>727.51</v>
      </c>
      <c r="C928">
        <v>730.18</v>
      </c>
      <c r="D928">
        <v>736.87</v>
      </c>
      <c r="E928">
        <v>724.9</v>
      </c>
      <c r="F928" t="s">
        <v>3291</v>
      </c>
      <c r="G928" s="1">
        <v>1.03E-2</v>
      </c>
    </row>
    <row r="929" spans="1:7" x14ac:dyDescent="0.3">
      <c r="A929" t="s">
        <v>483</v>
      </c>
      <c r="B929">
        <v>720.13</v>
      </c>
      <c r="C929">
        <v>727.22</v>
      </c>
      <c r="D929">
        <v>729.63</v>
      </c>
      <c r="E929">
        <v>718.21</v>
      </c>
      <c r="F929" t="s">
        <v>3165</v>
      </c>
      <c r="G929" s="1">
        <v>-1.9E-3</v>
      </c>
    </row>
    <row r="930" spans="1:7" x14ac:dyDescent="0.3">
      <c r="A930" t="s">
        <v>481</v>
      </c>
      <c r="B930">
        <v>721.48</v>
      </c>
      <c r="C930">
        <v>715.72</v>
      </c>
      <c r="D930">
        <v>726.99</v>
      </c>
      <c r="E930">
        <v>711.73</v>
      </c>
      <c r="F930" t="s">
        <v>3290</v>
      </c>
      <c r="G930" s="1">
        <v>5.1999999999999998E-3</v>
      </c>
    </row>
    <row r="931" spans="1:7" x14ac:dyDescent="0.3">
      <c r="A931" t="s">
        <v>479</v>
      </c>
      <c r="B931">
        <v>717.71</v>
      </c>
      <c r="C931">
        <v>706.74</v>
      </c>
      <c r="D931">
        <v>721.7</v>
      </c>
      <c r="E931">
        <v>705.87</v>
      </c>
      <c r="F931" t="s">
        <v>2954</v>
      </c>
      <c r="G931" s="1">
        <v>3.2599999999999997E-2</v>
      </c>
    </row>
    <row r="932" spans="1:7" x14ac:dyDescent="0.3">
      <c r="A932" t="s">
        <v>477</v>
      </c>
      <c r="B932">
        <v>695.07</v>
      </c>
      <c r="C932">
        <v>699.29</v>
      </c>
      <c r="D932">
        <v>701.38</v>
      </c>
      <c r="E932">
        <v>690.28</v>
      </c>
      <c r="F932" t="s">
        <v>3289</v>
      </c>
      <c r="G932" s="1">
        <v>-1.15E-2</v>
      </c>
    </row>
    <row r="933" spans="1:7" x14ac:dyDescent="0.3">
      <c r="A933" s="3">
        <v>44905</v>
      </c>
      <c r="B933">
        <v>703.15</v>
      </c>
      <c r="C933">
        <v>699.86</v>
      </c>
      <c r="D933">
        <v>705.67</v>
      </c>
      <c r="E933">
        <v>696.92</v>
      </c>
      <c r="F933" t="s">
        <v>2880</v>
      </c>
      <c r="G933" s="1">
        <v>6.4999999999999997E-3</v>
      </c>
    </row>
    <row r="934" spans="1:7" x14ac:dyDescent="0.3">
      <c r="A934" s="3">
        <v>44875</v>
      </c>
      <c r="B934">
        <v>698.59</v>
      </c>
      <c r="C934">
        <v>698.81</v>
      </c>
      <c r="D934">
        <v>706.74</v>
      </c>
      <c r="E934">
        <v>697.99</v>
      </c>
      <c r="F934" t="s">
        <v>3288</v>
      </c>
      <c r="G934" s="1">
        <v>-1.01E-2</v>
      </c>
    </row>
    <row r="935" spans="1:7" x14ac:dyDescent="0.3">
      <c r="A935" s="3">
        <v>44844</v>
      </c>
      <c r="B935">
        <v>705.74</v>
      </c>
      <c r="C935">
        <v>702.25</v>
      </c>
      <c r="D935">
        <v>711.23</v>
      </c>
      <c r="E935">
        <v>697.36</v>
      </c>
      <c r="F935" t="s">
        <v>3287</v>
      </c>
      <c r="G935" s="1">
        <v>-1.0999999999999999E-2</v>
      </c>
    </row>
    <row r="936" spans="1:7" x14ac:dyDescent="0.3">
      <c r="A936" s="3">
        <v>44752</v>
      </c>
      <c r="B936">
        <v>713.62</v>
      </c>
      <c r="C936">
        <v>713.35</v>
      </c>
      <c r="D936">
        <v>715.69</v>
      </c>
      <c r="E936">
        <v>708.41</v>
      </c>
      <c r="F936" t="s">
        <v>3286</v>
      </c>
      <c r="G936" s="1">
        <v>-4.3E-3</v>
      </c>
    </row>
    <row r="937" spans="1:7" x14ac:dyDescent="0.3">
      <c r="A937" s="3">
        <v>44722</v>
      </c>
      <c r="B937">
        <v>716.72</v>
      </c>
      <c r="C937">
        <v>728.16</v>
      </c>
      <c r="D937">
        <v>729.48</v>
      </c>
      <c r="E937">
        <v>715.32</v>
      </c>
      <c r="F937" t="s">
        <v>3285</v>
      </c>
      <c r="G937" s="1">
        <v>-1.0999999999999999E-2</v>
      </c>
    </row>
    <row r="938" spans="1:7" x14ac:dyDescent="0.3">
      <c r="A938" s="3">
        <v>44661</v>
      </c>
      <c r="B938">
        <v>724.7</v>
      </c>
      <c r="C938">
        <v>712.98</v>
      </c>
      <c r="D938">
        <v>727.19</v>
      </c>
      <c r="E938">
        <v>711.31</v>
      </c>
      <c r="F938" t="s">
        <v>3159</v>
      </c>
      <c r="G938" s="1">
        <v>2.8199999999999999E-2</v>
      </c>
    </row>
    <row r="939" spans="1:7" x14ac:dyDescent="0.3">
      <c r="A939" s="3">
        <v>44630</v>
      </c>
      <c r="B939">
        <v>704.85</v>
      </c>
      <c r="C939">
        <v>703.23</v>
      </c>
      <c r="D939">
        <v>707.17</v>
      </c>
      <c r="E939">
        <v>698.81</v>
      </c>
      <c r="F939" t="s">
        <v>3159</v>
      </c>
      <c r="G939" s="1">
        <v>-5.7000000000000002E-3</v>
      </c>
    </row>
    <row r="940" spans="1:7" x14ac:dyDescent="0.3">
      <c r="A940" t="s">
        <v>468</v>
      </c>
      <c r="B940">
        <v>708.91</v>
      </c>
      <c r="C940">
        <v>687.69</v>
      </c>
      <c r="D940">
        <v>713.95</v>
      </c>
      <c r="E940">
        <v>680.81</v>
      </c>
      <c r="F940" t="s">
        <v>3284</v>
      </c>
      <c r="G940" s="1">
        <v>2.8199999999999999E-2</v>
      </c>
    </row>
    <row r="941" spans="1:7" x14ac:dyDescent="0.3">
      <c r="A941" t="s">
        <v>466</v>
      </c>
      <c r="B941">
        <v>689.46</v>
      </c>
      <c r="C941">
        <v>696.42</v>
      </c>
      <c r="D941">
        <v>699.36</v>
      </c>
      <c r="E941">
        <v>687.69</v>
      </c>
      <c r="F941" t="s">
        <v>3283</v>
      </c>
      <c r="G941" s="1">
        <v>-5.1999999999999998E-3</v>
      </c>
    </row>
    <row r="942" spans="1:7" x14ac:dyDescent="0.3">
      <c r="A942" t="s">
        <v>464</v>
      </c>
      <c r="B942">
        <v>693.05</v>
      </c>
      <c r="C942">
        <v>701.26</v>
      </c>
      <c r="D942">
        <v>703.55</v>
      </c>
      <c r="E942">
        <v>691.23</v>
      </c>
      <c r="F942" t="s">
        <v>3268</v>
      </c>
      <c r="G942" s="1">
        <v>-1.72E-2</v>
      </c>
    </row>
    <row r="943" spans="1:7" x14ac:dyDescent="0.3">
      <c r="A943" t="s">
        <v>462</v>
      </c>
      <c r="B943">
        <v>705.17</v>
      </c>
      <c r="C943">
        <v>714.42</v>
      </c>
      <c r="D943">
        <v>718.21</v>
      </c>
      <c r="E943">
        <v>701.75</v>
      </c>
      <c r="F943" t="s">
        <v>3253</v>
      </c>
      <c r="G943" s="1">
        <v>-8.9999999999999993E-3</v>
      </c>
    </row>
    <row r="944" spans="1:7" x14ac:dyDescent="0.3">
      <c r="A944" t="s">
        <v>460</v>
      </c>
      <c r="B944">
        <v>711.55</v>
      </c>
      <c r="C944">
        <v>710.91</v>
      </c>
      <c r="D944">
        <v>716.44</v>
      </c>
      <c r="E944">
        <v>707.24</v>
      </c>
      <c r="F944" t="s">
        <v>2988</v>
      </c>
      <c r="G944" s="1">
        <v>-1.35E-2</v>
      </c>
    </row>
    <row r="945" spans="1:7" x14ac:dyDescent="0.3">
      <c r="A945" t="s">
        <v>458</v>
      </c>
      <c r="B945">
        <v>721.28</v>
      </c>
      <c r="C945">
        <v>734.35</v>
      </c>
      <c r="D945">
        <v>735.67</v>
      </c>
      <c r="E945">
        <v>716.72</v>
      </c>
      <c r="F945" t="s">
        <v>3282</v>
      </c>
      <c r="G945" s="1">
        <v>-2.6800000000000001E-2</v>
      </c>
    </row>
    <row r="946" spans="1:7" x14ac:dyDescent="0.3">
      <c r="A946" t="s">
        <v>456</v>
      </c>
      <c r="B946">
        <v>741.16</v>
      </c>
      <c r="C946">
        <v>749.14</v>
      </c>
      <c r="D946">
        <v>753.2</v>
      </c>
      <c r="E946">
        <v>739.53</v>
      </c>
      <c r="F946" t="s">
        <v>3281</v>
      </c>
      <c r="G946" s="1">
        <v>-2.1299999999999999E-2</v>
      </c>
    </row>
    <row r="947" spans="1:7" x14ac:dyDescent="0.3">
      <c r="A947" t="s">
        <v>454</v>
      </c>
      <c r="B947">
        <v>757.29</v>
      </c>
      <c r="C947">
        <v>752.13</v>
      </c>
      <c r="D947">
        <v>758.86</v>
      </c>
      <c r="E947">
        <v>750.63</v>
      </c>
      <c r="F947" t="s">
        <v>2643</v>
      </c>
      <c r="G947" s="1">
        <v>-1.5E-3</v>
      </c>
    </row>
    <row r="948" spans="1:7" x14ac:dyDescent="0.3">
      <c r="A948" t="s">
        <v>452</v>
      </c>
      <c r="B948">
        <v>758.46</v>
      </c>
      <c r="C948">
        <v>755.12</v>
      </c>
      <c r="D948">
        <v>760.11</v>
      </c>
      <c r="E948">
        <v>753.08</v>
      </c>
      <c r="F948" t="s">
        <v>3280</v>
      </c>
      <c r="G948" s="1">
        <v>1.2E-2</v>
      </c>
    </row>
    <row r="949" spans="1:7" x14ac:dyDescent="0.3">
      <c r="A949" t="s">
        <v>450</v>
      </c>
      <c r="B949">
        <v>749.44</v>
      </c>
      <c r="C949">
        <v>742.65</v>
      </c>
      <c r="D949">
        <v>755.12</v>
      </c>
      <c r="E949">
        <v>738.16</v>
      </c>
      <c r="F949" t="s">
        <v>3279</v>
      </c>
      <c r="G949" s="1">
        <v>6.6E-3</v>
      </c>
    </row>
    <row r="950" spans="1:7" x14ac:dyDescent="0.3">
      <c r="A950" t="s">
        <v>448</v>
      </c>
      <c r="B950">
        <v>744.52</v>
      </c>
      <c r="C950">
        <v>749.68</v>
      </c>
      <c r="D950">
        <v>755.47</v>
      </c>
      <c r="E950">
        <v>739.66</v>
      </c>
      <c r="F950" t="s">
        <v>3278</v>
      </c>
      <c r="G950" s="1">
        <v>-1.84E-2</v>
      </c>
    </row>
    <row r="951" spans="1:7" x14ac:dyDescent="0.3">
      <c r="A951" t="s">
        <v>446</v>
      </c>
      <c r="B951">
        <v>758.46</v>
      </c>
      <c r="C951">
        <v>763.1</v>
      </c>
      <c r="D951">
        <v>768.56</v>
      </c>
      <c r="E951">
        <v>754.12</v>
      </c>
      <c r="F951" t="s">
        <v>3277</v>
      </c>
      <c r="G951" s="1">
        <v>-5.1999999999999998E-3</v>
      </c>
    </row>
    <row r="952" spans="1:7" x14ac:dyDescent="0.3">
      <c r="A952" t="s">
        <v>444</v>
      </c>
      <c r="B952">
        <v>762.43</v>
      </c>
      <c r="C952">
        <v>745.17</v>
      </c>
      <c r="D952">
        <v>767.54</v>
      </c>
      <c r="E952">
        <v>744.32</v>
      </c>
      <c r="F952" t="s">
        <v>3276</v>
      </c>
      <c r="G952" s="1">
        <v>1.03E-2</v>
      </c>
    </row>
    <row r="953" spans="1:7" x14ac:dyDescent="0.3">
      <c r="A953" t="s">
        <v>442</v>
      </c>
      <c r="B953">
        <v>754.67</v>
      </c>
      <c r="C953">
        <v>747.59</v>
      </c>
      <c r="D953">
        <v>756.07</v>
      </c>
      <c r="E953">
        <v>747.42</v>
      </c>
      <c r="F953" t="s">
        <v>3275</v>
      </c>
      <c r="G953" s="1">
        <v>1.3100000000000001E-2</v>
      </c>
    </row>
    <row r="954" spans="1:7" x14ac:dyDescent="0.3">
      <c r="A954" s="3">
        <v>44904</v>
      </c>
      <c r="B954">
        <v>744.92</v>
      </c>
      <c r="C954">
        <v>748.14</v>
      </c>
      <c r="D954">
        <v>750.13</v>
      </c>
      <c r="E954">
        <v>743.15</v>
      </c>
      <c r="F954" t="s">
        <v>2821</v>
      </c>
      <c r="G954" s="1">
        <v>-3.3999999999999998E-3</v>
      </c>
    </row>
    <row r="955" spans="1:7" x14ac:dyDescent="0.3">
      <c r="A955" s="3">
        <v>44813</v>
      </c>
      <c r="B955">
        <v>747.44</v>
      </c>
      <c r="C955">
        <v>746.24</v>
      </c>
      <c r="D955">
        <v>752.63</v>
      </c>
      <c r="E955">
        <v>745.17</v>
      </c>
      <c r="F955" t="s">
        <v>3274</v>
      </c>
      <c r="G955" s="1">
        <v>6.9999999999999999E-4</v>
      </c>
    </row>
    <row r="956" spans="1:7" x14ac:dyDescent="0.3">
      <c r="A956" s="3">
        <v>44782</v>
      </c>
      <c r="B956">
        <v>746.94</v>
      </c>
      <c r="C956">
        <v>743.2</v>
      </c>
      <c r="D956">
        <v>748.14</v>
      </c>
      <c r="E956">
        <v>739.24</v>
      </c>
      <c r="F956" t="s">
        <v>3273</v>
      </c>
      <c r="G956" s="1">
        <v>1.03E-2</v>
      </c>
    </row>
    <row r="957" spans="1:7" x14ac:dyDescent="0.3">
      <c r="A957" s="3">
        <v>44751</v>
      </c>
      <c r="B957">
        <v>739.31</v>
      </c>
      <c r="C957">
        <v>733.82</v>
      </c>
      <c r="D957">
        <v>743.15</v>
      </c>
      <c r="E957">
        <v>733.82</v>
      </c>
      <c r="F957" t="s">
        <v>3148</v>
      </c>
      <c r="G957" s="1">
        <v>-4.7000000000000002E-3</v>
      </c>
    </row>
    <row r="958" spans="1:7" x14ac:dyDescent="0.3">
      <c r="A958" s="3">
        <v>44721</v>
      </c>
      <c r="B958">
        <v>742.83</v>
      </c>
      <c r="C958">
        <v>747.59</v>
      </c>
      <c r="D958">
        <v>751.46</v>
      </c>
      <c r="E958">
        <v>741.38</v>
      </c>
      <c r="F958" t="s">
        <v>3272</v>
      </c>
      <c r="G958" s="1">
        <v>-3.8E-3</v>
      </c>
    </row>
    <row r="959" spans="1:7" x14ac:dyDescent="0.3">
      <c r="A959" s="3">
        <v>44690</v>
      </c>
      <c r="B959">
        <v>745.67</v>
      </c>
      <c r="C959">
        <v>741.21</v>
      </c>
      <c r="D959">
        <v>747.64</v>
      </c>
      <c r="E959">
        <v>740.21</v>
      </c>
      <c r="F959" t="s">
        <v>3271</v>
      </c>
      <c r="G959" s="1">
        <v>6.4000000000000003E-3</v>
      </c>
    </row>
    <row r="960" spans="1:7" x14ac:dyDescent="0.3">
      <c r="A960" s="3">
        <v>44601</v>
      </c>
      <c r="B960">
        <v>740.91</v>
      </c>
      <c r="C960">
        <v>734.25</v>
      </c>
      <c r="D960">
        <v>743.4</v>
      </c>
      <c r="E960">
        <v>730.78</v>
      </c>
      <c r="F960" t="s">
        <v>3270</v>
      </c>
      <c r="G960" s="1">
        <v>9.1000000000000004E-3</v>
      </c>
    </row>
    <row r="961" spans="1:7" x14ac:dyDescent="0.3">
      <c r="A961" s="3">
        <v>44570</v>
      </c>
      <c r="B961">
        <v>734.25</v>
      </c>
      <c r="C961">
        <v>730.56</v>
      </c>
      <c r="D961">
        <v>742.88</v>
      </c>
      <c r="E961">
        <v>727.69</v>
      </c>
      <c r="F961" t="s">
        <v>3089</v>
      </c>
      <c r="G961" s="1">
        <v>-9.4000000000000004E-3</v>
      </c>
    </row>
    <row r="962" spans="1:7" x14ac:dyDescent="0.3">
      <c r="A962" t="s">
        <v>432</v>
      </c>
      <c r="B962">
        <v>741.21</v>
      </c>
      <c r="C962">
        <v>721.43</v>
      </c>
      <c r="D962">
        <v>743.13</v>
      </c>
      <c r="E962">
        <v>719.76</v>
      </c>
      <c r="F962" t="s">
        <v>3255</v>
      </c>
      <c r="G962" s="1">
        <v>3.2399999999999998E-2</v>
      </c>
    </row>
    <row r="963" spans="1:7" x14ac:dyDescent="0.3">
      <c r="A963" t="s">
        <v>431</v>
      </c>
      <c r="B963">
        <v>717.91</v>
      </c>
      <c r="C963">
        <v>716.72</v>
      </c>
      <c r="D963">
        <v>721.21</v>
      </c>
      <c r="E963">
        <v>712.53</v>
      </c>
      <c r="F963" t="s">
        <v>2968</v>
      </c>
      <c r="G963" s="1">
        <v>-1.7500000000000002E-2</v>
      </c>
    </row>
    <row r="964" spans="1:7" x14ac:dyDescent="0.3">
      <c r="A964" t="s">
        <v>429</v>
      </c>
      <c r="B964">
        <v>730.73</v>
      </c>
      <c r="C964">
        <v>734.2</v>
      </c>
      <c r="D964">
        <v>739.06</v>
      </c>
      <c r="E964">
        <v>728.79</v>
      </c>
      <c r="F964" t="s">
        <v>3269</v>
      </c>
      <c r="G964" s="1">
        <v>2.0000000000000001E-4</v>
      </c>
    </row>
    <row r="965" spans="1:7" x14ac:dyDescent="0.3">
      <c r="A965" t="s">
        <v>427</v>
      </c>
      <c r="B965">
        <v>730.61</v>
      </c>
      <c r="C965">
        <v>738.11</v>
      </c>
      <c r="D965">
        <v>741.55</v>
      </c>
      <c r="E965">
        <v>726.69</v>
      </c>
      <c r="F965" t="s">
        <v>3268</v>
      </c>
      <c r="G965" s="1">
        <v>-5.4000000000000003E-3</v>
      </c>
    </row>
    <row r="966" spans="1:7" x14ac:dyDescent="0.3">
      <c r="A966" t="s">
        <v>425</v>
      </c>
      <c r="B966">
        <v>734.6</v>
      </c>
      <c r="C966">
        <v>729.14</v>
      </c>
      <c r="D966">
        <v>735.92</v>
      </c>
      <c r="E966">
        <v>727.79</v>
      </c>
      <c r="F966" t="s">
        <v>3267</v>
      </c>
      <c r="G966" s="1">
        <v>4.7999999999999996E-3</v>
      </c>
    </row>
    <row r="967" spans="1:7" x14ac:dyDescent="0.3">
      <c r="A967" t="s">
        <v>423</v>
      </c>
      <c r="B967">
        <v>731.08</v>
      </c>
      <c r="C967">
        <v>724.85</v>
      </c>
      <c r="D967">
        <v>736.14</v>
      </c>
      <c r="E967">
        <v>723.4</v>
      </c>
      <c r="F967" t="s">
        <v>3266</v>
      </c>
      <c r="G967" s="1">
        <v>-3.0999999999999999E-3</v>
      </c>
    </row>
    <row r="968" spans="1:7" x14ac:dyDescent="0.3">
      <c r="A968" t="s">
        <v>421</v>
      </c>
      <c r="B968">
        <v>733.35</v>
      </c>
      <c r="C968">
        <v>740.56</v>
      </c>
      <c r="D968">
        <v>742.33</v>
      </c>
      <c r="E968">
        <v>732.03</v>
      </c>
      <c r="F968" t="s">
        <v>3265</v>
      </c>
      <c r="G968" s="1">
        <v>-1.52E-2</v>
      </c>
    </row>
    <row r="969" spans="1:7" x14ac:dyDescent="0.3">
      <c r="A969" t="s">
        <v>419</v>
      </c>
      <c r="B969">
        <v>744.67</v>
      </c>
      <c r="C969">
        <v>753.13</v>
      </c>
      <c r="D969">
        <v>754.12</v>
      </c>
      <c r="E969">
        <v>743.15</v>
      </c>
      <c r="F969" t="s">
        <v>2868</v>
      </c>
      <c r="G969" s="1">
        <v>-1.23E-2</v>
      </c>
    </row>
    <row r="970" spans="1:7" x14ac:dyDescent="0.3">
      <c r="A970" t="s">
        <v>417</v>
      </c>
      <c r="B970">
        <v>753.97</v>
      </c>
      <c r="C970">
        <v>748.14</v>
      </c>
      <c r="D970">
        <v>755.07</v>
      </c>
      <c r="E970">
        <v>747.96</v>
      </c>
      <c r="F970" t="s">
        <v>2290</v>
      </c>
      <c r="G970" s="1">
        <v>1.1999999999999999E-3</v>
      </c>
    </row>
    <row r="971" spans="1:7" x14ac:dyDescent="0.3">
      <c r="A971" t="s">
        <v>415</v>
      </c>
      <c r="B971">
        <v>753.08</v>
      </c>
      <c r="C971">
        <v>748.14</v>
      </c>
      <c r="D971">
        <v>754.5</v>
      </c>
      <c r="E971">
        <v>741.03</v>
      </c>
      <c r="F971" t="s">
        <v>3193</v>
      </c>
      <c r="G971" s="1">
        <v>5.1999999999999998E-3</v>
      </c>
    </row>
    <row r="972" spans="1:7" x14ac:dyDescent="0.3">
      <c r="A972" t="s">
        <v>413</v>
      </c>
      <c r="B972">
        <v>749.21</v>
      </c>
      <c r="C972">
        <v>745.54</v>
      </c>
      <c r="D972">
        <v>752.38</v>
      </c>
      <c r="E972">
        <v>742.18</v>
      </c>
      <c r="F972" t="s">
        <v>3264</v>
      </c>
      <c r="G972" s="1">
        <v>1.14E-2</v>
      </c>
    </row>
    <row r="973" spans="1:7" x14ac:dyDescent="0.3">
      <c r="A973" s="3">
        <v>44903</v>
      </c>
      <c r="B973">
        <v>740.73</v>
      </c>
      <c r="C973">
        <v>740.66</v>
      </c>
      <c r="D973">
        <v>742.8</v>
      </c>
      <c r="E973">
        <v>736.14</v>
      </c>
      <c r="F973" t="s">
        <v>3263</v>
      </c>
      <c r="G973" s="1">
        <v>-4.0000000000000002E-4</v>
      </c>
    </row>
    <row r="974" spans="1:7" x14ac:dyDescent="0.3">
      <c r="A974" s="3">
        <v>44873</v>
      </c>
      <c r="B974">
        <v>741.01</v>
      </c>
      <c r="C974">
        <v>741.41</v>
      </c>
      <c r="D974">
        <v>743.65</v>
      </c>
      <c r="E974">
        <v>735.45</v>
      </c>
      <c r="F974" t="s">
        <v>3262</v>
      </c>
      <c r="G974" s="1">
        <v>1.32E-2</v>
      </c>
    </row>
    <row r="975" spans="1:7" x14ac:dyDescent="0.3">
      <c r="A975" s="3">
        <v>44842</v>
      </c>
      <c r="B975">
        <v>731.33</v>
      </c>
      <c r="C975">
        <v>728.86</v>
      </c>
      <c r="D975">
        <v>733.92</v>
      </c>
      <c r="E975">
        <v>722.73</v>
      </c>
      <c r="F975" t="s">
        <v>3261</v>
      </c>
      <c r="G975" s="1">
        <v>2.8999999999999998E-3</v>
      </c>
    </row>
    <row r="976" spans="1:7" x14ac:dyDescent="0.3">
      <c r="A976" s="3">
        <v>44781</v>
      </c>
      <c r="B976">
        <v>729.21</v>
      </c>
      <c r="C976">
        <v>712.23</v>
      </c>
      <c r="D976">
        <v>730.43</v>
      </c>
      <c r="E976">
        <v>711.78</v>
      </c>
      <c r="F976" t="s">
        <v>3044</v>
      </c>
      <c r="G976" s="1">
        <v>2.4500000000000001E-2</v>
      </c>
    </row>
    <row r="977" spans="1:7" x14ac:dyDescent="0.3">
      <c r="A977" s="3">
        <v>44689</v>
      </c>
      <c r="B977">
        <v>711.75</v>
      </c>
      <c r="C977">
        <v>714.72</v>
      </c>
      <c r="D977">
        <v>716.69</v>
      </c>
      <c r="E977">
        <v>708.81</v>
      </c>
      <c r="F977" t="s">
        <v>3260</v>
      </c>
      <c r="G977" s="1">
        <v>-3.3999999999999998E-3</v>
      </c>
    </row>
    <row r="978" spans="1:7" x14ac:dyDescent="0.3">
      <c r="A978" s="3">
        <v>44659</v>
      </c>
      <c r="B978">
        <v>714.17</v>
      </c>
      <c r="C978">
        <v>718.21</v>
      </c>
      <c r="D978">
        <v>721.55</v>
      </c>
      <c r="E978">
        <v>704.72</v>
      </c>
      <c r="F978" t="s">
        <v>3059</v>
      </c>
      <c r="G978" s="1">
        <v>-1.1999999999999999E-3</v>
      </c>
    </row>
    <row r="979" spans="1:7" x14ac:dyDescent="0.3">
      <c r="A979" s="3">
        <v>44628</v>
      </c>
      <c r="B979">
        <v>715.02</v>
      </c>
      <c r="C979">
        <v>710.71</v>
      </c>
      <c r="D979">
        <v>716.09</v>
      </c>
      <c r="E979">
        <v>706.74</v>
      </c>
      <c r="F979" t="s">
        <v>2644</v>
      </c>
      <c r="G979" s="1">
        <v>2.3E-3</v>
      </c>
    </row>
    <row r="980" spans="1:7" x14ac:dyDescent="0.3">
      <c r="A980" s="3">
        <v>44600</v>
      </c>
      <c r="B980">
        <v>713.35</v>
      </c>
      <c r="C980">
        <v>719.21</v>
      </c>
      <c r="D980">
        <v>720.51</v>
      </c>
      <c r="E980">
        <v>709.76</v>
      </c>
      <c r="F980" t="s">
        <v>3259</v>
      </c>
      <c r="G980" s="1">
        <v>-1.0999999999999999E-2</v>
      </c>
    </row>
    <row r="981" spans="1:7" x14ac:dyDescent="0.3">
      <c r="A981" s="3">
        <v>44569</v>
      </c>
      <c r="B981">
        <v>721.28</v>
      </c>
      <c r="C981">
        <v>717.71</v>
      </c>
      <c r="D981">
        <v>722.43</v>
      </c>
      <c r="E981">
        <v>713.25</v>
      </c>
      <c r="F981" t="s">
        <v>3258</v>
      </c>
      <c r="G981" s="1">
        <v>8.3000000000000001E-3</v>
      </c>
    </row>
    <row r="982" spans="1:7" x14ac:dyDescent="0.3">
      <c r="A982" t="s">
        <v>403</v>
      </c>
      <c r="B982">
        <v>715.32</v>
      </c>
      <c r="C982">
        <v>717.22</v>
      </c>
      <c r="D982">
        <v>717.51</v>
      </c>
      <c r="E982">
        <v>705.89</v>
      </c>
      <c r="F982" t="s">
        <v>3257</v>
      </c>
      <c r="G982" s="1">
        <v>1.2200000000000001E-2</v>
      </c>
    </row>
    <row r="983" spans="1:7" x14ac:dyDescent="0.3">
      <c r="A983" t="s">
        <v>401</v>
      </c>
      <c r="B983">
        <v>706.67</v>
      </c>
      <c r="C983">
        <v>705.77</v>
      </c>
      <c r="D983">
        <v>710.23</v>
      </c>
      <c r="E983">
        <v>703.75</v>
      </c>
      <c r="F983" t="s">
        <v>3256</v>
      </c>
      <c r="G983" s="1">
        <v>8.8999999999999999E-3</v>
      </c>
    </row>
    <row r="984" spans="1:7" x14ac:dyDescent="0.3">
      <c r="A984" t="s">
        <v>399</v>
      </c>
      <c r="B984">
        <v>700.46</v>
      </c>
      <c r="C984">
        <v>692.73</v>
      </c>
      <c r="D984">
        <v>701.26</v>
      </c>
      <c r="E984">
        <v>690.41</v>
      </c>
      <c r="F984" t="s">
        <v>2840</v>
      </c>
      <c r="G984" s="1">
        <v>7.6E-3</v>
      </c>
    </row>
    <row r="985" spans="1:7" x14ac:dyDescent="0.3">
      <c r="A985" t="s">
        <v>398</v>
      </c>
      <c r="B985">
        <v>695.15</v>
      </c>
      <c r="C985">
        <v>696.27</v>
      </c>
      <c r="D985">
        <v>699.26</v>
      </c>
      <c r="E985">
        <v>691.43</v>
      </c>
      <c r="F985" t="s">
        <v>2863</v>
      </c>
      <c r="G985" s="1">
        <v>-2E-3</v>
      </c>
    </row>
    <row r="986" spans="1:7" x14ac:dyDescent="0.3">
      <c r="A986" t="s">
        <v>396</v>
      </c>
      <c r="B986">
        <v>696.57</v>
      </c>
      <c r="C986">
        <v>695.77</v>
      </c>
      <c r="D986">
        <v>700.56</v>
      </c>
      <c r="E986">
        <v>689.93</v>
      </c>
      <c r="F986" t="s">
        <v>3255</v>
      </c>
      <c r="G986" s="1">
        <v>2.8999999999999998E-3</v>
      </c>
    </row>
    <row r="987" spans="1:7" x14ac:dyDescent="0.3">
      <c r="A987" t="s">
        <v>394</v>
      </c>
      <c r="B987">
        <v>694.52</v>
      </c>
      <c r="C987">
        <v>681.3</v>
      </c>
      <c r="D987">
        <v>696.77</v>
      </c>
      <c r="E987">
        <v>679.51</v>
      </c>
      <c r="F987" t="s">
        <v>3254</v>
      </c>
      <c r="G987" s="1">
        <v>2.3300000000000001E-2</v>
      </c>
    </row>
    <row r="988" spans="1:7" x14ac:dyDescent="0.3">
      <c r="A988" t="s">
        <v>392</v>
      </c>
      <c r="B988">
        <v>678.69</v>
      </c>
      <c r="C988">
        <v>678.59</v>
      </c>
      <c r="D988">
        <v>683.05</v>
      </c>
      <c r="E988">
        <v>677.36</v>
      </c>
      <c r="F988" t="s">
        <v>3253</v>
      </c>
      <c r="G988" s="1">
        <v>-3.2000000000000002E-3</v>
      </c>
    </row>
    <row r="989" spans="1:7" x14ac:dyDescent="0.3">
      <c r="A989" t="s">
        <v>390</v>
      </c>
      <c r="B989">
        <v>680.83</v>
      </c>
      <c r="C989">
        <v>678.26</v>
      </c>
      <c r="D989">
        <v>683.85</v>
      </c>
      <c r="E989">
        <v>675.94</v>
      </c>
      <c r="F989" t="s">
        <v>3252</v>
      </c>
      <c r="G989" s="1">
        <v>1.26E-2</v>
      </c>
    </row>
    <row r="990" spans="1:7" x14ac:dyDescent="0.3">
      <c r="A990" t="s">
        <v>388</v>
      </c>
      <c r="B990">
        <v>672.35</v>
      </c>
      <c r="C990">
        <v>666.84</v>
      </c>
      <c r="D990">
        <v>677.59</v>
      </c>
      <c r="E990">
        <v>666.84</v>
      </c>
      <c r="F990" t="s">
        <v>3251</v>
      </c>
      <c r="G990" s="1">
        <v>4.0000000000000002E-4</v>
      </c>
    </row>
    <row r="991" spans="1:7" x14ac:dyDescent="0.3">
      <c r="A991" t="s">
        <v>386</v>
      </c>
      <c r="B991">
        <v>672.1</v>
      </c>
      <c r="C991">
        <v>672.33</v>
      </c>
      <c r="D991">
        <v>681.35</v>
      </c>
      <c r="E991">
        <v>669.36</v>
      </c>
      <c r="F991" t="s">
        <v>3250</v>
      </c>
      <c r="G991" s="1">
        <v>-1.06E-2</v>
      </c>
    </row>
    <row r="992" spans="1:7" x14ac:dyDescent="0.3">
      <c r="A992" t="s">
        <v>384</v>
      </c>
      <c r="B992">
        <v>679.33</v>
      </c>
      <c r="C992">
        <v>674.82</v>
      </c>
      <c r="D992">
        <v>680.76</v>
      </c>
      <c r="E992">
        <v>671.73</v>
      </c>
      <c r="F992" t="s">
        <v>3249</v>
      </c>
      <c r="G992" s="1">
        <v>8.0999999999999996E-3</v>
      </c>
    </row>
    <row r="993" spans="1:7" x14ac:dyDescent="0.3">
      <c r="A993" t="s">
        <v>382</v>
      </c>
      <c r="B993">
        <v>673.85</v>
      </c>
      <c r="C993">
        <v>679.31</v>
      </c>
      <c r="D993">
        <v>684.62</v>
      </c>
      <c r="E993">
        <v>672.95</v>
      </c>
      <c r="F993" t="s">
        <v>3047</v>
      </c>
      <c r="G993" s="1">
        <v>-5.0000000000000001E-3</v>
      </c>
    </row>
    <row r="994" spans="1:7" x14ac:dyDescent="0.3">
      <c r="A994" t="s">
        <v>380</v>
      </c>
      <c r="B994">
        <v>677.24</v>
      </c>
      <c r="C994">
        <v>693.28</v>
      </c>
      <c r="D994">
        <v>695.37</v>
      </c>
      <c r="E994">
        <v>675.44</v>
      </c>
      <c r="F994" t="s">
        <v>3248</v>
      </c>
      <c r="G994" s="1">
        <v>-2.4400000000000002E-2</v>
      </c>
    </row>
    <row r="995" spans="1:7" x14ac:dyDescent="0.3">
      <c r="A995" s="3">
        <v>44902</v>
      </c>
      <c r="B995">
        <v>694.17</v>
      </c>
      <c r="C995">
        <v>700.88</v>
      </c>
      <c r="D995">
        <v>700.88</v>
      </c>
      <c r="E995">
        <v>692.98</v>
      </c>
      <c r="F995" t="s">
        <v>3247</v>
      </c>
      <c r="G995" s="1">
        <v>-1.0200000000000001E-2</v>
      </c>
    </row>
    <row r="996" spans="1:7" x14ac:dyDescent="0.3">
      <c r="A996" s="3">
        <v>44872</v>
      </c>
      <c r="B996">
        <v>701.33</v>
      </c>
      <c r="C996">
        <v>695.27</v>
      </c>
      <c r="D996">
        <v>703.2</v>
      </c>
      <c r="E996">
        <v>694.9</v>
      </c>
      <c r="F996" t="s">
        <v>2636</v>
      </c>
      <c r="G996" s="1">
        <v>6.4999999999999997E-3</v>
      </c>
    </row>
    <row r="997" spans="1:7" x14ac:dyDescent="0.3">
      <c r="A997" s="3">
        <v>44780</v>
      </c>
      <c r="B997">
        <v>696.82</v>
      </c>
      <c r="C997">
        <v>703.25</v>
      </c>
      <c r="D997">
        <v>703.25</v>
      </c>
      <c r="E997">
        <v>695.64</v>
      </c>
      <c r="F997" t="s">
        <v>3246</v>
      </c>
      <c r="G997" s="1">
        <v>8.9999999999999998E-4</v>
      </c>
    </row>
    <row r="998" spans="1:7" x14ac:dyDescent="0.3">
      <c r="A998" s="3">
        <v>44749</v>
      </c>
      <c r="B998">
        <v>696.17</v>
      </c>
      <c r="C998">
        <v>688.29</v>
      </c>
      <c r="D998">
        <v>697.27</v>
      </c>
      <c r="E998">
        <v>685.52</v>
      </c>
      <c r="F998" t="s">
        <v>3245</v>
      </c>
      <c r="G998" s="1">
        <v>1.7899999999999999E-2</v>
      </c>
    </row>
    <row r="999" spans="1:7" x14ac:dyDescent="0.3">
      <c r="A999" s="3">
        <v>44719</v>
      </c>
      <c r="B999">
        <v>683.92</v>
      </c>
      <c r="C999">
        <v>672.33</v>
      </c>
      <c r="D999">
        <v>685</v>
      </c>
      <c r="E999">
        <v>671.88</v>
      </c>
      <c r="F999" t="s">
        <v>3244</v>
      </c>
      <c r="G999" s="1">
        <v>1.38E-2</v>
      </c>
    </row>
    <row r="1000" spans="1:7" x14ac:dyDescent="0.3">
      <c r="A1000" s="3">
        <v>44688</v>
      </c>
      <c r="B1000">
        <v>674.62</v>
      </c>
      <c r="C1000">
        <v>680.31</v>
      </c>
      <c r="D1000">
        <v>687.96</v>
      </c>
      <c r="E1000">
        <v>672.48</v>
      </c>
      <c r="F1000" t="s">
        <v>2712</v>
      </c>
      <c r="G1000" s="1">
        <v>-2.2000000000000001E-3</v>
      </c>
    </row>
    <row r="1001" spans="1:7" x14ac:dyDescent="0.3">
      <c r="A1001" s="3">
        <v>44658</v>
      </c>
      <c r="B1001">
        <v>676.14</v>
      </c>
      <c r="C1001">
        <v>675.17</v>
      </c>
      <c r="D1001">
        <v>678.41</v>
      </c>
      <c r="E1001">
        <v>669.46</v>
      </c>
      <c r="F1001" t="s">
        <v>3243</v>
      </c>
      <c r="G1001" s="1">
        <v>1.4E-3</v>
      </c>
    </row>
    <row r="1002" spans="1:7" x14ac:dyDescent="0.3">
      <c r="A1002" s="3">
        <v>44568</v>
      </c>
      <c r="B1002">
        <v>675.2</v>
      </c>
      <c r="C1002">
        <v>670.31</v>
      </c>
      <c r="D1002">
        <v>678.31</v>
      </c>
      <c r="E1002">
        <v>663.37</v>
      </c>
      <c r="F1002" t="s">
        <v>3242</v>
      </c>
      <c r="G1002" s="1">
        <v>4.3E-3</v>
      </c>
    </row>
    <row r="1003" spans="1:7" x14ac:dyDescent="0.3">
      <c r="A1003" t="s">
        <v>370</v>
      </c>
      <c r="B1003">
        <v>672.33</v>
      </c>
      <c r="C1003">
        <v>666.34</v>
      </c>
      <c r="D1003">
        <v>675.32</v>
      </c>
      <c r="E1003">
        <v>666.34</v>
      </c>
      <c r="F1003" t="s">
        <v>3241</v>
      </c>
      <c r="G1003" s="1">
        <v>3.0000000000000001E-3</v>
      </c>
    </row>
    <row r="1004" spans="1:7" x14ac:dyDescent="0.3">
      <c r="A1004" t="s">
        <v>369</v>
      </c>
      <c r="B1004">
        <v>670.31</v>
      </c>
      <c r="C1004">
        <v>663.97</v>
      </c>
      <c r="D1004">
        <v>673.7</v>
      </c>
      <c r="E1004">
        <v>663.97</v>
      </c>
      <c r="F1004" t="s">
        <v>3240</v>
      </c>
      <c r="G1004" s="1">
        <v>-1.4E-3</v>
      </c>
    </row>
    <row r="1005" spans="1:7" x14ac:dyDescent="0.3">
      <c r="A1005" t="s">
        <v>367</v>
      </c>
      <c r="B1005">
        <v>671.28</v>
      </c>
      <c r="C1005">
        <v>670.33</v>
      </c>
      <c r="D1005">
        <v>673.82</v>
      </c>
      <c r="E1005">
        <v>667.54</v>
      </c>
      <c r="F1005" t="s">
        <v>3239</v>
      </c>
      <c r="G1005" s="1">
        <v>-7.6E-3</v>
      </c>
    </row>
    <row r="1006" spans="1:7" x14ac:dyDescent="0.3">
      <c r="A1006" t="s">
        <v>365</v>
      </c>
      <c r="B1006">
        <v>676.44</v>
      </c>
      <c r="C1006">
        <v>683.3</v>
      </c>
      <c r="D1006">
        <v>686.29</v>
      </c>
      <c r="E1006">
        <v>674.32</v>
      </c>
      <c r="F1006" t="s">
        <v>3222</v>
      </c>
      <c r="G1006" s="1">
        <v>1.8E-3</v>
      </c>
    </row>
    <row r="1007" spans="1:7" x14ac:dyDescent="0.3">
      <c r="A1007" t="s">
        <v>363</v>
      </c>
      <c r="B1007">
        <v>675.22</v>
      </c>
      <c r="C1007">
        <v>667.61</v>
      </c>
      <c r="D1007">
        <v>679.14</v>
      </c>
      <c r="E1007">
        <v>667.61</v>
      </c>
      <c r="F1007" t="s">
        <v>2890</v>
      </c>
      <c r="G1007" s="1">
        <v>1.4E-2</v>
      </c>
    </row>
    <row r="1008" spans="1:7" x14ac:dyDescent="0.3">
      <c r="A1008" t="s">
        <v>362</v>
      </c>
      <c r="B1008">
        <v>665.92</v>
      </c>
      <c r="C1008">
        <v>663.6</v>
      </c>
      <c r="D1008">
        <v>672.33</v>
      </c>
      <c r="E1008">
        <v>657.61</v>
      </c>
      <c r="F1008" t="s">
        <v>3238</v>
      </c>
      <c r="G1008" s="1">
        <v>3.7000000000000002E-3</v>
      </c>
    </row>
    <row r="1009" spans="1:7" x14ac:dyDescent="0.3">
      <c r="A1009" t="s">
        <v>360</v>
      </c>
      <c r="B1009">
        <v>663.47</v>
      </c>
      <c r="C1009">
        <v>664.47</v>
      </c>
      <c r="D1009">
        <v>666.82</v>
      </c>
      <c r="E1009">
        <v>659.96</v>
      </c>
      <c r="F1009" t="s">
        <v>2909</v>
      </c>
      <c r="G1009" s="1">
        <v>-4.7000000000000002E-3</v>
      </c>
    </row>
    <row r="1010" spans="1:7" x14ac:dyDescent="0.3">
      <c r="A1010" t="s">
        <v>358</v>
      </c>
      <c r="B1010">
        <v>666.62</v>
      </c>
      <c r="C1010">
        <v>666.79</v>
      </c>
      <c r="D1010">
        <v>675.32</v>
      </c>
      <c r="E1010">
        <v>660.38</v>
      </c>
      <c r="F1010" t="s">
        <v>3237</v>
      </c>
      <c r="G1010" s="1">
        <v>1.09E-2</v>
      </c>
    </row>
    <row r="1011" spans="1:7" x14ac:dyDescent="0.3">
      <c r="A1011" t="s">
        <v>356</v>
      </c>
      <c r="B1011">
        <v>659.43</v>
      </c>
      <c r="C1011">
        <v>650.73</v>
      </c>
      <c r="D1011">
        <v>660.86</v>
      </c>
      <c r="E1011">
        <v>645.47</v>
      </c>
      <c r="F1011" t="s">
        <v>3236</v>
      </c>
      <c r="G1011" s="1">
        <v>2.5100000000000001E-2</v>
      </c>
    </row>
    <row r="1012" spans="1:7" x14ac:dyDescent="0.3">
      <c r="A1012" t="s">
        <v>355</v>
      </c>
      <c r="B1012">
        <v>643.27</v>
      </c>
      <c r="C1012">
        <v>635.91999999999996</v>
      </c>
      <c r="D1012">
        <v>647.89</v>
      </c>
      <c r="E1012">
        <v>634.22</v>
      </c>
      <c r="F1012" t="s">
        <v>3235</v>
      </c>
      <c r="G1012" s="1">
        <v>6.6E-3</v>
      </c>
    </row>
    <row r="1013" spans="1:7" x14ac:dyDescent="0.3">
      <c r="A1013" t="s">
        <v>354</v>
      </c>
      <c r="B1013">
        <v>639.05999999999995</v>
      </c>
      <c r="C1013">
        <v>653.37</v>
      </c>
      <c r="D1013">
        <v>658.64</v>
      </c>
      <c r="E1013">
        <v>637.41</v>
      </c>
      <c r="F1013" t="s">
        <v>3234</v>
      </c>
      <c r="G1013" s="1">
        <v>-0.02</v>
      </c>
    </row>
    <row r="1014" spans="1:7" x14ac:dyDescent="0.3">
      <c r="A1014" t="s">
        <v>352</v>
      </c>
      <c r="B1014">
        <v>652.1</v>
      </c>
      <c r="C1014">
        <v>649.21</v>
      </c>
      <c r="D1014">
        <v>656.27</v>
      </c>
      <c r="E1014">
        <v>647.59</v>
      </c>
      <c r="F1014" t="s">
        <v>2852</v>
      </c>
      <c r="G1014" s="1">
        <v>-3.5000000000000001E-3</v>
      </c>
    </row>
    <row r="1015" spans="1:7" x14ac:dyDescent="0.3">
      <c r="A1015" t="s">
        <v>350</v>
      </c>
      <c r="B1015">
        <v>654.37</v>
      </c>
      <c r="C1015">
        <v>654</v>
      </c>
      <c r="D1015">
        <v>661.35</v>
      </c>
      <c r="E1015">
        <v>650.88</v>
      </c>
      <c r="F1015" t="s">
        <v>2731</v>
      </c>
      <c r="G1015" s="1">
        <v>-1.0999999999999999E-2</v>
      </c>
    </row>
    <row r="1016" spans="1:7" x14ac:dyDescent="0.3">
      <c r="A1016" t="s">
        <v>348</v>
      </c>
      <c r="B1016">
        <v>661.65</v>
      </c>
      <c r="C1016">
        <v>660.16</v>
      </c>
      <c r="D1016">
        <v>663.35</v>
      </c>
      <c r="E1016">
        <v>652.53</v>
      </c>
      <c r="F1016" t="s">
        <v>3233</v>
      </c>
      <c r="G1016" s="1">
        <v>-1.8100000000000002E-2</v>
      </c>
    </row>
    <row r="1017" spans="1:7" x14ac:dyDescent="0.3">
      <c r="A1017" s="3">
        <v>44840</v>
      </c>
      <c r="B1017">
        <v>673.87</v>
      </c>
      <c r="C1017">
        <v>678.36</v>
      </c>
      <c r="D1017">
        <v>682.28</v>
      </c>
      <c r="E1017">
        <v>670.13</v>
      </c>
      <c r="F1017" t="s">
        <v>2242</v>
      </c>
      <c r="G1017" s="1">
        <v>-1.9300000000000001E-2</v>
      </c>
    </row>
    <row r="1018" spans="1:7" x14ac:dyDescent="0.3">
      <c r="A1018" s="3">
        <v>44810</v>
      </c>
      <c r="B1018">
        <v>687.14</v>
      </c>
      <c r="C1018">
        <v>679.43</v>
      </c>
      <c r="D1018">
        <v>689.31</v>
      </c>
      <c r="E1018">
        <v>676.89</v>
      </c>
      <c r="F1018" t="s">
        <v>2884</v>
      </c>
      <c r="G1018" s="1">
        <v>7.4999999999999997E-3</v>
      </c>
    </row>
    <row r="1019" spans="1:7" x14ac:dyDescent="0.3">
      <c r="A1019" s="3">
        <v>44779</v>
      </c>
      <c r="B1019">
        <v>682</v>
      </c>
      <c r="C1019">
        <v>684.95</v>
      </c>
      <c r="D1019">
        <v>688.79</v>
      </c>
      <c r="E1019">
        <v>676.82</v>
      </c>
      <c r="F1019" t="s">
        <v>3232</v>
      </c>
      <c r="G1019" s="1">
        <v>3.5000000000000001E-3</v>
      </c>
    </row>
    <row r="1020" spans="1:7" x14ac:dyDescent="0.3">
      <c r="A1020" s="3">
        <v>44748</v>
      </c>
      <c r="B1020">
        <v>679.61</v>
      </c>
      <c r="C1020">
        <v>679.31</v>
      </c>
      <c r="D1020">
        <v>685.44</v>
      </c>
      <c r="E1020">
        <v>675.37</v>
      </c>
      <c r="F1020" t="s">
        <v>3138</v>
      </c>
      <c r="G1020" s="1">
        <v>-1.15E-2</v>
      </c>
    </row>
    <row r="1021" spans="1:7" x14ac:dyDescent="0.3">
      <c r="A1021" s="3">
        <v>44718</v>
      </c>
      <c r="B1021">
        <v>687.51</v>
      </c>
      <c r="C1021">
        <v>686.44</v>
      </c>
      <c r="D1021">
        <v>691.78</v>
      </c>
      <c r="E1021">
        <v>678.64</v>
      </c>
      <c r="F1021" t="s">
        <v>2655</v>
      </c>
      <c r="G1021" s="1">
        <v>-1.2999999999999999E-3</v>
      </c>
    </row>
    <row r="1022" spans="1:7" x14ac:dyDescent="0.3">
      <c r="A1022" s="3">
        <v>44626</v>
      </c>
      <c r="B1022">
        <v>688.44</v>
      </c>
      <c r="C1022">
        <v>697.41</v>
      </c>
      <c r="D1022">
        <v>698.64</v>
      </c>
      <c r="E1022">
        <v>686.44</v>
      </c>
      <c r="F1022" t="s">
        <v>2743</v>
      </c>
      <c r="G1022" s="1">
        <v>-3.5000000000000001E-3</v>
      </c>
    </row>
    <row r="1023" spans="1:7" x14ac:dyDescent="0.3">
      <c r="A1023" s="3">
        <v>44598</v>
      </c>
      <c r="B1023">
        <v>690.83</v>
      </c>
      <c r="C1023">
        <v>691.9</v>
      </c>
      <c r="D1023">
        <v>692.28</v>
      </c>
      <c r="E1023">
        <v>687.59</v>
      </c>
      <c r="F1023" t="s">
        <v>3231</v>
      </c>
      <c r="G1023" s="1">
        <v>-7.0000000000000001E-3</v>
      </c>
    </row>
    <row r="1024" spans="1:7" x14ac:dyDescent="0.3">
      <c r="A1024" s="3">
        <v>44567</v>
      </c>
      <c r="B1024">
        <v>695.69</v>
      </c>
      <c r="C1024">
        <v>688.29</v>
      </c>
      <c r="D1024">
        <v>698.49</v>
      </c>
      <c r="E1024">
        <v>687.86</v>
      </c>
      <c r="F1024" t="s">
        <v>3126</v>
      </c>
      <c r="G1024" s="1">
        <v>4.1999999999999997E-3</v>
      </c>
    </row>
    <row r="1025" spans="1:7" x14ac:dyDescent="0.3">
      <c r="A1025" t="s">
        <v>338</v>
      </c>
      <c r="B1025">
        <v>692.75</v>
      </c>
      <c r="C1025">
        <v>696.22</v>
      </c>
      <c r="D1025">
        <v>700.66</v>
      </c>
      <c r="E1025">
        <v>688.29</v>
      </c>
      <c r="F1025" t="s">
        <v>3230</v>
      </c>
      <c r="G1025" s="1">
        <v>-8.9999999999999993E-3</v>
      </c>
    </row>
    <row r="1026" spans="1:7" x14ac:dyDescent="0.3">
      <c r="A1026" t="s">
        <v>336</v>
      </c>
      <c r="B1026">
        <v>699.04</v>
      </c>
      <c r="C1026">
        <v>703.37</v>
      </c>
      <c r="D1026">
        <v>708.49</v>
      </c>
      <c r="E1026">
        <v>697.49</v>
      </c>
      <c r="F1026" t="s">
        <v>3229</v>
      </c>
      <c r="G1026" s="1">
        <v>6.7999999999999996E-3</v>
      </c>
    </row>
    <row r="1027" spans="1:7" x14ac:dyDescent="0.3">
      <c r="A1027" t="s">
        <v>334</v>
      </c>
      <c r="B1027">
        <v>694.3</v>
      </c>
      <c r="C1027">
        <v>684.2</v>
      </c>
      <c r="D1027">
        <v>695.62</v>
      </c>
      <c r="E1027">
        <v>683.67</v>
      </c>
      <c r="F1027" t="s">
        <v>3228</v>
      </c>
      <c r="G1027" s="1">
        <v>1.8499999999999999E-2</v>
      </c>
    </row>
    <row r="1028" spans="1:7" x14ac:dyDescent="0.3">
      <c r="A1028" t="s">
        <v>332</v>
      </c>
      <c r="B1028">
        <v>681.65</v>
      </c>
      <c r="C1028">
        <v>669.41</v>
      </c>
      <c r="D1028">
        <v>683.8</v>
      </c>
      <c r="E1028">
        <v>668.34</v>
      </c>
      <c r="F1028" t="s">
        <v>3227</v>
      </c>
      <c r="G1028" s="1">
        <v>2.8500000000000001E-2</v>
      </c>
    </row>
    <row r="1029" spans="1:7" x14ac:dyDescent="0.3">
      <c r="A1029" t="s">
        <v>330</v>
      </c>
      <c r="B1029">
        <v>662.75</v>
      </c>
      <c r="C1029">
        <v>663.35</v>
      </c>
      <c r="D1029">
        <v>666.32</v>
      </c>
      <c r="E1029">
        <v>659.96</v>
      </c>
      <c r="F1029" t="s">
        <v>3023</v>
      </c>
      <c r="G1029" s="1">
        <v>7.4999999999999997E-3</v>
      </c>
    </row>
    <row r="1030" spans="1:7" x14ac:dyDescent="0.3">
      <c r="A1030" t="s">
        <v>328</v>
      </c>
      <c r="B1030">
        <v>657.84</v>
      </c>
      <c r="C1030">
        <v>648.39</v>
      </c>
      <c r="D1030">
        <v>660.86</v>
      </c>
      <c r="E1030">
        <v>646.84</v>
      </c>
      <c r="F1030" t="s">
        <v>3043</v>
      </c>
      <c r="G1030" s="1">
        <v>1.15E-2</v>
      </c>
    </row>
    <row r="1031" spans="1:7" x14ac:dyDescent="0.3">
      <c r="A1031" t="s">
        <v>326</v>
      </c>
      <c r="B1031">
        <v>650.38</v>
      </c>
      <c r="C1031">
        <v>655.37</v>
      </c>
      <c r="D1031">
        <v>663.32</v>
      </c>
      <c r="E1031">
        <v>647.94000000000005</v>
      </c>
      <c r="F1031" t="s">
        <v>3214</v>
      </c>
      <c r="G1031" s="1">
        <v>-1.2800000000000001E-2</v>
      </c>
    </row>
    <row r="1032" spans="1:7" x14ac:dyDescent="0.3">
      <c r="A1032" t="s">
        <v>325</v>
      </c>
      <c r="B1032">
        <v>658.84</v>
      </c>
      <c r="C1032">
        <v>649.88</v>
      </c>
      <c r="D1032">
        <v>660.46</v>
      </c>
      <c r="E1032">
        <v>644.57000000000005</v>
      </c>
      <c r="F1032" t="s">
        <v>3226</v>
      </c>
      <c r="G1032" s="1">
        <v>2.63E-2</v>
      </c>
    </row>
    <row r="1033" spans="1:7" x14ac:dyDescent="0.3">
      <c r="A1033" t="s">
        <v>323</v>
      </c>
      <c r="B1033">
        <v>641.92999999999995</v>
      </c>
      <c r="C1033">
        <v>641.5</v>
      </c>
      <c r="D1033">
        <v>646.59</v>
      </c>
      <c r="E1033">
        <v>637.55999999999995</v>
      </c>
      <c r="F1033" t="s">
        <v>3225</v>
      </c>
      <c r="G1033" s="1">
        <v>-2.0400000000000001E-2</v>
      </c>
    </row>
    <row r="1034" spans="1:7" x14ac:dyDescent="0.3">
      <c r="A1034" t="s">
        <v>321</v>
      </c>
      <c r="B1034">
        <v>655.32000000000005</v>
      </c>
      <c r="C1034">
        <v>660.38</v>
      </c>
      <c r="D1034">
        <v>665</v>
      </c>
      <c r="E1034">
        <v>653.37</v>
      </c>
      <c r="F1034" t="s">
        <v>3224</v>
      </c>
      <c r="G1034" s="1">
        <v>-1E-4</v>
      </c>
    </row>
    <row r="1035" spans="1:7" x14ac:dyDescent="0.3">
      <c r="A1035" t="s">
        <v>319</v>
      </c>
      <c r="B1035">
        <v>655.37</v>
      </c>
      <c r="C1035">
        <v>654.66999999999996</v>
      </c>
      <c r="D1035">
        <v>656.87</v>
      </c>
      <c r="E1035">
        <v>647.49</v>
      </c>
      <c r="F1035" t="s">
        <v>3223</v>
      </c>
      <c r="G1035" s="1">
        <v>6.7999999999999996E-3</v>
      </c>
    </row>
    <row r="1036" spans="1:7" x14ac:dyDescent="0.3">
      <c r="A1036" t="s">
        <v>317</v>
      </c>
      <c r="B1036">
        <v>650.92999999999995</v>
      </c>
      <c r="C1036">
        <v>647.89</v>
      </c>
      <c r="D1036">
        <v>654.37</v>
      </c>
      <c r="E1036">
        <v>641.04999999999995</v>
      </c>
      <c r="F1036" t="s">
        <v>3222</v>
      </c>
      <c r="G1036" s="1">
        <v>1.06E-2</v>
      </c>
    </row>
    <row r="1037" spans="1:7" x14ac:dyDescent="0.3">
      <c r="A1037" t="s">
        <v>315</v>
      </c>
      <c r="B1037">
        <v>644.07000000000005</v>
      </c>
      <c r="C1037">
        <v>653.4</v>
      </c>
      <c r="D1037">
        <v>657.36</v>
      </c>
      <c r="E1037">
        <v>641.9</v>
      </c>
      <c r="F1037" t="s">
        <v>3221</v>
      </c>
      <c r="G1037" s="1">
        <v>-8.9999999999999993E-3</v>
      </c>
    </row>
    <row r="1038" spans="1:7" x14ac:dyDescent="0.3">
      <c r="A1038" s="3">
        <v>44900</v>
      </c>
      <c r="B1038">
        <v>649.91</v>
      </c>
      <c r="C1038">
        <v>658.91</v>
      </c>
      <c r="D1038">
        <v>661.75</v>
      </c>
      <c r="E1038">
        <v>644.9</v>
      </c>
      <c r="F1038" t="s">
        <v>3220</v>
      </c>
      <c r="G1038" s="1">
        <v>-3.3799999999999997E-2</v>
      </c>
    </row>
    <row r="1039" spans="1:7" x14ac:dyDescent="0.3">
      <c r="A1039" s="3">
        <v>44870</v>
      </c>
      <c r="B1039">
        <v>672.63</v>
      </c>
      <c r="C1039">
        <v>674.82</v>
      </c>
      <c r="D1039">
        <v>675.82</v>
      </c>
      <c r="E1039">
        <v>662.68</v>
      </c>
      <c r="F1039" t="s">
        <v>3219</v>
      </c>
      <c r="G1039" s="1">
        <v>5.5999999999999999E-3</v>
      </c>
    </row>
    <row r="1040" spans="1:7" x14ac:dyDescent="0.3">
      <c r="A1040" s="3">
        <v>44839</v>
      </c>
      <c r="B1040">
        <v>668.86</v>
      </c>
      <c r="C1040">
        <v>655.89</v>
      </c>
      <c r="D1040">
        <v>674.82</v>
      </c>
      <c r="E1040">
        <v>655.89</v>
      </c>
      <c r="F1040" t="s">
        <v>3194</v>
      </c>
      <c r="G1040" s="1">
        <v>1.61E-2</v>
      </c>
    </row>
    <row r="1041" spans="1:7" x14ac:dyDescent="0.3">
      <c r="A1041" s="3">
        <v>44809</v>
      </c>
      <c r="B1041">
        <v>658.29</v>
      </c>
      <c r="C1041">
        <v>648.39</v>
      </c>
      <c r="D1041">
        <v>661.6</v>
      </c>
      <c r="E1041">
        <v>646.14</v>
      </c>
      <c r="F1041" t="s">
        <v>3218</v>
      </c>
      <c r="G1041" s="1">
        <v>1.6999999999999999E-3</v>
      </c>
    </row>
    <row r="1042" spans="1:7" x14ac:dyDescent="0.3">
      <c r="A1042" s="3">
        <v>44717</v>
      </c>
      <c r="B1042">
        <v>657.16</v>
      </c>
      <c r="C1042">
        <v>663.35</v>
      </c>
      <c r="D1042">
        <v>665.84</v>
      </c>
      <c r="E1042">
        <v>654.87</v>
      </c>
      <c r="F1042" t="s">
        <v>3217</v>
      </c>
      <c r="G1042" s="1">
        <v>-2.6100000000000002E-2</v>
      </c>
    </row>
    <row r="1043" spans="1:7" x14ac:dyDescent="0.3">
      <c r="A1043" s="3">
        <v>44686</v>
      </c>
      <c r="B1043">
        <v>674.8</v>
      </c>
      <c r="C1043">
        <v>685.79</v>
      </c>
      <c r="D1043">
        <v>685.79</v>
      </c>
      <c r="E1043">
        <v>671.58</v>
      </c>
      <c r="F1043" t="s">
        <v>3216</v>
      </c>
      <c r="G1043" s="1">
        <v>-2.2000000000000001E-3</v>
      </c>
    </row>
    <row r="1044" spans="1:7" x14ac:dyDescent="0.3">
      <c r="A1044" s="3">
        <v>44656</v>
      </c>
      <c r="B1044">
        <v>676.32</v>
      </c>
      <c r="C1044">
        <v>698.26</v>
      </c>
      <c r="D1044">
        <v>700.06</v>
      </c>
      <c r="E1044">
        <v>673.32</v>
      </c>
      <c r="F1044" t="s">
        <v>3215</v>
      </c>
      <c r="G1044" s="1">
        <v>-3.4000000000000002E-2</v>
      </c>
    </row>
    <row r="1045" spans="1:7" x14ac:dyDescent="0.3">
      <c r="A1045" s="3">
        <v>44597</v>
      </c>
      <c r="B1045">
        <v>700.11</v>
      </c>
      <c r="C1045">
        <v>679.33</v>
      </c>
      <c r="D1045">
        <v>701.48</v>
      </c>
      <c r="E1045">
        <v>679.33</v>
      </c>
      <c r="F1045" t="s">
        <v>3214</v>
      </c>
      <c r="G1045" s="1">
        <v>1.38E-2</v>
      </c>
    </row>
    <row r="1046" spans="1:7" x14ac:dyDescent="0.3">
      <c r="A1046" t="s">
        <v>305</v>
      </c>
      <c r="B1046">
        <v>690.58</v>
      </c>
      <c r="C1046">
        <v>688.46</v>
      </c>
      <c r="D1046">
        <v>700.63</v>
      </c>
      <c r="E1046">
        <v>684.07</v>
      </c>
      <c r="F1046" t="s">
        <v>3213</v>
      </c>
      <c r="G1046" s="1">
        <v>9.7000000000000003E-3</v>
      </c>
    </row>
    <row r="1047" spans="1:7" x14ac:dyDescent="0.3">
      <c r="A1047" t="s">
        <v>303</v>
      </c>
      <c r="B1047">
        <v>683.97</v>
      </c>
      <c r="C1047">
        <v>684.3</v>
      </c>
      <c r="D1047">
        <v>687.79</v>
      </c>
      <c r="E1047">
        <v>679.36</v>
      </c>
      <c r="F1047" t="s">
        <v>3212</v>
      </c>
      <c r="G1047" s="1">
        <v>-8.9999999999999998E-4</v>
      </c>
    </row>
    <row r="1048" spans="1:7" x14ac:dyDescent="0.3">
      <c r="A1048" t="s">
        <v>301</v>
      </c>
      <c r="B1048">
        <v>684.57</v>
      </c>
      <c r="C1048">
        <v>678.31</v>
      </c>
      <c r="D1048">
        <v>687.79</v>
      </c>
      <c r="E1048">
        <v>676.37</v>
      </c>
      <c r="F1048" t="s">
        <v>3211</v>
      </c>
      <c r="G1048" s="1">
        <v>4.0000000000000002E-4</v>
      </c>
    </row>
    <row r="1049" spans="1:7" x14ac:dyDescent="0.3">
      <c r="A1049" t="s">
        <v>299</v>
      </c>
      <c r="B1049">
        <v>684.32</v>
      </c>
      <c r="C1049">
        <v>684.3</v>
      </c>
      <c r="D1049">
        <v>689.26</v>
      </c>
      <c r="E1049">
        <v>676.89</v>
      </c>
      <c r="F1049" t="s">
        <v>3210</v>
      </c>
      <c r="G1049" s="1">
        <v>4.5999999999999999E-3</v>
      </c>
    </row>
    <row r="1050" spans="1:7" x14ac:dyDescent="0.3">
      <c r="A1050" t="s">
        <v>297</v>
      </c>
      <c r="B1050">
        <v>681.18</v>
      </c>
      <c r="C1050">
        <v>673.32</v>
      </c>
      <c r="D1050">
        <v>683.62</v>
      </c>
      <c r="E1050">
        <v>659.48</v>
      </c>
      <c r="F1050" t="s">
        <v>3209</v>
      </c>
      <c r="G1050" s="1">
        <v>7.4999999999999997E-3</v>
      </c>
    </row>
    <row r="1051" spans="1:7" x14ac:dyDescent="0.3">
      <c r="A1051" t="s">
        <v>295</v>
      </c>
      <c r="B1051">
        <v>676.12</v>
      </c>
      <c r="C1051">
        <v>678.31</v>
      </c>
      <c r="D1051">
        <v>685.97</v>
      </c>
      <c r="E1051">
        <v>672.9</v>
      </c>
      <c r="F1051" t="s">
        <v>3208</v>
      </c>
      <c r="G1051" s="1">
        <v>-1.3599999999999999E-2</v>
      </c>
    </row>
    <row r="1052" spans="1:7" x14ac:dyDescent="0.3">
      <c r="A1052" t="s">
        <v>293</v>
      </c>
      <c r="B1052">
        <v>685.47</v>
      </c>
      <c r="C1052">
        <v>680.81</v>
      </c>
      <c r="D1052">
        <v>688.19</v>
      </c>
      <c r="E1052">
        <v>674.97</v>
      </c>
      <c r="F1052" t="s">
        <v>3207</v>
      </c>
      <c r="G1052" s="1">
        <v>1.4800000000000001E-2</v>
      </c>
    </row>
    <row r="1053" spans="1:7" x14ac:dyDescent="0.3">
      <c r="A1053" t="s">
        <v>291</v>
      </c>
      <c r="B1053">
        <v>675.47</v>
      </c>
      <c r="C1053">
        <v>675.54</v>
      </c>
      <c r="D1053">
        <v>678.26</v>
      </c>
      <c r="E1053">
        <v>666.02</v>
      </c>
      <c r="F1053" t="s">
        <v>3206</v>
      </c>
      <c r="G1053" s="1">
        <v>8.9999999999999993E-3</v>
      </c>
    </row>
    <row r="1054" spans="1:7" x14ac:dyDescent="0.3">
      <c r="A1054" t="s">
        <v>289</v>
      </c>
      <c r="B1054">
        <v>669.43</v>
      </c>
      <c r="C1054">
        <v>688.74</v>
      </c>
      <c r="D1054">
        <v>693.05</v>
      </c>
      <c r="E1054">
        <v>661.85</v>
      </c>
      <c r="F1054" t="s">
        <v>3205</v>
      </c>
      <c r="G1054" s="1">
        <v>-3.8199999999999998E-2</v>
      </c>
    </row>
    <row r="1055" spans="1:7" x14ac:dyDescent="0.3">
      <c r="A1055" t="s">
        <v>287</v>
      </c>
      <c r="B1055">
        <v>695.99</v>
      </c>
      <c r="C1055">
        <v>707.66</v>
      </c>
      <c r="D1055">
        <v>714.05</v>
      </c>
      <c r="E1055">
        <v>693.3</v>
      </c>
      <c r="F1055" t="s">
        <v>3204</v>
      </c>
      <c r="G1055" s="1">
        <v>-4.7399999999999998E-2</v>
      </c>
    </row>
    <row r="1056" spans="1:7" x14ac:dyDescent="0.3">
      <c r="A1056" t="s">
        <v>285</v>
      </c>
      <c r="B1056">
        <v>730.66</v>
      </c>
      <c r="C1056">
        <v>743.15</v>
      </c>
      <c r="D1056">
        <v>749.29</v>
      </c>
      <c r="E1056">
        <v>729.51</v>
      </c>
      <c r="F1056" t="s">
        <v>3203</v>
      </c>
      <c r="G1056" s="1">
        <v>-1.9099999999999999E-2</v>
      </c>
    </row>
    <row r="1057" spans="1:7" x14ac:dyDescent="0.3">
      <c r="A1057" s="3">
        <v>44899</v>
      </c>
      <c r="B1057">
        <v>744.9</v>
      </c>
      <c r="C1057">
        <v>740.16</v>
      </c>
      <c r="D1057">
        <v>751.55</v>
      </c>
      <c r="E1057">
        <v>738.24</v>
      </c>
      <c r="F1057" t="s">
        <v>3202</v>
      </c>
      <c r="G1057" s="1">
        <v>-1.8E-3</v>
      </c>
    </row>
    <row r="1058" spans="1:7" x14ac:dyDescent="0.3">
      <c r="A1058" s="3">
        <v>44869</v>
      </c>
      <c r="B1058">
        <v>746.22</v>
      </c>
      <c r="C1058">
        <v>751.13</v>
      </c>
      <c r="D1058">
        <v>753.13</v>
      </c>
      <c r="E1058">
        <v>744.77</v>
      </c>
      <c r="F1058" t="s">
        <v>3201</v>
      </c>
      <c r="G1058" s="1">
        <v>-1.2200000000000001E-2</v>
      </c>
    </row>
    <row r="1059" spans="1:7" x14ac:dyDescent="0.3">
      <c r="A1059" s="3">
        <v>44777</v>
      </c>
      <c r="B1059">
        <v>755.45</v>
      </c>
      <c r="C1059">
        <v>754.17</v>
      </c>
      <c r="D1059">
        <v>760.98</v>
      </c>
      <c r="E1059">
        <v>746.79</v>
      </c>
      <c r="F1059" t="s">
        <v>3200</v>
      </c>
      <c r="G1059" s="1">
        <v>-1.4E-3</v>
      </c>
    </row>
    <row r="1060" spans="1:7" x14ac:dyDescent="0.3">
      <c r="A1060" s="3">
        <v>44746</v>
      </c>
      <c r="B1060">
        <v>756.49</v>
      </c>
      <c r="C1060">
        <v>768.74</v>
      </c>
      <c r="D1060">
        <v>768.76</v>
      </c>
      <c r="E1060">
        <v>754.97</v>
      </c>
      <c r="F1060" t="s">
        <v>3199</v>
      </c>
      <c r="G1060" s="1">
        <v>-2.1999999999999999E-2</v>
      </c>
    </row>
    <row r="1061" spans="1:7" x14ac:dyDescent="0.3">
      <c r="A1061" s="3">
        <v>44716</v>
      </c>
      <c r="B1061">
        <v>773.5</v>
      </c>
      <c r="C1061">
        <v>791.88</v>
      </c>
      <c r="D1061">
        <v>792.93</v>
      </c>
      <c r="E1061">
        <v>771.75</v>
      </c>
      <c r="F1061" t="s">
        <v>3198</v>
      </c>
      <c r="G1061" s="1">
        <v>-3.5700000000000003E-2</v>
      </c>
    </row>
    <row r="1062" spans="1:7" x14ac:dyDescent="0.3">
      <c r="A1062" s="3">
        <v>44685</v>
      </c>
      <c r="B1062">
        <v>802.13</v>
      </c>
      <c r="C1062">
        <v>831.28</v>
      </c>
      <c r="D1062">
        <v>831.28</v>
      </c>
      <c r="E1062">
        <v>799.01</v>
      </c>
      <c r="F1062" t="s">
        <v>3197</v>
      </c>
      <c r="G1062" s="1">
        <v>-2.93E-2</v>
      </c>
    </row>
    <row r="1063" spans="1:7" x14ac:dyDescent="0.3">
      <c r="A1063" s="3">
        <v>44655</v>
      </c>
      <c r="B1063">
        <v>826.34</v>
      </c>
      <c r="C1063">
        <v>788.04</v>
      </c>
      <c r="D1063">
        <v>858.91</v>
      </c>
      <c r="E1063">
        <v>779.34</v>
      </c>
      <c r="F1063" t="s">
        <v>3196</v>
      </c>
      <c r="G1063" s="1">
        <v>0.10009999999999999</v>
      </c>
    </row>
    <row r="1064" spans="1:7" x14ac:dyDescent="0.3">
      <c r="A1064" s="3">
        <v>44565</v>
      </c>
      <c r="B1064">
        <v>751.13</v>
      </c>
      <c r="C1064">
        <v>736.37</v>
      </c>
      <c r="D1064">
        <v>753.13</v>
      </c>
      <c r="E1064">
        <v>733.33</v>
      </c>
      <c r="F1064" t="s">
        <v>3021</v>
      </c>
      <c r="G1064" s="1">
        <v>2.4199999999999999E-2</v>
      </c>
    </row>
    <row r="1065" spans="1:7" x14ac:dyDescent="0.3">
      <c r="A1065" t="s">
        <v>275</v>
      </c>
      <c r="B1065">
        <v>733.35</v>
      </c>
      <c r="C1065">
        <v>733.67</v>
      </c>
      <c r="D1065">
        <v>740.51</v>
      </c>
      <c r="E1065">
        <v>731.13</v>
      </c>
      <c r="F1065" t="s">
        <v>3195</v>
      </c>
      <c r="G1065" s="1">
        <v>-4.4999999999999997E-3</v>
      </c>
    </row>
    <row r="1066" spans="1:7" x14ac:dyDescent="0.3">
      <c r="A1066" t="s">
        <v>273</v>
      </c>
      <c r="B1066">
        <v>736.64</v>
      </c>
      <c r="C1066">
        <v>734.17</v>
      </c>
      <c r="D1066">
        <v>739.53</v>
      </c>
      <c r="E1066">
        <v>725.22</v>
      </c>
      <c r="F1066" t="s">
        <v>3194</v>
      </c>
      <c r="G1066" s="1">
        <v>1.7299999999999999E-2</v>
      </c>
    </row>
    <row r="1067" spans="1:7" x14ac:dyDescent="0.3">
      <c r="A1067" t="s">
        <v>271</v>
      </c>
      <c r="B1067">
        <v>724.1</v>
      </c>
      <c r="C1067">
        <v>718.71</v>
      </c>
      <c r="D1067">
        <v>728.31</v>
      </c>
      <c r="E1067">
        <v>713.23</v>
      </c>
      <c r="F1067" t="s">
        <v>3193</v>
      </c>
      <c r="G1067" s="1">
        <v>1.3299999999999999E-2</v>
      </c>
    </row>
    <row r="1068" spans="1:7" x14ac:dyDescent="0.3">
      <c r="A1068" t="s">
        <v>269</v>
      </c>
      <c r="B1068">
        <v>714.62</v>
      </c>
      <c r="C1068">
        <v>713.67</v>
      </c>
      <c r="D1068">
        <v>717.22</v>
      </c>
      <c r="E1068">
        <v>699.06</v>
      </c>
      <c r="F1068" t="s">
        <v>3192</v>
      </c>
      <c r="G1068" s="1">
        <v>1.2999999999999999E-3</v>
      </c>
    </row>
    <row r="1069" spans="1:7" x14ac:dyDescent="0.3">
      <c r="A1069" t="s">
        <v>267</v>
      </c>
      <c r="B1069">
        <v>713.67</v>
      </c>
      <c r="C1069">
        <v>723.7</v>
      </c>
      <c r="D1069">
        <v>724.2</v>
      </c>
      <c r="E1069">
        <v>707.74</v>
      </c>
      <c r="F1069" t="s">
        <v>3191</v>
      </c>
      <c r="G1069" s="1">
        <v>-8.0999999999999996E-3</v>
      </c>
    </row>
    <row r="1070" spans="1:7" x14ac:dyDescent="0.3">
      <c r="A1070" t="s">
        <v>265</v>
      </c>
      <c r="B1070">
        <v>719.53</v>
      </c>
      <c r="C1070">
        <v>731.18</v>
      </c>
      <c r="D1070">
        <v>733</v>
      </c>
      <c r="E1070">
        <v>715.49</v>
      </c>
      <c r="F1070" t="s">
        <v>3190</v>
      </c>
      <c r="G1070" s="1">
        <v>-2.47E-2</v>
      </c>
    </row>
    <row r="1071" spans="1:7" x14ac:dyDescent="0.3">
      <c r="A1071" t="s">
        <v>263</v>
      </c>
      <c r="B1071">
        <v>737.79</v>
      </c>
      <c r="C1071">
        <v>751.63</v>
      </c>
      <c r="D1071">
        <v>757.52</v>
      </c>
      <c r="E1071">
        <v>734.97</v>
      </c>
      <c r="F1071" t="s">
        <v>3189</v>
      </c>
      <c r="G1071" s="1">
        <v>-0.01</v>
      </c>
    </row>
    <row r="1072" spans="1:7" x14ac:dyDescent="0.3">
      <c r="A1072" t="s">
        <v>261</v>
      </c>
      <c r="B1072">
        <v>745.22</v>
      </c>
      <c r="C1072">
        <v>738.81</v>
      </c>
      <c r="D1072">
        <v>747.14</v>
      </c>
      <c r="E1072">
        <v>726.79</v>
      </c>
      <c r="F1072" t="s">
        <v>2940</v>
      </c>
      <c r="G1072" s="1">
        <v>5.1000000000000004E-3</v>
      </c>
    </row>
    <row r="1073" spans="1:7" x14ac:dyDescent="0.3">
      <c r="A1073" t="s">
        <v>260</v>
      </c>
      <c r="B1073">
        <v>741.41</v>
      </c>
      <c r="C1073">
        <v>741.65</v>
      </c>
      <c r="D1073">
        <v>744.97</v>
      </c>
      <c r="E1073">
        <v>734.57</v>
      </c>
      <c r="F1073" t="s">
        <v>2576</v>
      </c>
      <c r="G1073" s="1">
        <v>4.4000000000000003E-3</v>
      </c>
    </row>
    <row r="1074" spans="1:7" x14ac:dyDescent="0.3">
      <c r="A1074" t="s">
        <v>259</v>
      </c>
      <c r="B1074">
        <v>738.19</v>
      </c>
      <c r="C1074">
        <v>734.17</v>
      </c>
      <c r="D1074">
        <v>743.05</v>
      </c>
      <c r="E1074">
        <v>733.45</v>
      </c>
      <c r="F1074" t="s">
        <v>3082</v>
      </c>
      <c r="G1074" s="1">
        <v>2.1999999999999999E-2</v>
      </c>
    </row>
    <row r="1075" spans="1:7" x14ac:dyDescent="0.3">
      <c r="A1075" t="s">
        <v>257</v>
      </c>
      <c r="B1075">
        <v>722.28</v>
      </c>
      <c r="C1075">
        <v>721.7</v>
      </c>
      <c r="D1075">
        <v>725.69</v>
      </c>
      <c r="E1075">
        <v>716.32</v>
      </c>
      <c r="F1075" t="s">
        <v>3188</v>
      </c>
      <c r="G1075" s="1">
        <v>1.7000000000000001E-2</v>
      </c>
    </row>
    <row r="1076" spans="1:7" x14ac:dyDescent="0.3">
      <c r="A1076" t="s">
        <v>255</v>
      </c>
      <c r="B1076">
        <v>710.23</v>
      </c>
      <c r="C1076">
        <v>719.96</v>
      </c>
      <c r="D1076">
        <v>722.95</v>
      </c>
      <c r="E1076">
        <v>704.12</v>
      </c>
      <c r="F1076" t="s">
        <v>3078</v>
      </c>
      <c r="G1076" s="1">
        <v>-1.29E-2</v>
      </c>
    </row>
    <row r="1077" spans="1:7" x14ac:dyDescent="0.3">
      <c r="A1077" t="s">
        <v>253</v>
      </c>
      <c r="B1077">
        <v>719.48</v>
      </c>
      <c r="C1077">
        <v>705.74</v>
      </c>
      <c r="D1077">
        <v>723.2</v>
      </c>
      <c r="E1077">
        <v>705.74</v>
      </c>
      <c r="F1077" t="s">
        <v>3187</v>
      </c>
      <c r="G1077" s="1">
        <v>3.2800000000000003E-2</v>
      </c>
    </row>
    <row r="1078" spans="1:7" x14ac:dyDescent="0.3">
      <c r="A1078" s="3">
        <v>44868</v>
      </c>
      <c r="B1078">
        <v>696.67</v>
      </c>
      <c r="C1078">
        <v>692.28</v>
      </c>
      <c r="D1078">
        <v>702.73</v>
      </c>
      <c r="E1078">
        <v>684.65</v>
      </c>
      <c r="F1078" t="s">
        <v>3029</v>
      </c>
      <c r="G1078" s="1">
        <v>2.8999999999999998E-3</v>
      </c>
    </row>
    <row r="1079" spans="1:7" x14ac:dyDescent="0.3">
      <c r="A1079" s="3">
        <v>44837</v>
      </c>
      <c r="B1079">
        <v>694.62</v>
      </c>
      <c r="C1079">
        <v>711.73</v>
      </c>
      <c r="D1079">
        <v>711.73</v>
      </c>
      <c r="E1079">
        <v>688.41</v>
      </c>
      <c r="F1079" t="s">
        <v>3186</v>
      </c>
      <c r="G1079" s="1">
        <v>1.5699999999999999E-2</v>
      </c>
    </row>
    <row r="1080" spans="1:7" x14ac:dyDescent="0.3">
      <c r="A1080" s="3">
        <v>44807</v>
      </c>
      <c r="B1080">
        <v>683.87</v>
      </c>
      <c r="C1080">
        <v>663.35</v>
      </c>
      <c r="D1080">
        <v>685.64</v>
      </c>
      <c r="E1080">
        <v>657.79</v>
      </c>
      <c r="F1080" t="s">
        <v>3185</v>
      </c>
      <c r="G1080" s="1">
        <v>3.2599999999999997E-2</v>
      </c>
    </row>
    <row r="1081" spans="1:7" x14ac:dyDescent="0.3">
      <c r="A1081" s="3">
        <v>44776</v>
      </c>
      <c r="B1081">
        <v>662.25</v>
      </c>
      <c r="C1081">
        <v>649.48</v>
      </c>
      <c r="D1081">
        <v>665.34</v>
      </c>
      <c r="E1081">
        <v>644.4</v>
      </c>
      <c r="F1081" t="s">
        <v>3184</v>
      </c>
      <c r="G1081" s="1">
        <v>2.3E-3</v>
      </c>
    </row>
    <row r="1082" spans="1:7" x14ac:dyDescent="0.3">
      <c r="A1082" s="3">
        <v>44745</v>
      </c>
      <c r="B1082">
        <v>660.76</v>
      </c>
      <c r="C1082">
        <v>657.61</v>
      </c>
      <c r="D1082">
        <v>664.52</v>
      </c>
      <c r="E1082">
        <v>646.91999999999996</v>
      </c>
      <c r="F1082" t="s">
        <v>3183</v>
      </c>
      <c r="G1082" s="1">
        <v>-3.0499999999999999E-2</v>
      </c>
    </row>
    <row r="1083" spans="1:7" x14ac:dyDescent="0.3">
      <c r="A1083" s="3">
        <v>44654</v>
      </c>
      <c r="B1083">
        <v>681.55</v>
      </c>
      <c r="C1083">
        <v>678.31</v>
      </c>
      <c r="D1083">
        <v>691.28</v>
      </c>
      <c r="E1083">
        <v>666.79</v>
      </c>
      <c r="F1083" t="s">
        <v>3182</v>
      </c>
      <c r="G1083" s="1">
        <v>-3.3E-3</v>
      </c>
    </row>
    <row r="1084" spans="1:7" x14ac:dyDescent="0.3">
      <c r="A1084" s="3">
        <v>44623</v>
      </c>
      <c r="B1084">
        <v>683.8</v>
      </c>
      <c r="C1084">
        <v>688.79</v>
      </c>
      <c r="D1084">
        <v>694.27</v>
      </c>
      <c r="E1084">
        <v>679.76</v>
      </c>
      <c r="F1084" t="s">
        <v>3181</v>
      </c>
      <c r="G1084" s="1">
        <v>-2.3999999999999998E-3</v>
      </c>
    </row>
    <row r="1085" spans="1:7" x14ac:dyDescent="0.3">
      <c r="A1085" s="3">
        <v>44595</v>
      </c>
      <c r="B1085">
        <v>685.42</v>
      </c>
      <c r="C1085">
        <v>691.53</v>
      </c>
      <c r="D1085">
        <v>697.46</v>
      </c>
      <c r="E1085">
        <v>675.52</v>
      </c>
      <c r="F1085" t="s">
        <v>3180</v>
      </c>
      <c r="G1085" s="1">
        <v>-3.6499999999999998E-2</v>
      </c>
    </row>
    <row r="1086" spans="1:7" x14ac:dyDescent="0.3">
      <c r="A1086" t="s">
        <v>245</v>
      </c>
      <c r="B1086">
        <v>711.36</v>
      </c>
      <c r="C1086">
        <v>711.23</v>
      </c>
      <c r="D1086">
        <v>717.49</v>
      </c>
      <c r="E1086">
        <v>705.27</v>
      </c>
      <c r="F1086" t="s">
        <v>3179</v>
      </c>
      <c r="G1086" s="1">
        <v>-2.0500000000000001E-2</v>
      </c>
    </row>
    <row r="1087" spans="1:7" x14ac:dyDescent="0.3">
      <c r="A1087" t="s">
        <v>243</v>
      </c>
      <c r="B1087">
        <v>726.24</v>
      </c>
      <c r="C1087">
        <v>718.19</v>
      </c>
      <c r="D1087">
        <v>731.13</v>
      </c>
      <c r="E1087">
        <v>714.65</v>
      </c>
      <c r="F1087" t="s">
        <v>3178</v>
      </c>
      <c r="G1087" s="1">
        <v>2.5899999999999999E-2</v>
      </c>
    </row>
    <row r="1088" spans="1:7" x14ac:dyDescent="0.3">
      <c r="A1088" t="s">
        <v>242</v>
      </c>
      <c r="B1088">
        <v>707.94</v>
      </c>
      <c r="C1088">
        <v>723.15</v>
      </c>
      <c r="D1088">
        <v>735.64</v>
      </c>
      <c r="E1088">
        <v>701.83</v>
      </c>
      <c r="F1088" t="s">
        <v>3177</v>
      </c>
      <c r="G1088" s="1">
        <v>-5.4300000000000001E-2</v>
      </c>
    </row>
    <row r="1089" spans="1:7" x14ac:dyDescent="0.3">
      <c r="A1089" t="s">
        <v>240</v>
      </c>
      <c r="B1089">
        <v>748.59</v>
      </c>
      <c r="C1089">
        <v>760.66</v>
      </c>
      <c r="D1089">
        <v>760.96</v>
      </c>
      <c r="E1089">
        <v>745.97</v>
      </c>
      <c r="F1089" t="s">
        <v>3176</v>
      </c>
      <c r="G1089" s="1">
        <v>-6.4999999999999997E-3</v>
      </c>
    </row>
    <row r="1090" spans="1:7" x14ac:dyDescent="0.3">
      <c r="A1090" t="s">
        <v>238</v>
      </c>
      <c r="B1090">
        <v>753.48</v>
      </c>
      <c r="C1090">
        <v>743.05</v>
      </c>
      <c r="D1090">
        <v>759.16</v>
      </c>
      <c r="E1090">
        <v>742.13</v>
      </c>
      <c r="F1090" t="s">
        <v>3175</v>
      </c>
      <c r="G1090" s="1">
        <v>-7.4999999999999997E-3</v>
      </c>
    </row>
    <row r="1091" spans="1:7" x14ac:dyDescent="0.3">
      <c r="A1091" t="s">
        <v>236</v>
      </c>
      <c r="B1091">
        <v>759.16</v>
      </c>
      <c r="C1091">
        <v>750.13</v>
      </c>
      <c r="D1091">
        <v>763.45</v>
      </c>
      <c r="E1091">
        <v>745.92</v>
      </c>
      <c r="F1091" t="s">
        <v>2026</v>
      </c>
      <c r="G1091" s="1">
        <v>6.4000000000000003E-3</v>
      </c>
    </row>
    <row r="1092" spans="1:7" x14ac:dyDescent="0.3">
      <c r="A1092" t="s">
        <v>234</v>
      </c>
      <c r="B1092">
        <v>754.3</v>
      </c>
      <c r="C1092">
        <v>747.29</v>
      </c>
      <c r="D1092">
        <v>756.62</v>
      </c>
      <c r="E1092">
        <v>743.38</v>
      </c>
      <c r="F1092" t="s">
        <v>2577</v>
      </c>
      <c r="G1092" s="1">
        <v>3.8999999999999998E-3</v>
      </c>
    </row>
    <row r="1093" spans="1:7" x14ac:dyDescent="0.3">
      <c r="A1093" t="s">
        <v>232</v>
      </c>
      <c r="B1093">
        <v>751.38</v>
      </c>
      <c r="C1093">
        <v>754.67</v>
      </c>
      <c r="D1093">
        <v>759.11</v>
      </c>
      <c r="E1093">
        <v>749.14</v>
      </c>
      <c r="F1093" t="s">
        <v>3174</v>
      </c>
      <c r="G1093" s="1">
        <v>-6.1000000000000004E-3</v>
      </c>
    </row>
    <row r="1094" spans="1:7" x14ac:dyDescent="0.3">
      <c r="A1094" t="s">
        <v>230</v>
      </c>
      <c r="B1094">
        <v>755.99</v>
      </c>
      <c r="C1094">
        <v>765.27</v>
      </c>
      <c r="D1094">
        <v>765.47</v>
      </c>
      <c r="E1094">
        <v>751.63</v>
      </c>
      <c r="F1094" t="s">
        <v>3173</v>
      </c>
      <c r="G1094" s="1">
        <v>-1.4E-3</v>
      </c>
    </row>
    <row r="1095" spans="1:7" x14ac:dyDescent="0.3">
      <c r="A1095" t="s">
        <v>228</v>
      </c>
      <c r="B1095">
        <v>757.02</v>
      </c>
      <c r="C1095">
        <v>736.17</v>
      </c>
      <c r="D1095">
        <v>760.56</v>
      </c>
      <c r="E1095">
        <v>734.7</v>
      </c>
      <c r="F1095" t="s">
        <v>3172</v>
      </c>
      <c r="G1095" s="1">
        <v>2.9899999999999999E-2</v>
      </c>
    </row>
    <row r="1096" spans="1:7" x14ac:dyDescent="0.3">
      <c r="A1096" t="s">
        <v>226</v>
      </c>
      <c r="B1096">
        <v>735.02</v>
      </c>
      <c r="C1096">
        <v>743.15</v>
      </c>
      <c r="D1096">
        <v>747.86</v>
      </c>
      <c r="E1096">
        <v>732.83</v>
      </c>
      <c r="F1096" t="s">
        <v>3171</v>
      </c>
      <c r="G1096" s="1">
        <v>-2.9700000000000001E-2</v>
      </c>
    </row>
    <row r="1097" spans="1:7" x14ac:dyDescent="0.3">
      <c r="A1097" s="3">
        <v>44867</v>
      </c>
      <c r="B1097">
        <v>757.54</v>
      </c>
      <c r="C1097">
        <v>748.26</v>
      </c>
      <c r="D1097">
        <v>760.61</v>
      </c>
      <c r="E1097">
        <v>747.89</v>
      </c>
      <c r="F1097" t="s">
        <v>3170</v>
      </c>
      <c r="G1097" s="1">
        <v>-4.1000000000000003E-3</v>
      </c>
    </row>
    <row r="1098" spans="1:7" x14ac:dyDescent="0.3">
      <c r="A1098" s="3">
        <v>44836</v>
      </c>
      <c r="B1098">
        <v>760.66</v>
      </c>
      <c r="C1098">
        <v>755.12</v>
      </c>
      <c r="D1098">
        <v>765.84</v>
      </c>
      <c r="E1098">
        <v>748.96</v>
      </c>
      <c r="F1098" t="s">
        <v>3169</v>
      </c>
      <c r="G1098" s="1">
        <v>1.84E-2</v>
      </c>
    </row>
    <row r="1099" spans="1:7" x14ac:dyDescent="0.3">
      <c r="A1099" s="3">
        <v>44806</v>
      </c>
      <c r="B1099">
        <v>746.94</v>
      </c>
      <c r="C1099">
        <v>735.17</v>
      </c>
      <c r="D1099">
        <v>747.99</v>
      </c>
      <c r="E1099">
        <v>731.68</v>
      </c>
      <c r="F1099" t="s">
        <v>2772</v>
      </c>
      <c r="G1099" s="1">
        <v>2.4500000000000001E-2</v>
      </c>
    </row>
    <row r="1100" spans="1:7" x14ac:dyDescent="0.3">
      <c r="A1100" s="3">
        <v>44775</v>
      </c>
      <c r="B1100">
        <v>729.11</v>
      </c>
      <c r="C1100">
        <v>736.37</v>
      </c>
      <c r="D1100">
        <v>737.39</v>
      </c>
      <c r="E1100">
        <v>720.48</v>
      </c>
      <c r="F1100" t="s">
        <v>3168</v>
      </c>
      <c r="G1100" s="1">
        <v>-4.3E-3</v>
      </c>
    </row>
    <row r="1101" spans="1:7" x14ac:dyDescent="0.3">
      <c r="A1101" s="3">
        <v>44744</v>
      </c>
      <c r="B1101">
        <v>732.25</v>
      </c>
      <c r="C1101">
        <v>754.17</v>
      </c>
      <c r="D1101">
        <v>757.61</v>
      </c>
      <c r="E1101">
        <v>728.19</v>
      </c>
      <c r="F1101" t="s">
        <v>3167</v>
      </c>
      <c r="G1101" s="1">
        <v>-3.6600000000000001E-2</v>
      </c>
    </row>
    <row r="1102" spans="1:7" x14ac:dyDescent="0.3">
      <c r="A1102" s="3">
        <v>44653</v>
      </c>
      <c r="B1102">
        <v>760.11</v>
      </c>
      <c r="C1102">
        <v>762.3</v>
      </c>
      <c r="D1102">
        <v>764.52</v>
      </c>
      <c r="E1102">
        <v>755.17</v>
      </c>
      <c r="F1102" t="s">
        <v>3166</v>
      </c>
      <c r="G1102" s="1">
        <v>5.7000000000000002E-3</v>
      </c>
    </row>
    <row r="1103" spans="1:7" x14ac:dyDescent="0.3">
      <c r="A1103" s="3">
        <v>44622</v>
      </c>
      <c r="B1103">
        <v>755.79</v>
      </c>
      <c r="C1103">
        <v>762.48</v>
      </c>
      <c r="D1103">
        <v>768.06</v>
      </c>
      <c r="E1103">
        <v>752.63</v>
      </c>
      <c r="F1103" t="s">
        <v>3165</v>
      </c>
      <c r="G1103" s="1">
        <v>-1.04E-2</v>
      </c>
    </row>
    <row r="1104" spans="1:7" x14ac:dyDescent="0.3">
      <c r="A1104" s="3">
        <v>44594</v>
      </c>
      <c r="B1104">
        <v>763.7</v>
      </c>
      <c r="C1104">
        <v>754.1</v>
      </c>
      <c r="D1104">
        <v>765.6</v>
      </c>
      <c r="E1104">
        <v>750.93</v>
      </c>
      <c r="F1104" t="s">
        <v>3164</v>
      </c>
      <c r="G1104" s="1">
        <v>2.2800000000000001E-2</v>
      </c>
    </row>
    <row r="1105" spans="1:7" x14ac:dyDescent="0.3">
      <c r="A1105" s="3">
        <v>44563</v>
      </c>
      <c r="B1105">
        <v>746.64</v>
      </c>
      <c r="C1105">
        <v>752.38</v>
      </c>
      <c r="D1105">
        <v>756.62</v>
      </c>
      <c r="E1105">
        <v>734.9</v>
      </c>
      <c r="F1105" t="s">
        <v>3163</v>
      </c>
      <c r="G1105" s="1">
        <v>7.6E-3</v>
      </c>
    </row>
    <row r="1106" spans="1:7" x14ac:dyDescent="0.3">
      <c r="A1106" t="s">
        <v>215</v>
      </c>
      <c r="B1106">
        <v>741.01</v>
      </c>
      <c r="C1106">
        <v>734.55</v>
      </c>
      <c r="D1106">
        <v>743.92</v>
      </c>
      <c r="E1106">
        <v>731.58</v>
      </c>
      <c r="F1106" t="s">
        <v>3162</v>
      </c>
      <c r="G1106" s="1">
        <v>1.5299999999999999E-2</v>
      </c>
    </row>
    <row r="1107" spans="1:7" x14ac:dyDescent="0.3">
      <c r="A1107" t="s">
        <v>213</v>
      </c>
      <c r="B1107">
        <v>729.81</v>
      </c>
      <c r="C1107">
        <v>736.92</v>
      </c>
      <c r="D1107">
        <v>741.51</v>
      </c>
      <c r="E1107">
        <v>728.19</v>
      </c>
      <c r="F1107" t="s">
        <v>3161</v>
      </c>
      <c r="G1107" s="1">
        <v>-7.9000000000000008E-3</v>
      </c>
    </row>
    <row r="1108" spans="1:7" x14ac:dyDescent="0.3">
      <c r="A1108" t="s">
        <v>211</v>
      </c>
      <c r="B1108">
        <v>735.64</v>
      </c>
      <c r="C1108">
        <v>723.2</v>
      </c>
      <c r="D1108">
        <v>740.66</v>
      </c>
      <c r="E1108">
        <v>715.72</v>
      </c>
      <c r="F1108" t="s">
        <v>3160</v>
      </c>
      <c r="G1108" s="1">
        <v>-8.8000000000000005E-3</v>
      </c>
    </row>
    <row r="1109" spans="1:7" x14ac:dyDescent="0.3">
      <c r="A1109" t="s">
        <v>209</v>
      </c>
      <c r="B1109">
        <v>742.18</v>
      </c>
      <c r="C1109">
        <v>727.51</v>
      </c>
      <c r="D1109">
        <v>745.64</v>
      </c>
      <c r="E1109">
        <v>720.21</v>
      </c>
      <c r="F1109" t="s">
        <v>2638</v>
      </c>
      <c r="G1109" s="1">
        <v>8.9999999999999998E-4</v>
      </c>
    </row>
    <row r="1110" spans="1:7" x14ac:dyDescent="0.3">
      <c r="A1110" t="s">
        <v>207</v>
      </c>
      <c r="B1110">
        <v>741.48</v>
      </c>
      <c r="C1110">
        <v>753.1</v>
      </c>
      <c r="D1110">
        <v>758.74</v>
      </c>
      <c r="E1110">
        <v>731.95</v>
      </c>
      <c r="F1110" t="s">
        <v>2731</v>
      </c>
      <c r="G1110" s="1">
        <v>-2.3E-2</v>
      </c>
    </row>
    <row r="1111" spans="1:7" x14ac:dyDescent="0.3">
      <c r="A1111" t="s">
        <v>206</v>
      </c>
      <c r="B1111">
        <v>758.91</v>
      </c>
      <c r="C1111">
        <v>748.14</v>
      </c>
      <c r="D1111">
        <v>763</v>
      </c>
      <c r="E1111">
        <v>740.96</v>
      </c>
      <c r="F1111" t="s">
        <v>3159</v>
      </c>
      <c r="G1111" s="1">
        <v>8.3000000000000001E-3</v>
      </c>
    </row>
    <row r="1112" spans="1:7" x14ac:dyDescent="0.3">
      <c r="A1112" t="s">
        <v>204</v>
      </c>
      <c r="B1112">
        <v>752.63</v>
      </c>
      <c r="C1112">
        <v>762.33</v>
      </c>
      <c r="D1112">
        <v>762.35</v>
      </c>
      <c r="E1112">
        <v>748.19</v>
      </c>
      <c r="F1112" t="s">
        <v>3158</v>
      </c>
      <c r="G1112" s="1">
        <v>-6.1999999999999998E-3</v>
      </c>
    </row>
    <row r="1113" spans="1:7" x14ac:dyDescent="0.3">
      <c r="A1113" t="s">
        <v>202</v>
      </c>
      <c r="B1113">
        <v>757.34</v>
      </c>
      <c r="C1113">
        <v>765.1</v>
      </c>
      <c r="D1113">
        <v>767.96</v>
      </c>
      <c r="E1113">
        <v>754.8</v>
      </c>
      <c r="F1113" t="s">
        <v>3157</v>
      </c>
      <c r="G1113" s="1">
        <v>-7.1000000000000004E-3</v>
      </c>
    </row>
    <row r="1114" spans="1:7" x14ac:dyDescent="0.3">
      <c r="A1114" t="s">
        <v>200</v>
      </c>
      <c r="B1114">
        <v>762.73</v>
      </c>
      <c r="C1114">
        <v>764.6</v>
      </c>
      <c r="D1114">
        <v>773.53</v>
      </c>
      <c r="E1114">
        <v>759.61</v>
      </c>
      <c r="F1114" t="s">
        <v>2051</v>
      </c>
      <c r="G1114" s="1">
        <v>5.1000000000000004E-3</v>
      </c>
    </row>
    <row r="1115" spans="1:7" x14ac:dyDescent="0.3">
      <c r="A1115" t="s">
        <v>198</v>
      </c>
      <c r="B1115">
        <v>758.86</v>
      </c>
      <c r="C1115">
        <v>763.1</v>
      </c>
      <c r="D1115">
        <v>776.07</v>
      </c>
      <c r="E1115">
        <v>757.69</v>
      </c>
      <c r="F1115" t="s">
        <v>3101</v>
      </c>
      <c r="G1115" s="1">
        <v>-1.5299999999999999E-2</v>
      </c>
    </row>
    <row r="1116" spans="1:7" x14ac:dyDescent="0.3">
      <c r="A1116" t="s">
        <v>196</v>
      </c>
      <c r="B1116">
        <v>770.66</v>
      </c>
      <c r="C1116">
        <v>763.1</v>
      </c>
      <c r="D1116">
        <v>772.43</v>
      </c>
      <c r="E1116">
        <v>757.61</v>
      </c>
      <c r="F1116" t="s">
        <v>3156</v>
      </c>
      <c r="G1116" s="1">
        <v>1.12E-2</v>
      </c>
    </row>
    <row r="1117" spans="1:7" x14ac:dyDescent="0.3">
      <c r="A1117" t="s">
        <v>194</v>
      </c>
      <c r="B1117">
        <v>762.1</v>
      </c>
      <c r="C1117">
        <v>775.57</v>
      </c>
      <c r="D1117">
        <v>775.57</v>
      </c>
      <c r="E1117">
        <v>758.31</v>
      </c>
      <c r="F1117" t="s">
        <v>3155</v>
      </c>
      <c r="G1117" s="1">
        <v>-1.84E-2</v>
      </c>
    </row>
    <row r="1118" spans="1:7" x14ac:dyDescent="0.3">
      <c r="A1118" s="3">
        <v>44896</v>
      </c>
      <c r="B1118">
        <v>776.39</v>
      </c>
      <c r="C1118">
        <v>782.05</v>
      </c>
      <c r="D1118">
        <v>786.37</v>
      </c>
      <c r="E1118">
        <v>774.07</v>
      </c>
      <c r="F1118" t="s">
        <v>3154</v>
      </c>
      <c r="G1118" s="1">
        <v>-5.8999999999999999E-3</v>
      </c>
    </row>
    <row r="1119" spans="1:7" x14ac:dyDescent="0.3">
      <c r="A1119" s="3">
        <v>44866</v>
      </c>
      <c r="B1119">
        <v>781.01</v>
      </c>
      <c r="C1119">
        <v>778.84</v>
      </c>
      <c r="D1119">
        <v>782.4</v>
      </c>
      <c r="E1119">
        <v>771.98</v>
      </c>
      <c r="F1119" t="s">
        <v>3153</v>
      </c>
      <c r="G1119" s="1">
        <v>4.3E-3</v>
      </c>
    </row>
    <row r="1120" spans="1:7" x14ac:dyDescent="0.3">
      <c r="A1120" s="3">
        <v>44835</v>
      </c>
      <c r="B1120">
        <v>777.64</v>
      </c>
      <c r="C1120">
        <v>777.07</v>
      </c>
      <c r="D1120">
        <v>784.05</v>
      </c>
      <c r="E1120">
        <v>770.83</v>
      </c>
      <c r="F1120" t="s">
        <v>2806</v>
      </c>
      <c r="G1120" s="1">
        <v>5.4999999999999997E-3</v>
      </c>
    </row>
    <row r="1121" spans="1:7" x14ac:dyDescent="0.3">
      <c r="A1121" s="3">
        <v>44743</v>
      </c>
      <c r="B1121">
        <v>773.35</v>
      </c>
      <c r="C1121">
        <v>770.08</v>
      </c>
      <c r="D1121">
        <v>781.43</v>
      </c>
      <c r="E1121">
        <v>766.04</v>
      </c>
      <c r="F1121" t="s">
        <v>3152</v>
      </c>
      <c r="G1121" s="1">
        <v>7.0000000000000001E-3</v>
      </c>
    </row>
    <row r="1122" spans="1:7" x14ac:dyDescent="0.3">
      <c r="A1122" s="3">
        <v>44713</v>
      </c>
      <c r="B1122">
        <v>767.96</v>
      </c>
      <c r="C1122">
        <v>769.59</v>
      </c>
      <c r="D1122">
        <v>775.45</v>
      </c>
      <c r="E1122">
        <v>763.13</v>
      </c>
      <c r="F1122" t="s">
        <v>2677</v>
      </c>
      <c r="G1122" s="1">
        <v>-1.6E-2</v>
      </c>
    </row>
    <row r="1123" spans="1:7" x14ac:dyDescent="0.3">
      <c r="A1123" s="3">
        <v>44682</v>
      </c>
      <c r="B1123">
        <v>780.48</v>
      </c>
      <c r="C1123">
        <v>766.49</v>
      </c>
      <c r="D1123">
        <v>784.05</v>
      </c>
      <c r="E1123">
        <v>762.15</v>
      </c>
      <c r="F1123" t="s">
        <v>2712</v>
      </c>
      <c r="G1123" s="1">
        <v>2.3699999999999999E-2</v>
      </c>
    </row>
    <row r="1124" spans="1:7" x14ac:dyDescent="0.3">
      <c r="A1124" s="3">
        <v>44652</v>
      </c>
      <c r="B1124">
        <v>762.38</v>
      </c>
      <c r="C1124">
        <v>758.11</v>
      </c>
      <c r="D1124">
        <v>764.55</v>
      </c>
      <c r="E1124">
        <v>752.03</v>
      </c>
      <c r="F1124" t="s">
        <v>2806</v>
      </c>
      <c r="G1124" s="1">
        <v>5.8999999999999999E-3</v>
      </c>
    </row>
    <row r="1125" spans="1:7" x14ac:dyDescent="0.3">
      <c r="A1125" s="3">
        <v>44621</v>
      </c>
      <c r="B1125">
        <v>757.94</v>
      </c>
      <c r="C1125">
        <v>740.66</v>
      </c>
      <c r="D1125">
        <v>759.61</v>
      </c>
      <c r="E1125">
        <v>738.41</v>
      </c>
      <c r="F1125" t="s">
        <v>2643</v>
      </c>
      <c r="G1125" s="1">
        <v>2.7199999999999998E-2</v>
      </c>
    </row>
    <row r="1126" spans="1:7" x14ac:dyDescent="0.3">
      <c r="A1126" t="s">
        <v>184</v>
      </c>
      <c r="B1126">
        <v>737.86</v>
      </c>
      <c r="C1126">
        <v>728.94</v>
      </c>
      <c r="D1126">
        <v>740.56</v>
      </c>
      <c r="E1126">
        <v>728.94</v>
      </c>
      <c r="F1126" t="s">
        <v>3151</v>
      </c>
      <c r="G1126" s="1">
        <v>1.2200000000000001E-2</v>
      </c>
    </row>
    <row r="1127" spans="1:7" x14ac:dyDescent="0.3">
      <c r="A1127" t="s">
        <v>182</v>
      </c>
      <c r="B1127">
        <v>728.94</v>
      </c>
      <c r="C1127">
        <v>727.44</v>
      </c>
      <c r="D1127">
        <v>731.6</v>
      </c>
      <c r="E1127">
        <v>720.71</v>
      </c>
      <c r="F1127" t="s">
        <v>2716</v>
      </c>
      <c r="G1127" s="1">
        <v>5.3E-3</v>
      </c>
    </row>
    <row r="1128" spans="1:7" x14ac:dyDescent="0.3">
      <c r="A1128" t="s">
        <v>180</v>
      </c>
      <c r="B1128">
        <v>725.12</v>
      </c>
      <c r="C1128">
        <v>726.22</v>
      </c>
      <c r="D1128">
        <v>728.69</v>
      </c>
      <c r="E1128">
        <v>721.9</v>
      </c>
      <c r="F1128" t="s">
        <v>3150</v>
      </c>
      <c r="G1128" s="1">
        <v>-4.7999999999999996E-3</v>
      </c>
    </row>
    <row r="1129" spans="1:7" x14ac:dyDescent="0.3">
      <c r="A1129" t="s">
        <v>178</v>
      </c>
      <c r="B1129">
        <v>728.59</v>
      </c>
      <c r="C1129">
        <v>728.54</v>
      </c>
      <c r="D1129">
        <v>731.63</v>
      </c>
      <c r="E1129">
        <v>724.9</v>
      </c>
      <c r="F1129" t="s">
        <v>3149</v>
      </c>
      <c r="G1129" s="1">
        <v>6.8999999999999999E-3</v>
      </c>
    </row>
    <row r="1130" spans="1:7" x14ac:dyDescent="0.3">
      <c r="A1130" t="s">
        <v>176</v>
      </c>
      <c r="B1130">
        <v>723.6</v>
      </c>
      <c r="C1130">
        <v>712.68</v>
      </c>
      <c r="D1130">
        <v>725.2</v>
      </c>
      <c r="E1130">
        <v>709.31</v>
      </c>
      <c r="F1130" t="s">
        <v>2693</v>
      </c>
      <c r="G1130" s="1">
        <v>8.3000000000000001E-3</v>
      </c>
    </row>
    <row r="1131" spans="1:7" x14ac:dyDescent="0.3">
      <c r="A1131" t="s">
        <v>174</v>
      </c>
      <c r="B1131">
        <v>717.66</v>
      </c>
      <c r="C1131">
        <v>720.96</v>
      </c>
      <c r="D1131">
        <v>724.2</v>
      </c>
      <c r="E1131">
        <v>712.23</v>
      </c>
      <c r="F1131" t="s">
        <v>2132</v>
      </c>
      <c r="G1131" s="1">
        <v>-3.5999999999999999E-3</v>
      </c>
    </row>
    <row r="1132" spans="1:7" x14ac:dyDescent="0.3">
      <c r="A1132" t="s">
        <v>172</v>
      </c>
      <c r="B1132">
        <v>720.26</v>
      </c>
      <c r="C1132">
        <v>724.82</v>
      </c>
      <c r="D1132">
        <v>727.09</v>
      </c>
      <c r="E1132">
        <v>716.64</v>
      </c>
      <c r="F1132" t="s">
        <v>3148</v>
      </c>
      <c r="G1132" s="1">
        <v>-8.0000000000000004E-4</v>
      </c>
    </row>
    <row r="1133" spans="1:7" x14ac:dyDescent="0.3">
      <c r="A1133" t="s">
        <v>170</v>
      </c>
      <c r="B1133">
        <v>720.81</v>
      </c>
      <c r="C1133">
        <v>724.35</v>
      </c>
      <c r="D1133">
        <v>726.19</v>
      </c>
      <c r="E1133">
        <v>716.07</v>
      </c>
      <c r="F1133" t="s">
        <v>3147</v>
      </c>
      <c r="G1133" s="1">
        <v>2.3999999999999998E-3</v>
      </c>
    </row>
    <row r="1134" spans="1:7" x14ac:dyDescent="0.3">
      <c r="A1134" t="s">
        <v>168</v>
      </c>
      <c r="B1134">
        <v>719.11</v>
      </c>
      <c r="C1134">
        <v>717.96</v>
      </c>
      <c r="D1134">
        <v>723.57</v>
      </c>
      <c r="E1134">
        <v>713.23</v>
      </c>
      <c r="F1134" t="s">
        <v>3146</v>
      </c>
      <c r="G1134" s="1">
        <v>1.1299999999999999E-2</v>
      </c>
    </row>
    <row r="1135" spans="1:7" x14ac:dyDescent="0.3">
      <c r="A1135" t="s">
        <v>166</v>
      </c>
      <c r="B1135">
        <v>711.06</v>
      </c>
      <c r="C1135">
        <v>724.2</v>
      </c>
      <c r="D1135">
        <v>727.19</v>
      </c>
      <c r="E1135">
        <v>705.3</v>
      </c>
      <c r="F1135" t="s">
        <v>3145</v>
      </c>
      <c r="G1135" s="1">
        <v>-3.2199999999999999E-2</v>
      </c>
    </row>
    <row r="1136" spans="1:7" x14ac:dyDescent="0.3">
      <c r="A1136" t="s">
        <v>164</v>
      </c>
      <c r="B1136">
        <v>734.7</v>
      </c>
      <c r="C1136">
        <v>746.64</v>
      </c>
      <c r="D1136">
        <v>751.13</v>
      </c>
      <c r="E1136">
        <v>732.03</v>
      </c>
      <c r="F1136" t="s">
        <v>2726</v>
      </c>
      <c r="G1136" s="1">
        <v>-1.7999999999999999E-2</v>
      </c>
    </row>
    <row r="1137" spans="1:7" x14ac:dyDescent="0.3">
      <c r="A1137" t="s">
        <v>163</v>
      </c>
      <c r="B1137">
        <v>748.19</v>
      </c>
      <c r="C1137">
        <v>754.52</v>
      </c>
      <c r="D1137">
        <v>756.62</v>
      </c>
      <c r="E1137">
        <v>745.15</v>
      </c>
      <c r="F1137" t="s">
        <v>3086</v>
      </c>
      <c r="G1137" s="1">
        <v>1E-4</v>
      </c>
    </row>
    <row r="1138" spans="1:7" x14ac:dyDescent="0.3">
      <c r="A1138" t="s">
        <v>161</v>
      </c>
      <c r="B1138">
        <v>748.14</v>
      </c>
      <c r="C1138">
        <v>749.63</v>
      </c>
      <c r="D1138">
        <v>759.78</v>
      </c>
      <c r="E1138">
        <v>745.97</v>
      </c>
      <c r="F1138" t="s">
        <v>2779</v>
      </c>
      <c r="G1138" s="1">
        <v>-1.6000000000000001E-3</v>
      </c>
    </row>
    <row r="1139" spans="1:7" x14ac:dyDescent="0.3">
      <c r="A1139" t="s">
        <v>159</v>
      </c>
      <c r="B1139">
        <v>749.36</v>
      </c>
      <c r="C1139">
        <v>749.39</v>
      </c>
      <c r="D1139">
        <v>756.12</v>
      </c>
      <c r="E1139">
        <v>746.67</v>
      </c>
      <c r="F1139" t="s">
        <v>2808</v>
      </c>
      <c r="G1139" s="1">
        <v>-5.7999999999999996E-3</v>
      </c>
    </row>
    <row r="1140" spans="1:7" x14ac:dyDescent="0.3">
      <c r="A1140" t="s">
        <v>157</v>
      </c>
      <c r="B1140">
        <v>753.7</v>
      </c>
      <c r="C1140">
        <v>761.11</v>
      </c>
      <c r="D1140">
        <v>766.92</v>
      </c>
      <c r="E1140">
        <v>751.73</v>
      </c>
      <c r="F1140" t="s">
        <v>2592</v>
      </c>
      <c r="G1140" s="1">
        <v>-7.4999999999999997E-3</v>
      </c>
    </row>
    <row r="1141" spans="1:7" x14ac:dyDescent="0.3">
      <c r="A1141" s="3">
        <v>44481</v>
      </c>
      <c r="B1141">
        <v>759.39</v>
      </c>
      <c r="C1141">
        <v>760.56</v>
      </c>
      <c r="D1141">
        <v>762.1</v>
      </c>
      <c r="E1141">
        <v>752.35</v>
      </c>
      <c r="F1141" t="s">
        <v>2956</v>
      </c>
      <c r="G1141" s="1">
        <v>-2.8E-3</v>
      </c>
    </row>
    <row r="1142" spans="1:7" x14ac:dyDescent="0.3">
      <c r="A1142" s="3">
        <v>44451</v>
      </c>
      <c r="B1142">
        <v>761.53</v>
      </c>
      <c r="C1142">
        <v>770.68</v>
      </c>
      <c r="D1142">
        <v>775.42</v>
      </c>
      <c r="E1142">
        <v>759.11</v>
      </c>
      <c r="F1142" t="s">
        <v>3144</v>
      </c>
      <c r="G1142" s="1">
        <v>-1.7299999999999999E-2</v>
      </c>
    </row>
    <row r="1143" spans="1:7" x14ac:dyDescent="0.3">
      <c r="A1143" s="3">
        <v>44420</v>
      </c>
      <c r="B1143">
        <v>774.97</v>
      </c>
      <c r="C1143">
        <v>766.09</v>
      </c>
      <c r="D1143">
        <v>775.6</v>
      </c>
      <c r="E1143">
        <v>765.1</v>
      </c>
      <c r="F1143" t="s">
        <v>3143</v>
      </c>
      <c r="G1143" s="1">
        <v>1.84E-2</v>
      </c>
    </row>
    <row r="1144" spans="1:7" x14ac:dyDescent="0.3">
      <c r="A1144" s="3">
        <v>44389</v>
      </c>
      <c r="B1144">
        <v>760.96</v>
      </c>
      <c r="C1144">
        <v>755.1</v>
      </c>
      <c r="D1144">
        <v>764.1</v>
      </c>
      <c r="E1144">
        <v>753.08</v>
      </c>
      <c r="F1144" t="s">
        <v>2771</v>
      </c>
      <c r="G1144" s="1">
        <v>1.46E-2</v>
      </c>
    </row>
    <row r="1145" spans="1:7" x14ac:dyDescent="0.3">
      <c r="A1145" s="3">
        <v>44359</v>
      </c>
      <c r="B1145">
        <v>750.03</v>
      </c>
      <c r="C1145">
        <v>754.62</v>
      </c>
      <c r="D1145">
        <v>757.52</v>
      </c>
      <c r="E1145">
        <v>746.82</v>
      </c>
      <c r="F1145" t="s">
        <v>2671</v>
      </c>
      <c r="G1145" s="1">
        <v>-6.4000000000000003E-3</v>
      </c>
    </row>
    <row r="1146" spans="1:7" x14ac:dyDescent="0.3">
      <c r="A1146" s="3">
        <v>44267</v>
      </c>
      <c r="B1146">
        <v>754.9</v>
      </c>
      <c r="C1146">
        <v>761.01</v>
      </c>
      <c r="D1146">
        <v>766.07</v>
      </c>
      <c r="E1146">
        <v>751.65</v>
      </c>
      <c r="F1146" t="s">
        <v>2722</v>
      </c>
      <c r="G1146" s="1">
        <v>-8.0000000000000002E-3</v>
      </c>
    </row>
    <row r="1147" spans="1:7" x14ac:dyDescent="0.3">
      <c r="A1147" s="3">
        <v>44239</v>
      </c>
      <c r="B1147">
        <v>760.98</v>
      </c>
      <c r="C1147">
        <v>750.38</v>
      </c>
      <c r="D1147">
        <v>762.5</v>
      </c>
      <c r="E1147">
        <v>748.14</v>
      </c>
      <c r="F1147" t="s">
        <v>3142</v>
      </c>
      <c r="G1147" s="1">
        <v>1.4E-2</v>
      </c>
    </row>
    <row r="1148" spans="1:7" x14ac:dyDescent="0.3">
      <c r="A1148" s="3">
        <v>44208</v>
      </c>
      <c r="B1148">
        <v>750.46</v>
      </c>
      <c r="C1148">
        <v>745.64</v>
      </c>
      <c r="D1148">
        <v>751.65</v>
      </c>
      <c r="E1148">
        <v>742.7</v>
      </c>
      <c r="F1148" t="s">
        <v>3141</v>
      </c>
      <c r="G1148" s="1">
        <v>7.4000000000000003E-3</v>
      </c>
    </row>
    <row r="1149" spans="1:7" x14ac:dyDescent="0.3">
      <c r="A1149" t="s">
        <v>147</v>
      </c>
      <c r="B1149">
        <v>744.92</v>
      </c>
      <c r="C1149">
        <v>745.64</v>
      </c>
      <c r="D1149">
        <v>762.6</v>
      </c>
      <c r="E1149">
        <v>741.43</v>
      </c>
      <c r="F1149" t="s">
        <v>3140</v>
      </c>
      <c r="G1149" s="1">
        <v>-5.1000000000000004E-3</v>
      </c>
    </row>
    <row r="1150" spans="1:7" x14ac:dyDescent="0.3">
      <c r="A1150" t="s">
        <v>145</v>
      </c>
      <c r="B1150">
        <v>748.76</v>
      </c>
      <c r="C1150">
        <v>745.54</v>
      </c>
      <c r="D1150">
        <v>751.95</v>
      </c>
      <c r="E1150">
        <v>729.19</v>
      </c>
      <c r="F1150" t="s">
        <v>2990</v>
      </c>
      <c r="G1150" s="1">
        <v>7.6E-3</v>
      </c>
    </row>
    <row r="1151" spans="1:7" x14ac:dyDescent="0.3">
      <c r="A1151" t="s">
        <v>143</v>
      </c>
      <c r="B1151">
        <v>743.1</v>
      </c>
      <c r="C1151">
        <v>748.14</v>
      </c>
      <c r="D1151">
        <v>751.48</v>
      </c>
      <c r="E1151">
        <v>740.66</v>
      </c>
      <c r="F1151" t="s">
        <v>3139</v>
      </c>
      <c r="G1151" s="1">
        <v>-2.3599999999999999E-2</v>
      </c>
    </row>
    <row r="1152" spans="1:7" x14ac:dyDescent="0.3">
      <c r="A1152" t="s">
        <v>141</v>
      </c>
      <c r="B1152">
        <v>761.08</v>
      </c>
      <c r="C1152">
        <v>755.52</v>
      </c>
      <c r="D1152">
        <v>764.75</v>
      </c>
      <c r="E1152">
        <v>751.63</v>
      </c>
      <c r="F1152" t="s">
        <v>3138</v>
      </c>
      <c r="G1152" s="1">
        <v>5.1999999999999998E-3</v>
      </c>
    </row>
    <row r="1153" spans="1:7" x14ac:dyDescent="0.3">
      <c r="A1153" t="s">
        <v>140</v>
      </c>
      <c r="B1153">
        <v>757.14</v>
      </c>
      <c r="C1153">
        <v>760.11</v>
      </c>
      <c r="D1153">
        <v>766.27</v>
      </c>
      <c r="E1153">
        <v>755.15</v>
      </c>
      <c r="F1153" t="s">
        <v>3137</v>
      </c>
      <c r="G1153" s="1">
        <v>1.6000000000000001E-3</v>
      </c>
    </row>
    <row r="1154" spans="1:7" x14ac:dyDescent="0.3">
      <c r="A1154" t="s">
        <v>138</v>
      </c>
      <c r="B1154">
        <v>755.89</v>
      </c>
      <c r="C1154">
        <v>749.14</v>
      </c>
      <c r="D1154">
        <v>762</v>
      </c>
      <c r="E1154">
        <v>746.32</v>
      </c>
      <c r="F1154" t="s">
        <v>3136</v>
      </c>
      <c r="G1154" s="1">
        <v>1E-4</v>
      </c>
    </row>
    <row r="1155" spans="1:7" x14ac:dyDescent="0.3">
      <c r="A1155" t="s">
        <v>136</v>
      </c>
      <c r="B1155">
        <v>755.79</v>
      </c>
      <c r="C1155">
        <v>771.08</v>
      </c>
      <c r="D1155">
        <v>774.42</v>
      </c>
      <c r="E1155">
        <v>747.66</v>
      </c>
      <c r="F1155" t="s">
        <v>3135</v>
      </c>
      <c r="G1155" s="1">
        <v>-1.5599999999999999E-2</v>
      </c>
    </row>
    <row r="1156" spans="1:7" x14ac:dyDescent="0.3">
      <c r="A1156" t="s">
        <v>134</v>
      </c>
      <c r="B1156">
        <v>767.79</v>
      </c>
      <c r="C1156">
        <v>761.13</v>
      </c>
      <c r="D1156">
        <v>769.83</v>
      </c>
      <c r="E1156">
        <v>760.73</v>
      </c>
      <c r="F1156" t="s">
        <v>3134</v>
      </c>
      <c r="G1156" s="1">
        <v>5.5999999999999999E-3</v>
      </c>
    </row>
    <row r="1157" spans="1:7" x14ac:dyDescent="0.3">
      <c r="A1157" t="s">
        <v>132</v>
      </c>
      <c r="B1157">
        <v>763.5</v>
      </c>
      <c r="C1157">
        <v>766.54</v>
      </c>
      <c r="D1157">
        <v>770.08</v>
      </c>
      <c r="E1157">
        <v>762.35</v>
      </c>
      <c r="F1157" t="s">
        <v>2572</v>
      </c>
      <c r="G1157" s="1">
        <v>-1.11E-2</v>
      </c>
    </row>
    <row r="1158" spans="1:7" x14ac:dyDescent="0.3">
      <c r="A1158" t="s">
        <v>130</v>
      </c>
      <c r="B1158">
        <v>772.08</v>
      </c>
      <c r="C1158">
        <v>775.57</v>
      </c>
      <c r="D1158">
        <v>776.67</v>
      </c>
      <c r="E1158">
        <v>768.89</v>
      </c>
      <c r="F1158" t="s">
        <v>2623</v>
      </c>
      <c r="G1158" s="1">
        <v>-5.8999999999999999E-3</v>
      </c>
    </row>
    <row r="1159" spans="1:7" x14ac:dyDescent="0.3">
      <c r="A1159" t="s">
        <v>128</v>
      </c>
      <c r="B1159">
        <v>776.69</v>
      </c>
      <c r="C1159">
        <v>779.11</v>
      </c>
      <c r="D1159">
        <v>783.97</v>
      </c>
      <c r="E1159">
        <v>775.27</v>
      </c>
      <c r="F1159" t="s">
        <v>3133</v>
      </c>
      <c r="G1159" s="1">
        <v>2.7000000000000001E-3</v>
      </c>
    </row>
    <row r="1160" spans="1:7" x14ac:dyDescent="0.3">
      <c r="A1160" s="3">
        <v>44541</v>
      </c>
      <c r="B1160">
        <v>774.57</v>
      </c>
      <c r="C1160">
        <v>773.08</v>
      </c>
      <c r="D1160">
        <v>777.59</v>
      </c>
      <c r="E1160">
        <v>770.61</v>
      </c>
      <c r="F1160" t="s">
        <v>2905</v>
      </c>
      <c r="G1160" s="1">
        <v>3.0000000000000001E-3</v>
      </c>
    </row>
    <row r="1161" spans="1:7" x14ac:dyDescent="0.3">
      <c r="A1161" s="3">
        <v>44511</v>
      </c>
      <c r="B1161">
        <v>772.23</v>
      </c>
      <c r="C1161">
        <v>773.1</v>
      </c>
      <c r="D1161">
        <v>775.52</v>
      </c>
      <c r="E1161">
        <v>765.89</v>
      </c>
      <c r="F1161" t="s">
        <v>2986</v>
      </c>
      <c r="G1161" s="1">
        <v>-4.4999999999999997E-3</v>
      </c>
    </row>
    <row r="1162" spans="1:7" x14ac:dyDescent="0.3">
      <c r="A1162" s="3">
        <v>44480</v>
      </c>
      <c r="B1162">
        <v>775.69</v>
      </c>
      <c r="C1162">
        <v>782.05</v>
      </c>
      <c r="D1162">
        <v>782.55</v>
      </c>
      <c r="E1162">
        <v>773.08</v>
      </c>
      <c r="F1162" t="s">
        <v>3132</v>
      </c>
      <c r="G1162" s="1">
        <v>-1.0800000000000001E-2</v>
      </c>
    </row>
    <row r="1163" spans="1:7" x14ac:dyDescent="0.3">
      <c r="A1163" s="3">
        <v>44450</v>
      </c>
      <c r="B1163">
        <v>784.17</v>
      </c>
      <c r="C1163">
        <v>795.32</v>
      </c>
      <c r="D1163">
        <v>795.32</v>
      </c>
      <c r="E1163">
        <v>782.58</v>
      </c>
      <c r="F1163" t="s">
        <v>3131</v>
      </c>
      <c r="G1163" s="1">
        <v>-1.7500000000000002E-2</v>
      </c>
    </row>
    <row r="1164" spans="1:7" x14ac:dyDescent="0.3">
      <c r="A1164" s="3">
        <v>44419</v>
      </c>
      <c r="B1164">
        <v>798.14</v>
      </c>
      <c r="C1164">
        <v>794.07</v>
      </c>
      <c r="D1164">
        <v>800.36</v>
      </c>
      <c r="E1164">
        <v>783.28</v>
      </c>
      <c r="F1164" t="s">
        <v>3130</v>
      </c>
      <c r="G1164" s="1">
        <v>4.0000000000000001E-3</v>
      </c>
    </row>
    <row r="1165" spans="1:7" x14ac:dyDescent="0.3">
      <c r="A1165" s="3">
        <v>44297</v>
      </c>
      <c r="B1165">
        <v>795</v>
      </c>
      <c r="C1165">
        <v>795.52</v>
      </c>
      <c r="D1165">
        <v>796.94</v>
      </c>
      <c r="E1165">
        <v>793.08</v>
      </c>
      <c r="F1165" t="s">
        <v>1376</v>
      </c>
      <c r="G1165" s="1">
        <v>7.9000000000000008E-3</v>
      </c>
    </row>
    <row r="1166" spans="1:7" x14ac:dyDescent="0.3">
      <c r="A1166" s="3">
        <v>44266</v>
      </c>
      <c r="B1166">
        <v>788.76</v>
      </c>
      <c r="C1166">
        <v>800.56</v>
      </c>
      <c r="D1166">
        <v>802.95</v>
      </c>
      <c r="E1166">
        <v>785.82</v>
      </c>
      <c r="F1166" t="s">
        <v>2973</v>
      </c>
      <c r="G1166" s="1">
        <v>-1.5699999999999999E-2</v>
      </c>
    </row>
    <row r="1167" spans="1:7" x14ac:dyDescent="0.3">
      <c r="A1167" s="3">
        <v>44238</v>
      </c>
      <c r="B1167">
        <v>801.38</v>
      </c>
      <c r="C1167">
        <v>801.01</v>
      </c>
      <c r="D1167">
        <v>808.99</v>
      </c>
      <c r="E1167">
        <v>798.04</v>
      </c>
      <c r="F1167" t="s">
        <v>3129</v>
      </c>
      <c r="G1167" s="1">
        <v>8.9999999999999998E-4</v>
      </c>
    </row>
    <row r="1168" spans="1:7" x14ac:dyDescent="0.3">
      <c r="A1168" s="3">
        <v>44207</v>
      </c>
      <c r="B1168">
        <v>800.66</v>
      </c>
      <c r="C1168">
        <v>790.53</v>
      </c>
      <c r="D1168">
        <v>803.5</v>
      </c>
      <c r="E1168">
        <v>789.81</v>
      </c>
      <c r="F1168" t="s">
        <v>2722</v>
      </c>
      <c r="G1168" s="1">
        <v>1.4200000000000001E-2</v>
      </c>
    </row>
    <row r="1169" spans="1:7" x14ac:dyDescent="0.3">
      <c r="A1169" t="s">
        <v>117</v>
      </c>
      <c r="B1169">
        <v>789.46</v>
      </c>
      <c r="C1169">
        <v>793.03</v>
      </c>
      <c r="D1169">
        <v>799.01</v>
      </c>
      <c r="E1169">
        <v>778.06</v>
      </c>
      <c r="F1169" t="s">
        <v>3128</v>
      </c>
      <c r="G1169" s="1">
        <v>-6.7000000000000002E-3</v>
      </c>
    </row>
    <row r="1170" spans="1:7" x14ac:dyDescent="0.3">
      <c r="A1170" t="s">
        <v>115</v>
      </c>
      <c r="B1170">
        <v>794.82</v>
      </c>
      <c r="C1170">
        <v>822.95</v>
      </c>
      <c r="D1170">
        <v>822.95</v>
      </c>
      <c r="E1170">
        <v>791.61</v>
      </c>
      <c r="F1170" t="s">
        <v>2789</v>
      </c>
      <c r="G1170" s="1">
        <v>-2.9899999999999999E-2</v>
      </c>
    </row>
    <row r="1171" spans="1:7" x14ac:dyDescent="0.3">
      <c r="A1171" t="s">
        <v>113</v>
      </c>
      <c r="B1171">
        <v>819.36</v>
      </c>
      <c r="C1171">
        <v>824.32</v>
      </c>
      <c r="D1171">
        <v>830.46</v>
      </c>
      <c r="E1171">
        <v>816.62</v>
      </c>
      <c r="F1171" t="s">
        <v>3127</v>
      </c>
      <c r="G1171" s="1">
        <v>-6.0000000000000001E-3</v>
      </c>
    </row>
    <row r="1172" spans="1:7" x14ac:dyDescent="0.3">
      <c r="A1172" t="s">
        <v>111</v>
      </c>
      <c r="B1172">
        <v>824.32</v>
      </c>
      <c r="C1172">
        <v>822.95</v>
      </c>
      <c r="D1172">
        <v>834.85</v>
      </c>
      <c r="E1172">
        <v>821.13</v>
      </c>
      <c r="F1172" t="s">
        <v>3126</v>
      </c>
      <c r="G1172" s="1">
        <v>-2.5999999999999999E-3</v>
      </c>
    </row>
    <row r="1173" spans="1:7" x14ac:dyDescent="0.3">
      <c r="A1173" t="s">
        <v>109</v>
      </c>
      <c r="B1173">
        <v>826.44</v>
      </c>
      <c r="C1173">
        <v>842.9</v>
      </c>
      <c r="D1173">
        <v>842.9</v>
      </c>
      <c r="E1173">
        <v>804.9</v>
      </c>
      <c r="F1173" t="s">
        <v>3125</v>
      </c>
      <c r="G1173" s="1">
        <v>-1.41E-2</v>
      </c>
    </row>
    <row r="1174" spans="1:7" x14ac:dyDescent="0.3">
      <c r="A1174" t="s">
        <v>107</v>
      </c>
      <c r="B1174">
        <v>838.29</v>
      </c>
      <c r="C1174">
        <v>837.96</v>
      </c>
      <c r="D1174">
        <v>851.88</v>
      </c>
      <c r="E1174">
        <v>833.3</v>
      </c>
      <c r="F1174" t="s">
        <v>2928</v>
      </c>
      <c r="G1174" s="1">
        <v>2.7000000000000001E-3</v>
      </c>
    </row>
    <row r="1175" spans="1:7" x14ac:dyDescent="0.3">
      <c r="A1175" t="s">
        <v>105</v>
      </c>
      <c r="B1175">
        <v>836.07</v>
      </c>
      <c r="C1175">
        <v>833.83</v>
      </c>
      <c r="D1175">
        <v>838.89</v>
      </c>
      <c r="E1175">
        <v>828.36</v>
      </c>
      <c r="F1175" t="s">
        <v>2639</v>
      </c>
      <c r="G1175" s="1">
        <v>1.5E-3</v>
      </c>
    </row>
    <row r="1176" spans="1:7" x14ac:dyDescent="0.3">
      <c r="A1176" t="s">
        <v>103</v>
      </c>
      <c r="B1176">
        <v>834.85</v>
      </c>
      <c r="C1176">
        <v>842.45</v>
      </c>
      <c r="D1176">
        <v>847.27</v>
      </c>
      <c r="E1176">
        <v>830.16</v>
      </c>
      <c r="F1176" t="s">
        <v>2790</v>
      </c>
      <c r="G1176" s="1">
        <v>-8.8000000000000005E-3</v>
      </c>
    </row>
    <row r="1177" spans="1:7" x14ac:dyDescent="0.3">
      <c r="A1177" t="s">
        <v>101</v>
      </c>
      <c r="B1177">
        <v>842.25</v>
      </c>
      <c r="C1177">
        <v>835.65</v>
      </c>
      <c r="D1177">
        <v>844.12</v>
      </c>
      <c r="E1177">
        <v>833.43</v>
      </c>
      <c r="F1177" t="s">
        <v>3124</v>
      </c>
      <c r="G1177" s="1">
        <v>1.0999999999999999E-2</v>
      </c>
    </row>
    <row r="1178" spans="1:7" x14ac:dyDescent="0.3">
      <c r="A1178" t="s">
        <v>99</v>
      </c>
      <c r="B1178">
        <v>833.08</v>
      </c>
      <c r="C1178">
        <v>850.38</v>
      </c>
      <c r="D1178">
        <v>860.36</v>
      </c>
      <c r="E1178">
        <v>831.46</v>
      </c>
      <c r="F1178" t="s">
        <v>3123</v>
      </c>
      <c r="G1178" s="1">
        <v>-1.01E-2</v>
      </c>
    </row>
    <row r="1179" spans="1:7" x14ac:dyDescent="0.3">
      <c r="A1179" t="s">
        <v>97</v>
      </c>
      <c r="B1179">
        <v>841.61</v>
      </c>
      <c r="C1179">
        <v>816.97</v>
      </c>
      <c r="D1179">
        <v>842.9</v>
      </c>
      <c r="E1179">
        <v>816.97</v>
      </c>
      <c r="F1179" t="s">
        <v>2888</v>
      </c>
      <c r="G1179" s="1">
        <v>2.93E-2</v>
      </c>
    </row>
    <row r="1180" spans="1:7" x14ac:dyDescent="0.3">
      <c r="A1180" t="s">
        <v>95</v>
      </c>
      <c r="B1180">
        <v>817.67</v>
      </c>
      <c r="C1180">
        <v>816.47</v>
      </c>
      <c r="D1180">
        <v>821.95</v>
      </c>
      <c r="E1180">
        <v>812.98</v>
      </c>
      <c r="F1180" t="s">
        <v>2023</v>
      </c>
      <c r="G1180" s="1">
        <v>6.0000000000000001E-3</v>
      </c>
    </row>
    <row r="1181" spans="1:7" x14ac:dyDescent="0.3">
      <c r="A1181" s="3">
        <v>44540</v>
      </c>
      <c r="B1181">
        <v>812.78</v>
      </c>
      <c r="C1181">
        <v>810.48</v>
      </c>
      <c r="D1181">
        <v>818.74</v>
      </c>
      <c r="E1181">
        <v>810.48</v>
      </c>
      <c r="F1181" t="s">
        <v>2929</v>
      </c>
      <c r="G1181" s="1">
        <v>-2.5999999999999999E-3</v>
      </c>
    </row>
    <row r="1182" spans="1:7" x14ac:dyDescent="0.3">
      <c r="A1182" s="3">
        <v>44510</v>
      </c>
      <c r="B1182">
        <v>814.87</v>
      </c>
      <c r="C1182">
        <v>797.96</v>
      </c>
      <c r="D1182">
        <v>820.46</v>
      </c>
      <c r="E1182">
        <v>797.52</v>
      </c>
      <c r="F1182" t="s">
        <v>3122</v>
      </c>
      <c r="G1182" s="1">
        <v>1.9400000000000001E-2</v>
      </c>
    </row>
    <row r="1183" spans="1:7" x14ac:dyDescent="0.3">
      <c r="A1183" s="3">
        <v>44418</v>
      </c>
      <c r="B1183">
        <v>799.34</v>
      </c>
      <c r="C1183">
        <v>804</v>
      </c>
      <c r="D1183">
        <v>808.99</v>
      </c>
      <c r="E1183">
        <v>798.09</v>
      </c>
      <c r="F1183" t="s">
        <v>2978</v>
      </c>
      <c r="G1183" s="1">
        <v>-4.8999999999999998E-3</v>
      </c>
    </row>
    <row r="1184" spans="1:7" x14ac:dyDescent="0.3">
      <c r="A1184" s="3">
        <v>44387</v>
      </c>
      <c r="B1184">
        <v>803.25</v>
      </c>
      <c r="C1184">
        <v>811.28</v>
      </c>
      <c r="D1184">
        <v>811.83</v>
      </c>
      <c r="E1184">
        <v>801.51</v>
      </c>
      <c r="F1184" t="s">
        <v>2769</v>
      </c>
      <c r="G1184" s="1">
        <v>-2.7000000000000001E-3</v>
      </c>
    </row>
    <row r="1185" spans="1:7" x14ac:dyDescent="0.3">
      <c r="A1185" s="3">
        <v>44357</v>
      </c>
      <c r="B1185">
        <v>805.45</v>
      </c>
      <c r="C1185">
        <v>796.02</v>
      </c>
      <c r="D1185">
        <v>811.41</v>
      </c>
      <c r="E1185">
        <v>791.53</v>
      </c>
      <c r="F1185" t="s">
        <v>3121</v>
      </c>
      <c r="G1185" s="1">
        <v>1.2200000000000001E-2</v>
      </c>
    </row>
    <row r="1186" spans="1:7" x14ac:dyDescent="0.3">
      <c r="A1186" s="3">
        <v>44326</v>
      </c>
      <c r="B1186">
        <v>795.75</v>
      </c>
      <c r="C1186">
        <v>794.02</v>
      </c>
      <c r="D1186">
        <v>796.77</v>
      </c>
      <c r="E1186">
        <v>786.17</v>
      </c>
      <c r="F1186" t="s">
        <v>3109</v>
      </c>
      <c r="G1186" s="1">
        <v>6.1000000000000004E-3</v>
      </c>
    </row>
    <row r="1187" spans="1:7" x14ac:dyDescent="0.3">
      <c r="A1187" s="3">
        <v>44296</v>
      </c>
      <c r="B1187">
        <v>790.91</v>
      </c>
      <c r="C1187">
        <v>792.53</v>
      </c>
      <c r="D1187">
        <v>798.69</v>
      </c>
      <c r="E1187">
        <v>789.83</v>
      </c>
      <c r="F1187" t="s">
        <v>3120</v>
      </c>
      <c r="G1187" s="1">
        <v>1.9E-3</v>
      </c>
    </row>
    <row r="1188" spans="1:7" x14ac:dyDescent="0.3">
      <c r="A1188" s="3">
        <v>44206</v>
      </c>
      <c r="B1188">
        <v>789.39</v>
      </c>
      <c r="C1188">
        <v>789.54</v>
      </c>
      <c r="D1188">
        <v>792.53</v>
      </c>
      <c r="E1188">
        <v>780.68</v>
      </c>
      <c r="F1188" t="s">
        <v>3119</v>
      </c>
      <c r="G1188" s="1">
        <v>-7.7000000000000002E-3</v>
      </c>
    </row>
    <row r="1189" spans="1:7" x14ac:dyDescent="0.3">
      <c r="A1189" t="s">
        <v>86</v>
      </c>
      <c r="B1189">
        <v>795.5</v>
      </c>
      <c r="C1189">
        <v>791.03</v>
      </c>
      <c r="D1189">
        <v>801.18</v>
      </c>
      <c r="E1189">
        <v>789.59</v>
      </c>
      <c r="F1189" t="s">
        <v>3118</v>
      </c>
      <c r="G1189" s="1">
        <v>6.9999999999999999E-4</v>
      </c>
    </row>
    <row r="1190" spans="1:7" x14ac:dyDescent="0.3">
      <c r="A1190" t="s">
        <v>84</v>
      </c>
      <c r="B1190">
        <v>794.95</v>
      </c>
      <c r="C1190">
        <v>796.52</v>
      </c>
      <c r="D1190">
        <v>801.31</v>
      </c>
      <c r="E1190">
        <v>790.61</v>
      </c>
      <c r="F1190" t="s">
        <v>3117</v>
      </c>
      <c r="G1190" s="1">
        <v>-1.3100000000000001E-2</v>
      </c>
    </row>
    <row r="1191" spans="1:7" x14ac:dyDescent="0.3">
      <c r="A1191" t="s">
        <v>82</v>
      </c>
      <c r="B1191">
        <v>805.52</v>
      </c>
      <c r="C1191">
        <v>813.97</v>
      </c>
      <c r="D1191">
        <v>813.97</v>
      </c>
      <c r="E1191">
        <v>789.04</v>
      </c>
      <c r="F1191" t="s">
        <v>3116</v>
      </c>
      <c r="G1191" s="1">
        <v>-6.1999999999999998E-3</v>
      </c>
    </row>
    <row r="1192" spans="1:7" x14ac:dyDescent="0.3">
      <c r="A1192" t="s">
        <v>80</v>
      </c>
      <c r="B1192">
        <v>810.53</v>
      </c>
      <c r="C1192">
        <v>805.84</v>
      </c>
      <c r="D1192">
        <v>815.72</v>
      </c>
      <c r="E1192">
        <v>802</v>
      </c>
      <c r="F1192" t="s">
        <v>3115</v>
      </c>
      <c r="G1192" s="1">
        <v>1.47E-2</v>
      </c>
    </row>
    <row r="1193" spans="1:7" x14ac:dyDescent="0.3">
      <c r="A1193" t="s">
        <v>78</v>
      </c>
      <c r="B1193">
        <v>798.79</v>
      </c>
      <c r="C1193">
        <v>787.54</v>
      </c>
      <c r="D1193">
        <v>801.98</v>
      </c>
      <c r="E1193">
        <v>785.55</v>
      </c>
      <c r="F1193" t="s">
        <v>3114</v>
      </c>
      <c r="G1193" s="1">
        <v>2.01E-2</v>
      </c>
    </row>
    <row r="1194" spans="1:7" x14ac:dyDescent="0.3">
      <c r="A1194" t="s">
        <v>76</v>
      </c>
      <c r="B1194">
        <v>783.05</v>
      </c>
      <c r="C1194">
        <v>769.09</v>
      </c>
      <c r="D1194">
        <v>784.05</v>
      </c>
      <c r="E1194">
        <v>769.09</v>
      </c>
      <c r="F1194" t="s">
        <v>3113</v>
      </c>
      <c r="G1194" s="1">
        <v>2.3699999999999999E-2</v>
      </c>
    </row>
    <row r="1195" spans="1:7" x14ac:dyDescent="0.3">
      <c r="A1195" t="s">
        <v>74</v>
      </c>
      <c r="B1195">
        <v>764.95</v>
      </c>
      <c r="C1195">
        <v>772.58</v>
      </c>
      <c r="D1195">
        <v>773.15</v>
      </c>
      <c r="E1195">
        <v>763.1</v>
      </c>
      <c r="F1195" t="s">
        <v>3112</v>
      </c>
      <c r="G1195" s="1">
        <v>-1.18E-2</v>
      </c>
    </row>
    <row r="1196" spans="1:7" x14ac:dyDescent="0.3">
      <c r="A1196" t="s">
        <v>72</v>
      </c>
      <c r="B1196">
        <v>774.05</v>
      </c>
      <c r="C1196">
        <v>779.06</v>
      </c>
      <c r="D1196">
        <v>782.38</v>
      </c>
      <c r="E1196">
        <v>762.58</v>
      </c>
      <c r="F1196" t="s">
        <v>3111</v>
      </c>
      <c r="G1196" s="1">
        <v>-5.1000000000000004E-3</v>
      </c>
    </row>
    <row r="1197" spans="1:7" x14ac:dyDescent="0.3">
      <c r="A1197" t="s">
        <v>70</v>
      </c>
      <c r="B1197">
        <v>777.99</v>
      </c>
      <c r="C1197">
        <v>780.06</v>
      </c>
      <c r="D1197">
        <v>788.89</v>
      </c>
      <c r="E1197">
        <v>777.07</v>
      </c>
      <c r="F1197" t="s">
        <v>2594</v>
      </c>
      <c r="G1197" s="1">
        <v>-1.41E-2</v>
      </c>
    </row>
    <row r="1198" spans="1:7" x14ac:dyDescent="0.3">
      <c r="A1198" t="s">
        <v>68</v>
      </c>
      <c r="B1198">
        <v>789.11</v>
      </c>
      <c r="C1198">
        <v>782.55</v>
      </c>
      <c r="D1198">
        <v>792.53</v>
      </c>
      <c r="E1198">
        <v>777.67</v>
      </c>
      <c r="F1198" t="s">
        <v>3110</v>
      </c>
      <c r="G1198" s="1">
        <v>1.4200000000000001E-2</v>
      </c>
    </row>
    <row r="1199" spans="1:7" x14ac:dyDescent="0.3">
      <c r="A1199" t="s">
        <v>66</v>
      </c>
      <c r="B1199">
        <v>778.04</v>
      </c>
      <c r="C1199">
        <v>766.97</v>
      </c>
      <c r="D1199">
        <v>780.21</v>
      </c>
      <c r="E1199">
        <v>766.24</v>
      </c>
      <c r="F1199" t="s">
        <v>3109</v>
      </c>
      <c r="G1199" s="1">
        <v>8.5000000000000006E-3</v>
      </c>
    </row>
    <row r="1200" spans="1:7" x14ac:dyDescent="0.3">
      <c r="A1200" t="s">
        <v>64</v>
      </c>
      <c r="B1200">
        <v>771.48</v>
      </c>
      <c r="C1200">
        <v>765.6</v>
      </c>
      <c r="D1200">
        <v>775.47</v>
      </c>
      <c r="E1200">
        <v>765.6</v>
      </c>
      <c r="F1200" t="s">
        <v>3082</v>
      </c>
      <c r="G1200" s="1">
        <v>-1.1000000000000001E-3</v>
      </c>
    </row>
    <row r="1201" spans="1:7" x14ac:dyDescent="0.3">
      <c r="A1201" t="s">
        <v>62</v>
      </c>
      <c r="B1201">
        <v>772.35</v>
      </c>
      <c r="C1201">
        <v>778.06</v>
      </c>
      <c r="D1201">
        <v>780.31</v>
      </c>
      <c r="E1201">
        <v>771.38</v>
      </c>
      <c r="F1201" t="s">
        <v>3108</v>
      </c>
      <c r="G1201" s="1">
        <v>-4.4999999999999997E-3</v>
      </c>
    </row>
    <row r="1202" spans="1:7" x14ac:dyDescent="0.3">
      <c r="A1202" t="s">
        <v>60</v>
      </c>
      <c r="B1202">
        <v>775.84</v>
      </c>
      <c r="C1202">
        <v>779.06</v>
      </c>
      <c r="D1202">
        <v>790.03</v>
      </c>
      <c r="E1202">
        <v>774.9</v>
      </c>
      <c r="F1202" t="s">
        <v>3107</v>
      </c>
      <c r="G1202" s="1">
        <v>-8.3000000000000001E-3</v>
      </c>
    </row>
    <row r="1203" spans="1:7" x14ac:dyDescent="0.3">
      <c r="A1203" s="3">
        <v>44448</v>
      </c>
      <c r="B1203">
        <v>782.35</v>
      </c>
      <c r="C1203">
        <v>785.05</v>
      </c>
      <c r="D1203">
        <v>787.76</v>
      </c>
      <c r="E1203">
        <v>778.56</v>
      </c>
      <c r="F1203" t="s">
        <v>2623</v>
      </c>
      <c r="G1203" s="1">
        <v>-4.8999999999999998E-3</v>
      </c>
    </row>
    <row r="1204" spans="1:7" x14ac:dyDescent="0.3">
      <c r="A1204" s="3">
        <v>44417</v>
      </c>
      <c r="B1204">
        <v>786.24</v>
      </c>
      <c r="C1204">
        <v>784.02</v>
      </c>
      <c r="D1204">
        <v>788.29</v>
      </c>
      <c r="E1204">
        <v>780.86</v>
      </c>
      <c r="F1204" t="s">
        <v>2672</v>
      </c>
      <c r="G1204" s="1">
        <v>4.5999999999999999E-3</v>
      </c>
    </row>
    <row r="1205" spans="1:7" x14ac:dyDescent="0.3">
      <c r="A1205" s="3">
        <v>44386</v>
      </c>
      <c r="B1205">
        <v>782.68</v>
      </c>
      <c r="C1205">
        <v>779.31</v>
      </c>
      <c r="D1205">
        <v>789.04</v>
      </c>
      <c r="E1205">
        <v>775.67</v>
      </c>
      <c r="F1205" t="s">
        <v>2978</v>
      </c>
      <c r="G1205" s="1">
        <v>2.3E-3</v>
      </c>
    </row>
    <row r="1206" spans="1:7" x14ac:dyDescent="0.3">
      <c r="A1206" s="3">
        <v>44356</v>
      </c>
      <c r="B1206">
        <v>780.91</v>
      </c>
      <c r="C1206">
        <v>788.01</v>
      </c>
      <c r="D1206">
        <v>788.51</v>
      </c>
      <c r="E1206">
        <v>779.04</v>
      </c>
      <c r="F1206" t="s">
        <v>3106</v>
      </c>
      <c r="G1206" s="1">
        <v>-6.6E-3</v>
      </c>
    </row>
    <row r="1207" spans="1:7" x14ac:dyDescent="0.3">
      <c r="A1207" s="3">
        <v>44264</v>
      </c>
      <c r="B1207">
        <v>786.07</v>
      </c>
      <c r="C1207">
        <v>791.08</v>
      </c>
      <c r="D1207">
        <v>797.02</v>
      </c>
      <c r="E1207">
        <v>782.2</v>
      </c>
      <c r="F1207" t="s">
        <v>2898</v>
      </c>
      <c r="G1207" s="1">
        <v>-8.0999999999999996E-3</v>
      </c>
    </row>
    <row r="1208" spans="1:7" x14ac:dyDescent="0.3">
      <c r="A1208" s="3">
        <v>44236</v>
      </c>
      <c r="B1208">
        <v>792.53</v>
      </c>
      <c r="C1208">
        <v>785.1</v>
      </c>
      <c r="D1208">
        <v>794.02</v>
      </c>
      <c r="E1208">
        <v>783.68</v>
      </c>
      <c r="F1208" t="s">
        <v>3105</v>
      </c>
      <c r="G1208" s="1">
        <v>6.3E-3</v>
      </c>
    </row>
    <row r="1209" spans="1:7" x14ac:dyDescent="0.3">
      <c r="A1209" s="3">
        <v>44205</v>
      </c>
      <c r="B1209">
        <v>787.59</v>
      </c>
      <c r="C1209">
        <v>785.55</v>
      </c>
      <c r="D1209">
        <v>797.02</v>
      </c>
      <c r="E1209">
        <v>785.3</v>
      </c>
      <c r="F1209" t="s">
        <v>3038</v>
      </c>
      <c r="G1209" s="1">
        <v>-1.5E-3</v>
      </c>
    </row>
    <row r="1210" spans="1:7" x14ac:dyDescent="0.3">
      <c r="A1210" t="s">
        <v>52</v>
      </c>
      <c r="B1210">
        <v>788.74</v>
      </c>
      <c r="C1210">
        <v>779.81</v>
      </c>
      <c r="D1210">
        <v>789.71</v>
      </c>
      <c r="E1210">
        <v>779.16</v>
      </c>
      <c r="F1210" t="s">
        <v>3050</v>
      </c>
      <c r="G1210" s="1">
        <v>8.3999999999999995E-3</v>
      </c>
    </row>
    <row r="1211" spans="1:7" x14ac:dyDescent="0.3">
      <c r="A1211" t="s">
        <v>50</v>
      </c>
      <c r="B1211">
        <v>782.18</v>
      </c>
      <c r="C1211">
        <v>775.87</v>
      </c>
      <c r="D1211">
        <v>783.05</v>
      </c>
      <c r="E1211">
        <v>773.87</v>
      </c>
      <c r="F1211" t="s">
        <v>2916</v>
      </c>
      <c r="G1211" s="1">
        <v>1.2800000000000001E-2</v>
      </c>
    </row>
    <row r="1212" spans="1:7" x14ac:dyDescent="0.3">
      <c r="A1212" t="s">
        <v>48</v>
      </c>
      <c r="B1212">
        <v>772.3</v>
      </c>
      <c r="C1212">
        <v>774.07</v>
      </c>
      <c r="D1212">
        <v>777.39</v>
      </c>
      <c r="E1212">
        <v>770.71</v>
      </c>
      <c r="F1212" t="s">
        <v>2841</v>
      </c>
      <c r="G1212" s="1">
        <v>-4.1000000000000003E-3</v>
      </c>
    </row>
    <row r="1213" spans="1:7" x14ac:dyDescent="0.3">
      <c r="A1213" t="s">
        <v>46</v>
      </c>
      <c r="B1213">
        <v>775.47</v>
      </c>
      <c r="C1213">
        <v>773.08</v>
      </c>
      <c r="D1213">
        <v>783.55</v>
      </c>
      <c r="E1213">
        <v>769.81</v>
      </c>
      <c r="F1213" t="s">
        <v>3104</v>
      </c>
      <c r="G1213" s="1">
        <v>-1.6999999999999999E-3</v>
      </c>
    </row>
    <row r="1214" spans="1:7" x14ac:dyDescent="0.3">
      <c r="A1214" t="s">
        <v>44</v>
      </c>
      <c r="B1214">
        <v>776.77</v>
      </c>
      <c r="C1214">
        <v>774.12</v>
      </c>
      <c r="D1214">
        <v>780.46</v>
      </c>
      <c r="E1214">
        <v>772.08</v>
      </c>
      <c r="F1214" t="s">
        <v>2795</v>
      </c>
      <c r="G1214" s="1">
        <v>-8.9999999999999998E-4</v>
      </c>
    </row>
    <row r="1215" spans="1:7" x14ac:dyDescent="0.3">
      <c r="A1215" t="s">
        <v>42</v>
      </c>
      <c r="B1215">
        <v>777.49</v>
      </c>
      <c r="C1215">
        <v>763.1</v>
      </c>
      <c r="D1215">
        <v>780.31</v>
      </c>
      <c r="E1215">
        <v>761.83</v>
      </c>
      <c r="F1215" t="s">
        <v>3103</v>
      </c>
      <c r="G1215" s="1">
        <v>2.2499999999999999E-2</v>
      </c>
    </row>
    <row r="1216" spans="1:7" x14ac:dyDescent="0.3">
      <c r="A1216" t="s">
        <v>40</v>
      </c>
      <c r="B1216">
        <v>760.41</v>
      </c>
      <c r="C1216">
        <v>763.03</v>
      </c>
      <c r="D1216">
        <v>764.67</v>
      </c>
      <c r="E1216">
        <v>752.45</v>
      </c>
      <c r="F1216" t="s">
        <v>3102</v>
      </c>
      <c r="G1216" s="1">
        <v>6.4999999999999997E-3</v>
      </c>
    </row>
    <row r="1217" spans="1:7" x14ac:dyDescent="0.3">
      <c r="A1217" t="s">
        <v>38</v>
      </c>
      <c r="B1217">
        <v>755.5</v>
      </c>
      <c r="C1217">
        <v>741.18</v>
      </c>
      <c r="D1217">
        <v>758.01</v>
      </c>
      <c r="E1217">
        <v>741.18</v>
      </c>
      <c r="F1217" t="s">
        <v>2958</v>
      </c>
      <c r="G1217" s="1">
        <v>1.1999999999999999E-3</v>
      </c>
    </row>
    <row r="1218" spans="1:7" x14ac:dyDescent="0.3">
      <c r="A1218" t="s">
        <v>36</v>
      </c>
      <c r="B1218">
        <v>754.62</v>
      </c>
      <c r="C1218">
        <v>776.42</v>
      </c>
      <c r="D1218">
        <v>780.73</v>
      </c>
      <c r="E1218">
        <v>752.3</v>
      </c>
      <c r="F1218" t="s">
        <v>3101</v>
      </c>
      <c r="G1218" s="1">
        <v>-1.1000000000000001E-3</v>
      </c>
    </row>
    <row r="1219" spans="1:7" x14ac:dyDescent="0.3">
      <c r="A1219" t="s">
        <v>34</v>
      </c>
      <c r="B1219">
        <v>755.45</v>
      </c>
      <c r="C1219">
        <v>756.72</v>
      </c>
      <c r="D1219">
        <v>760.11</v>
      </c>
      <c r="E1219">
        <v>750.78</v>
      </c>
      <c r="F1219" t="s">
        <v>2459</v>
      </c>
      <c r="G1219" s="1">
        <v>-1.04E-2</v>
      </c>
    </row>
    <row r="1220" spans="1:7" x14ac:dyDescent="0.3">
      <c r="A1220" t="s">
        <v>32</v>
      </c>
      <c r="B1220">
        <v>763.4</v>
      </c>
      <c r="C1220">
        <v>761.18</v>
      </c>
      <c r="D1220">
        <v>765.6</v>
      </c>
      <c r="E1220">
        <v>758.84</v>
      </c>
      <c r="F1220" t="s">
        <v>2688</v>
      </c>
      <c r="G1220" s="1">
        <v>2.8999999999999998E-3</v>
      </c>
    </row>
    <row r="1221" spans="1:7" x14ac:dyDescent="0.3">
      <c r="A1221" t="s">
        <v>30</v>
      </c>
      <c r="B1221">
        <v>761.21</v>
      </c>
      <c r="C1221">
        <v>748.74</v>
      </c>
      <c r="D1221">
        <v>763.6</v>
      </c>
      <c r="E1221">
        <v>748.64</v>
      </c>
      <c r="F1221" t="s">
        <v>3100</v>
      </c>
      <c r="G1221" s="1">
        <v>1.6500000000000001E-2</v>
      </c>
    </row>
    <row r="1222" spans="1:7" x14ac:dyDescent="0.3">
      <c r="A1222" s="3">
        <v>44538</v>
      </c>
      <c r="B1222">
        <v>748.84</v>
      </c>
      <c r="C1222">
        <v>746.64</v>
      </c>
      <c r="D1222">
        <v>751.93</v>
      </c>
      <c r="E1222">
        <v>742.8</v>
      </c>
      <c r="F1222" t="s">
        <v>2993</v>
      </c>
      <c r="G1222" s="1">
        <v>4.3E-3</v>
      </c>
    </row>
    <row r="1223" spans="1:7" x14ac:dyDescent="0.3">
      <c r="A1223" s="3">
        <v>44508</v>
      </c>
      <c r="B1223">
        <v>745.62</v>
      </c>
      <c r="C1223">
        <v>755.57</v>
      </c>
      <c r="D1223">
        <v>757.54</v>
      </c>
      <c r="E1223">
        <v>743.67</v>
      </c>
      <c r="F1223" t="s">
        <v>3099</v>
      </c>
      <c r="G1223" s="1">
        <v>-8.3999999999999995E-3</v>
      </c>
    </row>
    <row r="1224" spans="1:7" x14ac:dyDescent="0.3">
      <c r="A1224" s="3">
        <v>44477</v>
      </c>
      <c r="B1224">
        <v>751.95</v>
      </c>
      <c r="C1224">
        <v>742.65</v>
      </c>
      <c r="D1224">
        <v>757.99</v>
      </c>
      <c r="E1224">
        <v>742.65</v>
      </c>
      <c r="F1224" t="s">
        <v>3098</v>
      </c>
      <c r="G1224" s="1">
        <v>2.5000000000000001E-3</v>
      </c>
    </row>
    <row r="1225" spans="1:7" x14ac:dyDescent="0.3">
      <c r="A1225" s="3">
        <v>44447</v>
      </c>
      <c r="B1225">
        <v>750.08</v>
      </c>
      <c r="C1225">
        <v>744.15</v>
      </c>
      <c r="D1225">
        <v>751.8</v>
      </c>
      <c r="E1225">
        <v>736.17</v>
      </c>
      <c r="F1225" t="s">
        <v>2627</v>
      </c>
      <c r="G1225" s="1">
        <v>7.4999999999999997E-3</v>
      </c>
    </row>
    <row r="1226" spans="1:7" x14ac:dyDescent="0.3">
      <c r="A1226" s="3">
        <v>44355</v>
      </c>
      <c r="B1226">
        <v>744.47</v>
      </c>
      <c r="C1226">
        <v>739.93</v>
      </c>
      <c r="D1226">
        <v>748.14</v>
      </c>
      <c r="E1226">
        <v>735.17</v>
      </c>
      <c r="F1226" t="s">
        <v>3097</v>
      </c>
      <c r="G1226" s="1">
        <v>5.3E-3</v>
      </c>
    </row>
    <row r="1227" spans="1:7" x14ac:dyDescent="0.3">
      <c r="A1227" s="3">
        <v>44324</v>
      </c>
      <c r="B1227">
        <v>740.58</v>
      </c>
      <c r="C1227">
        <v>731.73</v>
      </c>
      <c r="D1227">
        <v>751.65</v>
      </c>
      <c r="E1227">
        <v>726.89</v>
      </c>
      <c r="F1227" t="s">
        <v>3096</v>
      </c>
      <c r="G1227" s="1">
        <v>1.3299999999999999E-2</v>
      </c>
    </row>
    <row r="1228" spans="1:7" x14ac:dyDescent="0.3">
      <c r="A1228" s="3">
        <v>44294</v>
      </c>
      <c r="B1228">
        <v>730.83</v>
      </c>
      <c r="C1228">
        <v>718.71</v>
      </c>
      <c r="D1228">
        <v>735.42</v>
      </c>
      <c r="E1228">
        <v>718.21</v>
      </c>
      <c r="F1228" t="s">
        <v>3095</v>
      </c>
      <c r="G1228" s="1">
        <v>2.1299999999999999E-2</v>
      </c>
    </row>
    <row r="1229" spans="1:7" x14ac:dyDescent="0.3">
      <c r="A1229" s="3">
        <v>44263</v>
      </c>
      <c r="B1229">
        <v>715.57</v>
      </c>
      <c r="C1229">
        <v>703.25</v>
      </c>
      <c r="D1229">
        <v>718.16</v>
      </c>
      <c r="E1229">
        <v>703.25</v>
      </c>
      <c r="F1229" t="s">
        <v>3094</v>
      </c>
      <c r="G1229" s="1">
        <v>8.5000000000000006E-3</v>
      </c>
    </row>
    <row r="1230" spans="1:7" x14ac:dyDescent="0.3">
      <c r="A1230" s="3">
        <v>44235</v>
      </c>
      <c r="B1230">
        <v>709.56</v>
      </c>
      <c r="C1230">
        <v>715.72</v>
      </c>
      <c r="D1230">
        <v>715.72</v>
      </c>
      <c r="E1230">
        <v>706.37</v>
      </c>
      <c r="F1230" t="s">
        <v>3093</v>
      </c>
      <c r="G1230" s="1">
        <v>-2.7000000000000001E-3</v>
      </c>
    </row>
    <row r="1231" spans="1:7" x14ac:dyDescent="0.3">
      <c r="A1231" t="s">
        <v>19</v>
      </c>
      <c r="B1231">
        <v>711.45</v>
      </c>
      <c r="C1231">
        <v>707.74</v>
      </c>
      <c r="D1231">
        <v>714.1</v>
      </c>
      <c r="E1231">
        <v>702.23</v>
      </c>
      <c r="F1231" t="s">
        <v>3092</v>
      </c>
      <c r="G1231" s="1">
        <v>5.7999999999999996E-3</v>
      </c>
    </row>
    <row r="1232" spans="1:7" x14ac:dyDescent="0.3">
      <c r="A1232" t="s">
        <v>17</v>
      </c>
      <c r="B1232">
        <v>707.36</v>
      </c>
      <c r="C1232">
        <v>712.35</v>
      </c>
      <c r="D1232">
        <v>713.2</v>
      </c>
      <c r="E1232">
        <v>704.9</v>
      </c>
      <c r="F1232" t="s">
        <v>3091</v>
      </c>
      <c r="G1232" s="1">
        <v>6.9999999999999999E-4</v>
      </c>
    </row>
    <row r="1233" spans="1:7" x14ac:dyDescent="0.3">
      <c r="A1233" t="s">
        <v>15</v>
      </c>
      <c r="B1233">
        <v>706.89</v>
      </c>
      <c r="C1233">
        <v>715.74</v>
      </c>
      <c r="D1233">
        <v>717.56</v>
      </c>
      <c r="E1233">
        <v>700.26</v>
      </c>
      <c r="F1233" t="s">
        <v>3090</v>
      </c>
      <c r="G1233" s="1">
        <v>-1.5599999999999999E-2</v>
      </c>
    </row>
    <row r="1234" spans="1:7" x14ac:dyDescent="0.3">
      <c r="A1234" t="s">
        <v>13</v>
      </c>
      <c r="B1234">
        <v>718.09</v>
      </c>
      <c r="C1234">
        <v>716.27</v>
      </c>
      <c r="D1234">
        <v>723.15</v>
      </c>
      <c r="E1234">
        <v>716.27</v>
      </c>
      <c r="F1234" t="s">
        <v>3089</v>
      </c>
      <c r="G1234" s="1">
        <v>3.5999999999999999E-3</v>
      </c>
    </row>
    <row r="1235" spans="1:7" x14ac:dyDescent="0.3">
      <c r="A1235" t="s">
        <v>11</v>
      </c>
      <c r="B1235">
        <v>715.49</v>
      </c>
      <c r="C1235">
        <v>713.23</v>
      </c>
      <c r="D1235">
        <v>720.21</v>
      </c>
      <c r="E1235">
        <v>712.28</v>
      </c>
      <c r="F1235" t="s">
        <v>3088</v>
      </c>
      <c r="G1235" s="1">
        <v>-5.7000000000000002E-3</v>
      </c>
    </row>
    <row r="1236" spans="1:7" x14ac:dyDescent="0.3">
      <c r="A1236" t="s">
        <v>9</v>
      </c>
      <c r="B1236">
        <v>719.58</v>
      </c>
      <c r="C1236">
        <v>723.95</v>
      </c>
      <c r="D1236">
        <v>726.92</v>
      </c>
      <c r="E1236">
        <v>715.87</v>
      </c>
      <c r="F1236" t="s">
        <v>3087</v>
      </c>
      <c r="G1236" s="1">
        <v>-4.1000000000000003E-3</v>
      </c>
    </row>
    <row r="1237" spans="1:7" x14ac:dyDescent="0.3">
      <c r="A1237" t="s">
        <v>7</v>
      </c>
      <c r="B1237">
        <v>722.55</v>
      </c>
      <c r="C1237">
        <v>726.24</v>
      </c>
      <c r="D1237">
        <v>732.43</v>
      </c>
      <c r="E1237">
        <v>720.71</v>
      </c>
      <c r="F1237" t="s">
        <v>3086</v>
      </c>
      <c r="G1237" s="1">
        <v>3.8E-3</v>
      </c>
    </row>
    <row r="1238" spans="1:7" x14ac:dyDescent="0.3">
      <c r="A1238" t="s">
        <v>5</v>
      </c>
      <c r="B1238">
        <v>719.78</v>
      </c>
      <c r="C1238">
        <v>719.21</v>
      </c>
      <c r="D1238">
        <v>725.2</v>
      </c>
      <c r="E1238">
        <v>716.29</v>
      </c>
      <c r="F1238" t="s">
        <v>3085</v>
      </c>
      <c r="G1238" s="1">
        <v>-1.89E-2</v>
      </c>
    </row>
    <row r="1239" spans="1:7" x14ac:dyDescent="0.3">
      <c r="A1239" t="s">
        <v>3</v>
      </c>
      <c r="B1239">
        <v>733.67</v>
      </c>
      <c r="C1239">
        <v>741.65</v>
      </c>
      <c r="D1239">
        <v>742.58</v>
      </c>
      <c r="E1239">
        <v>731.18</v>
      </c>
      <c r="F1239" t="s">
        <v>3084</v>
      </c>
      <c r="G1239" s="1">
        <v>-3.3700000000000001E-2</v>
      </c>
    </row>
    <row r="1240" spans="1:7" x14ac:dyDescent="0.3">
      <c r="A1240" t="s">
        <v>1</v>
      </c>
      <c r="B1240">
        <v>759.29</v>
      </c>
      <c r="C1240">
        <v>762.08</v>
      </c>
      <c r="D1240">
        <v>763.08</v>
      </c>
      <c r="E1240">
        <v>757.52</v>
      </c>
      <c r="F1240" t="s">
        <v>2261</v>
      </c>
      <c r="G1240" s="1">
        <v>1.1000000000000001E-3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391E-593D-4467-8823-D010E54BA851}">
  <sheetPr>
    <tabColor rgb="FFFF0000"/>
  </sheetPr>
  <dimension ref="A1:G1240"/>
  <sheetViews>
    <sheetView workbookViewId="0">
      <selection activeCell="I27" sqref="I27"/>
    </sheetView>
  </sheetViews>
  <sheetFormatPr defaultRowHeight="14.4" x14ac:dyDescent="0.3"/>
  <cols>
    <col min="1" max="1" width="10.5546875" bestFit="1" customWidth="1"/>
    <col min="2" max="5" width="9" bestFit="1" customWidth="1"/>
    <col min="6" max="6" width="8.21875" bestFit="1" customWidth="1"/>
    <col min="7" max="7" width="11.109375" customWidth="1"/>
  </cols>
  <sheetData>
    <row r="1" spans="1:7" x14ac:dyDescent="0.3">
      <c r="A1" t="s">
        <v>1938</v>
      </c>
      <c r="B1" t="s">
        <v>1937</v>
      </c>
      <c r="C1" t="s">
        <v>1936</v>
      </c>
      <c r="D1" t="s">
        <v>1935</v>
      </c>
      <c r="E1" t="s">
        <v>1934</v>
      </c>
      <c r="F1" t="s">
        <v>1933</v>
      </c>
      <c r="G1" t="s">
        <v>1932</v>
      </c>
    </row>
    <row r="2" spans="1:7" x14ac:dyDescent="0.3">
      <c r="A2" t="s">
        <v>1931</v>
      </c>
      <c r="B2" s="2">
        <v>24072.75</v>
      </c>
      <c r="C2" s="2">
        <v>24142.1</v>
      </c>
      <c r="D2" s="2">
        <v>24185.9</v>
      </c>
      <c r="E2" s="2">
        <v>24052.35</v>
      </c>
      <c r="F2" t="s">
        <v>5242</v>
      </c>
      <c r="G2" s="1">
        <v>-2.0000000000000001E-4</v>
      </c>
    </row>
    <row r="3" spans="1:7" x14ac:dyDescent="0.3">
      <c r="A3" t="s">
        <v>1929</v>
      </c>
      <c r="B3" s="2">
        <v>24078.5</v>
      </c>
      <c r="C3" s="2">
        <v>24085.85</v>
      </c>
      <c r="D3" s="2">
        <v>24220.35</v>
      </c>
      <c r="E3" s="2">
        <v>24010.55</v>
      </c>
      <c r="F3" t="s">
        <v>5241</v>
      </c>
      <c r="G3" s="1">
        <v>1.1000000000000001E-3</v>
      </c>
    </row>
    <row r="4" spans="1:7" x14ac:dyDescent="0.3">
      <c r="A4" t="s">
        <v>1927</v>
      </c>
      <c r="B4" s="2">
        <v>24052.05</v>
      </c>
      <c r="C4" s="2">
        <v>24068</v>
      </c>
      <c r="D4" s="2">
        <v>24157.1</v>
      </c>
      <c r="E4" s="2">
        <v>24023.7</v>
      </c>
      <c r="F4" t="s">
        <v>5240</v>
      </c>
      <c r="G4" s="1">
        <v>-6.6E-3</v>
      </c>
    </row>
    <row r="5" spans="1:7" x14ac:dyDescent="0.3">
      <c r="A5" t="s">
        <v>1925</v>
      </c>
      <c r="B5" s="2">
        <v>24211</v>
      </c>
      <c r="C5" s="2">
        <v>24039.4</v>
      </c>
      <c r="D5" s="2">
        <v>24259.8</v>
      </c>
      <c r="E5" s="2">
        <v>24000.2</v>
      </c>
      <c r="F5" t="s">
        <v>5239</v>
      </c>
      <c r="G5" s="1">
        <v>2.0000000000000001E-4</v>
      </c>
    </row>
    <row r="6" spans="1:7" x14ac:dyDescent="0.3">
      <c r="A6" s="3">
        <v>46302</v>
      </c>
      <c r="B6" s="2">
        <v>24206.9</v>
      </c>
      <c r="C6" s="2">
        <v>24124.7</v>
      </c>
      <c r="D6" s="2">
        <v>24228.45</v>
      </c>
      <c r="E6" s="2">
        <v>24120.35</v>
      </c>
      <c r="F6" t="s">
        <v>5238</v>
      </c>
      <c r="G6" s="1">
        <v>1.0200000000000001E-2</v>
      </c>
    </row>
    <row r="7" spans="1:7" x14ac:dyDescent="0.3">
      <c r="A7" s="3">
        <v>46272</v>
      </c>
      <c r="B7" s="2">
        <v>23962.799999999999</v>
      </c>
      <c r="C7" s="2">
        <v>23928.95</v>
      </c>
      <c r="D7" s="2">
        <v>24134.7</v>
      </c>
      <c r="E7" s="2">
        <v>23925.7</v>
      </c>
      <c r="F7" t="s">
        <v>5237</v>
      </c>
      <c r="G7" s="1">
        <v>3.3999999999999998E-3</v>
      </c>
    </row>
    <row r="8" spans="1:7" x14ac:dyDescent="0.3">
      <c r="A8" s="3">
        <v>46241</v>
      </c>
      <c r="B8" s="2">
        <v>23882.05</v>
      </c>
      <c r="C8" s="2">
        <v>24259.55</v>
      </c>
      <c r="D8" s="2">
        <v>24300</v>
      </c>
      <c r="E8" s="2">
        <v>23805.200000000001</v>
      </c>
      <c r="F8" t="s">
        <v>5236</v>
      </c>
      <c r="G8" s="1">
        <v>-2.12E-2</v>
      </c>
    </row>
    <row r="9" spans="1:7" x14ac:dyDescent="0.3">
      <c r="A9" s="3">
        <v>46210</v>
      </c>
      <c r="B9" s="2">
        <v>24398.7</v>
      </c>
      <c r="C9" s="2">
        <v>24464.45</v>
      </c>
      <c r="D9" s="2">
        <v>24530.9</v>
      </c>
      <c r="E9" s="2">
        <v>24348.95</v>
      </c>
      <c r="F9" t="s">
        <v>5235</v>
      </c>
      <c r="G9" s="1">
        <v>-1.2999999999999999E-3</v>
      </c>
    </row>
    <row r="10" spans="1:7" x14ac:dyDescent="0.3">
      <c r="A10" s="3">
        <v>46180</v>
      </c>
      <c r="B10" s="2">
        <v>24430.35</v>
      </c>
      <c r="C10" s="2">
        <v>24306.85</v>
      </c>
      <c r="D10" s="2">
        <v>24458.65</v>
      </c>
      <c r="E10" s="2">
        <v>24287.1</v>
      </c>
      <c r="F10" t="s">
        <v>5234</v>
      </c>
      <c r="G10" s="1">
        <v>6.6E-3</v>
      </c>
    </row>
    <row r="11" spans="1:7" x14ac:dyDescent="0.3">
      <c r="A11" s="3">
        <v>46088</v>
      </c>
      <c r="B11" s="2">
        <v>24270.85</v>
      </c>
      <c r="C11" s="2">
        <v>24375.65</v>
      </c>
      <c r="D11" s="2">
        <v>24378.15</v>
      </c>
      <c r="E11" s="2">
        <v>24252.35</v>
      </c>
      <c r="F11" t="s">
        <v>5233</v>
      </c>
      <c r="G11" s="1">
        <v>3.8999999999999998E-3</v>
      </c>
    </row>
    <row r="12" spans="1:7" x14ac:dyDescent="0.3">
      <c r="A12" s="3">
        <v>46060</v>
      </c>
      <c r="B12" s="2">
        <v>24175.7</v>
      </c>
      <c r="C12" s="2">
        <v>24062.2</v>
      </c>
      <c r="D12" s="2">
        <v>24194.55</v>
      </c>
      <c r="E12" s="2">
        <v>24058.799999999999</v>
      </c>
      <c r="F12" t="s">
        <v>5232</v>
      </c>
      <c r="G12" s="1">
        <v>7.1000000000000004E-3</v>
      </c>
    </row>
    <row r="13" spans="1:7" x14ac:dyDescent="0.3">
      <c r="A13" s="3">
        <v>46029</v>
      </c>
      <c r="B13" s="2">
        <v>24005.85</v>
      </c>
      <c r="C13" s="2">
        <v>23897.65</v>
      </c>
      <c r="D13" s="2">
        <v>24049.9</v>
      </c>
      <c r="E13" s="2">
        <v>23895.1</v>
      </c>
      <c r="F13" t="s">
        <v>5231</v>
      </c>
      <c r="G13" s="1">
        <v>5.8999999999999999E-3</v>
      </c>
    </row>
    <row r="14" spans="1:7" x14ac:dyDescent="0.3">
      <c r="A14" t="s">
        <v>1916</v>
      </c>
      <c r="B14" s="2">
        <v>23865.75</v>
      </c>
      <c r="C14" s="2">
        <v>24032.05</v>
      </c>
      <c r="D14" s="2">
        <v>24035.55</v>
      </c>
      <c r="E14" s="2">
        <v>23829.200000000001</v>
      </c>
      <c r="F14" t="s">
        <v>5230</v>
      </c>
      <c r="G14" s="1">
        <v>-3.3999999999999998E-3</v>
      </c>
    </row>
    <row r="15" spans="1:7" x14ac:dyDescent="0.3">
      <c r="A15" t="s">
        <v>1914</v>
      </c>
      <c r="B15" s="2">
        <v>23946.25</v>
      </c>
      <c r="C15" s="2">
        <v>24061.75</v>
      </c>
      <c r="D15" s="2">
        <v>24120</v>
      </c>
      <c r="E15" s="2">
        <v>23924.55</v>
      </c>
      <c r="F15" t="s">
        <v>5229</v>
      </c>
      <c r="G15" s="1">
        <v>-4.5999999999999999E-3</v>
      </c>
    </row>
    <row r="16" spans="1:7" x14ac:dyDescent="0.3">
      <c r="A16" t="s">
        <v>1912</v>
      </c>
      <c r="B16" s="2">
        <v>24056</v>
      </c>
      <c r="C16" s="2">
        <v>24125.85</v>
      </c>
      <c r="D16" s="2">
        <v>24261.599999999999</v>
      </c>
      <c r="E16" s="2">
        <v>24039</v>
      </c>
      <c r="F16" t="s">
        <v>5228</v>
      </c>
      <c r="G16" s="1">
        <v>1.4E-3</v>
      </c>
    </row>
    <row r="17" spans="1:7" x14ac:dyDescent="0.3">
      <c r="A17" t="s">
        <v>1910</v>
      </c>
      <c r="B17" s="2">
        <v>24021.65</v>
      </c>
      <c r="C17" s="2">
        <v>23795.8</v>
      </c>
      <c r="D17" s="2">
        <v>24090.05</v>
      </c>
      <c r="E17" s="2">
        <v>23789.25</v>
      </c>
      <c r="F17" t="s">
        <v>5227</v>
      </c>
      <c r="G17" s="1">
        <v>8.3000000000000001E-3</v>
      </c>
    </row>
    <row r="18" spans="1:7" x14ac:dyDescent="0.3">
      <c r="A18" t="s">
        <v>1908</v>
      </c>
      <c r="B18" s="2">
        <v>23824.1</v>
      </c>
      <c r="C18" s="2">
        <v>24071.3</v>
      </c>
      <c r="D18" s="2">
        <v>24135.5</v>
      </c>
      <c r="E18" s="2">
        <v>23784.95</v>
      </c>
      <c r="F18" t="s">
        <v>5226</v>
      </c>
      <c r="G18" s="1">
        <v>-1.1599999999999999E-2</v>
      </c>
    </row>
    <row r="19" spans="1:7" x14ac:dyDescent="0.3">
      <c r="A19" t="s">
        <v>1906</v>
      </c>
      <c r="B19" s="2">
        <v>24102.9</v>
      </c>
      <c r="C19" s="2">
        <v>24106.6</v>
      </c>
      <c r="D19" s="2">
        <v>24168.05</v>
      </c>
      <c r="E19" s="2">
        <v>24073.15</v>
      </c>
      <c r="F19" t="s">
        <v>5225</v>
      </c>
      <c r="G19" s="1">
        <v>3.7000000000000002E-3</v>
      </c>
    </row>
    <row r="20" spans="1:7" x14ac:dyDescent="0.3">
      <c r="A20" t="s">
        <v>1904</v>
      </c>
      <c r="B20" s="2">
        <v>24013.1</v>
      </c>
      <c r="C20" s="2">
        <v>23991.200000000001</v>
      </c>
      <c r="D20" s="2">
        <v>24047.200000000001</v>
      </c>
      <c r="E20" s="2">
        <v>23901.9</v>
      </c>
      <c r="F20" t="s">
        <v>5224</v>
      </c>
      <c r="G20" s="1">
        <v>-6.4000000000000003E-3</v>
      </c>
    </row>
    <row r="21" spans="1:7" x14ac:dyDescent="0.3">
      <c r="A21" t="s">
        <v>1902</v>
      </c>
      <c r="B21" s="2">
        <v>24168</v>
      </c>
      <c r="C21" s="2">
        <v>24073.8</v>
      </c>
      <c r="D21" s="2">
        <v>24189.25</v>
      </c>
      <c r="E21" s="2">
        <v>24036.95</v>
      </c>
      <c r="F21" t="s">
        <v>5223</v>
      </c>
      <c r="G21" s="1">
        <v>3.3999999999999998E-3</v>
      </c>
    </row>
    <row r="22" spans="1:7" x14ac:dyDescent="0.3">
      <c r="A22" t="s">
        <v>1900</v>
      </c>
      <c r="B22" s="2">
        <v>24085.7</v>
      </c>
      <c r="C22" s="2">
        <v>24044.5</v>
      </c>
      <c r="D22" s="2">
        <v>24108.2</v>
      </c>
      <c r="E22" s="2">
        <v>23969.7</v>
      </c>
      <c r="F22" t="s">
        <v>5222</v>
      </c>
      <c r="G22" s="1">
        <v>4.0000000000000001E-3</v>
      </c>
    </row>
    <row r="23" spans="1:7" x14ac:dyDescent="0.3">
      <c r="A23" t="s">
        <v>1898</v>
      </c>
      <c r="B23" s="2">
        <v>23989.15</v>
      </c>
      <c r="C23" s="2">
        <v>23923.9</v>
      </c>
      <c r="D23" s="2">
        <v>24002.6</v>
      </c>
      <c r="E23" s="2">
        <v>23888.2</v>
      </c>
      <c r="F23" t="s">
        <v>5221</v>
      </c>
      <c r="G23" s="1">
        <v>5.7000000000000002E-3</v>
      </c>
    </row>
    <row r="24" spans="1:7" x14ac:dyDescent="0.3">
      <c r="A24" t="s">
        <v>1896</v>
      </c>
      <c r="B24" s="2">
        <v>23853.9</v>
      </c>
      <c r="C24" s="2">
        <v>23984.85</v>
      </c>
      <c r="D24" s="2">
        <v>24011.4</v>
      </c>
      <c r="E24" s="2">
        <v>23817.8</v>
      </c>
      <c r="F24" t="s">
        <v>5220</v>
      </c>
      <c r="G24" s="1">
        <v>9.7999999999999997E-3</v>
      </c>
    </row>
    <row r="25" spans="1:7" x14ac:dyDescent="0.3">
      <c r="A25" s="3">
        <v>46362</v>
      </c>
      <c r="B25" s="2">
        <v>23622.9</v>
      </c>
      <c r="C25" s="2">
        <v>23412.55</v>
      </c>
      <c r="D25" s="2">
        <v>23645.35</v>
      </c>
      <c r="E25" s="2">
        <v>23313.9</v>
      </c>
      <c r="F25" t="s">
        <v>5219</v>
      </c>
      <c r="G25" s="1">
        <v>1.9900000000000001E-2</v>
      </c>
    </row>
    <row r="26" spans="1:7" x14ac:dyDescent="0.3">
      <c r="A26" s="3">
        <v>46332</v>
      </c>
      <c r="B26" s="2">
        <v>23161.599999999999</v>
      </c>
      <c r="C26" s="2">
        <v>23104.400000000001</v>
      </c>
      <c r="D26" s="2">
        <v>23327.45</v>
      </c>
      <c r="E26" s="2">
        <v>23072.05</v>
      </c>
      <c r="F26" t="s">
        <v>5218</v>
      </c>
      <c r="G26" s="1">
        <v>-2.3E-3</v>
      </c>
    </row>
    <row r="27" spans="1:7" x14ac:dyDescent="0.3">
      <c r="A27" s="3">
        <v>46301</v>
      </c>
      <c r="B27" s="2">
        <v>23214.95</v>
      </c>
      <c r="C27" s="2">
        <v>23233.95</v>
      </c>
      <c r="D27" s="2">
        <v>23425.35</v>
      </c>
      <c r="E27" s="2">
        <v>23184.6</v>
      </c>
      <c r="F27" t="s">
        <v>5217</v>
      </c>
      <c r="G27" s="1">
        <v>-1.1999999999999999E-3</v>
      </c>
    </row>
    <row r="28" spans="1:7" x14ac:dyDescent="0.3">
      <c r="A28" s="3">
        <v>46271</v>
      </c>
      <c r="B28" s="2">
        <v>23242.1</v>
      </c>
      <c r="C28" s="2">
        <v>23259.05</v>
      </c>
      <c r="D28" s="2">
        <v>23279.4</v>
      </c>
      <c r="E28" s="2">
        <v>23104.45</v>
      </c>
      <c r="F28" t="s">
        <v>5216</v>
      </c>
      <c r="G28" s="1">
        <v>5.1999999999999998E-3</v>
      </c>
    </row>
    <row r="29" spans="1:7" x14ac:dyDescent="0.3">
      <c r="A29" s="3">
        <v>46240</v>
      </c>
      <c r="B29" s="2">
        <v>23123</v>
      </c>
      <c r="C29" s="2">
        <v>23080.7</v>
      </c>
      <c r="D29" s="2">
        <v>23267.3</v>
      </c>
      <c r="E29" s="2">
        <v>23070.15</v>
      </c>
      <c r="F29" t="s">
        <v>5215</v>
      </c>
      <c r="G29" s="1">
        <v>-1.04E-2</v>
      </c>
    </row>
    <row r="30" spans="1:7" x14ac:dyDescent="0.3">
      <c r="A30" s="3">
        <v>46148</v>
      </c>
      <c r="B30" s="2">
        <v>23366.7</v>
      </c>
      <c r="C30" s="2">
        <v>23478.95</v>
      </c>
      <c r="D30" s="2">
        <v>23516.35</v>
      </c>
      <c r="E30" s="2">
        <v>23282.65</v>
      </c>
      <c r="F30" t="s">
        <v>5214</v>
      </c>
      <c r="G30" s="1">
        <v>-2.0999999999999999E-3</v>
      </c>
    </row>
    <row r="31" spans="1:7" x14ac:dyDescent="0.3">
      <c r="A31" s="3">
        <v>46118</v>
      </c>
      <c r="B31" s="2">
        <v>23416.55</v>
      </c>
      <c r="C31" s="2">
        <v>23282.45</v>
      </c>
      <c r="D31" s="2">
        <v>23465.3</v>
      </c>
      <c r="E31" s="2">
        <v>23247.3</v>
      </c>
      <c r="F31" t="s">
        <v>5213</v>
      </c>
      <c r="G31" s="1">
        <v>5.0000000000000001E-4</v>
      </c>
    </row>
    <row r="32" spans="1:7" x14ac:dyDescent="0.3">
      <c r="A32" s="3">
        <v>46087</v>
      </c>
      <c r="B32" s="2">
        <v>23405.599999999999</v>
      </c>
      <c r="C32" s="2">
        <v>23415.95</v>
      </c>
      <c r="D32" s="2">
        <v>23459.65</v>
      </c>
      <c r="E32" s="2">
        <v>23151.5</v>
      </c>
      <c r="F32" t="s">
        <v>5212</v>
      </c>
      <c r="G32" s="1">
        <v>-3.3E-3</v>
      </c>
    </row>
    <row r="33" spans="1:7" x14ac:dyDescent="0.3">
      <c r="A33" s="3">
        <v>46059</v>
      </c>
      <c r="B33" s="2">
        <v>23483.55</v>
      </c>
      <c r="C33" s="2">
        <v>23229.15</v>
      </c>
      <c r="D33" s="2">
        <v>23556.95</v>
      </c>
      <c r="E33" s="2">
        <v>23229.15</v>
      </c>
      <c r="F33" t="s">
        <v>5211</v>
      </c>
      <c r="G33" s="1">
        <v>4.3E-3</v>
      </c>
    </row>
    <row r="34" spans="1:7" x14ac:dyDescent="0.3">
      <c r="A34" s="3">
        <v>46028</v>
      </c>
      <c r="B34" s="2">
        <v>23382.6</v>
      </c>
      <c r="C34" s="2">
        <v>23654.5</v>
      </c>
      <c r="D34" s="2">
        <v>23733.7</v>
      </c>
      <c r="E34" s="2">
        <v>23357.95</v>
      </c>
      <c r="F34" t="s">
        <v>5210</v>
      </c>
      <c r="G34" s="1">
        <v>-7.0000000000000001E-3</v>
      </c>
    </row>
    <row r="35" spans="1:7" x14ac:dyDescent="0.3">
      <c r="A35" t="s">
        <v>1884</v>
      </c>
      <c r="B35" s="2">
        <v>23547.75</v>
      </c>
      <c r="C35" s="2">
        <v>23902.15</v>
      </c>
      <c r="D35" s="2">
        <v>24002.799999999999</v>
      </c>
      <c r="E35" s="2">
        <v>23484.75</v>
      </c>
      <c r="F35" t="s">
        <v>5209</v>
      </c>
      <c r="G35" s="1">
        <v>-1.4999999999999999E-2</v>
      </c>
    </row>
    <row r="36" spans="1:7" x14ac:dyDescent="0.3">
      <c r="A36" t="s">
        <v>1882</v>
      </c>
      <c r="B36" s="2">
        <v>23907.15</v>
      </c>
      <c r="C36" s="2">
        <v>23880.35</v>
      </c>
      <c r="D36" s="2">
        <v>23983.200000000001</v>
      </c>
      <c r="E36" s="2">
        <v>23858.25</v>
      </c>
      <c r="F36" t="s">
        <v>5208</v>
      </c>
      <c r="G36" s="1">
        <v>-2.9999999999999997E-4</v>
      </c>
    </row>
    <row r="37" spans="1:7" x14ac:dyDescent="0.3">
      <c r="A37" t="s">
        <v>1880</v>
      </c>
      <c r="B37" s="2">
        <v>23913.7</v>
      </c>
      <c r="C37" s="2">
        <v>24004.1</v>
      </c>
      <c r="D37" s="2">
        <v>24089.8</v>
      </c>
      <c r="E37" s="2">
        <v>23885.45</v>
      </c>
      <c r="F37" t="s">
        <v>5207</v>
      </c>
      <c r="G37" s="1">
        <v>-4.8999999999999998E-3</v>
      </c>
    </row>
    <row r="38" spans="1:7" x14ac:dyDescent="0.3">
      <c r="A38" t="s">
        <v>1878</v>
      </c>
      <c r="B38" s="2">
        <v>24031.7</v>
      </c>
      <c r="C38" s="2">
        <v>23940.25</v>
      </c>
      <c r="D38" s="2">
        <v>24054.45</v>
      </c>
      <c r="E38" s="2">
        <v>23922.85</v>
      </c>
      <c r="F38" t="s">
        <v>5206</v>
      </c>
      <c r="G38" s="1">
        <v>1.32E-2</v>
      </c>
    </row>
    <row r="39" spans="1:7" x14ac:dyDescent="0.3">
      <c r="A39" t="s">
        <v>1876</v>
      </c>
      <c r="B39" s="2">
        <v>23719.3</v>
      </c>
      <c r="C39" s="2">
        <v>23671.200000000001</v>
      </c>
      <c r="D39" s="2">
        <v>23835.65</v>
      </c>
      <c r="E39" s="2">
        <v>23671</v>
      </c>
      <c r="F39" t="s">
        <v>5205</v>
      </c>
      <c r="G39" s="1">
        <v>2.7000000000000001E-3</v>
      </c>
    </row>
    <row r="40" spans="1:7" x14ac:dyDescent="0.3">
      <c r="A40" t="s">
        <v>1874</v>
      </c>
      <c r="B40" s="2">
        <v>23654.7</v>
      </c>
      <c r="C40" s="2">
        <v>23830.05</v>
      </c>
      <c r="D40" s="2">
        <v>23859.9</v>
      </c>
      <c r="E40" s="2">
        <v>23596.6</v>
      </c>
      <c r="F40" t="s">
        <v>5204</v>
      </c>
      <c r="G40" s="1">
        <v>-2.0000000000000001E-4</v>
      </c>
    </row>
    <row r="41" spans="1:7" x14ac:dyDescent="0.3">
      <c r="A41" t="s">
        <v>1872</v>
      </c>
      <c r="B41" s="2">
        <v>23659</v>
      </c>
      <c r="C41" s="2">
        <v>23457.25</v>
      </c>
      <c r="D41" s="2">
        <v>23690.9</v>
      </c>
      <c r="E41" s="2">
        <v>23397.3</v>
      </c>
      <c r="F41" t="s">
        <v>5203</v>
      </c>
      <c r="G41" s="1">
        <v>1.6999999999999999E-3</v>
      </c>
    </row>
    <row r="42" spans="1:7" x14ac:dyDescent="0.3">
      <c r="A42" t="s">
        <v>1870</v>
      </c>
      <c r="B42" s="2">
        <v>23618</v>
      </c>
      <c r="C42" s="2">
        <v>23675.3</v>
      </c>
      <c r="D42" s="2">
        <v>23782.3</v>
      </c>
      <c r="E42" s="2">
        <v>23587.200000000001</v>
      </c>
      <c r="F42" t="s">
        <v>5202</v>
      </c>
      <c r="G42" s="1">
        <v>-1.4E-3</v>
      </c>
    </row>
    <row r="43" spans="1:7" x14ac:dyDescent="0.3">
      <c r="A43" t="s">
        <v>1868</v>
      </c>
      <c r="B43" s="2">
        <v>23649.95</v>
      </c>
      <c r="C43" s="2">
        <v>23482.2</v>
      </c>
      <c r="D43" s="2">
        <v>23695.65</v>
      </c>
      <c r="E43" s="2">
        <v>23317.1</v>
      </c>
      <c r="F43" t="s">
        <v>5201</v>
      </c>
      <c r="G43" s="1">
        <v>2.9999999999999997E-4</v>
      </c>
    </row>
    <row r="44" spans="1:7" x14ac:dyDescent="0.3">
      <c r="A44" t="s">
        <v>1866</v>
      </c>
      <c r="B44" s="2">
        <v>23643.5</v>
      </c>
      <c r="C44" s="2">
        <v>23731.4</v>
      </c>
      <c r="D44" s="2">
        <v>23839.3</v>
      </c>
      <c r="E44" s="2">
        <v>23610.3</v>
      </c>
      <c r="F44" t="s">
        <v>5200</v>
      </c>
      <c r="G44" s="1">
        <v>-1.9E-3</v>
      </c>
    </row>
    <row r="45" spans="1:7" x14ac:dyDescent="0.3">
      <c r="A45" t="s">
        <v>1864</v>
      </c>
      <c r="B45" s="2">
        <v>23689.599999999999</v>
      </c>
      <c r="C45" s="2">
        <v>23530.25</v>
      </c>
      <c r="D45" s="2">
        <v>23777.200000000001</v>
      </c>
      <c r="E45" s="2">
        <v>23426.55</v>
      </c>
      <c r="F45" t="s">
        <v>5199</v>
      </c>
      <c r="G45" s="1">
        <v>1.18E-2</v>
      </c>
    </row>
    <row r="46" spans="1:7" x14ac:dyDescent="0.3">
      <c r="A46" t="s">
        <v>1862</v>
      </c>
      <c r="B46" s="2">
        <v>23412.6</v>
      </c>
      <c r="C46" s="2">
        <v>23362.45</v>
      </c>
      <c r="D46" s="2">
        <v>23582.95</v>
      </c>
      <c r="E46" s="2">
        <v>23262.55</v>
      </c>
      <c r="F46" t="s">
        <v>5198</v>
      </c>
      <c r="G46" s="1">
        <v>1.4E-3</v>
      </c>
    </row>
    <row r="47" spans="1:7" x14ac:dyDescent="0.3">
      <c r="A47" s="3">
        <v>46361</v>
      </c>
      <c r="B47" s="2">
        <v>23379.55</v>
      </c>
      <c r="C47" s="2">
        <v>23722.6</v>
      </c>
      <c r="D47" s="2">
        <v>23757.55</v>
      </c>
      <c r="E47" s="2">
        <v>23348.400000000001</v>
      </c>
      <c r="F47" t="s">
        <v>5197</v>
      </c>
      <c r="G47" s="1">
        <v>-1.83E-2</v>
      </c>
    </row>
    <row r="48" spans="1:7" x14ac:dyDescent="0.3">
      <c r="A48" s="3">
        <v>46331</v>
      </c>
      <c r="B48" s="2">
        <v>23815.85</v>
      </c>
      <c r="C48" s="2">
        <v>23970.1</v>
      </c>
      <c r="D48" s="2">
        <v>23997.45</v>
      </c>
      <c r="E48" s="2">
        <v>23799.1</v>
      </c>
      <c r="F48" t="s">
        <v>5196</v>
      </c>
      <c r="G48" s="1">
        <v>-1.49E-2</v>
      </c>
    </row>
    <row r="49" spans="1:7" x14ac:dyDescent="0.3">
      <c r="A49" s="3">
        <v>46239</v>
      </c>
      <c r="B49" s="2">
        <v>24176.15</v>
      </c>
      <c r="C49" s="2">
        <v>24233.65</v>
      </c>
      <c r="D49" s="2">
        <v>24253.8</v>
      </c>
      <c r="E49" s="2">
        <v>24126.65</v>
      </c>
      <c r="F49" t="s">
        <v>5195</v>
      </c>
      <c r="G49" s="1">
        <v>-6.1999999999999998E-3</v>
      </c>
    </row>
    <row r="50" spans="1:7" x14ac:dyDescent="0.3">
      <c r="A50" s="3">
        <v>46208</v>
      </c>
      <c r="B50" s="2">
        <v>24326.65</v>
      </c>
      <c r="C50" s="2">
        <v>24398.5</v>
      </c>
      <c r="D50" s="2">
        <v>24482.1</v>
      </c>
      <c r="E50" s="2">
        <v>24284</v>
      </c>
      <c r="F50" t="s">
        <v>5194</v>
      </c>
      <c r="G50" s="1">
        <v>-2.0000000000000001E-4</v>
      </c>
    </row>
    <row r="51" spans="1:7" x14ac:dyDescent="0.3">
      <c r="A51" s="3">
        <v>46178</v>
      </c>
      <c r="B51" s="2">
        <v>24330.95</v>
      </c>
      <c r="C51" s="2">
        <v>24171</v>
      </c>
      <c r="D51" s="2">
        <v>24356.5</v>
      </c>
      <c r="E51" s="2">
        <v>23997.9</v>
      </c>
      <c r="F51" t="s">
        <v>5193</v>
      </c>
      <c r="G51" s="1">
        <v>1.24E-2</v>
      </c>
    </row>
    <row r="52" spans="1:7" x14ac:dyDescent="0.3">
      <c r="A52" s="3">
        <v>46147</v>
      </c>
      <c r="B52" s="2">
        <v>24032.799999999999</v>
      </c>
      <c r="C52" s="2">
        <v>24052.6</v>
      </c>
      <c r="D52" s="2">
        <v>24081.7</v>
      </c>
      <c r="E52" s="2">
        <v>23882.05</v>
      </c>
      <c r="F52" t="s">
        <v>5192</v>
      </c>
      <c r="G52" s="1">
        <v>-3.5999999999999999E-3</v>
      </c>
    </row>
    <row r="53" spans="1:7" x14ac:dyDescent="0.3">
      <c r="A53" s="3">
        <v>46117</v>
      </c>
      <c r="B53" s="2">
        <v>24119.3</v>
      </c>
      <c r="C53" s="2">
        <v>24063.55</v>
      </c>
      <c r="D53" s="2">
        <v>24290.2</v>
      </c>
      <c r="E53" s="2">
        <v>24004.75</v>
      </c>
      <c r="F53" t="s">
        <v>5191</v>
      </c>
      <c r="G53" s="1">
        <v>5.1000000000000004E-3</v>
      </c>
    </row>
    <row r="54" spans="1:7" x14ac:dyDescent="0.3">
      <c r="A54" t="s">
        <v>1853</v>
      </c>
      <c r="B54" s="2">
        <v>23997.55</v>
      </c>
      <c r="C54" s="2">
        <v>23996.95</v>
      </c>
      <c r="D54" s="2">
        <v>24087.45</v>
      </c>
      <c r="E54" s="2">
        <v>23796.85</v>
      </c>
      <c r="F54" t="s">
        <v>5190</v>
      </c>
      <c r="G54" s="1">
        <v>-7.4000000000000003E-3</v>
      </c>
    </row>
    <row r="55" spans="1:7" x14ac:dyDescent="0.3">
      <c r="A55" t="s">
        <v>1851</v>
      </c>
      <c r="B55" s="2">
        <v>24177.65</v>
      </c>
      <c r="C55" s="2">
        <v>24096.9</v>
      </c>
      <c r="D55" s="2">
        <v>24334.7</v>
      </c>
      <c r="E55" s="2">
        <v>24059.95</v>
      </c>
      <c r="F55" t="s">
        <v>5189</v>
      </c>
      <c r="G55" s="1">
        <v>7.6E-3</v>
      </c>
    </row>
    <row r="56" spans="1:7" x14ac:dyDescent="0.3">
      <c r="A56" t="s">
        <v>1849</v>
      </c>
      <c r="B56" s="2">
        <v>23995.7</v>
      </c>
      <c r="C56" s="2">
        <v>24049.9</v>
      </c>
      <c r="D56" s="2">
        <v>24181.8</v>
      </c>
      <c r="E56" s="2">
        <v>23957.05</v>
      </c>
      <c r="F56" t="s">
        <v>5188</v>
      </c>
      <c r="G56" s="1">
        <v>-4.0000000000000001E-3</v>
      </c>
    </row>
    <row r="57" spans="1:7" x14ac:dyDescent="0.3">
      <c r="A57" t="s">
        <v>1847</v>
      </c>
      <c r="B57" s="2">
        <v>24092.7</v>
      </c>
      <c r="C57" s="2">
        <v>23945.45</v>
      </c>
      <c r="D57" s="2">
        <v>24130.7</v>
      </c>
      <c r="E57" s="2">
        <v>23936.2</v>
      </c>
      <c r="F57" t="s">
        <v>5187</v>
      </c>
      <c r="G57" s="1">
        <v>8.0999999999999996E-3</v>
      </c>
    </row>
    <row r="58" spans="1:7" x14ac:dyDescent="0.3">
      <c r="A58" t="s">
        <v>1845</v>
      </c>
      <c r="B58" s="2">
        <v>23897.95</v>
      </c>
      <c r="C58" s="2">
        <v>24100.55</v>
      </c>
      <c r="D58" s="2">
        <v>24206</v>
      </c>
      <c r="E58" s="2">
        <v>23813.65</v>
      </c>
      <c r="F58" t="s">
        <v>5186</v>
      </c>
      <c r="G58" s="1">
        <v>-1.14E-2</v>
      </c>
    </row>
    <row r="59" spans="1:7" x14ac:dyDescent="0.3">
      <c r="A59" t="s">
        <v>1843</v>
      </c>
      <c r="B59" s="2">
        <v>24173.05</v>
      </c>
      <c r="C59" s="2">
        <v>24202.35</v>
      </c>
      <c r="D59" s="2">
        <v>24310.2</v>
      </c>
      <c r="E59" s="2">
        <v>24134.799999999999</v>
      </c>
      <c r="F59" t="s">
        <v>5185</v>
      </c>
      <c r="G59" s="1">
        <v>-8.3999999999999995E-3</v>
      </c>
    </row>
    <row r="60" spans="1:7" x14ac:dyDescent="0.3">
      <c r="A60" t="s">
        <v>1841</v>
      </c>
      <c r="B60" s="2">
        <v>24378.1</v>
      </c>
      <c r="C60" s="2">
        <v>24470.85</v>
      </c>
      <c r="D60" s="2">
        <v>24515.95</v>
      </c>
      <c r="E60" s="2">
        <v>24352.9</v>
      </c>
      <c r="F60" t="s">
        <v>5184</v>
      </c>
      <c r="G60" s="1">
        <v>-8.0999999999999996E-3</v>
      </c>
    </row>
    <row r="61" spans="1:7" x14ac:dyDescent="0.3">
      <c r="A61" t="s">
        <v>1839</v>
      </c>
      <c r="B61" s="2">
        <v>24576.6</v>
      </c>
      <c r="C61" s="2">
        <v>24374.55</v>
      </c>
      <c r="D61" s="2">
        <v>24601.7</v>
      </c>
      <c r="E61" s="2">
        <v>24354.9</v>
      </c>
      <c r="F61" t="s">
        <v>5183</v>
      </c>
      <c r="G61" s="1">
        <v>8.6999999999999994E-3</v>
      </c>
    </row>
    <row r="62" spans="1:7" x14ac:dyDescent="0.3">
      <c r="A62" t="s">
        <v>1838</v>
      </c>
      <c r="B62" s="2">
        <v>24364.85</v>
      </c>
      <c r="C62" s="2">
        <v>24391.5</v>
      </c>
      <c r="D62" s="2">
        <v>24480.65</v>
      </c>
      <c r="E62" s="2">
        <v>24241.25</v>
      </c>
      <c r="F62" t="s">
        <v>5182</v>
      </c>
      <c r="G62" s="1">
        <v>5.0000000000000001E-4</v>
      </c>
    </row>
    <row r="63" spans="1:7" x14ac:dyDescent="0.3">
      <c r="A63" t="s">
        <v>1836</v>
      </c>
      <c r="B63" s="2">
        <v>24353.55</v>
      </c>
      <c r="C63" s="2">
        <v>24165.9</v>
      </c>
      <c r="D63" s="2">
        <v>24371.9</v>
      </c>
      <c r="E63" s="2">
        <v>24096.05</v>
      </c>
      <c r="F63" t="s">
        <v>5181</v>
      </c>
      <c r="G63" s="1">
        <v>6.4999999999999997E-3</v>
      </c>
    </row>
    <row r="64" spans="1:7" x14ac:dyDescent="0.3">
      <c r="A64" t="s">
        <v>1834</v>
      </c>
      <c r="B64" s="2">
        <v>24196.75</v>
      </c>
      <c r="C64" s="2">
        <v>24385.200000000001</v>
      </c>
      <c r="D64" s="2">
        <v>24400.95</v>
      </c>
      <c r="E64" s="2">
        <v>24102.799999999999</v>
      </c>
      <c r="F64" t="s">
        <v>5180</v>
      </c>
      <c r="G64" s="1">
        <v>-1.4E-3</v>
      </c>
    </row>
    <row r="65" spans="1:7" x14ac:dyDescent="0.3">
      <c r="A65" t="s">
        <v>1832</v>
      </c>
      <c r="B65" s="2">
        <v>24231.3</v>
      </c>
      <c r="C65" s="2">
        <v>24163.8</v>
      </c>
      <c r="D65" s="2">
        <v>24280.9</v>
      </c>
      <c r="E65" s="2">
        <v>24145.8</v>
      </c>
      <c r="F65" t="s">
        <v>5179</v>
      </c>
      <c r="G65" s="1">
        <v>1.6299999999999999E-2</v>
      </c>
    </row>
    <row r="66" spans="1:7" x14ac:dyDescent="0.3">
      <c r="A66" t="s">
        <v>1830</v>
      </c>
      <c r="B66" s="2">
        <v>23842.65</v>
      </c>
      <c r="C66" s="2">
        <v>23589.599999999999</v>
      </c>
      <c r="D66" s="2">
        <v>23907.4</v>
      </c>
      <c r="E66" s="2">
        <v>23555.599999999999</v>
      </c>
      <c r="F66" t="s">
        <v>5178</v>
      </c>
      <c r="G66" s="1">
        <v>-8.6E-3</v>
      </c>
    </row>
    <row r="67" spans="1:7" x14ac:dyDescent="0.3">
      <c r="A67" s="3">
        <v>46299</v>
      </c>
      <c r="B67" s="2">
        <v>24050.6</v>
      </c>
      <c r="C67" s="2">
        <v>23880.55</v>
      </c>
      <c r="D67" s="2">
        <v>24074.05</v>
      </c>
      <c r="E67" s="2">
        <v>23856.35</v>
      </c>
      <c r="F67" t="s">
        <v>5177</v>
      </c>
      <c r="G67" s="1">
        <v>1.1599999999999999E-2</v>
      </c>
    </row>
    <row r="68" spans="1:7" x14ac:dyDescent="0.3">
      <c r="A68" s="3">
        <v>46269</v>
      </c>
      <c r="B68" s="2">
        <v>23775.1</v>
      </c>
      <c r="C68" s="2">
        <v>23909.05</v>
      </c>
      <c r="D68" s="2">
        <v>23990.75</v>
      </c>
      <c r="E68" s="2">
        <v>23682.799999999999</v>
      </c>
      <c r="F68" t="s">
        <v>5176</v>
      </c>
      <c r="G68" s="1">
        <v>-9.2999999999999992E-3</v>
      </c>
    </row>
    <row r="69" spans="1:7" x14ac:dyDescent="0.3">
      <c r="A69" s="3">
        <v>46238</v>
      </c>
      <c r="B69" s="2">
        <v>23997.35</v>
      </c>
      <c r="C69" s="2">
        <v>23855.15</v>
      </c>
      <c r="D69" s="2">
        <v>24025.15</v>
      </c>
      <c r="E69" s="2">
        <v>23828.5</v>
      </c>
      <c r="F69" t="s">
        <v>5175</v>
      </c>
      <c r="G69" s="1">
        <v>3.78E-2</v>
      </c>
    </row>
    <row r="70" spans="1:7" x14ac:dyDescent="0.3">
      <c r="A70" s="3">
        <v>46207</v>
      </c>
      <c r="B70" s="2">
        <v>23123.65</v>
      </c>
      <c r="C70" s="2">
        <v>22838.7</v>
      </c>
      <c r="D70" s="2">
        <v>23153.85</v>
      </c>
      <c r="E70" s="2">
        <v>22719.3</v>
      </c>
      <c r="F70" t="s">
        <v>5174</v>
      </c>
      <c r="G70" s="1">
        <v>6.7999999999999996E-3</v>
      </c>
    </row>
    <row r="71" spans="1:7" x14ac:dyDescent="0.3">
      <c r="A71" s="3">
        <v>46177</v>
      </c>
      <c r="B71" s="2">
        <v>22968.25</v>
      </c>
      <c r="C71" s="2">
        <v>22780.3</v>
      </c>
      <c r="D71" s="2">
        <v>22998.35</v>
      </c>
      <c r="E71" s="2">
        <v>22542.95</v>
      </c>
      <c r="F71" t="s">
        <v>5173</v>
      </c>
      <c r="G71" s="1">
        <v>1.12E-2</v>
      </c>
    </row>
    <row r="72" spans="1:7" x14ac:dyDescent="0.3">
      <c r="A72" s="3">
        <v>46057</v>
      </c>
      <c r="B72" s="2">
        <v>22713.1</v>
      </c>
      <c r="C72" s="2">
        <v>22383.4</v>
      </c>
      <c r="D72" s="2">
        <v>22782.3</v>
      </c>
      <c r="E72" s="2">
        <v>22182.55</v>
      </c>
      <c r="F72" t="s">
        <v>5172</v>
      </c>
      <c r="G72" s="1">
        <v>1.5E-3</v>
      </c>
    </row>
    <row r="73" spans="1:7" x14ac:dyDescent="0.3">
      <c r="A73" s="3">
        <v>46026</v>
      </c>
      <c r="B73" s="2">
        <v>22679.4</v>
      </c>
      <c r="C73" s="2">
        <v>22899</v>
      </c>
      <c r="D73" s="2">
        <v>22941.3</v>
      </c>
      <c r="E73" s="2">
        <v>22618.6</v>
      </c>
      <c r="F73" t="s">
        <v>5171</v>
      </c>
      <c r="G73" s="1">
        <v>1.5599999999999999E-2</v>
      </c>
    </row>
    <row r="74" spans="1:7" x14ac:dyDescent="0.3">
      <c r="A74" t="s">
        <v>1823</v>
      </c>
      <c r="B74" s="2">
        <v>22331.4</v>
      </c>
      <c r="C74" s="2">
        <v>22549.65</v>
      </c>
      <c r="D74" s="2">
        <v>22714.1</v>
      </c>
      <c r="E74" s="2">
        <v>22283.85</v>
      </c>
      <c r="F74" t="s">
        <v>5170</v>
      </c>
      <c r="G74" s="1">
        <v>-2.1399999999999999E-2</v>
      </c>
    </row>
    <row r="75" spans="1:7" x14ac:dyDescent="0.3">
      <c r="A75" t="s">
        <v>1821</v>
      </c>
      <c r="B75" s="2">
        <v>22819.599999999999</v>
      </c>
      <c r="C75" s="2">
        <v>23173.55</v>
      </c>
      <c r="D75" s="2">
        <v>23186.1</v>
      </c>
      <c r="E75" s="2">
        <v>22804.55</v>
      </c>
      <c r="F75" t="s">
        <v>5169</v>
      </c>
      <c r="G75" s="1">
        <v>-2.0899999999999998E-2</v>
      </c>
    </row>
    <row r="76" spans="1:7" x14ac:dyDescent="0.3">
      <c r="A76" t="s">
        <v>1819</v>
      </c>
      <c r="B76" s="2">
        <v>23306.45</v>
      </c>
      <c r="C76" s="2">
        <v>23064.400000000001</v>
      </c>
      <c r="D76" s="2">
        <v>23465.35</v>
      </c>
      <c r="E76" s="2">
        <v>23063.200000000001</v>
      </c>
      <c r="F76" t="s">
        <v>5168</v>
      </c>
      <c r="G76" s="1">
        <v>1.72E-2</v>
      </c>
    </row>
    <row r="77" spans="1:7" x14ac:dyDescent="0.3">
      <c r="A77" t="s">
        <v>1817</v>
      </c>
      <c r="B77" s="2">
        <v>22912.400000000001</v>
      </c>
      <c r="C77" s="2">
        <v>22878.45</v>
      </c>
      <c r="D77" s="2">
        <v>23057.3</v>
      </c>
      <c r="E77" s="2">
        <v>22624.2</v>
      </c>
      <c r="F77" t="s">
        <v>5167</v>
      </c>
      <c r="G77" s="1">
        <v>1.78E-2</v>
      </c>
    </row>
    <row r="78" spans="1:7" x14ac:dyDescent="0.3">
      <c r="A78" t="s">
        <v>1815</v>
      </c>
      <c r="B78" s="2">
        <v>22512.65</v>
      </c>
      <c r="C78" s="2">
        <v>22824.35</v>
      </c>
      <c r="D78" s="2">
        <v>22851.7</v>
      </c>
      <c r="E78" s="2">
        <v>22471.25</v>
      </c>
      <c r="F78" t="s">
        <v>5166</v>
      </c>
      <c r="G78" s="1">
        <v>-2.5999999999999999E-2</v>
      </c>
    </row>
    <row r="79" spans="1:7" x14ac:dyDescent="0.3">
      <c r="A79" t="s">
        <v>1813</v>
      </c>
      <c r="B79" s="2">
        <v>23114.5</v>
      </c>
      <c r="C79" s="2">
        <v>23110.15</v>
      </c>
      <c r="D79" s="2">
        <v>23345.15</v>
      </c>
      <c r="E79" s="2">
        <v>23067.599999999999</v>
      </c>
      <c r="F79" t="s">
        <v>5165</v>
      </c>
      <c r="G79" s="1">
        <v>4.8999999999999998E-3</v>
      </c>
    </row>
    <row r="80" spans="1:7" x14ac:dyDescent="0.3">
      <c r="A80" t="s">
        <v>1811</v>
      </c>
      <c r="B80" s="2">
        <v>23002.15</v>
      </c>
      <c r="C80" s="2">
        <v>23197.75</v>
      </c>
      <c r="D80" s="2">
        <v>23378.7</v>
      </c>
      <c r="E80" s="2">
        <v>22930.35</v>
      </c>
      <c r="F80" t="s">
        <v>5164</v>
      </c>
      <c r="G80" s="1">
        <v>-3.2599999999999997E-2</v>
      </c>
    </row>
    <row r="81" spans="1:7" x14ac:dyDescent="0.3">
      <c r="A81" t="s">
        <v>1809</v>
      </c>
      <c r="B81" s="2">
        <v>23777.8</v>
      </c>
      <c r="C81" s="2">
        <v>23632.9</v>
      </c>
      <c r="D81" s="2">
        <v>23862.25</v>
      </c>
      <c r="E81" s="2">
        <v>23618.45</v>
      </c>
      <c r="F81" t="s">
        <v>5163</v>
      </c>
      <c r="G81" s="1">
        <v>8.3000000000000001E-3</v>
      </c>
    </row>
    <row r="82" spans="1:7" x14ac:dyDescent="0.3">
      <c r="A82" t="s">
        <v>1807</v>
      </c>
      <c r="B82" s="2">
        <v>23581.15</v>
      </c>
      <c r="C82" s="2">
        <v>23493.200000000001</v>
      </c>
      <c r="D82" s="2">
        <v>23656.799999999999</v>
      </c>
      <c r="E82" s="2">
        <v>23346.6</v>
      </c>
      <c r="F82" t="s">
        <v>5162</v>
      </c>
      <c r="G82" s="1">
        <v>7.4000000000000003E-3</v>
      </c>
    </row>
    <row r="83" spans="1:7" x14ac:dyDescent="0.3">
      <c r="A83" t="s">
        <v>1805</v>
      </c>
      <c r="B83" s="2">
        <v>23408.799999999999</v>
      </c>
      <c r="C83" s="2">
        <v>23116.1</v>
      </c>
      <c r="D83" s="2">
        <v>23502</v>
      </c>
      <c r="E83" s="2">
        <v>22955.25</v>
      </c>
      <c r="F83" t="s">
        <v>5161</v>
      </c>
      <c r="G83" s="1">
        <v>1.11E-2</v>
      </c>
    </row>
    <row r="84" spans="1:7" x14ac:dyDescent="0.3">
      <c r="A84" t="s">
        <v>1804</v>
      </c>
      <c r="B84" s="2">
        <v>23151.1</v>
      </c>
      <c r="C84" s="2">
        <v>23462.5</v>
      </c>
      <c r="D84" s="2">
        <v>23492.400000000001</v>
      </c>
      <c r="E84" s="2">
        <v>23112</v>
      </c>
      <c r="F84" t="s">
        <v>5160</v>
      </c>
      <c r="G84" s="1">
        <v>-2.06E-2</v>
      </c>
    </row>
    <row r="85" spans="1:7" x14ac:dyDescent="0.3">
      <c r="A85" s="3">
        <v>46359</v>
      </c>
      <c r="B85" s="2">
        <v>23639.15</v>
      </c>
      <c r="C85" s="2">
        <v>23674.85</v>
      </c>
      <c r="D85" s="2">
        <v>23833.15</v>
      </c>
      <c r="E85" s="2">
        <v>23556.3</v>
      </c>
      <c r="F85" t="s">
        <v>5159</v>
      </c>
      <c r="G85" s="1">
        <v>-9.4999999999999998E-3</v>
      </c>
    </row>
    <row r="86" spans="1:7" x14ac:dyDescent="0.3">
      <c r="A86" s="3">
        <v>46329</v>
      </c>
      <c r="B86" s="2">
        <v>23866.85</v>
      </c>
      <c r="C86" s="2">
        <v>24231.85</v>
      </c>
      <c r="D86" s="2">
        <v>24299</v>
      </c>
      <c r="E86" s="2">
        <v>23834.3</v>
      </c>
      <c r="F86" t="s">
        <v>5158</v>
      </c>
      <c r="G86" s="1">
        <v>-1.6299999999999999E-2</v>
      </c>
    </row>
    <row r="87" spans="1:7" x14ac:dyDescent="0.3">
      <c r="A87" s="3">
        <v>46298</v>
      </c>
      <c r="B87" s="2">
        <v>24261.599999999999</v>
      </c>
      <c r="C87" s="2">
        <v>24280.799999999999</v>
      </c>
      <c r="D87" s="2">
        <v>24303.8</v>
      </c>
      <c r="E87" s="2">
        <v>24079.95</v>
      </c>
      <c r="F87" t="s">
        <v>5157</v>
      </c>
      <c r="G87" s="1">
        <v>9.7000000000000003E-3</v>
      </c>
    </row>
    <row r="88" spans="1:7" x14ac:dyDescent="0.3">
      <c r="A88" s="3">
        <v>46268</v>
      </c>
      <c r="B88" s="2">
        <v>24028.05</v>
      </c>
      <c r="C88" s="2">
        <v>23868.05</v>
      </c>
      <c r="D88" s="2">
        <v>24078.15</v>
      </c>
      <c r="E88" s="2">
        <v>23697.8</v>
      </c>
      <c r="F88" t="s">
        <v>5156</v>
      </c>
      <c r="G88" s="1">
        <v>-1.7299999999999999E-2</v>
      </c>
    </row>
    <row r="89" spans="1:7" x14ac:dyDescent="0.3">
      <c r="A89" s="3">
        <v>46176</v>
      </c>
      <c r="B89" s="2">
        <v>24450.45</v>
      </c>
      <c r="C89" s="2">
        <v>24656.400000000001</v>
      </c>
      <c r="D89" s="2">
        <v>24700.9</v>
      </c>
      <c r="E89" s="2">
        <v>24415.75</v>
      </c>
      <c r="F89" t="s">
        <v>5155</v>
      </c>
      <c r="G89" s="1">
        <v>-1.2699999999999999E-2</v>
      </c>
    </row>
    <row r="90" spans="1:7" x14ac:dyDescent="0.3">
      <c r="A90" s="3">
        <v>46145</v>
      </c>
      <c r="B90" s="2">
        <v>24765.9</v>
      </c>
      <c r="C90" s="2">
        <v>24615.95</v>
      </c>
      <c r="D90" s="2">
        <v>24854.2</v>
      </c>
      <c r="E90" s="2">
        <v>24529.4</v>
      </c>
      <c r="F90" t="s">
        <v>5154</v>
      </c>
      <c r="G90" s="1">
        <v>1.17E-2</v>
      </c>
    </row>
    <row r="91" spans="1:7" x14ac:dyDescent="0.3">
      <c r="A91" s="3">
        <v>46115</v>
      </c>
      <c r="B91" s="2">
        <v>24480.5</v>
      </c>
      <c r="C91" s="2">
        <v>24388.799999999999</v>
      </c>
      <c r="D91" s="2">
        <v>24602.45</v>
      </c>
      <c r="E91" s="2">
        <v>24305.4</v>
      </c>
      <c r="F91" t="s">
        <v>5153</v>
      </c>
      <c r="G91" s="1">
        <v>-1.55E-2</v>
      </c>
    </row>
    <row r="92" spans="1:7" x14ac:dyDescent="0.3">
      <c r="A92" s="3">
        <v>46056</v>
      </c>
      <c r="B92" s="2">
        <v>24865.7</v>
      </c>
      <c r="C92" s="2">
        <v>24659.25</v>
      </c>
      <c r="D92" s="2">
        <v>24989.35</v>
      </c>
      <c r="E92" s="2">
        <v>24603.5</v>
      </c>
      <c r="F92" t="s">
        <v>5152</v>
      </c>
      <c r="G92" s="1">
        <v>-1.24E-2</v>
      </c>
    </row>
    <row r="93" spans="1:7" x14ac:dyDescent="0.3">
      <c r="A93" t="s">
        <v>1794</v>
      </c>
      <c r="B93" s="2">
        <v>25178.65</v>
      </c>
      <c r="C93" s="2">
        <v>25459.85</v>
      </c>
      <c r="D93" s="2">
        <v>25476.400000000001</v>
      </c>
      <c r="E93" s="2">
        <v>25141.3</v>
      </c>
      <c r="F93" t="s">
        <v>5151</v>
      </c>
      <c r="G93" s="1">
        <v>-1.2500000000000001E-2</v>
      </c>
    </row>
    <row r="94" spans="1:7" x14ac:dyDescent="0.3">
      <c r="A94" t="s">
        <v>1792</v>
      </c>
      <c r="B94" s="2">
        <v>25496.55</v>
      </c>
      <c r="C94" s="2">
        <v>25556.3</v>
      </c>
      <c r="D94" s="2">
        <v>25572.95</v>
      </c>
      <c r="E94" s="2">
        <v>25400.95</v>
      </c>
      <c r="F94" t="s">
        <v>5150</v>
      </c>
      <c r="G94" s="1">
        <v>5.9999999999999995E-4</v>
      </c>
    </row>
    <row r="95" spans="1:7" x14ac:dyDescent="0.3">
      <c r="A95" t="s">
        <v>1790</v>
      </c>
      <c r="B95" s="2">
        <v>25482.5</v>
      </c>
      <c r="C95" s="2">
        <v>25512.6</v>
      </c>
      <c r="D95" s="2">
        <v>25652.6</v>
      </c>
      <c r="E95" s="2">
        <v>25428.2</v>
      </c>
      <c r="F95" t="s">
        <v>5149</v>
      </c>
      <c r="G95" s="1">
        <v>2.3E-3</v>
      </c>
    </row>
    <row r="96" spans="1:7" x14ac:dyDescent="0.3">
      <c r="A96" t="s">
        <v>1788</v>
      </c>
      <c r="B96" s="2">
        <v>25424.65</v>
      </c>
      <c r="C96" s="2">
        <v>25641.8</v>
      </c>
      <c r="D96" s="2">
        <v>25641.8</v>
      </c>
      <c r="E96" s="2">
        <v>25327.599999999999</v>
      </c>
      <c r="F96" t="s">
        <v>5148</v>
      </c>
      <c r="G96" s="1">
        <v>-1.12E-2</v>
      </c>
    </row>
    <row r="97" spans="1:7" x14ac:dyDescent="0.3">
      <c r="A97" t="s">
        <v>1786</v>
      </c>
      <c r="B97" s="2">
        <v>25713</v>
      </c>
      <c r="C97" s="2">
        <v>25678.400000000001</v>
      </c>
      <c r="D97" s="2">
        <v>25771.45</v>
      </c>
      <c r="E97" s="2">
        <v>25609.35</v>
      </c>
      <c r="F97" t="s">
        <v>5147</v>
      </c>
      <c r="G97" s="1">
        <v>5.4999999999999997E-3</v>
      </c>
    </row>
    <row r="98" spans="1:7" x14ac:dyDescent="0.3">
      <c r="A98" t="s">
        <v>1784</v>
      </c>
      <c r="B98" s="2">
        <v>25571.25</v>
      </c>
      <c r="C98" s="2">
        <v>25406.55</v>
      </c>
      <c r="D98" s="2">
        <v>25663.55</v>
      </c>
      <c r="E98" s="2">
        <v>25379.75</v>
      </c>
      <c r="F98" t="s">
        <v>5146</v>
      </c>
      <c r="G98" s="1">
        <v>4.5999999999999999E-3</v>
      </c>
    </row>
    <row r="99" spans="1:7" x14ac:dyDescent="0.3">
      <c r="A99" t="s">
        <v>1782</v>
      </c>
      <c r="B99" s="2">
        <v>25454.35</v>
      </c>
      <c r="C99" s="2">
        <v>25873.35</v>
      </c>
      <c r="D99" s="2">
        <v>25885.3</v>
      </c>
      <c r="E99" s="2">
        <v>25388.75</v>
      </c>
      <c r="F99" t="s">
        <v>5145</v>
      </c>
      <c r="G99" s="1">
        <v>-1.41E-2</v>
      </c>
    </row>
    <row r="100" spans="1:7" x14ac:dyDescent="0.3">
      <c r="A100" t="s">
        <v>1780</v>
      </c>
      <c r="B100" s="2">
        <v>25819.35</v>
      </c>
      <c r="C100" s="2">
        <v>25752.65</v>
      </c>
      <c r="D100" s="2">
        <v>25828.05</v>
      </c>
      <c r="E100" s="2">
        <v>25645.15</v>
      </c>
      <c r="F100" t="s">
        <v>5144</v>
      </c>
      <c r="G100" s="1">
        <v>3.7000000000000002E-3</v>
      </c>
    </row>
    <row r="101" spans="1:7" x14ac:dyDescent="0.3">
      <c r="A101" t="s">
        <v>1778</v>
      </c>
      <c r="B101" s="2">
        <v>25725.4</v>
      </c>
      <c r="C101" s="2">
        <v>25637.95</v>
      </c>
      <c r="D101" s="2">
        <v>25764.400000000001</v>
      </c>
      <c r="E101" s="2">
        <v>25570.3</v>
      </c>
      <c r="F101" t="s">
        <v>5143</v>
      </c>
      <c r="G101" s="1">
        <v>1.6999999999999999E-3</v>
      </c>
    </row>
    <row r="102" spans="1:7" x14ac:dyDescent="0.3">
      <c r="A102" t="s">
        <v>1776</v>
      </c>
      <c r="B102" s="2">
        <v>25682.75</v>
      </c>
      <c r="C102" s="2">
        <v>25423.599999999999</v>
      </c>
      <c r="D102" s="2">
        <v>25697</v>
      </c>
      <c r="E102" s="2">
        <v>25372.7</v>
      </c>
      <c r="F102" t="s">
        <v>5142</v>
      </c>
      <c r="G102" s="1">
        <v>8.3000000000000001E-3</v>
      </c>
    </row>
    <row r="103" spans="1:7" x14ac:dyDescent="0.3">
      <c r="A103" t="s">
        <v>1774</v>
      </c>
      <c r="B103" s="2">
        <v>25471.1</v>
      </c>
      <c r="C103" s="2">
        <v>25571.15</v>
      </c>
      <c r="D103" s="2">
        <v>25630.35</v>
      </c>
      <c r="E103" s="2">
        <v>25444.3</v>
      </c>
      <c r="F103" t="s">
        <v>5141</v>
      </c>
      <c r="G103" s="1">
        <v>-1.2999999999999999E-2</v>
      </c>
    </row>
    <row r="104" spans="1:7" x14ac:dyDescent="0.3">
      <c r="A104" s="3">
        <v>46358</v>
      </c>
      <c r="B104" s="2">
        <v>25807.200000000001</v>
      </c>
      <c r="C104" s="2">
        <v>25906.7</v>
      </c>
      <c r="D104" s="2">
        <v>25906.7</v>
      </c>
      <c r="E104" s="2">
        <v>25752.400000000001</v>
      </c>
      <c r="F104" t="s">
        <v>5140</v>
      </c>
      <c r="G104" s="1">
        <v>-5.7000000000000002E-3</v>
      </c>
    </row>
    <row r="105" spans="1:7" x14ac:dyDescent="0.3">
      <c r="A105" s="3">
        <v>46328</v>
      </c>
      <c r="B105" s="2">
        <v>25953.85</v>
      </c>
      <c r="C105" s="2">
        <v>25997.45</v>
      </c>
      <c r="D105" s="2">
        <v>26009.4</v>
      </c>
      <c r="E105" s="2">
        <v>25899.8</v>
      </c>
      <c r="F105" t="s">
        <v>5139</v>
      </c>
      <c r="G105" s="1">
        <v>6.9999999999999999E-4</v>
      </c>
    </row>
    <row r="106" spans="1:7" x14ac:dyDescent="0.3">
      <c r="A106" s="3">
        <v>46297</v>
      </c>
      <c r="B106" s="2">
        <v>25935.15</v>
      </c>
      <c r="C106" s="2">
        <v>25922.65</v>
      </c>
      <c r="D106" s="2">
        <v>25989.45</v>
      </c>
      <c r="E106" s="2">
        <v>25870.45</v>
      </c>
      <c r="F106" t="s">
        <v>5138</v>
      </c>
      <c r="G106" s="1">
        <v>2.5999999999999999E-3</v>
      </c>
    </row>
    <row r="107" spans="1:7" x14ac:dyDescent="0.3">
      <c r="A107" s="3">
        <v>46267</v>
      </c>
      <c r="B107" s="2">
        <v>25867.3</v>
      </c>
      <c r="C107" s="2">
        <v>25888.7</v>
      </c>
      <c r="D107" s="2">
        <v>25922.25</v>
      </c>
      <c r="E107" s="2">
        <v>25780.9</v>
      </c>
      <c r="F107" t="s">
        <v>5137</v>
      </c>
      <c r="G107" s="1">
        <v>6.7999999999999996E-3</v>
      </c>
    </row>
    <row r="108" spans="1:7" x14ac:dyDescent="0.3">
      <c r="A108" s="3">
        <v>46175</v>
      </c>
      <c r="B108" s="2">
        <v>25693.7</v>
      </c>
      <c r="C108" s="2">
        <v>25605.8</v>
      </c>
      <c r="D108" s="2">
        <v>25703.95</v>
      </c>
      <c r="E108" s="2">
        <v>25491.9</v>
      </c>
      <c r="F108" t="s">
        <v>5136</v>
      </c>
      <c r="G108" s="1">
        <v>2E-3</v>
      </c>
    </row>
    <row r="109" spans="1:7" x14ac:dyDescent="0.3">
      <c r="A109" s="3">
        <v>46144</v>
      </c>
      <c r="B109" s="2">
        <v>25642.799999999999</v>
      </c>
      <c r="C109" s="2">
        <v>25755.9</v>
      </c>
      <c r="D109" s="2">
        <v>25757.65</v>
      </c>
      <c r="E109" s="2">
        <v>25579.5</v>
      </c>
      <c r="F109" t="s">
        <v>5135</v>
      </c>
      <c r="G109" s="1">
        <v>-5.1999999999999998E-3</v>
      </c>
    </row>
    <row r="110" spans="1:7" x14ac:dyDescent="0.3">
      <c r="A110" s="3">
        <v>46114</v>
      </c>
      <c r="B110" s="2">
        <v>25776</v>
      </c>
      <c r="C110" s="2">
        <v>25675.05</v>
      </c>
      <c r="D110" s="2">
        <v>25818.55</v>
      </c>
      <c r="E110" s="2">
        <v>25563.95</v>
      </c>
      <c r="F110" t="s">
        <v>5134</v>
      </c>
      <c r="G110" s="1">
        <v>1.9E-3</v>
      </c>
    </row>
    <row r="111" spans="1:7" x14ac:dyDescent="0.3">
      <c r="A111" s="3">
        <v>46083</v>
      </c>
      <c r="B111" s="2">
        <v>25727.55</v>
      </c>
      <c r="C111" s="2">
        <v>26308.05</v>
      </c>
      <c r="D111" s="2">
        <v>26341.200000000001</v>
      </c>
      <c r="E111" s="2">
        <v>25641.3</v>
      </c>
      <c r="F111" t="s">
        <v>5133</v>
      </c>
      <c r="G111" s="1">
        <v>2.5499999999999998E-2</v>
      </c>
    </row>
    <row r="112" spans="1:7" x14ac:dyDescent="0.3">
      <c r="A112" s="3">
        <v>46055</v>
      </c>
      <c r="B112" s="2">
        <v>25088.400000000001</v>
      </c>
      <c r="C112" s="2">
        <v>24796.5</v>
      </c>
      <c r="D112" s="2">
        <v>25108.1</v>
      </c>
      <c r="E112" s="2">
        <v>24679.4</v>
      </c>
      <c r="F112" t="s">
        <v>5132</v>
      </c>
      <c r="G112" s="1">
        <v>1.06E-2</v>
      </c>
    </row>
    <row r="113" spans="1:7" x14ac:dyDescent="0.3">
      <c r="A113" s="3">
        <v>46024</v>
      </c>
      <c r="B113" s="2">
        <v>24825.45</v>
      </c>
      <c r="C113" s="2">
        <v>25333.75</v>
      </c>
      <c r="D113" s="2">
        <v>25440.9</v>
      </c>
      <c r="E113" s="2">
        <v>24571.75</v>
      </c>
      <c r="F113" t="s">
        <v>5131</v>
      </c>
      <c r="G113" s="1">
        <v>-1.9599999999999999E-2</v>
      </c>
    </row>
    <row r="114" spans="1:7" x14ac:dyDescent="0.3">
      <c r="A114" t="s">
        <v>1762</v>
      </c>
      <c r="B114" s="2">
        <v>25320.65</v>
      </c>
      <c r="C114" s="2">
        <v>25247.55</v>
      </c>
      <c r="D114" s="2">
        <v>25370.7</v>
      </c>
      <c r="E114" s="2">
        <v>25213.65</v>
      </c>
      <c r="F114" t="s">
        <v>5130</v>
      </c>
      <c r="G114" s="1">
        <v>-3.8999999999999998E-3</v>
      </c>
    </row>
    <row r="115" spans="1:7" x14ac:dyDescent="0.3">
      <c r="A115" t="s">
        <v>1760</v>
      </c>
      <c r="B115" s="2">
        <v>25418.9</v>
      </c>
      <c r="C115" s="2">
        <v>25345</v>
      </c>
      <c r="D115" s="2">
        <v>25458.15</v>
      </c>
      <c r="E115" s="2">
        <v>25159.8</v>
      </c>
      <c r="F115" t="s">
        <v>5129</v>
      </c>
      <c r="G115" s="1">
        <v>3.0000000000000001E-3</v>
      </c>
    </row>
    <row r="116" spans="1:7" x14ac:dyDescent="0.3">
      <c r="A116" t="s">
        <v>1758</v>
      </c>
      <c r="B116" s="2">
        <v>25342.75</v>
      </c>
      <c r="C116" s="2">
        <v>25258.85</v>
      </c>
      <c r="D116" s="2">
        <v>25372.1</v>
      </c>
      <c r="E116" s="2">
        <v>25187.65</v>
      </c>
      <c r="F116" t="s">
        <v>5128</v>
      </c>
      <c r="G116" s="1">
        <v>6.6E-3</v>
      </c>
    </row>
    <row r="117" spans="1:7" x14ac:dyDescent="0.3">
      <c r="A117" t="s">
        <v>1757</v>
      </c>
      <c r="B117" s="2">
        <v>25175.4</v>
      </c>
      <c r="C117" s="2">
        <v>25063.35</v>
      </c>
      <c r="D117" s="2">
        <v>25246.65</v>
      </c>
      <c r="E117" s="2">
        <v>24932.55</v>
      </c>
      <c r="F117" t="s">
        <v>5127</v>
      </c>
      <c r="G117" s="1">
        <v>5.1000000000000004E-3</v>
      </c>
    </row>
    <row r="118" spans="1:7" x14ac:dyDescent="0.3">
      <c r="A118" t="s">
        <v>1755</v>
      </c>
      <c r="B118" s="2">
        <v>25048.65</v>
      </c>
      <c r="C118" s="2">
        <v>25344.6</v>
      </c>
      <c r="D118" s="2">
        <v>25347.95</v>
      </c>
      <c r="E118" s="2">
        <v>25025.3</v>
      </c>
      <c r="F118" t="s">
        <v>5126</v>
      </c>
      <c r="G118" s="1">
        <v>-9.4999999999999998E-3</v>
      </c>
    </row>
    <row r="119" spans="1:7" x14ac:dyDescent="0.3">
      <c r="A119" t="s">
        <v>1753</v>
      </c>
      <c r="B119" s="2">
        <v>25289.9</v>
      </c>
      <c r="C119" s="2">
        <v>25344.15</v>
      </c>
      <c r="D119" s="2">
        <v>25435.75</v>
      </c>
      <c r="E119" s="2">
        <v>25168.5</v>
      </c>
      <c r="F119" t="s">
        <v>5125</v>
      </c>
      <c r="G119" s="1">
        <v>5.3E-3</v>
      </c>
    </row>
    <row r="120" spans="1:7" x14ac:dyDescent="0.3">
      <c r="A120" t="s">
        <v>1751</v>
      </c>
      <c r="B120" s="2">
        <v>25157.5</v>
      </c>
      <c r="C120" s="2">
        <v>25141</v>
      </c>
      <c r="D120" s="2">
        <v>25300.95</v>
      </c>
      <c r="E120" s="2">
        <v>24919.8</v>
      </c>
      <c r="F120" t="s">
        <v>5124</v>
      </c>
      <c r="G120" s="1">
        <v>-3.0000000000000001E-3</v>
      </c>
    </row>
    <row r="121" spans="1:7" x14ac:dyDescent="0.3">
      <c r="A121" t="s">
        <v>1749</v>
      </c>
      <c r="B121" s="2">
        <v>25232.5</v>
      </c>
      <c r="C121" s="2">
        <v>25580.3</v>
      </c>
      <c r="D121" s="2">
        <v>25585</v>
      </c>
      <c r="E121" s="2">
        <v>25171.35</v>
      </c>
      <c r="F121" t="s">
        <v>5123</v>
      </c>
      <c r="G121" s="1">
        <v>-1.38E-2</v>
      </c>
    </row>
    <row r="122" spans="1:7" x14ac:dyDescent="0.3">
      <c r="A122" t="s">
        <v>1747</v>
      </c>
      <c r="B122" s="2">
        <v>25585.5</v>
      </c>
      <c r="C122" s="2">
        <v>25653.1</v>
      </c>
      <c r="D122" s="2">
        <v>25653.3</v>
      </c>
      <c r="E122" s="2">
        <v>25494.35</v>
      </c>
      <c r="F122" t="s">
        <v>5122</v>
      </c>
      <c r="G122" s="1">
        <v>-4.1999999999999997E-3</v>
      </c>
    </row>
    <row r="123" spans="1:7" x14ac:dyDescent="0.3">
      <c r="A123" t="s">
        <v>1745</v>
      </c>
      <c r="B123" s="2">
        <v>25694.35</v>
      </c>
      <c r="C123" s="2">
        <v>25696.05</v>
      </c>
      <c r="D123" s="2">
        <v>25873.5</v>
      </c>
      <c r="E123" s="2">
        <v>25662.400000000001</v>
      </c>
      <c r="F123" t="s">
        <v>5121</v>
      </c>
      <c r="G123" s="1">
        <v>1.1000000000000001E-3</v>
      </c>
    </row>
    <row r="124" spans="1:7" x14ac:dyDescent="0.3">
      <c r="A124" t="s">
        <v>1743</v>
      </c>
      <c r="B124" s="2">
        <v>25665.599999999999</v>
      </c>
      <c r="C124" s="2">
        <v>25648.55</v>
      </c>
      <c r="D124" s="2">
        <v>25791.75</v>
      </c>
      <c r="E124" s="2">
        <v>25603.95</v>
      </c>
      <c r="F124" t="s">
        <v>5120</v>
      </c>
      <c r="G124" s="1">
        <v>-2.5999999999999999E-3</v>
      </c>
    </row>
    <row r="125" spans="1:7" x14ac:dyDescent="0.3">
      <c r="A125" t="s">
        <v>1741</v>
      </c>
      <c r="B125" s="2">
        <v>25732.3</v>
      </c>
      <c r="C125" s="2">
        <v>25897.35</v>
      </c>
      <c r="D125" s="2">
        <v>25899.8</v>
      </c>
      <c r="E125" s="2">
        <v>25603.3</v>
      </c>
      <c r="F125" t="s">
        <v>5119</v>
      </c>
      <c r="G125" s="1">
        <v>-2.2000000000000001E-3</v>
      </c>
    </row>
    <row r="126" spans="1:7" x14ac:dyDescent="0.3">
      <c r="A126" s="3">
        <v>46357</v>
      </c>
      <c r="B126" s="2">
        <v>25790.25</v>
      </c>
      <c r="C126" s="2">
        <v>25669.05</v>
      </c>
      <c r="D126" s="2">
        <v>25813.15</v>
      </c>
      <c r="E126" s="2">
        <v>25473.4</v>
      </c>
      <c r="F126" t="s">
        <v>5118</v>
      </c>
      <c r="G126" s="1">
        <v>4.1999999999999997E-3</v>
      </c>
    </row>
    <row r="127" spans="1:7" x14ac:dyDescent="0.3">
      <c r="A127" s="3">
        <v>46266</v>
      </c>
      <c r="B127" s="2">
        <v>25683.3</v>
      </c>
      <c r="C127" s="2">
        <v>25840.400000000001</v>
      </c>
      <c r="D127" s="2">
        <v>25940.6</v>
      </c>
      <c r="E127" s="2">
        <v>25623</v>
      </c>
      <c r="F127" t="s">
        <v>5117</v>
      </c>
      <c r="G127" s="1">
        <v>-7.4999999999999997E-3</v>
      </c>
    </row>
    <row r="128" spans="1:7" x14ac:dyDescent="0.3">
      <c r="A128" s="3">
        <v>46235</v>
      </c>
      <c r="B128" s="2">
        <v>25876.85</v>
      </c>
      <c r="C128" s="2">
        <v>26106.5</v>
      </c>
      <c r="D128" s="2">
        <v>26133.200000000001</v>
      </c>
      <c r="E128" s="2">
        <v>25858.45</v>
      </c>
      <c r="F128" t="s">
        <v>5116</v>
      </c>
      <c r="G128" s="1">
        <v>-1.01E-2</v>
      </c>
    </row>
    <row r="129" spans="1:7" x14ac:dyDescent="0.3">
      <c r="A129" s="3">
        <v>46204</v>
      </c>
      <c r="B129" s="2">
        <v>26140.75</v>
      </c>
      <c r="C129" s="2">
        <v>26143.1</v>
      </c>
      <c r="D129" s="2">
        <v>26187.15</v>
      </c>
      <c r="E129" s="2">
        <v>26067.9</v>
      </c>
      <c r="F129" t="s">
        <v>4927</v>
      </c>
      <c r="G129" s="1">
        <v>-1.4E-3</v>
      </c>
    </row>
    <row r="130" spans="1:7" x14ac:dyDescent="0.3">
      <c r="A130" s="3">
        <v>46174</v>
      </c>
      <c r="B130" s="2">
        <v>26178.7</v>
      </c>
      <c r="C130" s="2">
        <v>26189.7</v>
      </c>
      <c r="D130" s="2">
        <v>26273.95</v>
      </c>
      <c r="E130" s="2">
        <v>26124.75</v>
      </c>
      <c r="F130" t="s">
        <v>5115</v>
      </c>
      <c r="G130" s="1">
        <v>-2.7000000000000001E-3</v>
      </c>
    </row>
    <row r="131" spans="1:7" x14ac:dyDescent="0.3">
      <c r="A131" s="3">
        <v>46143</v>
      </c>
      <c r="B131" s="2">
        <v>26250.3</v>
      </c>
      <c r="C131" s="2">
        <v>26333.7</v>
      </c>
      <c r="D131" s="2">
        <v>26373.200000000001</v>
      </c>
      <c r="E131" s="2">
        <v>26210.05</v>
      </c>
      <c r="F131" t="s">
        <v>5114</v>
      </c>
      <c r="G131" s="1">
        <v>-3.0000000000000001E-3</v>
      </c>
    </row>
    <row r="132" spans="1:7" x14ac:dyDescent="0.3">
      <c r="A132" s="3">
        <v>46054</v>
      </c>
      <c r="B132" s="2">
        <v>26328.55</v>
      </c>
      <c r="C132" s="2">
        <v>26155.1</v>
      </c>
      <c r="D132" s="2">
        <v>26340</v>
      </c>
      <c r="E132" s="2">
        <v>26118.400000000001</v>
      </c>
      <c r="F132" t="s">
        <v>5113</v>
      </c>
      <c r="G132" s="1">
        <v>7.0000000000000001E-3</v>
      </c>
    </row>
    <row r="133" spans="1:7" x14ac:dyDescent="0.3">
      <c r="A133" s="3">
        <v>46023</v>
      </c>
      <c r="B133" s="2">
        <v>26146.55</v>
      </c>
      <c r="C133" s="2">
        <v>26173.3</v>
      </c>
      <c r="D133" s="2">
        <v>26197.55</v>
      </c>
      <c r="E133" s="2">
        <v>26113.4</v>
      </c>
      <c r="F133" t="s">
        <v>5112</v>
      </c>
      <c r="G133" s="1">
        <v>5.9999999999999995E-4</v>
      </c>
    </row>
    <row r="134" spans="1:7" x14ac:dyDescent="0.3">
      <c r="A134" t="s">
        <v>1732</v>
      </c>
      <c r="B134" s="2">
        <v>26129.599999999999</v>
      </c>
      <c r="C134" s="2">
        <v>25971.05</v>
      </c>
      <c r="D134" s="2">
        <v>26187.95</v>
      </c>
      <c r="E134" s="2">
        <v>25969</v>
      </c>
      <c r="F134" t="s">
        <v>5111</v>
      </c>
      <c r="G134" s="1">
        <v>7.4000000000000003E-3</v>
      </c>
    </row>
    <row r="135" spans="1:7" x14ac:dyDescent="0.3">
      <c r="A135" t="s">
        <v>1730</v>
      </c>
      <c r="B135" s="2">
        <v>25938.85</v>
      </c>
      <c r="C135" s="2">
        <v>25940.9</v>
      </c>
      <c r="D135" s="2">
        <v>25976.75</v>
      </c>
      <c r="E135" s="2">
        <v>25878</v>
      </c>
      <c r="F135" t="s">
        <v>5110</v>
      </c>
      <c r="G135" s="1">
        <v>-1E-4</v>
      </c>
    </row>
    <row r="136" spans="1:7" x14ac:dyDescent="0.3">
      <c r="A136" t="s">
        <v>1729</v>
      </c>
      <c r="B136" s="2">
        <v>25942.1</v>
      </c>
      <c r="C136" s="2">
        <v>26063.35</v>
      </c>
      <c r="D136" s="2">
        <v>26106.799999999999</v>
      </c>
      <c r="E136" s="2">
        <v>25920.3</v>
      </c>
      <c r="F136" t="s">
        <v>5109</v>
      </c>
      <c r="G136" s="1">
        <v>-3.8E-3</v>
      </c>
    </row>
    <row r="137" spans="1:7" x14ac:dyDescent="0.3">
      <c r="A137" t="s">
        <v>1727</v>
      </c>
      <c r="B137" s="2">
        <v>26042.3</v>
      </c>
      <c r="C137" s="2">
        <v>26121.25</v>
      </c>
      <c r="D137" s="2">
        <v>26144.2</v>
      </c>
      <c r="E137" s="2">
        <v>26008.6</v>
      </c>
      <c r="F137" t="s">
        <v>5108</v>
      </c>
      <c r="G137" s="1">
        <v>-3.8E-3</v>
      </c>
    </row>
    <row r="138" spans="1:7" x14ac:dyDescent="0.3">
      <c r="A138" t="s">
        <v>1725</v>
      </c>
      <c r="B138" s="2">
        <v>26142.1</v>
      </c>
      <c r="C138" s="2">
        <v>26170.65</v>
      </c>
      <c r="D138" s="2">
        <v>26236.400000000001</v>
      </c>
      <c r="E138" s="2">
        <v>26123</v>
      </c>
      <c r="F138" t="s">
        <v>5107</v>
      </c>
      <c r="G138" s="1">
        <v>-1.2999999999999999E-3</v>
      </c>
    </row>
    <row r="139" spans="1:7" x14ac:dyDescent="0.3">
      <c r="A139" t="s">
        <v>1723</v>
      </c>
      <c r="B139" s="2">
        <v>26177.15</v>
      </c>
      <c r="C139" s="2">
        <v>26205.200000000001</v>
      </c>
      <c r="D139" s="2">
        <v>26233.55</v>
      </c>
      <c r="E139" s="2">
        <v>26119.05</v>
      </c>
      <c r="F139" t="s">
        <v>5106</v>
      </c>
      <c r="G139" s="1">
        <v>2.0000000000000001E-4</v>
      </c>
    </row>
    <row r="140" spans="1:7" x14ac:dyDescent="0.3">
      <c r="A140" t="s">
        <v>1721</v>
      </c>
      <c r="B140" s="2">
        <v>26172.400000000001</v>
      </c>
      <c r="C140" s="2">
        <v>26055.85</v>
      </c>
      <c r="D140" s="2">
        <v>26180.7</v>
      </c>
      <c r="E140" s="2">
        <v>26047.8</v>
      </c>
      <c r="F140" t="s">
        <v>5105</v>
      </c>
      <c r="G140" s="1">
        <v>7.9000000000000008E-3</v>
      </c>
    </row>
    <row r="141" spans="1:7" x14ac:dyDescent="0.3">
      <c r="A141" t="s">
        <v>1719</v>
      </c>
      <c r="B141" s="2">
        <v>25966.400000000001</v>
      </c>
      <c r="C141" s="2">
        <v>25911.5</v>
      </c>
      <c r="D141" s="2">
        <v>25993.35</v>
      </c>
      <c r="E141" s="2">
        <v>25880.45</v>
      </c>
      <c r="F141" t="s">
        <v>5104</v>
      </c>
      <c r="G141" s="1">
        <v>5.7999999999999996E-3</v>
      </c>
    </row>
    <row r="142" spans="1:7" x14ac:dyDescent="0.3">
      <c r="A142" t="s">
        <v>1717</v>
      </c>
      <c r="B142" s="2">
        <v>25815.55</v>
      </c>
      <c r="C142" s="2">
        <v>25764.7</v>
      </c>
      <c r="D142" s="2">
        <v>25902.35</v>
      </c>
      <c r="E142" s="2">
        <v>25726.3</v>
      </c>
      <c r="F142" t="s">
        <v>5103</v>
      </c>
      <c r="G142" s="1">
        <v>-1E-4</v>
      </c>
    </row>
    <row r="143" spans="1:7" x14ac:dyDescent="0.3">
      <c r="A143" t="s">
        <v>1715</v>
      </c>
      <c r="B143" s="2">
        <v>25818.55</v>
      </c>
      <c r="C143" s="2">
        <v>25902.400000000001</v>
      </c>
      <c r="D143" s="2">
        <v>25929.15</v>
      </c>
      <c r="E143" s="2">
        <v>25770.35</v>
      </c>
      <c r="F143" t="s">
        <v>5102</v>
      </c>
      <c r="G143" s="1">
        <v>-1.6000000000000001E-3</v>
      </c>
    </row>
    <row r="144" spans="1:7" x14ac:dyDescent="0.3">
      <c r="A144" t="s">
        <v>1713</v>
      </c>
      <c r="B144" s="2">
        <v>25860.1</v>
      </c>
      <c r="C144" s="2">
        <v>25951.5</v>
      </c>
      <c r="D144" s="2">
        <v>25980.75</v>
      </c>
      <c r="E144" s="2">
        <v>25834.35</v>
      </c>
      <c r="F144" t="s">
        <v>5101</v>
      </c>
      <c r="G144" s="1">
        <v>-6.4000000000000003E-3</v>
      </c>
    </row>
    <row r="145" spans="1:7" x14ac:dyDescent="0.3">
      <c r="A145" t="s">
        <v>1711</v>
      </c>
      <c r="B145" s="2">
        <v>26027.3</v>
      </c>
      <c r="C145" s="2">
        <v>25930.05</v>
      </c>
      <c r="D145" s="2">
        <v>26047.15</v>
      </c>
      <c r="E145" s="2">
        <v>25904.75</v>
      </c>
      <c r="F145" t="s">
        <v>5100</v>
      </c>
      <c r="G145" s="1">
        <v>-8.0000000000000004E-4</v>
      </c>
    </row>
    <row r="146" spans="1:7" x14ac:dyDescent="0.3">
      <c r="A146" s="3">
        <v>46003</v>
      </c>
      <c r="B146" s="2">
        <v>26046.95</v>
      </c>
      <c r="C146" s="2">
        <v>25971.200000000001</v>
      </c>
      <c r="D146" s="2">
        <v>26057.599999999999</v>
      </c>
      <c r="E146" s="2">
        <v>25938.45</v>
      </c>
      <c r="F146" t="s">
        <v>5099</v>
      </c>
      <c r="G146" s="1">
        <v>5.7000000000000002E-3</v>
      </c>
    </row>
    <row r="147" spans="1:7" x14ac:dyDescent="0.3">
      <c r="A147" s="3">
        <v>45973</v>
      </c>
      <c r="B147" s="2">
        <v>25898.55</v>
      </c>
      <c r="C147" s="2">
        <v>25771.4</v>
      </c>
      <c r="D147" s="2">
        <v>25922.799999999999</v>
      </c>
      <c r="E147" s="2">
        <v>25693.25</v>
      </c>
      <c r="F147" t="s">
        <v>5098</v>
      </c>
      <c r="G147" s="1">
        <v>5.4999999999999997E-3</v>
      </c>
    </row>
    <row r="148" spans="1:7" x14ac:dyDescent="0.3">
      <c r="A148" s="3">
        <v>45942</v>
      </c>
      <c r="B148" s="2">
        <v>25758</v>
      </c>
      <c r="C148" s="2">
        <v>25864.05</v>
      </c>
      <c r="D148" s="2">
        <v>25947.65</v>
      </c>
      <c r="E148" s="2">
        <v>25734.55</v>
      </c>
      <c r="F148" t="s">
        <v>5097</v>
      </c>
      <c r="G148" s="1">
        <v>-3.2000000000000002E-3</v>
      </c>
    </row>
    <row r="149" spans="1:7" x14ac:dyDescent="0.3">
      <c r="A149" s="3">
        <v>45912</v>
      </c>
      <c r="B149" s="2">
        <v>25839.65</v>
      </c>
      <c r="C149" s="2">
        <v>25867.1</v>
      </c>
      <c r="D149" s="2">
        <v>25923.65</v>
      </c>
      <c r="E149" s="2">
        <v>25728</v>
      </c>
      <c r="F149" t="s">
        <v>5096</v>
      </c>
      <c r="G149" s="1">
        <v>-4.7000000000000002E-3</v>
      </c>
    </row>
    <row r="150" spans="1:7" x14ac:dyDescent="0.3">
      <c r="A150" s="3">
        <v>45881</v>
      </c>
      <c r="B150" s="2">
        <v>25960.55</v>
      </c>
      <c r="C150" s="2">
        <v>26159.8</v>
      </c>
      <c r="D150" s="2">
        <v>26178.7</v>
      </c>
      <c r="E150" s="2">
        <v>25892.25</v>
      </c>
      <c r="F150" t="s">
        <v>5095</v>
      </c>
      <c r="G150" s="1">
        <v>-8.6E-3</v>
      </c>
    </row>
    <row r="151" spans="1:7" x14ac:dyDescent="0.3">
      <c r="A151" s="3">
        <v>45789</v>
      </c>
      <c r="B151" s="2">
        <v>26186.45</v>
      </c>
      <c r="C151" s="2">
        <v>25999.8</v>
      </c>
      <c r="D151" s="2">
        <v>26202.6</v>
      </c>
      <c r="E151" s="2">
        <v>25985.35</v>
      </c>
      <c r="F151" t="s">
        <v>5094</v>
      </c>
      <c r="G151" s="1">
        <v>5.8999999999999999E-3</v>
      </c>
    </row>
    <row r="152" spans="1:7" x14ac:dyDescent="0.3">
      <c r="A152" s="3">
        <v>45759</v>
      </c>
      <c r="B152" s="2">
        <v>26033.75</v>
      </c>
      <c r="C152" s="2">
        <v>25981.85</v>
      </c>
      <c r="D152" s="2">
        <v>26098.25</v>
      </c>
      <c r="E152" s="2">
        <v>25938.95</v>
      </c>
      <c r="F152" t="s">
        <v>5093</v>
      </c>
      <c r="G152" s="1">
        <v>1.8E-3</v>
      </c>
    </row>
    <row r="153" spans="1:7" x14ac:dyDescent="0.3">
      <c r="A153" s="3">
        <v>45728</v>
      </c>
      <c r="B153" s="2">
        <v>25986</v>
      </c>
      <c r="C153" s="2">
        <v>26004.9</v>
      </c>
      <c r="D153" s="2">
        <v>26066.45</v>
      </c>
      <c r="E153" s="2">
        <v>25891</v>
      </c>
      <c r="F153" t="s">
        <v>5092</v>
      </c>
      <c r="G153" s="1">
        <v>-1.8E-3</v>
      </c>
    </row>
    <row r="154" spans="1:7" x14ac:dyDescent="0.3">
      <c r="A154" s="3">
        <v>45700</v>
      </c>
      <c r="B154" s="2">
        <v>26032.2</v>
      </c>
      <c r="C154" s="2">
        <v>26087.95</v>
      </c>
      <c r="D154" s="2">
        <v>26154.6</v>
      </c>
      <c r="E154" s="2">
        <v>25997.85</v>
      </c>
      <c r="F154" t="s">
        <v>5091</v>
      </c>
      <c r="G154" s="1">
        <v>-5.4999999999999997E-3</v>
      </c>
    </row>
    <row r="155" spans="1:7" x14ac:dyDescent="0.3">
      <c r="A155" s="3">
        <v>45669</v>
      </c>
      <c r="B155" s="2">
        <v>26175.75</v>
      </c>
      <c r="C155" s="2">
        <v>26325.8</v>
      </c>
      <c r="D155" s="2">
        <v>26325.8</v>
      </c>
      <c r="E155" s="2">
        <v>26124.2</v>
      </c>
      <c r="F155" t="s">
        <v>5090</v>
      </c>
      <c r="G155" s="1">
        <v>-1E-3</v>
      </c>
    </row>
    <row r="156" spans="1:7" x14ac:dyDescent="0.3">
      <c r="A156" t="s">
        <v>1699</v>
      </c>
      <c r="B156" s="2">
        <v>26202.95</v>
      </c>
      <c r="C156" s="2">
        <v>26237.45</v>
      </c>
      <c r="D156" s="2">
        <v>26280.75</v>
      </c>
      <c r="E156" s="2">
        <v>26172.400000000001</v>
      </c>
      <c r="F156" t="s">
        <v>5089</v>
      </c>
      <c r="G156" s="1">
        <v>-5.0000000000000001E-4</v>
      </c>
    </row>
    <row r="157" spans="1:7" x14ac:dyDescent="0.3">
      <c r="A157" t="s">
        <v>1697</v>
      </c>
      <c r="B157" s="2">
        <v>26215.55</v>
      </c>
      <c r="C157" s="2">
        <v>26261.25</v>
      </c>
      <c r="D157" s="2">
        <v>26310.45</v>
      </c>
      <c r="E157" s="2">
        <v>26141.9</v>
      </c>
      <c r="F157" t="s">
        <v>5088</v>
      </c>
      <c r="G157" s="1">
        <v>4.0000000000000002E-4</v>
      </c>
    </row>
    <row r="158" spans="1:7" x14ac:dyDescent="0.3">
      <c r="A158" t="s">
        <v>1695</v>
      </c>
      <c r="B158" s="2">
        <v>26205.3</v>
      </c>
      <c r="C158" s="2">
        <v>25842.95</v>
      </c>
      <c r="D158" s="2">
        <v>26215.15</v>
      </c>
      <c r="E158" s="2">
        <v>25842.95</v>
      </c>
      <c r="F158" t="s">
        <v>5087</v>
      </c>
      <c r="G158" s="1">
        <v>1.24E-2</v>
      </c>
    </row>
    <row r="159" spans="1:7" x14ac:dyDescent="0.3">
      <c r="A159" t="s">
        <v>1693</v>
      </c>
      <c r="B159" s="2">
        <v>25884.799999999999</v>
      </c>
      <c r="C159" s="2">
        <v>25998.5</v>
      </c>
      <c r="D159" s="2">
        <v>26032.6</v>
      </c>
      <c r="E159" s="2">
        <v>25857.5</v>
      </c>
      <c r="F159" t="s">
        <v>5086</v>
      </c>
      <c r="G159" s="1">
        <v>-2.8999999999999998E-3</v>
      </c>
    </row>
    <row r="160" spans="1:7" x14ac:dyDescent="0.3">
      <c r="A160" t="s">
        <v>1692</v>
      </c>
      <c r="B160" s="2">
        <v>25959.5</v>
      </c>
      <c r="C160" s="2">
        <v>26122.799999999999</v>
      </c>
      <c r="D160" s="2">
        <v>26142.799999999999</v>
      </c>
      <c r="E160" s="2">
        <v>25912.15</v>
      </c>
      <c r="F160" t="s">
        <v>5085</v>
      </c>
      <c r="G160" s="1">
        <v>-4.1999999999999997E-3</v>
      </c>
    </row>
    <row r="161" spans="1:7" x14ac:dyDescent="0.3">
      <c r="A161" t="s">
        <v>1690</v>
      </c>
      <c r="B161" s="2">
        <v>26068.15</v>
      </c>
      <c r="C161" s="2">
        <v>26109.55</v>
      </c>
      <c r="D161" s="2">
        <v>26179.200000000001</v>
      </c>
      <c r="E161" s="2">
        <v>26052.2</v>
      </c>
      <c r="F161" t="s">
        <v>5084</v>
      </c>
      <c r="G161" s="1">
        <v>-4.7000000000000002E-3</v>
      </c>
    </row>
    <row r="162" spans="1:7" x14ac:dyDescent="0.3">
      <c r="A162" t="s">
        <v>1688</v>
      </c>
      <c r="B162" s="2">
        <v>26192.15</v>
      </c>
      <c r="C162" s="2">
        <v>26132.1</v>
      </c>
      <c r="D162" s="2">
        <v>26246.65</v>
      </c>
      <c r="E162" s="2">
        <v>26063.200000000001</v>
      </c>
      <c r="F162" t="s">
        <v>5083</v>
      </c>
      <c r="G162" s="1">
        <v>5.4000000000000003E-3</v>
      </c>
    </row>
    <row r="163" spans="1:7" x14ac:dyDescent="0.3">
      <c r="A163" t="s">
        <v>1686</v>
      </c>
      <c r="B163" s="2">
        <v>26052.65</v>
      </c>
      <c r="C163" s="2">
        <v>25918.1</v>
      </c>
      <c r="D163" s="2">
        <v>26074.65</v>
      </c>
      <c r="E163" s="2">
        <v>25856.2</v>
      </c>
      <c r="F163" t="s">
        <v>5082</v>
      </c>
      <c r="G163" s="1">
        <v>5.4999999999999997E-3</v>
      </c>
    </row>
    <row r="164" spans="1:7" x14ac:dyDescent="0.3">
      <c r="A164" t="s">
        <v>1684</v>
      </c>
      <c r="B164" s="2">
        <v>25910.05</v>
      </c>
      <c r="C164" s="2">
        <v>26021.8</v>
      </c>
      <c r="D164" s="2">
        <v>26029.85</v>
      </c>
      <c r="E164" s="2">
        <v>25876.5</v>
      </c>
      <c r="F164" t="s">
        <v>5081</v>
      </c>
      <c r="G164" s="1">
        <v>-4.0000000000000001E-3</v>
      </c>
    </row>
    <row r="165" spans="1:7" x14ac:dyDescent="0.3">
      <c r="A165" t="s">
        <v>1682</v>
      </c>
      <c r="B165" s="2">
        <v>26013.45</v>
      </c>
      <c r="C165" s="2">
        <v>25948.2</v>
      </c>
      <c r="D165" s="2">
        <v>26024.2</v>
      </c>
      <c r="E165" s="2">
        <v>25906.35</v>
      </c>
      <c r="F165" t="s">
        <v>5080</v>
      </c>
      <c r="G165" s="1">
        <v>4.0000000000000001E-3</v>
      </c>
    </row>
    <row r="166" spans="1:7" x14ac:dyDescent="0.3">
      <c r="A166" t="s">
        <v>1680</v>
      </c>
      <c r="B166" s="2">
        <v>25910.05</v>
      </c>
      <c r="C166" s="2">
        <v>25767.9</v>
      </c>
      <c r="D166" s="2">
        <v>25940.2</v>
      </c>
      <c r="E166" s="2">
        <v>25740.799999999999</v>
      </c>
      <c r="F166" t="s">
        <v>5079</v>
      </c>
      <c r="G166" s="1">
        <v>1.1999999999999999E-3</v>
      </c>
    </row>
    <row r="167" spans="1:7" x14ac:dyDescent="0.3">
      <c r="A167" t="s">
        <v>1678</v>
      </c>
      <c r="B167" s="2">
        <v>25879.15</v>
      </c>
      <c r="C167" s="2">
        <v>25906.1</v>
      </c>
      <c r="D167" s="2">
        <v>26010.7</v>
      </c>
      <c r="E167" s="2">
        <v>25808.400000000001</v>
      </c>
      <c r="F167" t="s">
        <v>5078</v>
      </c>
      <c r="G167" s="1">
        <v>1E-4</v>
      </c>
    </row>
    <row r="168" spans="1:7" x14ac:dyDescent="0.3">
      <c r="A168" s="3">
        <v>46002</v>
      </c>
      <c r="B168" s="2">
        <v>25875.8</v>
      </c>
      <c r="C168" s="2">
        <v>25834.3</v>
      </c>
      <c r="D168" s="2">
        <v>25934.55</v>
      </c>
      <c r="E168" s="2">
        <v>25781.15</v>
      </c>
      <c r="F168" t="s">
        <v>5077</v>
      </c>
      <c r="G168" s="1">
        <v>7.0000000000000001E-3</v>
      </c>
    </row>
    <row r="169" spans="1:7" x14ac:dyDescent="0.3">
      <c r="A169" s="3">
        <v>45972</v>
      </c>
      <c r="B169" s="2">
        <v>25694.95</v>
      </c>
      <c r="C169" s="2">
        <v>25617</v>
      </c>
      <c r="D169" s="2">
        <v>25715.8</v>
      </c>
      <c r="E169" s="2">
        <v>25449.25</v>
      </c>
      <c r="F169" t="s">
        <v>5076</v>
      </c>
      <c r="G169" s="1">
        <v>4.7000000000000002E-3</v>
      </c>
    </row>
    <row r="170" spans="1:7" x14ac:dyDescent="0.3">
      <c r="A170" s="3">
        <v>45941</v>
      </c>
      <c r="B170" s="2">
        <v>25574.35</v>
      </c>
      <c r="C170" s="2">
        <v>25503.5</v>
      </c>
      <c r="D170" s="2">
        <v>25653.45</v>
      </c>
      <c r="E170" s="2">
        <v>25503.5</v>
      </c>
      <c r="F170" t="s">
        <v>5075</v>
      </c>
      <c r="G170" s="1">
        <v>3.2000000000000002E-3</v>
      </c>
    </row>
    <row r="171" spans="1:7" x14ac:dyDescent="0.3">
      <c r="A171" s="3">
        <v>45849</v>
      </c>
      <c r="B171" s="2">
        <v>25492.3</v>
      </c>
      <c r="C171" s="2">
        <v>25433.8</v>
      </c>
      <c r="D171" s="2">
        <v>25551.25</v>
      </c>
      <c r="E171" s="2">
        <v>25318.45</v>
      </c>
      <c r="F171" t="s">
        <v>5074</v>
      </c>
      <c r="G171" s="1">
        <v>-6.9999999999999999E-4</v>
      </c>
    </row>
    <row r="172" spans="1:7" x14ac:dyDescent="0.3">
      <c r="A172" s="3">
        <v>45819</v>
      </c>
      <c r="B172" s="2">
        <v>25509.7</v>
      </c>
      <c r="C172" s="2">
        <v>25593.35</v>
      </c>
      <c r="D172" s="2">
        <v>25679.15</v>
      </c>
      <c r="E172" s="2">
        <v>25491.55</v>
      </c>
      <c r="F172" t="s">
        <v>5073</v>
      </c>
      <c r="G172" s="1">
        <v>-3.3999999999999998E-3</v>
      </c>
    </row>
    <row r="173" spans="1:7" x14ac:dyDescent="0.3">
      <c r="A173" s="3">
        <v>45758</v>
      </c>
      <c r="B173" s="2">
        <v>25597.65</v>
      </c>
      <c r="C173" s="2">
        <v>25744.75</v>
      </c>
      <c r="D173" s="2">
        <v>25787.4</v>
      </c>
      <c r="E173" s="2">
        <v>25578.400000000001</v>
      </c>
      <c r="F173" t="s">
        <v>5072</v>
      </c>
      <c r="G173" s="1">
        <v>-6.4000000000000003E-3</v>
      </c>
    </row>
    <row r="174" spans="1:7" x14ac:dyDescent="0.3">
      <c r="A174" s="3">
        <v>45727</v>
      </c>
      <c r="B174" s="2">
        <v>25763.35</v>
      </c>
      <c r="C174" s="2">
        <v>25696.85</v>
      </c>
      <c r="D174" s="2">
        <v>25803.1</v>
      </c>
      <c r="E174" s="2">
        <v>25645.5</v>
      </c>
      <c r="F174" t="s">
        <v>5071</v>
      </c>
      <c r="G174" s="1">
        <v>1.6000000000000001E-3</v>
      </c>
    </row>
    <row r="175" spans="1:7" x14ac:dyDescent="0.3">
      <c r="A175" t="s">
        <v>1669</v>
      </c>
      <c r="B175" s="2">
        <v>25722.1</v>
      </c>
      <c r="C175" s="2">
        <v>25863.8</v>
      </c>
      <c r="D175" s="2">
        <v>25953.75</v>
      </c>
      <c r="E175" s="2">
        <v>25711.200000000001</v>
      </c>
      <c r="F175" t="s">
        <v>5070</v>
      </c>
      <c r="G175" s="1">
        <v>-6.0000000000000001E-3</v>
      </c>
    </row>
    <row r="176" spans="1:7" x14ac:dyDescent="0.3">
      <c r="A176" t="s">
        <v>1667</v>
      </c>
      <c r="B176" s="2">
        <v>25877.85</v>
      </c>
      <c r="C176" s="2">
        <v>25984.400000000001</v>
      </c>
      <c r="D176" s="2">
        <v>26032.05</v>
      </c>
      <c r="E176" s="2">
        <v>25845.25</v>
      </c>
      <c r="F176" t="s">
        <v>4887</v>
      </c>
      <c r="G176" s="1">
        <v>-6.7999999999999996E-3</v>
      </c>
    </row>
    <row r="177" spans="1:7" x14ac:dyDescent="0.3">
      <c r="A177" t="s">
        <v>1665</v>
      </c>
      <c r="B177" s="2">
        <v>26053.9</v>
      </c>
      <c r="C177" s="2">
        <v>25982</v>
      </c>
      <c r="D177" s="2">
        <v>26097.85</v>
      </c>
      <c r="E177" s="2">
        <v>25960.3</v>
      </c>
      <c r="F177" t="s">
        <v>5069</v>
      </c>
      <c r="G177" s="1">
        <v>4.4999999999999997E-3</v>
      </c>
    </row>
    <row r="178" spans="1:7" x14ac:dyDescent="0.3">
      <c r="A178" t="s">
        <v>1663</v>
      </c>
      <c r="B178" s="2">
        <v>25936.2</v>
      </c>
      <c r="C178" s="2">
        <v>25939.95</v>
      </c>
      <c r="D178" s="2">
        <v>26041.7</v>
      </c>
      <c r="E178" s="2">
        <v>25810.05</v>
      </c>
      <c r="F178" t="s">
        <v>5068</v>
      </c>
      <c r="G178" s="1">
        <v>-1.1000000000000001E-3</v>
      </c>
    </row>
    <row r="179" spans="1:7" x14ac:dyDescent="0.3">
      <c r="A179" t="s">
        <v>1661</v>
      </c>
      <c r="B179" s="2">
        <v>25966.05</v>
      </c>
      <c r="C179" s="2">
        <v>25843.200000000001</v>
      </c>
      <c r="D179" s="2">
        <v>26005.95</v>
      </c>
      <c r="E179" s="2">
        <v>25827</v>
      </c>
      <c r="F179" t="s">
        <v>5067</v>
      </c>
      <c r="G179" s="1">
        <v>6.6E-3</v>
      </c>
    </row>
    <row r="180" spans="1:7" x14ac:dyDescent="0.3">
      <c r="A180" t="s">
        <v>1659</v>
      </c>
      <c r="B180" s="2">
        <v>25795.15</v>
      </c>
      <c r="C180" s="2">
        <v>25935.1</v>
      </c>
      <c r="D180" s="2">
        <v>25944.15</v>
      </c>
      <c r="E180" s="2">
        <v>25718.2</v>
      </c>
      <c r="F180" t="s">
        <v>5066</v>
      </c>
      <c r="G180" s="1">
        <v>-3.7000000000000002E-3</v>
      </c>
    </row>
    <row r="181" spans="1:7" x14ac:dyDescent="0.3">
      <c r="A181" t="s">
        <v>1657</v>
      </c>
      <c r="B181" s="2">
        <v>25891.4</v>
      </c>
      <c r="C181" s="2">
        <v>26057.200000000001</v>
      </c>
      <c r="D181" s="2">
        <v>26104.2</v>
      </c>
      <c r="E181" s="2">
        <v>25862.45</v>
      </c>
      <c r="F181" t="s">
        <v>5065</v>
      </c>
      <c r="G181" s="1">
        <v>8.9999999999999998E-4</v>
      </c>
    </row>
    <row r="182" spans="1:7" x14ac:dyDescent="0.3">
      <c r="A182" t="s">
        <v>1655</v>
      </c>
      <c r="B182" s="2">
        <v>25868.6</v>
      </c>
      <c r="C182" s="2">
        <v>25901.200000000001</v>
      </c>
      <c r="D182" s="2">
        <v>25934.35</v>
      </c>
      <c r="E182" s="2">
        <v>25825.8</v>
      </c>
      <c r="F182" t="s">
        <v>5064</v>
      </c>
      <c r="G182" s="1">
        <v>1E-3</v>
      </c>
    </row>
    <row r="183" spans="1:7" x14ac:dyDescent="0.3">
      <c r="A183" t="s">
        <v>1653</v>
      </c>
      <c r="B183" s="2">
        <v>25843.15</v>
      </c>
      <c r="C183" s="2">
        <v>25824.6</v>
      </c>
      <c r="D183" s="2">
        <v>25926.2</v>
      </c>
      <c r="E183" s="2">
        <v>25788.5</v>
      </c>
      <c r="F183" t="s">
        <v>5063</v>
      </c>
      <c r="G183" s="1">
        <v>5.1999999999999998E-3</v>
      </c>
    </row>
    <row r="184" spans="1:7" x14ac:dyDescent="0.3">
      <c r="A184" t="s">
        <v>1651</v>
      </c>
      <c r="B184" s="2">
        <v>25709.85</v>
      </c>
      <c r="C184" s="2">
        <v>25546.85</v>
      </c>
      <c r="D184" s="2">
        <v>25781.5</v>
      </c>
      <c r="E184" s="2">
        <v>25508.6</v>
      </c>
      <c r="F184" t="s">
        <v>5062</v>
      </c>
      <c r="G184" s="1">
        <v>4.8999999999999998E-3</v>
      </c>
    </row>
    <row r="185" spans="1:7" x14ac:dyDescent="0.3">
      <c r="A185" t="s">
        <v>1649</v>
      </c>
      <c r="B185" s="2">
        <v>25585.3</v>
      </c>
      <c r="C185" s="2">
        <v>25394.9</v>
      </c>
      <c r="D185" s="2">
        <v>25625.4</v>
      </c>
      <c r="E185" s="2">
        <v>25376.85</v>
      </c>
      <c r="F185" t="s">
        <v>5061</v>
      </c>
      <c r="G185" s="1">
        <v>1.03E-2</v>
      </c>
    </row>
    <row r="186" spans="1:7" x14ac:dyDescent="0.3">
      <c r="A186" t="s">
        <v>1647</v>
      </c>
      <c r="B186" s="2">
        <v>25323.55</v>
      </c>
      <c r="C186" s="2">
        <v>25181.95</v>
      </c>
      <c r="D186" s="2">
        <v>25365.15</v>
      </c>
      <c r="E186" s="2">
        <v>25159.35</v>
      </c>
      <c r="F186" t="s">
        <v>5060</v>
      </c>
      <c r="G186" s="1">
        <v>7.1000000000000004E-3</v>
      </c>
    </row>
    <row r="187" spans="1:7" x14ac:dyDescent="0.3">
      <c r="A187" t="s">
        <v>1645</v>
      </c>
      <c r="B187" s="2">
        <v>25145.5</v>
      </c>
      <c r="C187" s="2">
        <v>25277.55</v>
      </c>
      <c r="D187" s="2">
        <v>25310.35</v>
      </c>
      <c r="E187" s="2">
        <v>25060.55</v>
      </c>
      <c r="F187" t="s">
        <v>5059</v>
      </c>
      <c r="G187" s="1">
        <v>-3.2000000000000002E-3</v>
      </c>
    </row>
    <row r="188" spans="1:7" x14ac:dyDescent="0.3">
      <c r="A188" t="s">
        <v>1643</v>
      </c>
      <c r="B188" s="2">
        <v>25227.35</v>
      </c>
      <c r="C188" s="2">
        <v>25177.3</v>
      </c>
      <c r="D188" s="2">
        <v>25267.3</v>
      </c>
      <c r="E188" s="2">
        <v>25152.3</v>
      </c>
      <c r="F188" t="s">
        <v>5058</v>
      </c>
      <c r="G188" s="1">
        <v>-2.3E-3</v>
      </c>
    </row>
    <row r="189" spans="1:7" x14ac:dyDescent="0.3">
      <c r="A189" s="3">
        <v>45940</v>
      </c>
      <c r="B189" s="2">
        <v>25285.35</v>
      </c>
      <c r="C189" s="2">
        <v>25167.65</v>
      </c>
      <c r="D189" s="2">
        <v>25330.75</v>
      </c>
      <c r="E189" s="2">
        <v>25156.85</v>
      </c>
      <c r="F189" t="s">
        <v>5057</v>
      </c>
      <c r="G189" s="1">
        <v>4.1000000000000003E-3</v>
      </c>
    </row>
    <row r="190" spans="1:7" x14ac:dyDescent="0.3">
      <c r="A190" s="3">
        <v>45910</v>
      </c>
      <c r="B190" s="2">
        <v>25181.8</v>
      </c>
      <c r="C190" s="2">
        <v>25074.3</v>
      </c>
      <c r="D190" s="2">
        <v>25199.25</v>
      </c>
      <c r="E190" s="2">
        <v>25024.3</v>
      </c>
      <c r="F190" t="s">
        <v>5056</v>
      </c>
      <c r="G190" s="1">
        <v>5.4000000000000003E-3</v>
      </c>
    </row>
    <row r="191" spans="1:7" x14ac:dyDescent="0.3">
      <c r="A191" s="3">
        <v>45879</v>
      </c>
      <c r="B191" s="2">
        <v>25046.15</v>
      </c>
      <c r="C191" s="2">
        <v>25079.75</v>
      </c>
      <c r="D191" s="2">
        <v>25192.5</v>
      </c>
      <c r="E191" s="2">
        <v>25008.5</v>
      </c>
      <c r="F191" t="s">
        <v>5055</v>
      </c>
      <c r="G191" s="1">
        <v>-2.5000000000000001E-3</v>
      </c>
    </row>
    <row r="192" spans="1:7" x14ac:dyDescent="0.3">
      <c r="A192" s="3">
        <v>45848</v>
      </c>
      <c r="B192" s="2">
        <v>25108.3</v>
      </c>
      <c r="C192" s="2">
        <v>25085.3</v>
      </c>
      <c r="D192" s="2">
        <v>25220.9</v>
      </c>
      <c r="E192" s="2">
        <v>25076.3</v>
      </c>
      <c r="F192" t="s">
        <v>4049</v>
      </c>
      <c r="G192" s="1">
        <v>1.1999999999999999E-3</v>
      </c>
    </row>
    <row r="193" spans="1:7" x14ac:dyDescent="0.3">
      <c r="A193" s="3">
        <v>45818</v>
      </c>
      <c r="B193" s="2">
        <v>25077.65</v>
      </c>
      <c r="C193" s="2">
        <v>24916.55</v>
      </c>
      <c r="D193" s="2">
        <v>25095.95</v>
      </c>
      <c r="E193" s="2">
        <v>24881.65</v>
      </c>
      <c r="F193" t="s">
        <v>5054</v>
      </c>
      <c r="G193" s="1">
        <v>7.4000000000000003E-3</v>
      </c>
    </row>
    <row r="194" spans="1:7" x14ac:dyDescent="0.3">
      <c r="A194" s="3">
        <v>45726</v>
      </c>
      <c r="B194" s="2">
        <v>24894.25</v>
      </c>
      <c r="C194" s="2">
        <v>24759.55</v>
      </c>
      <c r="D194" s="2">
        <v>24904.799999999999</v>
      </c>
      <c r="E194" s="2">
        <v>24747.55</v>
      </c>
      <c r="F194" t="s">
        <v>5053</v>
      </c>
      <c r="G194" s="1">
        <v>2.3E-3</v>
      </c>
    </row>
    <row r="195" spans="1:7" x14ac:dyDescent="0.3">
      <c r="A195" s="3">
        <v>45667</v>
      </c>
      <c r="B195" s="2">
        <v>24836.3</v>
      </c>
      <c r="C195" s="2">
        <v>24620.55</v>
      </c>
      <c r="D195" s="2">
        <v>24867.95</v>
      </c>
      <c r="E195" s="2">
        <v>24605.95</v>
      </c>
      <c r="F195" t="s">
        <v>5052</v>
      </c>
      <c r="G195" s="1">
        <v>9.1999999999999998E-3</v>
      </c>
    </row>
    <row r="196" spans="1:7" x14ac:dyDescent="0.3">
      <c r="A196" t="s">
        <v>1634</v>
      </c>
      <c r="B196" s="2">
        <v>24611.1</v>
      </c>
      <c r="C196" s="2">
        <v>24691.95</v>
      </c>
      <c r="D196" s="2">
        <v>24731.8</v>
      </c>
      <c r="E196" s="2">
        <v>24587.7</v>
      </c>
      <c r="F196" t="s">
        <v>5051</v>
      </c>
      <c r="G196" s="1">
        <v>-1E-3</v>
      </c>
    </row>
    <row r="197" spans="1:7" x14ac:dyDescent="0.3">
      <c r="A197" t="s">
        <v>1632</v>
      </c>
      <c r="B197" s="2">
        <v>24634.9</v>
      </c>
      <c r="C197" s="2">
        <v>24728.55</v>
      </c>
      <c r="D197" s="2">
        <v>24791.3</v>
      </c>
      <c r="E197" s="2">
        <v>24606.2</v>
      </c>
      <c r="F197" t="s">
        <v>5050</v>
      </c>
      <c r="G197" s="1">
        <v>-8.0000000000000004E-4</v>
      </c>
    </row>
    <row r="198" spans="1:7" x14ac:dyDescent="0.3">
      <c r="A198" t="s">
        <v>1630</v>
      </c>
      <c r="B198" s="2">
        <v>24654.7</v>
      </c>
      <c r="C198" s="2">
        <v>24818.55</v>
      </c>
      <c r="D198" s="2">
        <v>24868.6</v>
      </c>
      <c r="E198" s="2">
        <v>24629.45</v>
      </c>
      <c r="F198" t="s">
        <v>5049</v>
      </c>
      <c r="G198" s="1">
        <v>-9.4999999999999998E-3</v>
      </c>
    </row>
    <row r="199" spans="1:7" x14ac:dyDescent="0.3">
      <c r="A199" t="s">
        <v>1628</v>
      </c>
      <c r="B199" s="2">
        <v>24890.85</v>
      </c>
      <c r="C199" s="2">
        <v>25034.5</v>
      </c>
      <c r="D199" s="2">
        <v>25092.7</v>
      </c>
      <c r="E199" s="2">
        <v>24878.3</v>
      </c>
      <c r="F199" t="s">
        <v>5048</v>
      </c>
      <c r="G199" s="1">
        <v>-6.6E-3</v>
      </c>
    </row>
    <row r="200" spans="1:7" x14ac:dyDescent="0.3">
      <c r="A200" t="s">
        <v>1626</v>
      </c>
      <c r="B200" s="2">
        <v>25056.9</v>
      </c>
      <c r="C200" s="2">
        <v>25108.75</v>
      </c>
      <c r="D200" s="2">
        <v>25149.85</v>
      </c>
      <c r="E200" s="2">
        <v>25027.45</v>
      </c>
      <c r="F200" t="s">
        <v>5047</v>
      </c>
      <c r="G200" s="1">
        <v>-4.4999999999999997E-3</v>
      </c>
    </row>
    <row r="201" spans="1:7" x14ac:dyDescent="0.3">
      <c r="A201" t="s">
        <v>1624</v>
      </c>
      <c r="B201" s="2">
        <v>25169.5</v>
      </c>
      <c r="C201" s="2">
        <v>25209</v>
      </c>
      <c r="D201" s="2">
        <v>25261.9</v>
      </c>
      <c r="E201" s="2">
        <v>25084.65</v>
      </c>
      <c r="F201" t="s">
        <v>4676</v>
      </c>
      <c r="G201" s="1">
        <v>-1.2999999999999999E-3</v>
      </c>
    </row>
    <row r="202" spans="1:7" x14ac:dyDescent="0.3">
      <c r="A202" t="s">
        <v>1622</v>
      </c>
      <c r="B202" s="2">
        <v>25202.35</v>
      </c>
      <c r="C202" s="2">
        <v>25238.1</v>
      </c>
      <c r="D202" s="2">
        <v>25331.7</v>
      </c>
      <c r="E202" s="2">
        <v>25151.05</v>
      </c>
      <c r="F202" t="s">
        <v>5046</v>
      </c>
      <c r="G202" s="1">
        <v>-4.8999999999999998E-3</v>
      </c>
    </row>
    <row r="203" spans="1:7" x14ac:dyDescent="0.3">
      <c r="A203" t="s">
        <v>1620</v>
      </c>
      <c r="B203" s="2">
        <v>25327.05</v>
      </c>
      <c r="C203" s="2">
        <v>25410.2</v>
      </c>
      <c r="D203" s="2">
        <v>25428.75</v>
      </c>
      <c r="E203" s="2">
        <v>25286.3</v>
      </c>
      <c r="F203" t="s">
        <v>5045</v>
      </c>
      <c r="G203" s="1">
        <v>-3.8E-3</v>
      </c>
    </row>
    <row r="204" spans="1:7" x14ac:dyDescent="0.3">
      <c r="A204" t="s">
        <v>1618</v>
      </c>
      <c r="B204" s="2">
        <v>25423.599999999999</v>
      </c>
      <c r="C204" s="2">
        <v>25441.05</v>
      </c>
      <c r="D204" s="2">
        <v>25448.95</v>
      </c>
      <c r="E204" s="2">
        <v>25329.75</v>
      </c>
      <c r="F204" t="s">
        <v>5044</v>
      </c>
      <c r="G204" s="1">
        <v>3.7000000000000002E-3</v>
      </c>
    </row>
    <row r="205" spans="1:7" x14ac:dyDescent="0.3">
      <c r="A205" t="s">
        <v>1616</v>
      </c>
      <c r="B205" s="2">
        <v>25330.25</v>
      </c>
      <c r="C205" s="2">
        <v>25276.6</v>
      </c>
      <c r="D205" s="2">
        <v>25346.5</v>
      </c>
      <c r="E205" s="2">
        <v>25275.35</v>
      </c>
      <c r="F205" t="s">
        <v>5043</v>
      </c>
      <c r="G205" s="1">
        <v>3.5999999999999999E-3</v>
      </c>
    </row>
    <row r="206" spans="1:7" x14ac:dyDescent="0.3">
      <c r="A206" t="s">
        <v>1614</v>
      </c>
      <c r="B206" s="2">
        <v>25239.1</v>
      </c>
      <c r="C206" s="2">
        <v>25073.599999999999</v>
      </c>
      <c r="D206" s="2">
        <v>25261.4</v>
      </c>
      <c r="E206" s="2">
        <v>25070.45</v>
      </c>
      <c r="F206" t="s">
        <v>5042</v>
      </c>
      <c r="G206" s="1">
        <v>6.7999999999999996E-3</v>
      </c>
    </row>
    <row r="207" spans="1:7" x14ac:dyDescent="0.3">
      <c r="A207" t="s">
        <v>1612</v>
      </c>
      <c r="B207" s="2">
        <v>25069.200000000001</v>
      </c>
      <c r="C207" s="2">
        <v>25118.9</v>
      </c>
      <c r="D207" s="2">
        <v>25138.45</v>
      </c>
      <c r="E207" s="2">
        <v>25048.75</v>
      </c>
      <c r="F207" t="s">
        <v>5041</v>
      </c>
      <c r="G207" s="1">
        <v>-1.8E-3</v>
      </c>
    </row>
    <row r="208" spans="1:7" x14ac:dyDescent="0.3">
      <c r="A208" s="3">
        <v>46000</v>
      </c>
      <c r="B208" s="2">
        <v>25114</v>
      </c>
      <c r="C208" s="2">
        <v>25074.45</v>
      </c>
      <c r="D208" s="2">
        <v>25139.45</v>
      </c>
      <c r="E208" s="2">
        <v>25038.05</v>
      </c>
      <c r="F208" t="s">
        <v>5040</v>
      </c>
      <c r="G208" s="1">
        <v>4.3E-3</v>
      </c>
    </row>
    <row r="209" spans="1:7" x14ac:dyDescent="0.3">
      <c r="A209" s="3">
        <v>45970</v>
      </c>
      <c r="B209" s="2">
        <v>25005.5</v>
      </c>
      <c r="C209" s="2">
        <v>24945.5</v>
      </c>
      <c r="D209" s="2">
        <v>25037.3</v>
      </c>
      <c r="E209" s="2">
        <v>24940.15</v>
      </c>
      <c r="F209" t="s">
        <v>5039</v>
      </c>
      <c r="G209" s="1">
        <v>1.2999999999999999E-3</v>
      </c>
    </row>
    <row r="210" spans="1:7" x14ac:dyDescent="0.3">
      <c r="A210" s="3">
        <v>45939</v>
      </c>
      <c r="B210" s="2">
        <v>24973.1</v>
      </c>
      <c r="C210" s="2">
        <v>24991</v>
      </c>
      <c r="D210" s="2">
        <v>25035.7</v>
      </c>
      <c r="E210" s="2">
        <v>24915.05</v>
      </c>
      <c r="F210" t="s">
        <v>5038</v>
      </c>
      <c r="G210" s="1">
        <v>4.1999999999999997E-3</v>
      </c>
    </row>
    <row r="211" spans="1:7" x14ac:dyDescent="0.3">
      <c r="A211" s="3">
        <v>45909</v>
      </c>
      <c r="B211" s="2">
        <v>24868.6</v>
      </c>
      <c r="C211" s="2">
        <v>24864.1</v>
      </c>
      <c r="D211" s="2">
        <v>24891.8</v>
      </c>
      <c r="E211" s="2">
        <v>24814</v>
      </c>
      <c r="F211" t="s">
        <v>4514</v>
      </c>
      <c r="G211" s="1">
        <v>3.8999999999999998E-3</v>
      </c>
    </row>
    <row r="212" spans="1:7" x14ac:dyDescent="0.3">
      <c r="A212" s="3">
        <v>45878</v>
      </c>
      <c r="B212" s="2">
        <v>24773.15</v>
      </c>
      <c r="C212" s="2">
        <v>24802.6</v>
      </c>
      <c r="D212" s="2">
        <v>24885.5</v>
      </c>
      <c r="E212" s="2">
        <v>24751.55</v>
      </c>
      <c r="F212" t="s">
        <v>5037</v>
      </c>
      <c r="G212" s="1">
        <v>1.2999999999999999E-3</v>
      </c>
    </row>
    <row r="213" spans="1:7" x14ac:dyDescent="0.3">
      <c r="A213" s="3">
        <v>45786</v>
      </c>
      <c r="B213" s="2">
        <v>24741</v>
      </c>
      <c r="C213" s="2">
        <v>24818.85</v>
      </c>
      <c r="D213" s="2">
        <v>24832.35</v>
      </c>
      <c r="E213" s="2">
        <v>24621.599999999999</v>
      </c>
      <c r="F213" t="s">
        <v>5036</v>
      </c>
      <c r="G213" s="1">
        <v>2.9999999999999997E-4</v>
      </c>
    </row>
    <row r="214" spans="1:7" x14ac:dyDescent="0.3">
      <c r="A214" s="3">
        <v>45756</v>
      </c>
      <c r="B214" s="2">
        <v>24734.3</v>
      </c>
      <c r="C214" s="2">
        <v>24980.75</v>
      </c>
      <c r="D214" s="2">
        <v>24980.75</v>
      </c>
      <c r="E214" s="2">
        <v>24708.2</v>
      </c>
      <c r="F214" t="s">
        <v>5035</v>
      </c>
      <c r="G214" s="1">
        <v>8.0000000000000004E-4</v>
      </c>
    </row>
    <row r="215" spans="1:7" x14ac:dyDescent="0.3">
      <c r="A215" s="3">
        <v>45725</v>
      </c>
      <c r="B215" s="2">
        <v>24715.05</v>
      </c>
      <c r="C215" s="2">
        <v>24616.5</v>
      </c>
      <c r="D215" s="2">
        <v>24737.05</v>
      </c>
      <c r="E215" s="2">
        <v>24533.200000000001</v>
      </c>
      <c r="F215" t="s">
        <v>5034</v>
      </c>
      <c r="G215" s="1">
        <v>5.4999999999999997E-3</v>
      </c>
    </row>
    <row r="216" spans="1:7" x14ac:dyDescent="0.3">
      <c r="A216" s="3">
        <v>45697</v>
      </c>
      <c r="B216" s="2">
        <v>24579.599999999999</v>
      </c>
      <c r="C216" s="2">
        <v>24653</v>
      </c>
      <c r="D216" s="2">
        <v>24756.1</v>
      </c>
      <c r="E216" s="2">
        <v>24522.35</v>
      </c>
      <c r="F216" t="s">
        <v>5033</v>
      </c>
      <c r="G216" s="1">
        <v>-1.8E-3</v>
      </c>
    </row>
    <row r="217" spans="1:7" x14ac:dyDescent="0.3">
      <c r="A217" s="3">
        <v>45666</v>
      </c>
      <c r="B217" s="2">
        <v>24625.05</v>
      </c>
      <c r="C217" s="2">
        <v>24432.7</v>
      </c>
      <c r="D217" s="2">
        <v>24635.599999999999</v>
      </c>
      <c r="E217" s="2">
        <v>24432.7</v>
      </c>
      <c r="F217" t="s">
        <v>5032</v>
      </c>
      <c r="G217" s="1">
        <v>8.0999999999999996E-3</v>
      </c>
    </row>
    <row r="218" spans="1:7" x14ac:dyDescent="0.3">
      <c r="A218" t="s">
        <v>1600</v>
      </c>
      <c r="B218" s="2">
        <v>24426.85</v>
      </c>
      <c r="C218" s="2">
        <v>24466.7</v>
      </c>
      <c r="D218" s="2">
        <v>24572.45</v>
      </c>
      <c r="E218" s="2">
        <v>24404.7</v>
      </c>
      <c r="F218" t="s">
        <v>5031</v>
      </c>
      <c r="G218" s="1">
        <v>-3.0000000000000001E-3</v>
      </c>
    </row>
    <row r="219" spans="1:7" x14ac:dyDescent="0.3">
      <c r="A219" t="s">
        <v>1598</v>
      </c>
      <c r="B219" s="2">
        <v>24500.9</v>
      </c>
      <c r="C219" s="2">
        <v>24695.8</v>
      </c>
      <c r="D219" s="2">
        <v>24702.65</v>
      </c>
      <c r="E219" s="2">
        <v>24481.599999999999</v>
      </c>
      <c r="F219" t="s">
        <v>5030</v>
      </c>
      <c r="G219" s="1">
        <v>-8.5000000000000006E-3</v>
      </c>
    </row>
    <row r="220" spans="1:7" x14ac:dyDescent="0.3">
      <c r="A220" t="s">
        <v>1596</v>
      </c>
      <c r="B220" s="2">
        <v>24712.05</v>
      </c>
      <c r="C220" s="2">
        <v>24899.5</v>
      </c>
      <c r="D220" s="2">
        <v>24919.65</v>
      </c>
      <c r="E220" s="2">
        <v>24689.599999999999</v>
      </c>
      <c r="F220" t="s">
        <v>5029</v>
      </c>
      <c r="G220" s="1">
        <v>-1.0200000000000001E-2</v>
      </c>
    </row>
    <row r="221" spans="1:7" x14ac:dyDescent="0.3">
      <c r="A221" t="s">
        <v>1594</v>
      </c>
      <c r="B221" s="2">
        <v>24967.75</v>
      </c>
      <c r="C221" s="2">
        <v>24949.15</v>
      </c>
      <c r="D221" s="2">
        <v>25021.55</v>
      </c>
      <c r="E221" s="2">
        <v>24894.35</v>
      </c>
      <c r="F221" t="s">
        <v>5028</v>
      </c>
      <c r="G221" s="1">
        <v>3.8999999999999998E-3</v>
      </c>
    </row>
    <row r="222" spans="1:7" x14ac:dyDescent="0.3">
      <c r="A222" t="s">
        <v>1592</v>
      </c>
      <c r="B222" s="2">
        <v>24870.1</v>
      </c>
      <c r="C222" s="2">
        <v>25064.15</v>
      </c>
      <c r="D222" s="2">
        <v>25084.85</v>
      </c>
      <c r="E222" s="2">
        <v>24859.15</v>
      </c>
      <c r="F222" t="s">
        <v>5027</v>
      </c>
      <c r="G222" s="1">
        <v>-8.5000000000000006E-3</v>
      </c>
    </row>
    <row r="223" spans="1:7" x14ac:dyDescent="0.3">
      <c r="A223" t="s">
        <v>1590</v>
      </c>
      <c r="B223" s="2">
        <v>25083.75</v>
      </c>
      <c r="C223" s="2">
        <v>25142</v>
      </c>
      <c r="D223" s="2">
        <v>25153.65</v>
      </c>
      <c r="E223" s="2">
        <v>25054.9</v>
      </c>
      <c r="F223" t="s">
        <v>5026</v>
      </c>
      <c r="G223" s="1">
        <v>1.2999999999999999E-3</v>
      </c>
    </row>
    <row r="224" spans="1:7" x14ac:dyDescent="0.3">
      <c r="A224" t="s">
        <v>1588</v>
      </c>
      <c r="B224" s="2">
        <v>25050.55</v>
      </c>
      <c r="C224" s="2">
        <v>24965.8</v>
      </c>
      <c r="D224" s="2">
        <v>25088.7</v>
      </c>
      <c r="E224" s="2">
        <v>24929.7</v>
      </c>
      <c r="F224" t="s">
        <v>5025</v>
      </c>
      <c r="G224" s="1">
        <v>2.8E-3</v>
      </c>
    </row>
    <row r="225" spans="1:7" x14ac:dyDescent="0.3">
      <c r="A225" t="s">
        <v>1586</v>
      </c>
      <c r="B225" s="2">
        <v>24980.65</v>
      </c>
      <c r="C225" s="2">
        <v>24891.35</v>
      </c>
      <c r="D225" s="2">
        <v>25012.65</v>
      </c>
      <c r="E225" s="2">
        <v>24873.95</v>
      </c>
      <c r="F225" t="s">
        <v>5024</v>
      </c>
      <c r="G225" s="1">
        <v>4.1999999999999997E-3</v>
      </c>
    </row>
    <row r="226" spans="1:7" x14ac:dyDescent="0.3">
      <c r="A226" t="s">
        <v>1584</v>
      </c>
      <c r="B226" s="2">
        <v>24876.95</v>
      </c>
      <c r="C226" s="2">
        <v>24938.2</v>
      </c>
      <c r="D226" s="2">
        <v>25022</v>
      </c>
      <c r="E226" s="2">
        <v>24852.85</v>
      </c>
      <c r="F226" t="s">
        <v>5023</v>
      </c>
      <c r="G226" s="1">
        <v>0.01</v>
      </c>
    </row>
    <row r="227" spans="1:7" x14ac:dyDescent="0.3">
      <c r="A227" t="s">
        <v>1582</v>
      </c>
      <c r="B227" s="2">
        <v>24631.3</v>
      </c>
      <c r="C227" s="2">
        <v>24607.25</v>
      </c>
      <c r="D227" s="2">
        <v>24673.65</v>
      </c>
      <c r="E227" s="2">
        <v>24596.9</v>
      </c>
      <c r="F227" t="s">
        <v>5022</v>
      </c>
      <c r="G227" s="1">
        <v>5.0000000000000001E-4</v>
      </c>
    </row>
    <row r="228" spans="1:7" x14ac:dyDescent="0.3">
      <c r="A228" t="s">
        <v>1580</v>
      </c>
      <c r="B228" s="2">
        <v>24619.35</v>
      </c>
      <c r="C228" s="2">
        <v>24586.2</v>
      </c>
      <c r="D228" s="2">
        <v>24664.55</v>
      </c>
      <c r="E228" s="2">
        <v>24535.25</v>
      </c>
      <c r="F228" t="s">
        <v>5021</v>
      </c>
      <c r="G228" s="1">
        <v>5.4000000000000003E-3</v>
      </c>
    </row>
    <row r="229" spans="1:7" x14ac:dyDescent="0.3">
      <c r="A229" s="3">
        <v>45999</v>
      </c>
      <c r="B229" s="2">
        <v>24487.4</v>
      </c>
      <c r="C229" s="2">
        <v>24563.35</v>
      </c>
      <c r="D229" s="2">
        <v>24702.6</v>
      </c>
      <c r="E229" s="2">
        <v>24465.65</v>
      </c>
      <c r="F229" t="s">
        <v>5020</v>
      </c>
      <c r="G229" s="1">
        <v>-4.0000000000000001E-3</v>
      </c>
    </row>
    <row r="230" spans="1:7" x14ac:dyDescent="0.3">
      <c r="A230" s="3">
        <v>45969</v>
      </c>
      <c r="B230" s="2">
        <v>24585.05</v>
      </c>
      <c r="C230" s="2">
        <v>24371.5</v>
      </c>
      <c r="D230" s="2">
        <v>24600.85</v>
      </c>
      <c r="E230" s="2">
        <v>24347.45</v>
      </c>
      <c r="F230" t="s">
        <v>5019</v>
      </c>
      <c r="G230" s="1">
        <v>9.1000000000000004E-3</v>
      </c>
    </row>
    <row r="231" spans="1:7" x14ac:dyDescent="0.3">
      <c r="A231" s="3">
        <v>45877</v>
      </c>
      <c r="B231" s="2">
        <v>24363.3</v>
      </c>
      <c r="C231" s="2">
        <v>24544.25</v>
      </c>
      <c r="D231" s="2">
        <v>24585.5</v>
      </c>
      <c r="E231" s="2">
        <v>24337.5</v>
      </c>
      <c r="F231" t="s">
        <v>5018</v>
      </c>
      <c r="G231" s="1">
        <v>-9.4999999999999998E-3</v>
      </c>
    </row>
    <row r="232" spans="1:7" x14ac:dyDescent="0.3">
      <c r="A232" s="3">
        <v>45846</v>
      </c>
      <c r="B232" s="2">
        <v>24596.15</v>
      </c>
      <c r="C232" s="2">
        <v>24464.2</v>
      </c>
      <c r="D232" s="2">
        <v>24634.2</v>
      </c>
      <c r="E232" s="2">
        <v>24344.15</v>
      </c>
      <c r="F232" t="s">
        <v>5017</v>
      </c>
      <c r="G232" s="1">
        <v>8.9999999999999998E-4</v>
      </c>
    </row>
    <row r="233" spans="1:7" x14ac:dyDescent="0.3">
      <c r="A233" s="3">
        <v>45816</v>
      </c>
      <c r="B233" s="2">
        <v>24574.2</v>
      </c>
      <c r="C233" s="2">
        <v>24641.35</v>
      </c>
      <c r="D233" s="2">
        <v>24671.4</v>
      </c>
      <c r="E233" s="2">
        <v>24539.200000000001</v>
      </c>
      <c r="F233" t="s">
        <v>5016</v>
      </c>
      <c r="G233" s="1">
        <v>-3.0999999999999999E-3</v>
      </c>
    </row>
    <row r="234" spans="1:7" x14ac:dyDescent="0.3">
      <c r="A234" s="3">
        <v>45785</v>
      </c>
      <c r="B234" s="2">
        <v>24649.55</v>
      </c>
      <c r="C234" s="2">
        <v>24720.25</v>
      </c>
      <c r="D234" s="2">
        <v>24733.1</v>
      </c>
      <c r="E234" s="2">
        <v>24590.3</v>
      </c>
      <c r="F234" t="s">
        <v>5015</v>
      </c>
      <c r="G234" s="1">
        <v>-3.0000000000000001E-3</v>
      </c>
    </row>
    <row r="235" spans="1:7" x14ac:dyDescent="0.3">
      <c r="A235" s="3">
        <v>45755</v>
      </c>
      <c r="B235" s="2">
        <v>24722.75</v>
      </c>
      <c r="C235" s="2">
        <v>24596.05</v>
      </c>
      <c r="D235" s="2">
        <v>24736.25</v>
      </c>
      <c r="E235" s="2">
        <v>24554</v>
      </c>
      <c r="F235" t="s">
        <v>5014</v>
      </c>
      <c r="G235" s="1">
        <v>6.4000000000000003E-3</v>
      </c>
    </row>
    <row r="236" spans="1:7" x14ac:dyDescent="0.3">
      <c r="A236" s="3">
        <v>45665</v>
      </c>
      <c r="B236" s="2">
        <v>24565.35</v>
      </c>
      <c r="C236" s="2">
        <v>24734.9</v>
      </c>
      <c r="D236" s="2">
        <v>24784.15</v>
      </c>
      <c r="E236" s="2">
        <v>24535.05</v>
      </c>
      <c r="F236" t="s">
        <v>5013</v>
      </c>
      <c r="G236" s="1">
        <v>-8.2000000000000007E-3</v>
      </c>
    </row>
    <row r="237" spans="1:7" x14ac:dyDescent="0.3">
      <c r="A237" t="s">
        <v>1570</v>
      </c>
      <c r="B237" s="2">
        <v>24768.35</v>
      </c>
      <c r="C237" s="2">
        <v>24642.25</v>
      </c>
      <c r="D237" s="2">
        <v>24956.5</v>
      </c>
      <c r="E237" s="2">
        <v>24635</v>
      </c>
      <c r="F237" t="s">
        <v>5012</v>
      </c>
      <c r="G237" s="1">
        <v>-3.5000000000000001E-3</v>
      </c>
    </row>
    <row r="238" spans="1:7" x14ac:dyDescent="0.3">
      <c r="A238" t="s">
        <v>1568</v>
      </c>
      <c r="B238" s="2">
        <v>24855.05</v>
      </c>
      <c r="C238" s="2">
        <v>24890.400000000001</v>
      </c>
      <c r="D238" s="2">
        <v>24902.3</v>
      </c>
      <c r="E238" s="2">
        <v>24771.95</v>
      </c>
      <c r="F238" t="s">
        <v>5011</v>
      </c>
      <c r="G238" s="1">
        <v>1.4E-3</v>
      </c>
    </row>
    <row r="239" spans="1:7" x14ac:dyDescent="0.3">
      <c r="A239" t="s">
        <v>1566</v>
      </c>
      <c r="B239" s="2">
        <v>24821.1</v>
      </c>
      <c r="C239" s="2">
        <v>24609.65</v>
      </c>
      <c r="D239" s="2">
        <v>24847.15</v>
      </c>
      <c r="E239" s="2">
        <v>24598.6</v>
      </c>
      <c r="F239" t="s">
        <v>5010</v>
      </c>
      <c r="G239" s="1">
        <v>5.7000000000000002E-3</v>
      </c>
    </row>
    <row r="240" spans="1:7" x14ac:dyDescent="0.3">
      <c r="A240" t="s">
        <v>1565</v>
      </c>
      <c r="B240" s="2">
        <v>24680.9</v>
      </c>
      <c r="C240" s="2">
        <v>24782.45</v>
      </c>
      <c r="D240" s="2">
        <v>24889.200000000001</v>
      </c>
      <c r="E240" s="2">
        <v>24646.6</v>
      </c>
      <c r="F240" t="s">
        <v>5009</v>
      </c>
      <c r="G240" s="1">
        <v>-6.3E-3</v>
      </c>
    </row>
    <row r="241" spans="1:7" x14ac:dyDescent="0.3">
      <c r="A241" t="s">
        <v>1563</v>
      </c>
      <c r="B241" s="2">
        <v>24837</v>
      </c>
      <c r="C241" s="2">
        <v>25010.35</v>
      </c>
      <c r="D241" s="2">
        <v>25010.35</v>
      </c>
      <c r="E241" s="2">
        <v>24806.35</v>
      </c>
      <c r="F241" t="s">
        <v>5008</v>
      </c>
      <c r="G241" s="1">
        <v>-8.9999999999999993E-3</v>
      </c>
    </row>
    <row r="242" spans="1:7" x14ac:dyDescent="0.3">
      <c r="A242" t="s">
        <v>1561</v>
      </c>
      <c r="B242" s="2">
        <v>25062.1</v>
      </c>
      <c r="C242" s="2">
        <v>25243.3</v>
      </c>
      <c r="D242" s="2">
        <v>25246.25</v>
      </c>
      <c r="E242" s="2">
        <v>25018.7</v>
      </c>
      <c r="F242" t="s">
        <v>5007</v>
      </c>
      <c r="G242" s="1">
        <v>-6.3E-3</v>
      </c>
    </row>
    <row r="243" spans="1:7" x14ac:dyDescent="0.3">
      <c r="A243" t="s">
        <v>1559</v>
      </c>
      <c r="B243" s="2">
        <v>25219.9</v>
      </c>
      <c r="C243" s="2">
        <v>25139.35</v>
      </c>
      <c r="D243" s="2">
        <v>25233.5</v>
      </c>
      <c r="E243" s="2">
        <v>25085.5</v>
      </c>
      <c r="F243" t="s">
        <v>5006</v>
      </c>
      <c r="G243" s="1">
        <v>6.3E-3</v>
      </c>
    </row>
    <row r="244" spans="1:7" x14ac:dyDescent="0.3">
      <c r="A244" t="s">
        <v>1557</v>
      </c>
      <c r="B244" s="2">
        <v>25060.9</v>
      </c>
      <c r="C244" s="2">
        <v>25166.65</v>
      </c>
      <c r="D244" s="2">
        <v>25182</v>
      </c>
      <c r="E244" s="2">
        <v>25035.55</v>
      </c>
      <c r="F244" t="s">
        <v>5005</v>
      </c>
      <c r="G244" s="1">
        <v>-1.1999999999999999E-3</v>
      </c>
    </row>
    <row r="245" spans="1:7" x14ac:dyDescent="0.3">
      <c r="A245" t="s">
        <v>1555</v>
      </c>
      <c r="B245" s="2">
        <v>25090.7</v>
      </c>
      <c r="C245" s="2">
        <v>24999</v>
      </c>
      <c r="D245" s="2">
        <v>25111.4</v>
      </c>
      <c r="E245" s="2">
        <v>24882.3</v>
      </c>
      <c r="F245" t="s">
        <v>5004</v>
      </c>
      <c r="G245" s="1">
        <v>4.8999999999999998E-3</v>
      </c>
    </row>
    <row r="246" spans="1:7" x14ac:dyDescent="0.3">
      <c r="A246" t="s">
        <v>1553</v>
      </c>
      <c r="B246" s="2">
        <v>24968.400000000001</v>
      </c>
      <c r="C246" s="2">
        <v>25108.55</v>
      </c>
      <c r="D246" s="2">
        <v>25144.6</v>
      </c>
      <c r="E246" s="2">
        <v>24918.65</v>
      </c>
      <c r="F246" t="s">
        <v>5003</v>
      </c>
      <c r="G246" s="1">
        <v>-5.7000000000000002E-3</v>
      </c>
    </row>
    <row r="247" spans="1:7" x14ac:dyDescent="0.3">
      <c r="A247" t="s">
        <v>1551</v>
      </c>
      <c r="B247" s="2">
        <v>25111.45</v>
      </c>
      <c r="C247" s="2">
        <v>25230.75</v>
      </c>
      <c r="D247" s="2">
        <v>25238.35</v>
      </c>
      <c r="E247" s="2">
        <v>25101</v>
      </c>
      <c r="F247" t="s">
        <v>5002</v>
      </c>
      <c r="G247" s="1">
        <v>-4.0000000000000001E-3</v>
      </c>
    </row>
    <row r="248" spans="1:7" x14ac:dyDescent="0.3">
      <c r="A248" t="s">
        <v>1549</v>
      </c>
      <c r="B248" s="2">
        <v>25212.05</v>
      </c>
      <c r="C248" s="2">
        <v>25196.6</v>
      </c>
      <c r="D248" s="2">
        <v>25255.3</v>
      </c>
      <c r="E248" s="2">
        <v>25121.05</v>
      </c>
      <c r="F248" t="s">
        <v>5001</v>
      </c>
      <c r="G248" s="1">
        <v>5.9999999999999995E-4</v>
      </c>
    </row>
    <row r="249" spans="1:7" x14ac:dyDescent="0.3">
      <c r="A249" t="s">
        <v>1547</v>
      </c>
      <c r="B249" s="2">
        <v>25195.8</v>
      </c>
      <c r="C249" s="2">
        <v>25089.5</v>
      </c>
      <c r="D249" s="2">
        <v>25245.200000000001</v>
      </c>
      <c r="E249" s="2">
        <v>25088.45</v>
      </c>
      <c r="F249" t="s">
        <v>5000</v>
      </c>
      <c r="G249" s="1">
        <v>4.4999999999999997E-3</v>
      </c>
    </row>
    <row r="250" spans="1:7" x14ac:dyDescent="0.3">
      <c r="A250" t="s">
        <v>1545</v>
      </c>
      <c r="B250" s="2">
        <v>25082.3</v>
      </c>
      <c r="C250" s="2">
        <v>25149.5</v>
      </c>
      <c r="D250" s="2">
        <v>25151.1</v>
      </c>
      <c r="E250" s="2">
        <v>25001.95</v>
      </c>
      <c r="F250" t="s">
        <v>4999</v>
      </c>
      <c r="G250" s="1">
        <v>-2.7000000000000001E-3</v>
      </c>
    </row>
    <row r="251" spans="1:7" x14ac:dyDescent="0.3">
      <c r="A251" s="3">
        <v>45968</v>
      </c>
      <c r="B251" s="2">
        <v>25149.85</v>
      </c>
      <c r="C251" s="2">
        <v>25255.5</v>
      </c>
      <c r="D251" s="2">
        <v>25322.45</v>
      </c>
      <c r="E251" s="2">
        <v>25129</v>
      </c>
      <c r="F251" t="s">
        <v>4998</v>
      </c>
      <c r="G251" s="1">
        <v>-8.0999999999999996E-3</v>
      </c>
    </row>
    <row r="252" spans="1:7" x14ac:dyDescent="0.3">
      <c r="A252" s="3">
        <v>45937</v>
      </c>
      <c r="B252" s="2">
        <v>25355.25</v>
      </c>
      <c r="C252" s="2">
        <v>25511.65</v>
      </c>
      <c r="D252" s="2">
        <v>25524.05</v>
      </c>
      <c r="E252" s="2">
        <v>25340.45</v>
      </c>
      <c r="F252" t="s">
        <v>4997</v>
      </c>
      <c r="G252" s="1">
        <v>-4.7000000000000002E-3</v>
      </c>
    </row>
    <row r="253" spans="1:7" x14ac:dyDescent="0.3">
      <c r="A253" s="3">
        <v>45907</v>
      </c>
      <c r="B253" s="2">
        <v>25476.1</v>
      </c>
      <c r="C253" s="2">
        <v>25514.6</v>
      </c>
      <c r="D253" s="2">
        <v>25548.7</v>
      </c>
      <c r="E253" s="2">
        <v>25424.35</v>
      </c>
      <c r="F253" t="s">
        <v>4996</v>
      </c>
      <c r="G253" s="1">
        <v>-1.8E-3</v>
      </c>
    </row>
    <row r="254" spans="1:7" x14ac:dyDescent="0.3">
      <c r="A254" s="3">
        <v>45876</v>
      </c>
      <c r="B254" s="2">
        <v>25522.5</v>
      </c>
      <c r="C254" s="2">
        <v>25427.85</v>
      </c>
      <c r="D254" s="2">
        <v>25548.05</v>
      </c>
      <c r="E254" s="2">
        <v>25424.15</v>
      </c>
      <c r="F254" t="s">
        <v>4995</v>
      </c>
      <c r="G254" s="1">
        <v>2.3999999999999998E-3</v>
      </c>
    </row>
    <row r="255" spans="1:7" x14ac:dyDescent="0.3">
      <c r="A255" s="3">
        <v>45845</v>
      </c>
      <c r="B255" s="2">
        <v>25461.3</v>
      </c>
      <c r="C255" s="2">
        <v>25450.45</v>
      </c>
      <c r="D255" s="2">
        <v>25489.8</v>
      </c>
      <c r="E255" s="2">
        <v>25407.25</v>
      </c>
      <c r="F255" t="s">
        <v>4994</v>
      </c>
      <c r="G255" s="1">
        <v>0</v>
      </c>
    </row>
    <row r="256" spans="1:7" x14ac:dyDescent="0.3">
      <c r="A256" s="3">
        <v>45754</v>
      </c>
      <c r="B256" s="2">
        <v>25461</v>
      </c>
      <c r="C256" s="2">
        <v>25428.85</v>
      </c>
      <c r="D256" s="2">
        <v>25470.25</v>
      </c>
      <c r="E256" s="2">
        <v>25331.65</v>
      </c>
      <c r="F256" t="s">
        <v>4993</v>
      </c>
      <c r="G256" s="1">
        <v>2.2000000000000001E-3</v>
      </c>
    </row>
    <row r="257" spans="1:7" x14ac:dyDescent="0.3">
      <c r="A257" s="3">
        <v>45723</v>
      </c>
      <c r="B257" s="2">
        <v>25405.3</v>
      </c>
      <c r="C257" s="2">
        <v>25505.1</v>
      </c>
      <c r="D257" s="2">
        <v>25587.5</v>
      </c>
      <c r="E257" s="2">
        <v>25384.35</v>
      </c>
      <c r="F257" t="s">
        <v>4992</v>
      </c>
      <c r="G257" s="1">
        <v>-1.9E-3</v>
      </c>
    </row>
    <row r="258" spans="1:7" x14ac:dyDescent="0.3">
      <c r="A258" s="3">
        <v>45695</v>
      </c>
      <c r="B258" s="2">
        <v>25453.4</v>
      </c>
      <c r="C258" s="2">
        <v>25588.3</v>
      </c>
      <c r="D258" s="2">
        <v>25608.1</v>
      </c>
      <c r="E258" s="2">
        <v>25378.75</v>
      </c>
      <c r="F258" t="s">
        <v>4991</v>
      </c>
      <c r="G258" s="1">
        <v>-3.5000000000000001E-3</v>
      </c>
    </row>
    <row r="259" spans="1:7" x14ac:dyDescent="0.3">
      <c r="A259" s="3">
        <v>45664</v>
      </c>
      <c r="B259" s="2">
        <v>25541.8</v>
      </c>
      <c r="C259" s="2">
        <v>25551.35</v>
      </c>
      <c r="D259" s="2">
        <v>25593.4</v>
      </c>
      <c r="E259" s="2">
        <v>25501.8</v>
      </c>
      <c r="F259" t="s">
        <v>4990</v>
      </c>
      <c r="G259" s="1">
        <v>1E-3</v>
      </c>
    </row>
    <row r="260" spans="1:7" x14ac:dyDescent="0.3">
      <c r="A260" t="s">
        <v>1534</v>
      </c>
      <c r="B260" s="2">
        <v>25517.05</v>
      </c>
      <c r="C260" s="2">
        <v>25661.65</v>
      </c>
      <c r="D260" s="2">
        <v>25669.35</v>
      </c>
      <c r="E260" s="2">
        <v>25473.3</v>
      </c>
      <c r="F260" t="s">
        <v>4989</v>
      </c>
      <c r="G260" s="1">
        <v>-4.7000000000000002E-3</v>
      </c>
    </row>
    <row r="261" spans="1:7" x14ac:dyDescent="0.3">
      <c r="A261" t="s">
        <v>1532</v>
      </c>
      <c r="B261" s="2">
        <v>25637.8</v>
      </c>
      <c r="C261" s="2">
        <v>25576.65</v>
      </c>
      <c r="D261" s="2">
        <v>25654.2</v>
      </c>
      <c r="E261" s="2">
        <v>25523.55</v>
      </c>
      <c r="F261" t="s">
        <v>4988</v>
      </c>
      <c r="G261" s="1">
        <v>3.5000000000000001E-3</v>
      </c>
    </row>
    <row r="262" spans="1:7" x14ac:dyDescent="0.3">
      <c r="A262" t="s">
        <v>1530</v>
      </c>
      <c r="B262" s="2">
        <v>25549</v>
      </c>
      <c r="C262" s="2">
        <v>25268.95</v>
      </c>
      <c r="D262" s="2">
        <v>25565.3</v>
      </c>
      <c r="E262" s="2">
        <v>25259.9</v>
      </c>
      <c r="F262" t="s">
        <v>4987</v>
      </c>
      <c r="G262" s="1">
        <v>1.21E-2</v>
      </c>
    </row>
    <row r="263" spans="1:7" x14ac:dyDescent="0.3">
      <c r="A263" t="s">
        <v>1528</v>
      </c>
      <c r="B263" s="2">
        <v>25244.75</v>
      </c>
      <c r="C263" s="2">
        <v>25150.35</v>
      </c>
      <c r="D263" s="2">
        <v>25266.799999999999</v>
      </c>
      <c r="E263" s="2">
        <v>25125.05</v>
      </c>
      <c r="F263" t="s">
        <v>4986</v>
      </c>
      <c r="G263" s="1">
        <v>8.0000000000000002E-3</v>
      </c>
    </row>
    <row r="264" spans="1:7" x14ac:dyDescent="0.3">
      <c r="A264" t="s">
        <v>1526</v>
      </c>
      <c r="B264" s="2">
        <v>25044.35</v>
      </c>
      <c r="C264" s="2">
        <v>25179.9</v>
      </c>
      <c r="D264" s="2">
        <v>25317.7</v>
      </c>
      <c r="E264" s="2">
        <v>24999.7</v>
      </c>
      <c r="F264" t="s">
        <v>4985</v>
      </c>
      <c r="G264" s="1">
        <v>2.8999999999999998E-3</v>
      </c>
    </row>
    <row r="265" spans="1:7" x14ac:dyDescent="0.3">
      <c r="A265" t="s">
        <v>1524</v>
      </c>
      <c r="B265" s="2">
        <v>24971.9</v>
      </c>
      <c r="C265" s="2">
        <v>24939.75</v>
      </c>
      <c r="D265" s="2">
        <v>25057</v>
      </c>
      <c r="E265" s="2">
        <v>24824.85</v>
      </c>
      <c r="F265" t="s">
        <v>4984</v>
      </c>
      <c r="G265" s="1">
        <v>-5.5999999999999999E-3</v>
      </c>
    </row>
    <row r="266" spans="1:7" x14ac:dyDescent="0.3">
      <c r="A266" t="s">
        <v>1522</v>
      </c>
      <c r="B266" s="2">
        <v>25112.400000000001</v>
      </c>
      <c r="C266" s="2">
        <v>24787.65</v>
      </c>
      <c r="D266" s="2">
        <v>25136.2</v>
      </c>
      <c r="E266" s="2">
        <v>24783.65</v>
      </c>
      <c r="F266" t="s">
        <v>4983</v>
      </c>
      <c r="G266" s="1">
        <v>1.29E-2</v>
      </c>
    </row>
    <row r="267" spans="1:7" x14ac:dyDescent="0.3">
      <c r="A267" t="s">
        <v>1520</v>
      </c>
      <c r="B267" s="2">
        <v>24793.25</v>
      </c>
      <c r="C267" s="2">
        <v>24803.25</v>
      </c>
      <c r="D267" s="2">
        <v>24863.1</v>
      </c>
      <c r="E267" s="2">
        <v>24733.4</v>
      </c>
      <c r="F267" t="s">
        <v>4982</v>
      </c>
      <c r="G267" s="1">
        <v>-8.0000000000000004E-4</v>
      </c>
    </row>
    <row r="268" spans="1:7" x14ac:dyDescent="0.3">
      <c r="A268" t="s">
        <v>1518</v>
      </c>
      <c r="B268" s="2">
        <v>24812.05</v>
      </c>
      <c r="C268" s="2">
        <v>24788.35</v>
      </c>
      <c r="D268" s="2">
        <v>24947.55</v>
      </c>
      <c r="E268" s="2">
        <v>24750.45</v>
      </c>
      <c r="F268" t="s">
        <v>4981</v>
      </c>
      <c r="G268" s="1">
        <v>-1.6999999999999999E-3</v>
      </c>
    </row>
    <row r="269" spans="1:7" x14ac:dyDescent="0.3">
      <c r="A269" t="s">
        <v>1516</v>
      </c>
      <c r="B269" s="2">
        <v>24853.4</v>
      </c>
      <c r="C269" s="2">
        <v>24977.85</v>
      </c>
      <c r="D269" s="2">
        <v>24982.05</v>
      </c>
      <c r="E269" s="2">
        <v>24813.7</v>
      </c>
      <c r="F269" t="s">
        <v>4980</v>
      </c>
      <c r="G269" s="1">
        <v>-3.7000000000000002E-3</v>
      </c>
    </row>
    <row r="270" spans="1:7" x14ac:dyDescent="0.3">
      <c r="A270" t="s">
        <v>1514</v>
      </c>
      <c r="B270" s="2">
        <v>24946.5</v>
      </c>
      <c r="C270" s="2">
        <v>24732.35</v>
      </c>
      <c r="D270" s="2">
        <v>24967.1</v>
      </c>
      <c r="E270" s="2">
        <v>24703.599999999999</v>
      </c>
      <c r="F270" t="s">
        <v>4979</v>
      </c>
      <c r="G270" s="1">
        <v>9.1999999999999998E-3</v>
      </c>
    </row>
    <row r="271" spans="1:7" x14ac:dyDescent="0.3">
      <c r="A271" t="s">
        <v>1512</v>
      </c>
      <c r="B271" s="2">
        <v>24718.6</v>
      </c>
      <c r="C271" s="2">
        <v>24473</v>
      </c>
      <c r="D271" s="2">
        <v>24754.35</v>
      </c>
      <c r="E271" s="2">
        <v>24473</v>
      </c>
      <c r="F271" t="s">
        <v>4978</v>
      </c>
      <c r="G271" s="1">
        <v>-6.7999999999999996E-3</v>
      </c>
    </row>
    <row r="272" spans="1:7" x14ac:dyDescent="0.3">
      <c r="A272" s="3">
        <v>45997</v>
      </c>
      <c r="B272" s="2">
        <v>24888.2</v>
      </c>
      <c r="C272" s="2">
        <v>25164.45</v>
      </c>
      <c r="D272" s="2">
        <v>25196.2</v>
      </c>
      <c r="E272" s="2">
        <v>24825.9</v>
      </c>
      <c r="F272" t="s">
        <v>4977</v>
      </c>
      <c r="G272" s="1">
        <v>-1.01E-2</v>
      </c>
    </row>
    <row r="273" spans="1:7" x14ac:dyDescent="0.3">
      <c r="A273" s="3">
        <v>45967</v>
      </c>
      <c r="B273" s="2">
        <v>25141.4</v>
      </c>
      <c r="C273" s="2">
        <v>25134.15</v>
      </c>
      <c r="D273" s="2">
        <v>25222.400000000001</v>
      </c>
      <c r="E273" s="2">
        <v>25081.3</v>
      </c>
      <c r="F273" t="s">
        <v>4976</v>
      </c>
      <c r="G273" s="1">
        <v>1.5E-3</v>
      </c>
    </row>
    <row r="274" spans="1:7" x14ac:dyDescent="0.3">
      <c r="A274" s="3">
        <v>45936</v>
      </c>
      <c r="B274" s="2">
        <v>25104.25</v>
      </c>
      <c r="C274" s="2">
        <v>25196.05</v>
      </c>
      <c r="D274" s="2">
        <v>25199.3</v>
      </c>
      <c r="E274" s="2">
        <v>25055.45</v>
      </c>
      <c r="F274" t="s">
        <v>4975</v>
      </c>
      <c r="G274" s="1">
        <v>0</v>
      </c>
    </row>
    <row r="275" spans="1:7" x14ac:dyDescent="0.3">
      <c r="A275" s="3">
        <v>45906</v>
      </c>
      <c r="B275" s="2">
        <v>25103.200000000001</v>
      </c>
      <c r="C275" s="2">
        <v>25160.1</v>
      </c>
      <c r="D275" s="2">
        <v>25160.1</v>
      </c>
      <c r="E275" s="2">
        <v>25077.15</v>
      </c>
      <c r="F275" t="s">
        <v>4974</v>
      </c>
      <c r="G275" s="1">
        <v>4.0000000000000001E-3</v>
      </c>
    </row>
    <row r="276" spans="1:7" x14ac:dyDescent="0.3">
      <c r="A276" s="3">
        <v>45814</v>
      </c>
      <c r="B276" s="2">
        <v>25003.05</v>
      </c>
      <c r="C276" s="2">
        <v>24748.7</v>
      </c>
      <c r="D276" s="2">
        <v>25029.5</v>
      </c>
      <c r="E276" s="2">
        <v>24671.45</v>
      </c>
      <c r="F276" t="s">
        <v>4973</v>
      </c>
      <c r="G276" s="1">
        <v>1.0200000000000001E-2</v>
      </c>
    </row>
    <row r="277" spans="1:7" x14ac:dyDescent="0.3">
      <c r="A277" s="3">
        <v>45783</v>
      </c>
      <c r="B277" s="2">
        <v>24750.9</v>
      </c>
      <c r="C277" s="2">
        <v>24691.200000000001</v>
      </c>
      <c r="D277" s="2">
        <v>24899.85</v>
      </c>
      <c r="E277" s="2">
        <v>24613.1</v>
      </c>
      <c r="F277" t="s">
        <v>4972</v>
      </c>
      <c r="G277" s="1">
        <v>5.3E-3</v>
      </c>
    </row>
    <row r="278" spans="1:7" x14ac:dyDescent="0.3">
      <c r="A278" s="3">
        <v>45753</v>
      </c>
      <c r="B278" s="2">
        <v>24620.2</v>
      </c>
      <c r="C278" s="2">
        <v>24560.45</v>
      </c>
      <c r="D278" s="2">
        <v>24644.25</v>
      </c>
      <c r="E278" s="2">
        <v>24530.45</v>
      </c>
      <c r="F278" t="s">
        <v>4971</v>
      </c>
      <c r="G278" s="1">
        <v>3.2000000000000002E-3</v>
      </c>
    </row>
    <row r="279" spans="1:7" x14ac:dyDescent="0.3">
      <c r="A279" s="3">
        <v>45722</v>
      </c>
      <c r="B279" s="2">
        <v>24542.5</v>
      </c>
      <c r="C279" s="2">
        <v>24786.3</v>
      </c>
      <c r="D279" s="2">
        <v>24845.1</v>
      </c>
      <c r="E279" s="2">
        <v>24502.15</v>
      </c>
      <c r="F279" t="s">
        <v>4970</v>
      </c>
      <c r="G279" s="1">
        <v>-7.0000000000000001E-3</v>
      </c>
    </row>
    <row r="280" spans="1:7" x14ac:dyDescent="0.3">
      <c r="A280" s="3">
        <v>45694</v>
      </c>
      <c r="B280" s="2">
        <v>24716.6</v>
      </c>
      <c r="C280" s="2">
        <v>24669.7</v>
      </c>
      <c r="D280" s="2">
        <v>24754.400000000001</v>
      </c>
      <c r="E280" s="2">
        <v>24526.15</v>
      </c>
      <c r="F280" t="s">
        <v>4969</v>
      </c>
      <c r="G280" s="1">
        <v>-1.4E-3</v>
      </c>
    </row>
    <row r="281" spans="1:7" x14ac:dyDescent="0.3">
      <c r="A281" t="s">
        <v>1501</v>
      </c>
      <c r="B281" s="2">
        <v>24750.7</v>
      </c>
      <c r="C281" s="2">
        <v>24812.6</v>
      </c>
      <c r="D281" s="2">
        <v>24863.95</v>
      </c>
      <c r="E281" s="2">
        <v>24717.4</v>
      </c>
      <c r="F281" t="s">
        <v>4968</v>
      </c>
      <c r="G281" s="1">
        <v>-3.3E-3</v>
      </c>
    </row>
    <row r="282" spans="1:7" x14ac:dyDescent="0.3">
      <c r="A282" t="s">
        <v>1499</v>
      </c>
      <c r="B282" s="2">
        <v>24833.599999999999</v>
      </c>
      <c r="C282" s="2">
        <v>24825.1</v>
      </c>
      <c r="D282" s="2">
        <v>24892.6</v>
      </c>
      <c r="E282" s="2">
        <v>24677.3</v>
      </c>
      <c r="F282" t="s">
        <v>4967</v>
      </c>
      <c r="G282" s="1">
        <v>3.3E-3</v>
      </c>
    </row>
    <row r="283" spans="1:7" x14ac:dyDescent="0.3">
      <c r="A283" t="s">
        <v>1497</v>
      </c>
      <c r="B283" s="2">
        <v>24752.45</v>
      </c>
      <c r="C283" s="2">
        <v>24832.5</v>
      </c>
      <c r="D283" s="2">
        <v>24864.25</v>
      </c>
      <c r="E283" s="2">
        <v>24737.05</v>
      </c>
      <c r="F283" t="s">
        <v>4966</v>
      </c>
      <c r="G283" s="1">
        <v>-3.0000000000000001E-3</v>
      </c>
    </row>
    <row r="284" spans="1:7" x14ac:dyDescent="0.3">
      <c r="A284" t="s">
        <v>1495</v>
      </c>
      <c r="B284" s="2">
        <v>24826.2</v>
      </c>
      <c r="C284" s="2">
        <v>24956.65</v>
      </c>
      <c r="D284" s="2">
        <v>25062.9</v>
      </c>
      <c r="E284" s="2">
        <v>24704.1</v>
      </c>
      <c r="F284" t="s">
        <v>4965</v>
      </c>
      <c r="G284" s="1">
        <v>-7.0000000000000001E-3</v>
      </c>
    </row>
    <row r="285" spans="1:7" x14ac:dyDescent="0.3">
      <c r="A285" t="s">
        <v>1493</v>
      </c>
      <c r="B285" s="2">
        <v>25001.15</v>
      </c>
      <c r="C285" s="2">
        <v>24919.35</v>
      </c>
      <c r="D285" s="2">
        <v>25079.200000000001</v>
      </c>
      <c r="E285" s="2">
        <v>24900.5</v>
      </c>
      <c r="F285" t="s">
        <v>4964</v>
      </c>
      <c r="G285" s="1">
        <v>6.0000000000000001E-3</v>
      </c>
    </row>
    <row r="286" spans="1:7" x14ac:dyDescent="0.3">
      <c r="A286" t="s">
        <v>1491</v>
      </c>
      <c r="B286" s="2">
        <v>24853.15</v>
      </c>
      <c r="C286" s="2">
        <v>24639.5</v>
      </c>
      <c r="D286" s="2">
        <v>24909.05</v>
      </c>
      <c r="E286" s="2">
        <v>24614.05</v>
      </c>
      <c r="F286" t="s">
        <v>4963</v>
      </c>
      <c r="G286" s="1">
        <v>9.9000000000000008E-3</v>
      </c>
    </row>
    <row r="287" spans="1:7" x14ac:dyDescent="0.3">
      <c r="A287" t="s">
        <v>1489</v>
      </c>
      <c r="B287" s="2">
        <v>24609.7</v>
      </c>
      <c r="C287" s="2">
        <v>24733.95</v>
      </c>
      <c r="D287" s="2">
        <v>24737.5</v>
      </c>
      <c r="E287" s="2">
        <v>24462.400000000001</v>
      </c>
      <c r="F287" t="s">
        <v>4962</v>
      </c>
      <c r="G287" s="1">
        <v>-8.2000000000000007E-3</v>
      </c>
    </row>
    <row r="288" spans="1:7" x14ac:dyDescent="0.3">
      <c r="A288" t="s">
        <v>1487</v>
      </c>
      <c r="B288" s="2">
        <v>24813.45</v>
      </c>
      <c r="C288" s="2">
        <v>24744.25</v>
      </c>
      <c r="D288" s="2">
        <v>24946.2</v>
      </c>
      <c r="E288" s="2">
        <v>24685.35</v>
      </c>
      <c r="F288" t="s">
        <v>4961</v>
      </c>
      <c r="G288" s="1">
        <v>5.1999999999999998E-3</v>
      </c>
    </row>
    <row r="289" spans="1:7" x14ac:dyDescent="0.3">
      <c r="A289" t="s">
        <v>1485</v>
      </c>
      <c r="B289" s="2">
        <v>24683.9</v>
      </c>
      <c r="C289" s="2">
        <v>24996.2</v>
      </c>
      <c r="D289" s="2">
        <v>25010.35</v>
      </c>
      <c r="E289" s="2">
        <v>24669.7</v>
      </c>
      <c r="F289" t="s">
        <v>4960</v>
      </c>
      <c r="G289" s="1">
        <v>-1.0500000000000001E-2</v>
      </c>
    </row>
    <row r="290" spans="1:7" x14ac:dyDescent="0.3">
      <c r="A290" t="s">
        <v>1483</v>
      </c>
      <c r="B290" s="2">
        <v>24945.45</v>
      </c>
      <c r="C290" s="2">
        <v>25005.35</v>
      </c>
      <c r="D290" s="2">
        <v>25062.95</v>
      </c>
      <c r="E290" s="2">
        <v>24916.65</v>
      </c>
      <c r="F290" t="s">
        <v>4959</v>
      </c>
      <c r="G290" s="1">
        <v>-3.0000000000000001E-3</v>
      </c>
    </row>
    <row r="291" spans="1:7" x14ac:dyDescent="0.3">
      <c r="A291" t="s">
        <v>1481</v>
      </c>
      <c r="B291" s="2">
        <v>25019.8</v>
      </c>
      <c r="C291" s="2">
        <v>25064.65</v>
      </c>
      <c r="D291" s="2">
        <v>25070</v>
      </c>
      <c r="E291" s="2">
        <v>24953.05</v>
      </c>
      <c r="F291" t="s">
        <v>4958</v>
      </c>
      <c r="G291" s="1">
        <v>-1.6999999999999999E-3</v>
      </c>
    </row>
    <row r="292" spans="1:7" x14ac:dyDescent="0.3">
      <c r="A292" t="s">
        <v>1479</v>
      </c>
      <c r="B292" s="2">
        <v>25062.1</v>
      </c>
      <c r="C292" s="2">
        <v>24694.45</v>
      </c>
      <c r="D292" s="2">
        <v>25116.25</v>
      </c>
      <c r="E292" s="2">
        <v>24494.45</v>
      </c>
      <c r="F292" t="s">
        <v>4957</v>
      </c>
      <c r="G292" s="1">
        <v>1.6E-2</v>
      </c>
    </row>
    <row r="293" spans="1:7" x14ac:dyDescent="0.3">
      <c r="A293" t="s">
        <v>1477</v>
      </c>
      <c r="B293" s="2">
        <v>24666.9</v>
      </c>
      <c r="C293" s="2">
        <v>24613.8</v>
      </c>
      <c r="D293" s="2">
        <v>24767.55</v>
      </c>
      <c r="E293" s="2">
        <v>24535.55</v>
      </c>
      <c r="F293" t="s">
        <v>4956</v>
      </c>
      <c r="G293" s="1">
        <v>3.5999999999999999E-3</v>
      </c>
    </row>
    <row r="294" spans="1:7" x14ac:dyDescent="0.3">
      <c r="A294" t="s">
        <v>1475</v>
      </c>
      <c r="B294" s="2">
        <v>24578.35</v>
      </c>
      <c r="C294" s="2">
        <v>24864.05</v>
      </c>
      <c r="D294" s="2">
        <v>24973.8</v>
      </c>
      <c r="E294" s="2">
        <v>24547.5</v>
      </c>
      <c r="F294" t="s">
        <v>4955</v>
      </c>
      <c r="G294" s="1">
        <v>-1.3899999999999999E-2</v>
      </c>
    </row>
    <row r="295" spans="1:7" x14ac:dyDescent="0.3">
      <c r="A295" s="3">
        <v>45996</v>
      </c>
      <c r="B295" s="2">
        <v>24924.7</v>
      </c>
      <c r="C295" s="2">
        <v>24420.1</v>
      </c>
      <c r="D295" s="2">
        <v>24944.799999999999</v>
      </c>
      <c r="E295" s="2">
        <v>24378.85</v>
      </c>
      <c r="F295" t="s">
        <v>4954</v>
      </c>
      <c r="G295" s="1">
        <v>3.8199999999999998E-2</v>
      </c>
    </row>
    <row r="296" spans="1:7" x14ac:dyDescent="0.3">
      <c r="A296" s="3">
        <v>45905</v>
      </c>
      <c r="B296" s="2">
        <v>24008</v>
      </c>
      <c r="C296" s="2">
        <v>23935.75</v>
      </c>
      <c r="D296" s="2">
        <v>24164.25</v>
      </c>
      <c r="E296" s="2">
        <v>23935.75</v>
      </c>
      <c r="F296" t="s">
        <v>4953</v>
      </c>
      <c r="G296" s="1">
        <v>-1.0999999999999999E-2</v>
      </c>
    </row>
    <row r="297" spans="1:7" x14ac:dyDescent="0.3">
      <c r="A297" s="3">
        <v>45874</v>
      </c>
      <c r="B297" s="2">
        <v>24273.8</v>
      </c>
      <c r="C297" s="2">
        <v>24431.5</v>
      </c>
      <c r="D297" s="2">
        <v>24447.25</v>
      </c>
      <c r="E297" s="2">
        <v>24150.2</v>
      </c>
      <c r="F297" t="s">
        <v>4952</v>
      </c>
      <c r="G297" s="1">
        <v>-5.7999999999999996E-3</v>
      </c>
    </row>
    <row r="298" spans="1:7" x14ac:dyDescent="0.3">
      <c r="A298" s="3">
        <v>45843</v>
      </c>
      <c r="B298" s="2">
        <v>24414.400000000001</v>
      </c>
      <c r="C298" s="2">
        <v>24233.3</v>
      </c>
      <c r="D298" s="2">
        <v>24449.599999999999</v>
      </c>
      <c r="E298" s="2">
        <v>24220</v>
      </c>
      <c r="F298" t="s">
        <v>4951</v>
      </c>
      <c r="G298" s="1">
        <v>1.4E-3</v>
      </c>
    </row>
    <row r="299" spans="1:7" x14ac:dyDescent="0.3">
      <c r="A299" s="3">
        <v>45813</v>
      </c>
      <c r="B299" s="2">
        <v>24379.599999999999</v>
      </c>
      <c r="C299" s="2">
        <v>24500.75</v>
      </c>
      <c r="D299" s="2">
        <v>24509.65</v>
      </c>
      <c r="E299" s="2">
        <v>24331.8</v>
      </c>
      <c r="F299" t="s">
        <v>4950</v>
      </c>
      <c r="G299" s="1">
        <v>-3.3E-3</v>
      </c>
    </row>
    <row r="300" spans="1:7" x14ac:dyDescent="0.3">
      <c r="A300" s="3">
        <v>45782</v>
      </c>
      <c r="B300" s="2">
        <v>24461.15</v>
      </c>
      <c r="C300" s="2">
        <v>24419.5</v>
      </c>
      <c r="D300" s="2">
        <v>24526.400000000001</v>
      </c>
      <c r="E300" s="2">
        <v>24400.65</v>
      </c>
      <c r="F300" t="s">
        <v>4949</v>
      </c>
      <c r="G300" s="1">
        <v>4.7000000000000002E-3</v>
      </c>
    </row>
    <row r="301" spans="1:7" x14ac:dyDescent="0.3">
      <c r="A301" s="3">
        <v>45693</v>
      </c>
      <c r="B301" s="2">
        <v>24346.7</v>
      </c>
      <c r="C301" s="2">
        <v>24311.9</v>
      </c>
      <c r="D301" s="2">
        <v>24589.15</v>
      </c>
      <c r="E301" s="2">
        <v>24238.5</v>
      </c>
      <c r="F301" t="s">
        <v>4948</v>
      </c>
      <c r="G301" s="1">
        <v>5.0000000000000001E-4</v>
      </c>
    </row>
    <row r="302" spans="1:7" x14ac:dyDescent="0.3">
      <c r="A302" t="s">
        <v>1466</v>
      </c>
      <c r="B302" s="2">
        <v>24334.2</v>
      </c>
      <c r="C302" s="2">
        <v>24342.05</v>
      </c>
      <c r="D302" s="2">
        <v>24396.15</v>
      </c>
      <c r="E302" s="2">
        <v>24198.75</v>
      </c>
      <c r="F302" t="s">
        <v>4947</v>
      </c>
      <c r="G302" s="1">
        <v>-1E-4</v>
      </c>
    </row>
    <row r="303" spans="1:7" x14ac:dyDescent="0.3">
      <c r="A303" t="s">
        <v>1464</v>
      </c>
      <c r="B303" s="2">
        <v>24335.95</v>
      </c>
      <c r="C303" s="2">
        <v>24370.7</v>
      </c>
      <c r="D303" s="2">
        <v>24457.65</v>
      </c>
      <c r="E303" s="2">
        <v>24290.75</v>
      </c>
      <c r="F303" t="s">
        <v>4946</v>
      </c>
      <c r="G303" s="1">
        <v>2.9999999999999997E-4</v>
      </c>
    </row>
    <row r="304" spans="1:7" x14ac:dyDescent="0.3">
      <c r="A304" t="s">
        <v>1462</v>
      </c>
      <c r="B304" s="2">
        <v>24328.5</v>
      </c>
      <c r="C304" s="2">
        <v>24070.25</v>
      </c>
      <c r="D304" s="2">
        <v>24355.1</v>
      </c>
      <c r="E304" s="2">
        <v>24054.05</v>
      </c>
      <c r="F304" t="s">
        <v>4945</v>
      </c>
      <c r="G304" s="1">
        <v>1.2E-2</v>
      </c>
    </row>
    <row r="305" spans="1:7" x14ac:dyDescent="0.3">
      <c r="A305" t="s">
        <v>1460</v>
      </c>
      <c r="B305" s="2">
        <v>24039.35</v>
      </c>
      <c r="C305" s="2">
        <v>24289</v>
      </c>
      <c r="D305" s="2">
        <v>24365.45</v>
      </c>
      <c r="E305" s="2">
        <v>23847.85</v>
      </c>
      <c r="F305" t="s">
        <v>4944</v>
      </c>
      <c r="G305" s="1">
        <v>-8.6E-3</v>
      </c>
    </row>
    <row r="306" spans="1:7" x14ac:dyDescent="0.3">
      <c r="A306" t="s">
        <v>1458</v>
      </c>
      <c r="B306" s="2">
        <v>24246.7</v>
      </c>
      <c r="C306" s="2">
        <v>24277.9</v>
      </c>
      <c r="D306" s="2">
        <v>24347.85</v>
      </c>
      <c r="E306" s="2">
        <v>24216.15</v>
      </c>
      <c r="F306" t="s">
        <v>4943</v>
      </c>
      <c r="G306" s="1">
        <v>-3.3999999999999998E-3</v>
      </c>
    </row>
    <row r="307" spans="1:7" x14ac:dyDescent="0.3">
      <c r="A307" t="s">
        <v>1456</v>
      </c>
      <c r="B307" s="2">
        <v>24328.95</v>
      </c>
      <c r="C307" s="2">
        <v>24357.599999999999</v>
      </c>
      <c r="D307" s="2">
        <v>24359.3</v>
      </c>
      <c r="E307" s="2">
        <v>24119.95</v>
      </c>
      <c r="F307" t="s">
        <v>4942</v>
      </c>
      <c r="G307" s="1">
        <v>6.7000000000000002E-3</v>
      </c>
    </row>
    <row r="308" spans="1:7" x14ac:dyDescent="0.3">
      <c r="A308" t="s">
        <v>1454</v>
      </c>
      <c r="B308" s="2">
        <v>24167.25</v>
      </c>
      <c r="C308" s="2">
        <v>24185.4</v>
      </c>
      <c r="D308" s="2">
        <v>24242.6</v>
      </c>
      <c r="E308" s="2">
        <v>24072</v>
      </c>
      <c r="F308" t="s">
        <v>4941</v>
      </c>
      <c r="G308" s="1">
        <v>1.6999999999999999E-3</v>
      </c>
    </row>
    <row r="309" spans="1:7" x14ac:dyDescent="0.3">
      <c r="A309" t="s">
        <v>1452</v>
      </c>
      <c r="B309" s="2">
        <v>24125.55</v>
      </c>
      <c r="C309" s="2">
        <v>23949.15</v>
      </c>
      <c r="D309" s="2">
        <v>24189.55</v>
      </c>
      <c r="E309" s="2">
        <v>23903.65</v>
      </c>
      <c r="F309" t="s">
        <v>4940</v>
      </c>
      <c r="G309" s="1">
        <v>1.15E-2</v>
      </c>
    </row>
    <row r="310" spans="1:7" x14ac:dyDescent="0.3">
      <c r="A310" t="s">
        <v>1450</v>
      </c>
      <c r="B310" s="2">
        <v>23851.65</v>
      </c>
      <c r="C310" s="2">
        <v>23401.85</v>
      </c>
      <c r="D310" s="2">
        <v>23872.35</v>
      </c>
      <c r="E310" s="2">
        <v>23298.55</v>
      </c>
      <c r="F310" t="s">
        <v>4939</v>
      </c>
      <c r="G310" s="1">
        <v>1.77E-2</v>
      </c>
    </row>
    <row r="311" spans="1:7" x14ac:dyDescent="0.3">
      <c r="A311" t="s">
        <v>1448</v>
      </c>
      <c r="B311" s="2">
        <v>23437.200000000001</v>
      </c>
      <c r="C311" s="2">
        <v>23344.1</v>
      </c>
      <c r="D311" s="2">
        <v>23452.2</v>
      </c>
      <c r="E311" s="2">
        <v>23273.05</v>
      </c>
      <c r="F311" t="s">
        <v>4938</v>
      </c>
      <c r="G311" s="1">
        <v>4.7000000000000002E-3</v>
      </c>
    </row>
    <row r="312" spans="1:7" x14ac:dyDescent="0.3">
      <c r="A312" t="s">
        <v>1446</v>
      </c>
      <c r="B312" s="2">
        <v>23328.55</v>
      </c>
      <c r="C312" s="2">
        <v>23368.35</v>
      </c>
      <c r="D312" s="2">
        <v>23368.35</v>
      </c>
      <c r="E312" s="2">
        <v>23207</v>
      </c>
      <c r="F312" t="s">
        <v>4937</v>
      </c>
      <c r="G312" s="1">
        <v>2.1899999999999999E-2</v>
      </c>
    </row>
    <row r="313" spans="1:7" x14ac:dyDescent="0.3">
      <c r="A313" s="3">
        <v>45965</v>
      </c>
      <c r="B313" s="2">
        <v>22828.55</v>
      </c>
      <c r="C313" s="2">
        <v>22695.4</v>
      </c>
      <c r="D313" s="2">
        <v>22923.9</v>
      </c>
      <c r="E313" s="2">
        <v>22695.4</v>
      </c>
      <c r="F313" t="s">
        <v>4936</v>
      </c>
      <c r="G313" s="1">
        <v>1.9199999999999998E-2</v>
      </c>
    </row>
    <row r="314" spans="1:7" x14ac:dyDescent="0.3">
      <c r="A314" s="3">
        <v>45904</v>
      </c>
      <c r="B314" s="2">
        <v>22399.15</v>
      </c>
      <c r="C314" s="2">
        <v>22460.3</v>
      </c>
      <c r="D314" s="2">
        <v>22468.7</v>
      </c>
      <c r="E314" s="2">
        <v>22353.25</v>
      </c>
      <c r="F314" t="s">
        <v>4935</v>
      </c>
      <c r="G314" s="1">
        <v>-6.1000000000000004E-3</v>
      </c>
    </row>
    <row r="315" spans="1:7" x14ac:dyDescent="0.3">
      <c r="A315" s="3">
        <v>45873</v>
      </c>
      <c r="B315" s="2">
        <v>22535.85</v>
      </c>
      <c r="C315" s="2">
        <v>22446.75</v>
      </c>
      <c r="D315" s="2">
        <v>22697.200000000001</v>
      </c>
      <c r="E315" s="2">
        <v>22270.85</v>
      </c>
      <c r="F315" t="s">
        <v>4934</v>
      </c>
      <c r="G315" s="1">
        <v>1.6899999999999998E-2</v>
      </c>
    </row>
    <row r="316" spans="1:7" x14ac:dyDescent="0.3">
      <c r="A316" s="3">
        <v>45842</v>
      </c>
      <c r="B316" s="2">
        <v>22161.599999999999</v>
      </c>
      <c r="C316" s="2">
        <v>21758.400000000001</v>
      </c>
      <c r="D316" s="2">
        <v>22254</v>
      </c>
      <c r="E316" s="2">
        <v>21743.65</v>
      </c>
      <c r="F316" t="s">
        <v>4933</v>
      </c>
      <c r="G316" s="1">
        <v>-3.2399999999999998E-2</v>
      </c>
    </row>
    <row r="317" spans="1:7" x14ac:dyDescent="0.3">
      <c r="A317" s="3">
        <v>45751</v>
      </c>
      <c r="B317" s="2">
        <v>22904.45</v>
      </c>
      <c r="C317" s="2">
        <v>23190.400000000001</v>
      </c>
      <c r="D317" s="2">
        <v>23214.7</v>
      </c>
      <c r="E317" s="2">
        <v>22857.45</v>
      </c>
      <c r="F317" t="s">
        <v>4932</v>
      </c>
      <c r="G317" s="1">
        <v>-1.49E-2</v>
      </c>
    </row>
    <row r="318" spans="1:7" x14ac:dyDescent="0.3">
      <c r="A318" s="3">
        <v>45720</v>
      </c>
      <c r="B318" s="2">
        <v>23250.1</v>
      </c>
      <c r="C318" s="2">
        <v>23150.3</v>
      </c>
      <c r="D318" s="2">
        <v>23306.5</v>
      </c>
      <c r="E318" s="2">
        <v>23145.8</v>
      </c>
      <c r="F318" t="s">
        <v>4871</v>
      </c>
      <c r="G318" s="1">
        <v>-3.5000000000000001E-3</v>
      </c>
    </row>
    <row r="319" spans="1:7" x14ac:dyDescent="0.3">
      <c r="A319" s="3">
        <v>45692</v>
      </c>
      <c r="B319" s="2">
        <v>23332.35</v>
      </c>
      <c r="C319" s="2">
        <v>23192.6</v>
      </c>
      <c r="D319" s="2">
        <v>23350</v>
      </c>
      <c r="E319" s="2">
        <v>23158.45</v>
      </c>
      <c r="F319" t="s">
        <v>4931</v>
      </c>
      <c r="G319" s="1">
        <v>7.1999999999999998E-3</v>
      </c>
    </row>
    <row r="320" spans="1:7" x14ac:dyDescent="0.3">
      <c r="A320" s="3">
        <v>45661</v>
      </c>
      <c r="B320" s="2">
        <v>23165.7</v>
      </c>
      <c r="C320" s="2">
        <v>23341.1</v>
      </c>
      <c r="D320" s="2">
        <v>23565.15</v>
      </c>
      <c r="E320" s="2">
        <v>23136.400000000001</v>
      </c>
      <c r="F320" t="s">
        <v>4244</v>
      </c>
      <c r="G320" s="1">
        <v>-1.4999999999999999E-2</v>
      </c>
    </row>
    <row r="321" spans="1:7" x14ac:dyDescent="0.3">
      <c r="A321" t="s">
        <v>1436</v>
      </c>
      <c r="B321" s="2">
        <v>23519.35</v>
      </c>
      <c r="C321" s="2">
        <v>23600.400000000001</v>
      </c>
      <c r="D321" s="2">
        <v>23649.200000000001</v>
      </c>
      <c r="E321" s="2">
        <v>23450.2</v>
      </c>
      <c r="F321" t="s">
        <v>4930</v>
      </c>
      <c r="G321" s="1">
        <v>-3.0999999999999999E-3</v>
      </c>
    </row>
    <row r="322" spans="1:7" x14ac:dyDescent="0.3">
      <c r="A322" t="s">
        <v>1434</v>
      </c>
      <c r="B322" s="2">
        <v>23591.95</v>
      </c>
      <c r="C322" s="2">
        <v>23433.95</v>
      </c>
      <c r="D322" s="2">
        <v>23646.45</v>
      </c>
      <c r="E322" s="2">
        <v>23412.2</v>
      </c>
      <c r="F322" t="s">
        <v>4929</v>
      </c>
      <c r="G322" s="1">
        <v>4.4999999999999997E-3</v>
      </c>
    </row>
    <row r="323" spans="1:7" x14ac:dyDescent="0.3">
      <c r="A323" t="s">
        <v>1432</v>
      </c>
      <c r="B323" s="2">
        <v>23486.85</v>
      </c>
      <c r="C323" s="2">
        <v>23700.95</v>
      </c>
      <c r="D323" s="2">
        <v>23736.5</v>
      </c>
      <c r="E323" s="2">
        <v>23451.7</v>
      </c>
      <c r="F323" t="s">
        <v>4928</v>
      </c>
      <c r="G323" s="1">
        <v>-7.7000000000000002E-3</v>
      </c>
    </row>
    <row r="324" spans="1:7" x14ac:dyDescent="0.3">
      <c r="A324" t="s">
        <v>1430</v>
      </c>
      <c r="B324" s="2">
        <v>23668.65</v>
      </c>
      <c r="C324" s="2">
        <v>23751.5</v>
      </c>
      <c r="D324" s="2">
        <v>23869.599999999999</v>
      </c>
      <c r="E324" s="2">
        <v>23601.4</v>
      </c>
      <c r="F324" t="s">
        <v>4927</v>
      </c>
      <c r="G324" s="1">
        <v>4.0000000000000002E-4</v>
      </c>
    </row>
    <row r="325" spans="1:7" x14ac:dyDescent="0.3">
      <c r="A325" t="s">
        <v>1428</v>
      </c>
      <c r="B325" s="2">
        <v>23658.35</v>
      </c>
      <c r="C325" s="2">
        <v>23515.4</v>
      </c>
      <c r="D325" s="2">
        <v>23708.75</v>
      </c>
      <c r="E325" s="2">
        <v>23433.5</v>
      </c>
      <c r="F325" t="s">
        <v>4926</v>
      </c>
      <c r="G325" s="1">
        <v>1.32E-2</v>
      </c>
    </row>
    <row r="326" spans="1:7" x14ac:dyDescent="0.3">
      <c r="A326" t="s">
        <v>1426</v>
      </c>
      <c r="B326" s="2">
        <v>23350.400000000001</v>
      </c>
      <c r="C326" s="2">
        <v>23168.25</v>
      </c>
      <c r="D326" s="2">
        <v>23402.7</v>
      </c>
      <c r="E326" s="2">
        <v>23132.799999999999</v>
      </c>
      <c r="F326" t="s">
        <v>4925</v>
      </c>
      <c r="G326" s="1">
        <v>6.8999999999999999E-3</v>
      </c>
    </row>
    <row r="327" spans="1:7" x14ac:dyDescent="0.3">
      <c r="A327" t="s">
        <v>1424</v>
      </c>
      <c r="B327" s="2">
        <v>23190.65</v>
      </c>
      <c r="C327" s="2">
        <v>23036.6</v>
      </c>
      <c r="D327" s="2">
        <v>23216.7</v>
      </c>
      <c r="E327" s="2">
        <v>22973.95</v>
      </c>
      <c r="F327" t="s">
        <v>4924</v>
      </c>
      <c r="G327" s="1">
        <v>1.24E-2</v>
      </c>
    </row>
    <row r="328" spans="1:7" x14ac:dyDescent="0.3">
      <c r="A328" t="s">
        <v>1422</v>
      </c>
      <c r="B328" s="2">
        <v>22907.599999999999</v>
      </c>
      <c r="C328" s="2">
        <v>22874.95</v>
      </c>
      <c r="D328" s="2">
        <v>22940.7</v>
      </c>
      <c r="E328" s="2">
        <v>22807.95</v>
      </c>
      <c r="F328" t="s">
        <v>4923</v>
      </c>
      <c r="G328" s="1">
        <v>3.2000000000000002E-3</v>
      </c>
    </row>
    <row r="329" spans="1:7" x14ac:dyDescent="0.3">
      <c r="A329" t="s">
        <v>1420</v>
      </c>
      <c r="B329" s="2">
        <v>22834.3</v>
      </c>
      <c r="C329" s="2">
        <v>22662.25</v>
      </c>
      <c r="D329" s="2">
        <v>22857.8</v>
      </c>
      <c r="E329" s="2">
        <v>22599.200000000001</v>
      </c>
      <c r="F329" t="s">
        <v>4922</v>
      </c>
      <c r="G329" s="1">
        <v>1.4500000000000001E-2</v>
      </c>
    </row>
    <row r="330" spans="1:7" x14ac:dyDescent="0.3">
      <c r="A330" t="s">
        <v>1418</v>
      </c>
      <c r="B330" s="2">
        <v>22508.75</v>
      </c>
      <c r="C330" s="2">
        <v>22353.15</v>
      </c>
      <c r="D330" s="2">
        <v>22577</v>
      </c>
      <c r="E330" s="2">
        <v>22353.15</v>
      </c>
      <c r="F330" t="s">
        <v>4921</v>
      </c>
      <c r="G330" s="1">
        <v>5.0000000000000001E-3</v>
      </c>
    </row>
    <row r="331" spans="1:7" x14ac:dyDescent="0.3">
      <c r="A331" t="s">
        <v>1416</v>
      </c>
      <c r="B331" s="2">
        <v>22397.200000000001</v>
      </c>
      <c r="C331" s="2">
        <v>22541.5</v>
      </c>
      <c r="D331" s="2">
        <v>22558.05</v>
      </c>
      <c r="E331" s="2">
        <v>22377.35</v>
      </c>
      <c r="F331" t="s">
        <v>4920</v>
      </c>
      <c r="G331" s="1">
        <v>-3.3E-3</v>
      </c>
    </row>
    <row r="332" spans="1:7" x14ac:dyDescent="0.3">
      <c r="A332" s="3">
        <v>45994</v>
      </c>
      <c r="B332" s="2">
        <v>22470.5</v>
      </c>
      <c r="C332" s="2">
        <v>22536.35</v>
      </c>
      <c r="D332" s="2">
        <v>22577.4</v>
      </c>
      <c r="E332" s="2">
        <v>22329.55</v>
      </c>
      <c r="F332" t="s">
        <v>4919</v>
      </c>
      <c r="G332" s="1">
        <v>-1.1999999999999999E-3</v>
      </c>
    </row>
    <row r="333" spans="1:7" x14ac:dyDescent="0.3">
      <c r="A333" s="3">
        <v>45964</v>
      </c>
      <c r="B333" s="2">
        <v>22497.9</v>
      </c>
      <c r="C333" s="2">
        <v>22345.95</v>
      </c>
      <c r="D333" s="2">
        <v>22522.1</v>
      </c>
      <c r="E333" s="2">
        <v>22314.7</v>
      </c>
      <c r="F333" t="s">
        <v>4918</v>
      </c>
      <c r="G333" s="1">
        <v>1.6999999999999999E-3</v>
      </c>
    </row>
    <row r="334" spans="1:7" x14ac:dyDescent="0.3">
      <c r="A334" s="3">
        <v>45933</v>
      </c>
      <c r="B334" s="2">
        <v>22460.3</v>
      </c>
      <c r="C334" s="2">
        <v>22521.85</v>
      </c>
      <c r="D334" s="2">
        <v>22676.75</v>
      </c>
      <c r="E334" s="2">
        <v>22429.05</v>
      </c>
      <c r="F334" t="s">
        <v>4917</v>
      </c>
      <c r="G334" s="1">
        <v>-4.1000000000000003E-3</v>
      </c>
    </row>
    <row r="335" spans="1:7" x14ac:dyDescent="0.3">
      <c r="A335" s="3">
        <v>45841</v>
      </c>
      <c r="B335" s="2">
        <v>22552.5</v>
      </c>
      <c r="C335" s="2">
        <v>22508.65</v>
      </c>
      <c r="D335" s="2">
        <v>22633.8</v>
      </c>
      <c r="E335" s="2">
        <v>22464.75</v>
      </c>
      <c r="F335" t="s">
        <v>4916</v>
      </c>
      <c r="G335" s="1">
        <v>2.9999999999999997E-4</v>
      </c>
    </row>
    <row r="336" spans="1:7" x14ac:dyDescent="0.3">
      <c r="A336" s="3">
        <v>45811</v>
      </c>
      <c r="B336" s="2">
        <v>22544.7</v>
      </c>
      <c r="C336" s="2">
        <v>22476.35</v>
      </c>
      <c r="D336" s="2">
        <v>22556.45</v>
      </c>
      <c r="E336" s="2">
        <v>22245.85</v>
      </c>
      <c r="F336" t="s">
        <v>4915</v>
      </c>
      <c r="G336" s="1">
        <v>9.2999999999999992E-3</v>
      </c>
    </row>
    <row r="337" spans="1:7" x14ac:dyDescent="0.3">
      <c r="A337" s="3">
        <v>45780</v>
      </c>
      <c r="B337" s="2">
        <v>22337.3</v>
      </c>
      <c r="C337" s="2">
        <v>22073.05</v>
      </c>
      <c r="D337" s="2">
        <v>22394.9</v>
      </c>
      <c r="E337" s="2">
        <v>22067.8</v>
      </c>
      <c r="F337" t="s">
        <v>4914</v>
      </c>
      <c r="G337" s="1">
        <v>1.15E-2</v>
      </c>
    </row>
    <row r="338" spans="1:7" x14ac:dyDescent="0.3">
      <c r="A338" s="3">
        <v>45750</v>
      </c>
      <c r="B338" s="2">
        <v>22082.65</v>
      </c>
      <c r="C338" s="2">
        <v>21974.45</v>
      </c>
      <c r="D338" s="2">
        <v>22105.05</v>
      </c>
      <c r="E338" s="2">
        <v>21964.6</v>
      </c>
      <c r="F338" t="s">
        <v>4913</v>
      </c>
      <c r="G338" s="1">
        <v>-1.6999999999999999E-3</v>
      </c>
    </row>
    <row r="339" spans="1:7" x14ac:dyDescent="0.3">
      <c r="A339" s="3">
        <v>45719</v>
      </c>
      <c r="B339" s="2">
        <v>22119.3</v>
      </c>
      <c r="C339" s="2">
        <v>22194.55</v>
      </c>
      <c r="D339" s="2">
        <v>22261.55</v>
      </c>
      <c r="E339" s="2">
        <v>22004.7</v>
      </c>
      <c r="F339" t="s">
        <v>4912</v>
      </c>
      <c r="G339" s="1">
        <v>-2.0000000000000001E-4</v>
      </c>
    </row>
    <row r="340" spans="1:7" x14ac:dyDescent="0.3">
      <c r="A340" t="s">
        <v>1406</v>
      </c>
      <c r="B340" s="2">
        <v>22124.7</v>
      </c>
      <c r="C340" s="2">
        <v>22433.4</v>
      </c>
      <c r="D340" s="2">
        <v>22450.35</v>
      </c>
      <c r="E340" s="2">
        <v>22104.85</v>
      </c>
      <c r="F340" t="s">
        <v>4911</v>
      </c>
      <c r="G340" s="1">
        <v>-1.8599999999999998E-2</v>
      </c>
    </row>
    <row r="341" spans="1:7" x14ac:dyDescent="0.3">
      <c r="A341" t="s">
        <v>1404</v>
      </c>
      <c r="B341" s="2">
        <v>22545.05</v>
      </c>
      <c r="C341" s="2">
        <v>22568.95</v>
      </c>
      <c r="D341" s="2">
        <v>22613.3</v>
      </c>
      <c r="E341" s="2">
        <v>22508.400000000001</v>
      </c>
      <c r="F341" t="s">
        <v>4910</v>
      </c>
      <c r="G341" s="1">
        <v>-1E-4</v>
      </c>
    </row>
    <row r="342" spans="1:7" x14ac:dyDescent="0.3">
      <c r="A342" t="s">
        <v>1402</v>
      </c>
      <c r="B342" s="2">
        <v>22547.55</v>
      </c>
      <c r="C342" s="2">
        <v>22516.45</v>
      </c>
      <c r="D342" s="2">
        <v>22625.3</v>
      </c>
      <c r="E342" s="2">
        <v>22513.9</v>
      </c>
      <c r="F342" t="s">
        <v>4909</v>
      </c>
      <c r="G342" s="1">
        <v>-2.9999999999999997E-4</v>
      </c>
    </row>
    <row r="343" spans="1:7" x14ac:dyDescent="0.3">
      <c r="A343" t="s">
        <v>1400</v>
      </c>
      <c r="B343" s="2">
        <v>22553.35</v>
      </c>
      <c r="C343" s="2">
        <v>22609.35</v>
      </c>
      <c r="D343" s="2">
        <v>22668.05</v>
      </c>
      <c r="E343" s="2">
        <v>22518.799999999999</v>
      </c>
      <c r="F343" t="s">
        <v>4908</v>
      </c>
      <c r="G343" s="1">
        <v>-1.06E-2</v>
      </c>
    </row>
    <row r="344" spans="1:7" x14ac:dyDescent="0.3">
      <c r="A344" t="s">
        <v>1398</v>
      </c>
      <c r="B344" s="2">
        <v>22795.9</v>
      </c>
      <c r="C344" s="2">
        <v>22857.200000000001</v>
      </c>
      <c r="D344" s="2">
        <v>22921</v>
      </c>
      <c r="E344" s="2">
        <v>22720.3</v>
      </c>
      <c r="F344" t="s">
        <v>4907</v>
      </c>
      <c r="G344" s="1">
        <v>-5.1000000000000004E-3</v>
      </c>
    </row>
    <row r="345" spans="1:7" x14ac:dyDescent="0.3">
      <c r="A345" t="s">
        <v>1396</v>
      </c>
      <c r="B345" s="2">
        <v>22913.15</v>
      </c>
      <c r="C345" s="2">
        <v>22821.1</v>
      </c>
      <c r="D345" s="2">
        <v>22923.85</v>
      </c>
      <c r="E345" s="2">
        <v>22812.75</v>
      </c>
      <c r="F345" t="s">
        <v>4906</v>
      </c>
      <c r="G345" s="1">
        <v>-8.9999999999999998E-4</v>
      </c>
    </row>
    <row r="346" spans="1:7" x14ac:dyDescent="0.3">
      <c r="A346" t="s">
        <v>1394</v>
      </c>
      <c r="B346" s="2">
        <v>22932.9</v>
      </c>
      <c r="C346" s="2">
        <v>22847.25</v>
      </c>
      <c r="D346" s="2">
        <v>23049.95</v>
      </c>
      <c r="E346" s="2">
        <v>22814.85</v>
      </c>
      <c r="F346" t="s">
        <v>4905</v>
      </c>
      <c r="G346" s="1">
        <v>-5.0000000000000001E-4</v>
      </c>
    </row>
    <row r="347" spans="1:7" x14ac:dyDescent="0.3">
      <c r="A347" t="s">
        <v>1392</v>
      </c>
      <c r="B347" s="2">
        <v>22945.3</v>
      </c>
      <c r="C347" s="2">
        <v>22963.65</v>
      </c>
      <c r="D347" s="2">
        <v>22992.5</v>
      </c>
      <c r="E347" s="2">
        <v>22801.5</v>
      </c>
      <c r="F347" t="s">
        <v>4904</v>
      </c>
      <c r="G347" s="1">
        <v>-5.9999999999999995E-4</v>
      </c>
    </row>
    <row r="348" spans="1:7" x14ac:dyDescent="0.3">
      <c r="A348" t="s">
        <v>1390</v>
      </c>
      <c r="B348" s="2">
        <v>22959.5</v>
      </c>
      <c r="C348" s="2">
        <v>22809.9</v>
      </c>
      <c r="D348" s="2">
        <v>22974.2</v>
      </c>
      <c r="E348" s="2">
        <v>22725.45</v>
      </c>
      <c r="F348" t="s">
        <v>4903</v>
      </c>
      <c r="G348" s="1">
        <v>1.2999999999999999E-3</v>
      </c>
    </row>
    <row r="349" spans="1:7" x14ac:dyDescent="0.3">
      <c r="A349" t="s">
        <v>1388</v>
      </c>
      <c r="B349" s="2">
        <v>22929.25</v>
      </c>
      <c r="C349" s="2">
        <v>23096.45</v>
      </c>
      <c r="D349" s="2">
        <v>23133.7</v>
      </c>
      <c r="E349" s="2">
        <v>22774.85</v>
      </c>
      <c r="F349" t="s">
        <v>4902</v>
      </c>
      <c r="G349" s="1">
        <v>-4.4000000000000003E-3</v>
      </c>
    </row>
    <row r="350" spans="1:7" x14ac:dyDescent="0.3">
      <c r="A350" t="s">
        <v>1386</v>
      </c>
      <c r="B350" s="2">
        <v>23031.4</v>
      </c>
      <c r="C350" s="2">
        <v>23055.75</v>
      </c>
      <c r="D350" s="2">
        <v>23235.5</v>
      </c>
      <c r="E350" s="2">
        <v>22992.2</v>
      </c>
      <c r="F350" t="s">
        <v>4901</v>
      </c>
      <c r="G350" s="1">
        <v>-5.9999999999999995E-4</v>
      </c>
    </row>
    <row r="351" spans="1:7" x14ac:dyDescent="0.3">
      <c r="A351" s="3">
        <v>45993</v>
      </c>
      <c r="B351" s="2">
        <v>23045.25</v>
      </c>
      <c r="C351" s="2">
        <v>23050.799999999999</v>
      </c>
      <c r="D351" s="2">
        <v>23144.7</v>
      </c>
      <c r="E351" s="2">
        <v>22798.35</v>
      </c>
      <c r="F351" t="s">
        <v>4900</v>
      </c>
      <c r="G351" s="1">
        <v>-1.1999999999999999E-3</v>
      </c>
    </row>
    <row r="352" spans="1:7" x14ac:dyDescent="0.3">
      <c r="A352" s="3">
        <v>45963</v>
      </c>
      <c r="B352" s="2">
        <v>23071.8</v>
      </c>
      <c r="C352" s="2">
        <v>23383.55</v>
      </c>
      <c r="D352" s="2">
        <v>23390.05</v>
      </c>
      <c r="E352" s="2">
        <v>22986.65</v>
      </c>
      <c r="F352" t="s">
        <v>4899</v>
      </c>
      <c r="G352" s="1">
        <v>-1.32E-2</v>
      </c>
    </row>
    <row r="353" spans="1:7" x14ac:dyDescent="0.3">
      <c r="A353" s="3">
        <v>45932</v>
      </c>
      <c r="B353" s="2">
        <v>23381.599999999999</v>
      </c>
      <c r="C353" s="2">
        <v>23543.8</v>
      </c>
      <c r="D353" s="2">
        <v>23568.6</v>
      </c>
      <c r="E353" s="2">
        <v>23316.3</v>
      </c>
      <c r="F353" t="s">
        <v>4898</v>
      </c>
      <c r="G353" s="1">
        <v>-7.6E-3</v>
      </c>
    </row>
    <row r="354" spans="1:7" x14ac:dyDescent="0.3">
      <c r="A354" s="3">
        <v>45840</v>
      </c>
      <c r="B354" s="2">
        <v>23559.95</v>
      </c>
      <c r="C354" s="2">
        <v>23649.5</v>
      </c>
      <c r="D354" s="2">
        <v>23694.5</v>
      </c>
      <c r="E354" s="2">
        <v>23443.200000000001</v>
      </c>
      <c r="F354" t="s">
        <v>4897</v>
      </c>
      <c r="G354" s="1">
        <v>-1.8E-3</v>
      </c>
    </row>
    <row r="355" spans="1:7" x14ac:dyDescent="0.3">
      <c r="A355" s="3">
        <v>45810</v>
      </c>
      <c r="B355" s="2">
        <v>23603.35</v>
      </c>
      <c r="C355" s="2">
        <v>23761.95</v>
      </c>
      <c r="D355" s="2">
        <v>23773.55</v>
      </c>
      <c r="E355" s="2">
        <v>23556.25</v>
      </c>
      <c r="F355" t="s">
        <v>4896</v>
      </c>
      <c r="G355" s="1">
        <v>-3.8999999999999998E-3</v>
      </c>
    </row>
    <row r="356" spans="1:7" x14ac:dyDescent="0.3">
      <c r="A356" s="3">
        <v>45779</v>
      </c>
      <c r="B356" s="2">
        <v>23696.3</v>
      </c>
      <c r="C356" s="2">
        <v>23801.75</v>
      </c>
      <c r="D356" s="2">
        <v>23807.3</v>
      </c>
      <c r="E356" s="2">
        <v>23680.45</v>
      </c>
      <c r="F356" t="s">
        <v>4895</v>
      </c>
      <c r="G356" s="1">
        <v>-1.8E-3</v>
      </c>
    </row>
    <row r="357" spans="1:7" x14ac:dyDescent="0.3">
      <c r="A357" s="3">
        <v>45749</v>
      </c>
      <c r="B357" s="2">
        <v>23739.25</v>
      </c>
      <c r="C357" s="2">
        <v>23509.9</v>
      </c>
      <c r="D357" s="2">
        <v>23762.75</v>
      </c>
      <c r="E357" s="2">
        <v>23423.15</v>
      </c>
      <c r="F357" t="s">
        <v>4894</v>
      </c>
      <c r="G357" s="1">
        <v>1.6199999999999999E-2</v>
      </c>
    </row>
    <row r="358" spans="1:7" x14ac:dyDescent="0.3">
      <c r="A358" s="3">
        <v>45718</v>
      </c>
      <c r="B358" s="2">
        <v>23361.05</v>
      </c>
      <c r="C358" s="2">
        <v>23319.35</v>
      </c>
      <c r="D358" s="2">
        <v>23381.599999999999</v>
      </c>
      <c r="E358" s="2">
        <v>23222</v>
      </c>
      <c r="F358" t="s">
        <v>4893</v>
      </c>
      <c r="G358" s="1">
        <v>-5.1999999999999998E-3</v>
      </c>
    </row>
    <row r="359" spans="1:7" x14ac:dyDescent="0.3">
      <c r="A359" s="3">
        <v>45659</v>
      </c>
      <c r="B359" s="2">
        <v>23482.15</v>
      </c>
      <c r="C359" s="2">
        <v>23528.6</v>
      </c>
      <c r="D359" s="2">
        <v>23632.45</v>
      </c>
      <c r="E359" s="2">
        <v>23318.3</v>
      </c>
      <c r="F359" t="s">
        <v>4892</v>
      </c>
      <c r="G359" s="1">
        <v>-1.1000000000000001E-3</v>
      </c>
    </row>
    <row r="360" spans="1:7" x14ac:dyDescent="0.3">
      <c r="A360" t="s">
        <v>1375</v>
      </c>
      <c r="B360" s="2">
        <v>23508.400000000001</v>
      </c>
      <c r="C360" s="2">
        <v>23296.75</v>
      </c>
      <c r="D360" s="2">
        <v>23546.799999999999</v>
      </c>
      <c r="E360" s="2">
        <v>23277.4</v>
      </c>
      <c r="F360" t="s">
        <v>4891</v>
      </c>
      <c r="G360" s="1">
        <v>1.11E-2</v>
      </c>
    </row>
    <row r="361" spans="1:7" x14ac:dyDescent="0.3">
      <c r="A361" t="s">
        <v>1373</v>
      </c>
      <c r="B361" s="2">
        <v>23249.5</v>
      </c>
      <c r="C361" s="2">
        <v>23169.5</v>
      </c>
      <c r="D361" s="2">
        <v>23322.05</v>
      </c>
      <c r="E361" s="2">
        <v>23139.200000000001</v>
      </c>
      <c r="F361" t="s">
        <v>4890</v>
      </c>
      <c r="G361" s="1">
        <v>3.7000000000000002E-3</v>
      </c>
    </row>
    <row r="362" spans="1:7" x14ac:dyDescent="0.3">
      <c r="A362" t="s">
        <v>1371</v>
      </c>
      <c r="B362" s="2">
        <v>23163.1</v>
      </c>
      <c r="C362" s="2">
        <v>23026.75</v>
      </c>
      <c r="D362" s="2">
        <v>23183.35</v>
      </c>
      <c r="E362" s="2">
        <v>22976.5</v>
      </c>
      <c r="F362" t="s">
        <v>4889</v>
      </c>
      <c r="G362" s="1">
        <v>8.9999999999999993E-3</v>
      </c>
    </row>
    <row r="363" spans="1:7" x14ac:dyDescent="0.3">
      <c r="A363" t="s">
        <v>1369</v>
      </c>
      <c r="B363" s="2">
        <v>22957.25</v>
      </c>
      <c r="C363" s="2">
        <v>22960.45</v>
      </c>
      <c r="D363" s="2">
        <v>23137.95</v>
      </c>
      <c r="E363" s="2">
        <v>22857.65</v>
      </c>
      <c r="F363" t="s">
        <v>4888</v>
      </c>
      <c r="G363" s="1">
        <v>5.5999999999999999E-3</v>
      </c>
    </row>
    <row r="364" spans="1:7" x14ac:dyDescent="0.3">
      <c r="A364" t="s">
        <v>1367</v>
      </c>
      <c r="B364" s="2">
        <v>22829.15</v>
      </c>
      <c r="C364" s="2">
        <v>22940.15</v>
      </c>
      <c r="D364" s="2">
        <v>23007.45</v>
      </c>
      <c r="E364" s="2">
        <v>22786.9</v>
      </c>
      <c r="F364" t="s">
        <v>4887</v>
      </c>
      <c r="G364" s="1">
        <v>-1.14E-2</v>
      </c>
    </row>
    <row r="365" spans="1:7" x14ac:dyDescent="0.3">
      <c r="A365" t="s">
        <v>1365</v>
      </c>
      <c r="B365" s="2">
        <v>23092.2</v>
      </c>
      <c r="C365" s="2">
        <v>23183.9</v>
      </c>
      <c r="D365" s="2">
        <v>23347.3</v>
      </c>
      <c r="E365" s="2">
        <v>23050</v>
      </c>
      <c r="F365" t="s">
        <v>4886</v>
      </c>
      <c r="G365" s="1">
        <v>-4.8999999999999998E-3</v>
      </c>
    </row>
    <row r="366" spans="1:7" x14ac:dyDescent="0.3">
      <c r="A366" t="s">
        <v>1363</v>
      </c>
      <c r="B366" s="2">
        <v>23205.35</v>
      </c>
      <c r="C366" s="2">
        <v>23128.3</v>
      </c>
      <c r="D366" s="2">
        <v>23270.799999999999</v>
      </c>
      <c r="E366" s="2">
        <v>23090.65</v>
      </c>
      <c r="F366" t="s">
        <v>4885</v>
      </c>
      <c r="G366" s="1">
        <v>2.2000000000000001E-3</v>
      </c>
    </row>
    <row r="367" spans="1:7" x14ac:dyDescent="0.3">
      <c r="A367" t="s">
        <v>1361</v>
      </c>
      <c r="B367" s="2">
        <v>23155.35</v>
      </c>
      <c r="C367" s="2">
        <v>23099.15</v>
      </c>
      <c r="D367" s="2">
        <v>23169.55</v>
      </c>
      <c r="E367" s="2">
        <v>22981.3</v>
      </c>
      <c r="F367" t="s">
        <v>4884</v>
      </c>
      <c r="G367" s="1">
        <v>5.7000000000000002E-3</v>
      </c>
    </row>
    <row r="368" spans="1:7" x14ac:dyDescent="0.3">
      <c r="A368" t="s">
        <v>1359</v>
      </c>
      <c r="B368" s="2">
        <v>23024.65</v>
      </c>
      <c r="C368" s="2">
        <v>23421.65</v>
      </c>
      <c r="D368" s="2">
        <v>23426.3</v>
      </c>
      <c r="E368" s="2">
        <v>22976.85</v>
      </c>
      <c r="F368" t="s">
        <v>4883</v>
      </c>
      <c r="G368" s="1">
        <v>-1.37E-2</v>
      </c>
    </row>
    <row r="369" spans="1:7" x14ac:dyDescent="0.3">
      <c r="A369" t="s">
        <v>1357</v>
      </c>
      <c r="B369" s="2">
        <v>23344.75</v>
      </c>
      <c r="C369" s="2">
        <v>23290.400000000001</v>
      </c>
      <c r="D369" s="2">
        <v>23391.1</v>
      </c>
      <c r="E369" s="2">
        <v>23170.65</v>
      </c>
      <c r="F369" t="s">
        <v>4882</v>
      </c>
      <c r="G369" s="1">
        <v>6.1000000000000004E-3</v>
      </c>
    </row>
    <row r="370" spans="1:7" x14ac:dyDescent="0.3">
      <c r="A370" t="s">
        <v>1355</v>
      </c>
      <c r="B370" s="2">
        <v>23203.200000000001</v>
      </c>
      <c r="C370" s="2">
        <v>23277.1</v>
      </c>
      <c r="D370" s="2">
        <v>23292.1</v>
      </c>
      <c r="E370" s="2">
        <v>23100.35</v>
      </c>
      <c r="F370" t="s">
        <v>4881</v>
      </c>
      <c r="G370" s="1">
        <v>-4.7000000000000002E-3</v>
      </c>
    </row>
    <row r="371" spans="1:7" x14ac:dyDescent="0.3">
      <c r="A371" t="s">
        <v>1353</v>
      </c>
      <c r="B371" s="2">
        <v>23311.8</v>
      </c>
      <c r="C371" s="2">
        <v>23377.25</v>
      </c>
      <c r="D371" s="2">
        <v>23391.65</v>
      </c>
      <c r="E371" s="2">
        <v>23272.05</v>
      </c>
      <c r="F371" t="s">
        <v>4880</v>
      </c>
      <c r="G371" s="1">
        <v>4.1999999999999997E-3</v>
      </c>
    </row>
    <row r="372" spans="1:7" x14ac:dyDescent="0.3">
      <c r="A372" t="s">
        <v>1351</v>
      </c>
      <c r="B372" s="2">
        <v>23213.200000000001</v>
      </c>
      <c r="C372" s="2">
        <v>23250.45</v>
      </c>
      <c r="D372" s="2">
        <v>23293.65</v>
      </c>
      <c r="E372" s="2">
        <v>23146.45</v>
      </c>
      <c r="F372" t="s">
        <v>4448</v>
      </c>
      <c r="G372" s="1">
        <v>1.6000000000000001E-3</v>
      </c>
    </row>
    <row r="373" spans="1:7" x14ac:dyDescent="0.3">
      <c r="A373" t="s">
        <v>1349</v>
      </c>
      <c r="B373" s="2">
        <v>23176.05</v>
      </c>
      <c r="C373" s="2">
        <v>23165.9</v>
      </c>
      <c r="D373" s="2">
        <v>23264.95</v>
      </c>
      <c r="E373" s="2">
        <v>23134.15</v>
      </c>
      <c r="F373" t="s">
        <v>4879</v>
      </c>
      <c r="G373" s="1">
        <v>3.8999999999999998E-3</v>
      </c>
    </row>
    <row r="374" spans="1:7" x14ac:dyDescent="0.3">
      <c r="A374" t="s">
        <v>1347</v>
      </c>
      <c r="B374" s="2">
        <v>23085.95</v>
      </c>
      <c r="C374" s="2">
        <v>23195.4</v>
      </c>
      <c r="D374" s="2">
        <v>23340.95</v>
      </c>
      <c r="E374" s="2">
        <v>23047.25</v>
      </c>
      <c r="F374" t="s">
        <v>4878</v>
      </c>
      <c r="G374" s="1">
        <v>-1.47E-2</v>
      </c>
    </row>
    <row r="375" spans="1:7" x14ac:dyDescent="0.3">
      <c r="A375" s="3">
        <v>45931</v>
      </c>
      <c r="B375" s="2">
        <v>23431.5</v>
      </c>
      <c r="C375" s="2">
        <v>23551.9</v>
      </c>
      <c r="D375" s="2">
        <v>23596.6</v>
      </c>
      <c r="E375" s="2">
        <v>23344.35</v>
      </c>
      <c r="F375" t="s">
        <v>4877</v>
      </c>
      <c r="G375" s="1">
        <v>-4.0000000000000001E-3</v>
      </c>
    </row>
    <row r="376" spans="1:7" x14ac:dyDescent="0.3">
      <c r="A376" s="3">
        <v>45901</v>
      </c>
      <c r="B376" s="2">
        <v>23526.5</v>
      </c>
      <c r="C376" s="2">
        <v>23674.75</v>
      </c>
      <c r="D376" s="2">
        <v>23689.5</v>
      </c>
      <c r="E376" s="2">
        <v>23503.05</v>
      </c>
      <c r="F376" t="s">
        <v>4876</v>
      </c>
      <c r="G376" s="1">
        <v>-6.8999999999999999E-3</v>
      </c>
    </row>
    <row r="377" spans="1:7" x14ac:dyDescent="0.3">
      <c r="A377" s="3">
        <v>45870</v>
      </c>
      <c r="B377" s="2">
        <v>23688.95</v>
      </c>
      <c r="C377" s="2">
        <v>23746.65</v>
      </c>
      <c r="D377" s="2">
        <v>23751.85</v>
      </c>
      <c r="E377" s="2">
        <v>23496.15</v>
      </c>
      <c r="F377" t="s">
        <v>4875</v>
      </c>
      <c r="G377" s="1">
        <v>-8.0000000000000004E-4</v>
      </c>
    </row>
    <row r="378" spans="1:7" x14ac:dyDescent="0.3">
      <c r="A378" s="3">
        <v>45839</v>
      </c>
      <c r="B378" s="2">
        <v>23707.9</v>
      </c>
      <c r="C378" s="2">
        <v>23679.9</v>
      </c>
      <c r="D378" s="2">
        <v>23795.200000000001</v>
      </c>
      <c r="E378" s="2">
        <v>23637.8</v>
      </c>
      <c r="F378" t="s">
        <v>4874</v>
      </c>
      <c r="G378" s="1">
        <v>3.8999999999999998E-3</v>
      </c>
    </row>
    <row r="379" spans="1:7" x14ac:dyDescent="0.3">
      <c r="A379" s="3">
        <v>45809</v>
      </c>
      <c r="B379" s="2">
        <v>23616.05</v>
      </c>
      <c r="C379" s="2">
        <v>24045.8</v>
      </c>
      <c r="D379" s="2">
        <v>24089.95</v>
      </c>
      <c r="E379" s="2">
        <v>23551.9</v>
      </c>
      <c r="F379" t="s">
        <v>4873</v>
      </c>
      <c r="G379" s="1">
        <v>-1.6199999999999999E-2</v>
      </c>
    </row>
    <row r="380" spans="1:7" x14ac:dyDescent="0.3">
      <c r="A380" s="3">
        <v>45717</v>
      </c>
      <c r="B380" s="2">
        <v>24004.75</v>
      </c>
      <c r="C380" s="2">
        <v>24196.400000000001</v>
      </c>
      <c r="D380" s="2">
        <v>24196.45</v>
      </c>
      <c r="E380" s="2">
        <v>23976</v>
      </c>
      <c r="F380" t="s">
        <v>4872</v>
      </c>
      <c r="G380" s="1">
        <v>-7.6E-3</v>
      </c>
    </row>
    <row r="381" spans="1:7" x14ac:dyDescent="0.3">
      <c r="A381" s="3">
        <v>45689</v>
      </c>
      <c r="B381" s="2">
        <v>24188.65</v>
      </c>
      <c r="C381" s="2">
        <v>23783</v>
      </c>
      <c r="D381" s="2">
        <v>24226.7</v>
      </c>
      <c r="E381" s="2">
        <v>23751.55</v>
      </c>
      <c r="F381" t="s">
        <v>4871</v>
      </c>
      <c r="G381" s="1">
        <v>1.8800000000000001E-2</v>
      </c>
    </row>
    <row r="382" spans="1:7" x14ac:dyDescent="0.3">
      <c r="A382" s="3">
        <v>45658</v>
      </c>
      <c r="B382" s="2">
        <v>23742.9</v>
      </c>
      <c r="C382" s="2">
        <v>23637.65</v>
      </c>
      <c r="D382" s="2">
        <v>23822.799999999999</v>
      </c>
      <c r="E382" s="2">
        <v>23562.799999999999</v>
      </c>
      <c r="F382" t="s">
        <v>4870</v>
      </c>
      <c r="G382" s="1">
        <v>4.1000000000000003E-3</v>
      </c>
    </row>
    <row r="383" spans="1:7" x14ac:dyDescent="0.3">
      <c r="A383" t="s">
        <v>1337</v>
      </c>
      <c r="B383" s="2">
        <v>23644.799999999999</v>
      </c>
      <c r="C383" s="2">
        <v>23560.6</v>
      </c>
      <c r="D383" s="2">
        <v>23689.85</v>
      </c>
      <c r="E383" s="2">
        <v>23460.45</v>
      </c>
      <c r="F383" t="s">
        <v>4869</v>
      </c>
      <c r="G383" s="1">
        <v>0</v>
      </c>
    </row>
    <row r="384" spans="1:7" x14ac:dyDescent="0.3">
      <c r="A384" t="s">
        <v>1335</v>
      </c>
      <c r="B384" s="2">
        <v>23644.9</v>
      </c>
      <c r="C384" s="2">
        <v>23796.9</v>
      </c>
      <c r="D384" s="2">
        <v>23915.35</v>
      </c>
      <c r="E384" s="2">
        <v>23599.3</v>
      </c>
      <c r="F384" t="s">
        <v>4868</v>
      </c>
      <c r="G384" s="1">
        <v>-7.1000000000000004E-3</v>
      </c>
    </row>
    <row r="385" spans="1:7" x14ac:dyDescent="0.3">
      <c r="A385" t="s">
        <v>1333</v>
      </c>
      <c r="B385" s="2">
        <v>23813.4</v>
      </c>
      <c r="C385" s="2">
        <v>23801.4</v>
      </c>
      <c r="D385" s="2">
        <v>23938.85</v>
      </c>
      <c r="E385" s="2">
        <v>23800.6</v>
      </c>
      <c r="F385" t="s">
        <v>4867</v>
      </c>
      <c r="G385" s="1">
        <v>2.7000000000000001E-3</v>
      </c>
    </row>
    <row r="386" spans="1:7" x14ac:dyDescent="0.3">
      <c r="A386" t="s">
        <v>1331</v>
      </c>
      <c r="B386" s="2">
        <v>23750.2</v>
      </c>
      <c r="C386" s="2">
        <v>23775.8</v>
      </c>
      <c r="D386" s="2">
        <v>23854.5</v>
      </c>
      <c r="E386" s="2">
        <v>23653.599999999999</v>
      </c>
      <c r="F386" t="s">
        <v>4365</v>
      </c>
      <c r="G386" s="1">
        <v>1E-3</v>
      </c>
    </row>
    <row r="387" spans="1:7" x14ac:dyDescent="0.3">
      <c r="A387" t="s">
        <v>1329</v>
      </c>
      <c r="B387" s="2">
        <v>23727.65</v>
      </c>
      <c r="C387" s="2">
        <v>23769.1</v>
      </c>
      <c r="D387" s="2">
        <v>23867.65</v>
      </c>
      <c r="E387" s="2">
        <v>23685.15</v>
      </c>
      <c r="F387" t="s">
        <v>4866</v>
      </c>
      <c r="G387" s="1">
        <v>-1.1000000000000001E-3</v>
      </c>
    </row>
    <row r="388" spans="1:7" x14ac:dyDescent="0.3">
      <c r="A388" t="s">
        <v>1327</v>
      </c>
      <c r="B388" s="2">
        <v>23753.45</v>
      </c>
      <c r="C388" s="2">
        <v>23738.2</v>
      </c>
      <c r="D388" s="2">
        <v>23869.55</v>
      </c>
      <c r="E388" s="2">
        <v>23647.200000000001</v>
      </c>
      <c r="F388" t="s">
        <v>4865</v>
      </c>
      <c r="G388" s="1">
        <v>7.0000000000000001E-3</v>
      </c>
    </row>
    <row r="389" spans="1:7" x14ac:dyDescent="0.3">
      <c r="A389" t="s">
        <v>1325</v>
      </c>
      <c r="B389" s="2">
        <v>23587.5</v>
      </c>
      <c r="C389" s="2">
        <v>23960.7</v>
      </c>
      <c r="D389" s="2">
        <v>24065.8</v>
      </c>
      <c r="E389" s="2">
        <v>23537.35</v>
      </c>
      <c r="F389" t="s">
        <v>4864</v>
      </c>
      <c r="G389" s="1">
        <v>-1.52E-2</v>
      </c>
    </row>
    <row r="390" spans="1:7" x14ac:dyDescent="0.3">
      <c r="A390" t="s">
        <v>1323</v>
      </c>
      <c r="B390" s="2">
        <v>23951.7</v>
      </c>
      <c r="C390" s="2">
        <v>23877.15</v>
      </c>
      <c r="D390" s="2">
        <v>24004.9</v>
      </c>
      <c r="E390" s="2">
        <v>23870.3</v>
      </c>
      <c r="F390" t="s">
        <v>4863</v>
      </c>
      <c r="G390" s="1">
        <v>-1.0200000000000001E-2</v>
      </c>
    </row>
    <row r="391" spans="1:7" x14ac:dyDescent="0.3">
      <c r="A391" t="s">
        <v>1321</v>
      </c>
      <c r="B391" s="2">
        <v>24198.85</v>
      </c>
      <c r="C391" s="2">
        <v>24297.95</v>
      </c>
      <c r="D391" s="2">
        <v>24394.45</v>
      </c>
      <c r="E391" s="2">
        <v>24149.85</v>
      </c>
      <c r="F391" t="s">
        <v>4862</v>
      </c>
      <c r="G391" s="1">
        <v>-5.5999999999999999E-3</v>
      </c>
    </row>
    <row r="392" spans="1:7" x14ac:dyDescent="0.3">
      <c r="A392" t="s">
        <v>1319</v>
      </c>
      <c r="B392" s="2">
        <v>24336</v>
      </c>
      <c r="C392" s="2">
        <v>24584.799999999999</v>
      </c>
      <c r="D392" s="2">
        <v>24624.1</v>
      </c>
      <c r="E392" s="2">
        <v>24303.45</v>
      </c>
      <c r="F392" t="s">
        <v>4861</v>
      </c>
      <c r="G392" s="1">
        <v>-1.35E-2</v>
      </c>
    </row>
    <row r="393" spans="1:7" x14ac:dyDescent="0.3">
      <c r="A393" t="s">
        <v>1317</v>
      </c>
      <c r="B393" s="2">
        <v>24668.25</v>
      </c>
      <c r="C393" s="2">
        <v>24753.4</v>
      </c>
      <c r="D393" s="2">
        <v>24781.25</v>
      </c>
      <c r="E393" s="2">
        <v>24601.75</v>
      </c>
      <c r="F393" t="s">
        <v>4860</v>
      </c>
      <c r="G393" s="1">
        <v>-4.0000000000000001E-3</v>
      </c>
    </row>
    <row r="394" spans="1:7" x14ac:dyDescent="0.3">
      <c r="A394" t="s">
        <v>1315</v>
      </c>
      <c r="B394" s="2">
        <v>24768.3</v>
      </c>
      <c r="C394" s="2">
        <v>24498.35</v>
      </c>
      <c r="D394" s="2">
        <v>24792.3</v>
      </c>
      <c r="E394" s="2">
        <v>24180.799999999999</v>
      </c>
      <c r="F394" t="s">
        <v>4859</v>
      </c>
      <c r="G394" s="1">
        <v>8.8999999999999999E-3</v>
      </c>
    </row>
    <row r="395" spans="1:7" x14ac:dyDescent="0.3">
      <c r="A395" s="3">
        <v>45638</v>
      </c>
      <c r="B395" s="2">
        <v>24548.7</v>
      </c>
      <c r="C395" s="2">
        <v>24604.45</v>
      </c>
      <c r="D395" s="2">
        <v>24675.25</v>
      </c>
      <c r="E395" s="2">
        <v>24527.95</v>
      </c>
      <c r="F395" t="s">
        <v>4858</v>
      </c>
      <c r="G395" s="1">
        <v>-3.8E-3</v>
      </c>
    </row>
    <row r="396" spans="1:7" x14ac:dyDescent="0.3">
      <c r="A396" s="3">
        <v>45608</v>
      </c>
      <c r="B396" s="2">
        <v>24641.8</v>
      </c>
      <c r="C396" s="2">
        <v>24620.5</v>
      </c>
      <c r="D396" s="2">
        <v>24691.75</v>
      </c>
      <c r="E396" s="2">
        <v>24583.85</v>
      </c>
      <c r="F396" t="s">
        <v>4857</v>
      </c>
      <c r="G396" s="1">
        <v>1.2999999999999999E-3</v>
      </c>
    </row>
    <row r="397" spans="1:7" x14ac:dyDescent="0.3">
      <c r="A397" s="3">
        <v>45577</v>
      </c>
      <c r="B397" s="2">
        <v>24610.05</v>
      </c>
      <c r="C397" s="2">
        <v>24652.65</v>
      </c>
      <c r="D397" s="2">
        <v>24677.8</v>
      </c>
      <c r="E397" s="2">
        <v>24510.65</v>
      </c>
      <c r="F397" t="s">
        <v>4856</v>
      </c>
      <c r="G397" s="1">
        <v>-4.0000000000000002E-4</v>
      </c>
    </row>
    <row r="398" spans="1:7" x14ac:dyDescent="0.3">
      <c r="A398" s="3">
        <v>45547</v>
      </c>
      <c r="B398" s="2">
        <v>24619</v>
      </c>
      <c r="C398" s="2">
        <v>24633.9</v>
      </c>
      <c r="D398" s="2">
        <v>24705</v>
      </c>
      <c r="E398" s="2">
        <v>24580.05</v>
      </c>
      <c r="F398" t="s">
        <v>4855</v>
      </c>
      <c r="G398" s="1">
        <v>-2.3999999999999998E-3</v>
      </c>
    </row>
    <row r="399" spans="1:7" x14ac:dyDescent="0.3">
      <c r="A399" s="3">
        <v>45455</v>
      </c>
      <c r="B399" s="2">
        <v>24677.8</v>
      </c>
      <c r="C399" s="2">
        <v>24729.45</v>
      </c>
      <c r="D399" s="2">
        <v>24751.05</v>
      </c>
      <c r="E399" s="2">
        <v>24620.5</v>
      </c>
      <c r="F399" t="s">
        <v>4854</v>
      </c>
      <c r="G399" s="1">
        <v>-1.1999999999999999E-3</v>
      </c>
    </row>
    <row r="400" spans="1:7" x14ac:dyDescent="0.3">
      <c r="A400" s="3">
        <v>45424</v>
      </c>
      <c r="B400" s="2">
        <v>24708.400000000001</v>
      </c>
      <c r="C400" s="2">
        <v>24539.15</v>
      </c>
      <c r="D400" s="2">
        <v>24857.75</v>
      </c>
      <c r="E400" s="2">
        <v>24295.55</v>
      </c>
      <c r="F400" t="s">
        <v>4853</v>
      </c>
      <c r="G400" s="1">
        <v>9.7999999999999997E-3</v>
      </c>
    </row>
    <row r="401" spans="1:7" x14ac:dyDescent="0.3">
      <c r="A401" s="3">
        <v>45394</v>
      </c>
      <c r="B401" s="2">
        <v>24467.45</v>
      </c>
      <c r="C401" s="2">
        <v>24488.75</v>
      </c>
      <c r="D401" s="2">
        <v>24573.200000000001</v>
      </c>
      <c r="E401" s="2">
        <v>24366.3</v>
      </c>
      <c r="F401" t="s">
        <v>4852</v>
      </c>
      <c r="G401" s="1">
        <v>4.0000000000000002E-4</v>
      </c>
    </row>
    <row r="402" spans="1:7" x14ac:dyDescent="0.3">
      <c r="A402" s="3">
        <v>45363</v>
      </c>
      <c r="B402" s="2">
        <v>24457.15</v>
      </c>
      <c r="C402" s="2">
        <v>24367.5</v>
      </c>
      <c r="D402" s="2">
        <v>24481.35</v>
      </c>
      <c r="E402" s="2">
        <v>24280</v>
      </c>
      <c r="F402" t="s">
        <v>4851</v>
      </c>
      <c r="G402" s="1">
        <v>7.4999999999999997E-3</v>
      </c>
    </row>
    <row r="403" spans="1:7" x14ac:dyDescent="0.3">
      <c r="A403" s="3">
        <v>45334</v>
      </c>
      <c r="B403" s="2">
        <v>24276.05</v>
      </c>
      <c r="C403" s="2">
        <v>24140.85</v>
      </c>
      <c r="D403" s="2">
        <v>24301.7</v>
      </c>
      <c r="E403" s="2">
        <v>24008.65</v>
      </c>
      <c r="F403" t="s">
        <v>4850</v>
      </c>
      <c r="G403" s="1">
        <v>6.0000000000000001E-3</v>
      </c>
    </row>
    <row r="404" spans="1:7" x14ac:dyDescent="0.3">
      <c r="A404" t="s">
        <v>1304</v>
      </c>
      <c r="B404" s="2">
        <v>24131.1</v>
      </c>
      <c r="C404" s="2">
        <v>23927.15</v>
      </c>
      <c r="D404" s="2">
        <v>24188.45</v>
      </c>
      <c r="E404" s="2">
        <v>23927.15</v>
      </c>
      <c r="F404" t="s">
        <v>4849</v>
      </c>
      <c r="G404" s="1">
        <v>9.1000000000000004E-3</v>
      </c>
    </row>
    <row r="405" spans="1:7" x14ac:dyDescent="0.3">
      <c r="A405" t="s">
        <v>1302</v>
      </c>
      <c r="B405" s="2">
        <v>23914.15</v>
      </c>
      <c r="C405" s="2">
        <v>24274.15</v>
      </c>
      <c r="D405" s="2">
        <v>24345.75</v>
      </c>
      <c r="E405" s="2">
        <v>23873.35</v>
      </c>
      <c r="F405" t="s">
        <v>4848</v>
      </c>
      <c r="G405" s="1">
        <v>-1.49E-2</v>
      </c>
    </row>
    <row r="406" spans="1:7" x14ac:dyDescent="0.3">
      <c r="A406" t="s">
        <v>1300</v>
      </c>
      <c r="B406" s="2">
        <v>24274.9</v>
      </c>
      <c r="C406" s="2">
        <v>24204.799999999999</v>
      </c>
      <c r="D406" s="2">
        <v>24354.55</v>
      </c>
      <c r="E406" s="2">
        <v>24145.65</v>
      </c>
      <c r="F406" t="s">
        <v>4847</v>
      </c>
      <c r="G406" s="1">
        <v>3.3E-3</v>
      </c>
    </row>
    <row r="407" spans="1:7" x14ac:dyDescent="0.3">
      <c r="A407" t="s">
        <v>1298</v>
      </c>
      <c r="B407" s="2">
        <v>24194.5</v>
      </c>
      <c r="C407" s="2">
        <v>24343.3</v>
      </c>
      <c r="D407" s="2">
        <v>24343.3</v>
      </c>
      <c r="E407" s="2">
        <v>24125.4</v>
      </c>
      <c r="F407" t="s">
        <v>4846</v>
      </c>
      <c r="G407" s="1">
        <v>-1.1000000000000001E-3</v>
      </c>
    </row>
    <row r="408" spans="1:7" x14ac:dyDescent="0.3">
      <c r="A408" t="s">
        <v>1296</v>
      </c>
      <c r="B408" s="2">
        <v>24221.9</v>
      </c>
      <c r="C408" s="2">
        <v>24253.55</v>
      </c>
      <c r="D408" s="2">
        <v>24351.55</v>
      </c>
      <c r="E408" s="2">
        <v>24135.45</v>
      </c>
      <c r="F408" t="s">
        <v>4845</v>
      </c>
      <c r="G408" s="1">
        <v>1.32E-2</v>
      </c>
    </row>
    <row r="409" spans="1:7" x14ac:dyDescent="0.3">
      <c r="A409" t="s">
        <v>1294</v>
      </c>
      <c r="B409" s="2">
        <v>23907.25</v>
      </c>
      <c r="C409" s="2">
        <v>23411.8</v>
      </c>
      <c r="D409" s="2">
        <v>23956.1</v>
      </c>
      <c r="E409" s="2">
        <v>23359</v>
      </c>
      <c r="F409" t="s">
        <v>4844</v>
      </c>
      <c r="G409" s="1">
        <v>2.3900000000000001E-2</v>
      </c>
    </row>
    <row r="410" spans="1:7" x14ac:dyDescent="0.3">
      <c r="A410" t="s">
        <v>1293</v>
      </c>
      <c r="B410" s="2">
        <v>23349.9</v>
      </c>
      <c r="C410" s="2">
        <v>23488.45</v>
      </c>
      <c r="D410" s="2">
        <v>23507.3</v>
      </c>
      <c r="E410" s="2">
        <v>23263.15</v>
      </c>
      <c r="F410" t="s">
        <v>4843</v>
      </c>
      <c r="G410" s="1">
        <v>-7.1999999999999998E-3</v>
      </c>
    </row>
    <row r="411" spans="1:7" x14ac:dyDescent="0.3">
      <c r="A411" t="s">
        <v>1291</v>
      </c>
      <c r="B411" s="2">
        <v>23518.5</v>
      </c>
      <c r="C411" s="2">
        <v>23529.55</v>
      </c>
      <c r="D411" s="2">
        <v>23780.65</v>
      </c>
      <c r="E411" s="2">
        <v>23464.799999999999</v>
      </c>
      <c r="F411" t="s">
        <v>4842</v>
      </c>
      <c r="G411" s="1">
        <v>2.8E-3</v>
      </c>
    </row>
    <row r="412" spans="1:7" x14ac:dyDescent="0.3">
      <c r="A412" t="s">
        <v>1289</v>
      </c>
      <c r="B412" s="2">
        <v>23453.8</v>
      </c>
      <c r="C412" s="2">
        <v>23605.3</v>
      </c>
      <c r="D412" s="2">
        <v>23606.799999999999</v>
      </c>
      <c r="E412" s="2">
        <v>23350.400000000001</v>
      </c>
      <c r="F412" t="s">
        <v>4841</v>
      </c>
      <c r="G412" s="1">
        <v>-3.3999999999999998E-3</v>
      </c>
    </row>
    <row r="413" spans="1:7" x14ac:dyDescent="0.3">
      <c r="A413" t="s">
        <v>1288</v>
      </c>
      <c r="B413" s="2">
        <v>23532.7</v>
      </c>
      <c r="C413" s="2">
        <v>23542.15</v>
      </c>
      <c r="D413" s="2">
        <v>23675.9</v>
      </c>
      <c r="E413" s="2">
        <v>23484.15</v>
      </c>
      <c r="F413" t="s">
        <v>4840</v>
      </c>
      <c r="G413" s="1">
        <v>-1.1000000000000001E-3</v>
      </c>
    </row>
    <row r="414" spans="1:7" x14ac:dyDescent="0.3">
      <c r="A414" t="s">
        <v>1286</v>
      </c>
      <c r="B414" s="2">
        <v>23559.05</v>
      </c>
      <c r="C414" s="2">
        <v>23822.45</v>
      </c>
      <c r="D414" s="2">
        <v>23873.599999999999</v>
      </c>
      <c r="E414" s="2">
        <v>23509.599999999999</v>
      </c>
      <c r="F414" t="s">
        <v>4839</v>
      </c>
      <c r="G414" s="1">
        <v>-1.3599999999999999E-2</v>
      </c>
    </row>
    <row r="415" spans="1:7" x14ac:dyDescent="0.3">
      <c r="A415" s="3">
        <v>45637</v>
      </c>
      <c r="B415" s="2">
        <v>23883.45</v>
      </c>
      <c r="C415" s="2">
        <v>24225.8</v>
      </c>
      <c r="D415" s="2">
        <v>24242</v>
      </c>
      <c r="E415" s="2">
        <v>23839.15</v>
      </c>
      <c r="F415" t="s">
        <v>4838</v>
      </c>
      <c r="G415" s="1">
        <v>-1.0699999999999999E-2</v>
      </c>
    </row>
    <row r="416" spans="1:7" x14ac:dyDescent="0.3">
      <c r="A416" s="3">
        <v>45607</v>
      </c>
      <c r="B416" s="2">
        <v>24141.3</v>
      </c>
      <c r="C416" s="2">
        <v>24087.25</v>
      </c>
      <c r="D416" s="2">
        <v>24336.799999999999</v>
      </c>
      <c r="E416" s="2">
        <v>24004.6</v>
      </c>
      <c r="F416" t="s">
        <v>4837</v>
      </c>
      <c r="G416" s="1">
        <v>-2.9999999999999997E-4</v>
      </c>
    </row>
    <row r="417" spans="1:7" x14ac:dyDescent="0.3">
      <c r="A417" s="3">
        <v>45515</v>
      </c>
      <c r="B417" s="2">
        <v>24148.2</v>
      </c>
      <c r="C417" s="2">
        <v>24207.7</v>
      </c>
      <c r="D417" s="2">
        <v>24276.15</v>
      </c>
      <c r="E417" s="2">
        <v>24066.65</v>
      </c>
      <c r="F417" t="s">
        <v>4836</v>
      </c>
      <c r="G417" s="1">
        <v>-2.0999999999999999E-3</v>
      </c>
    </row>
    <row r="418" spans="1:7" x14ac:dyDescent="0.3">
      <c r="A418" s="3">
        <v>45484</v>
      </c>
      <c r="B418" s="2">
        <v>24199.35</v>
      </c>
      <c r="C418" s="2">
        <v>24489.599999999999</v>
      </c>
      <c r="D418" s="2">
        <v>24503.35</v>
      </c>
      <c r="E418" s="2">
        <v>24179.05</v>
      </c>
      <c r="F418" t="s">
        <v>4835</v>
      </c>
      <c r="G418" s="1">
        <v>-1.1599999999999999E-2</v>
      </c>
    </row>
    <row r="419" spans="1:7" x14ac:dyDescent="0.3">
      <c r="A419" s="3">
        <v>45454</v>
      </c>
      <c r="B419" s="2">
        <v>24484.05</v>
      </c>
      <c r="C419" s="2">
        <v>24308.75</v>
      </c>
      <c r="D419" s="2">
        <v>24537.599999999999</v>
      </c>
      <c r="E419" s="2">
        <v>24204.05</v>
      </c>
      <c r="F419" t="s">
        <v>4834</v>
      </c>
      <c r="G419" s="1">
        <v>1.12E-2</v>
      </c>
    </row>
    <row r="420" spans="1:7" x14ac:dyDescent="0.3">
      <c r="A420" s="3">
        <v>45423</v>
      </c>
      <c r="B420" s="2">
        <v>24213.3</v>
      </c>
      <c r="C420" s="2">
        <v>23916.5</v>
      </c>
      <c r="D420" s="2">
        <v>24229.05</v>
      </c>
      <c r="E420" s="2">
        <v>23842.75</v>
      </c>
      <c r="F420" t="s">
        <v>4833</v>
      </c>
      <c r="G420" s="1">
        <v>9.1000000000000004E-3</v>
      </c>
    </row>
    <row r="421" spans="1:7" x14ac:dyDescent="0.3">
      <c r="A421" s="3">
        <v>45393</v>
      </c>
      <c r="B421" s="2">
        <v>23995.35</v>
      </c>
      <c r="C421" s="2">
        <v>24315.75</v>
      </c>
      <c r="D421" s="2">
        <v>24316.75</v>
      </c>
      <c r="E421" s="2">
        <v>23816.15</v>
      </c>
      <c r="F421" t="s">
        <v>4832</v>
      </c>
      <c r="G421" s="1">
        <v>-1.2699999999999999E-2</v>
      </c>
    </row>
    <row r="422" spans="1:7" x14ac:dyDescent="0.3">
      <c r="A422" s="3">
        <v>45302</v>
      </c>
      <c r="B422" s="2">
        <v>24304.35</v>
      </c>
      <c r="C422" s="2">
        <v>24302.75</v>
      </c>
      <c r="D422" s="2">
        <v>24368.25</v>
      </c>
      <c r="E422" s="2">
        <v>24280.2</v>
      </c>
      <c r="F422" t="s">
        <v>4831</v>
      </c>
      <c r="G422" s="1">
        <v>4.1000000000000003E-3</v>
      </c>
    </row>
    <row r="423" spans="1:7" x14ac:dyDescent="0.3">
      <c r="A423" t="s">
        <v>1276</v>
      </c>
      <c r="B423" s="2">
        <v>24205.35</v>
      </c>
      <c r="C423" s="2">
        <v>24349.85</v>
      </c>
      <c r="D423" s="2">
        <v>24372.45</v>
      </c>
      <c r="E423" s="2">
        <v>24172.6</v>
      </c>
      <c r="F423" t="s">
        <v>4830</v>
      </c>
      <c r="G423" s="1">
        <v>-5.5999999999999999E-3</v>
      </c>
    </row>
    <row r="424" spans="1:7" x14ac:dyDescent="0.3">
      <c r="A424" t="s">
        <v>1274</v>
      </c>
      <c r="B424" s="2">
        <v>24340.85</v>
      </c>
      <c r="C424" s="2">
        <v>24371.45</v>
      </c>
      <c r="D424" s="2">
        <v>24498.2</v>
      </c>
      <c r="E424" s="2">
        <v>24307.3</v>
      </c>
      <c r="F424" t="s">
        <v>4220</v>
      </c>
      <c r="G424" s="1">
        <v>-5.1000000000000004E-3</v>
      </c>
    </row>
    <row r="425" spans="1:7" x14ac:dyDescent="0.3">
      <c r="A425" t="s">
        <v>1273</v>
      </c>
      <c r="B425" s="2">
        <v>24466.85</v>
      </c>
      <c r="C425" s="2">
        <v>24328.85</v>
      </c>
      <c r="D425" s="2">
        <v>24484.5</v>
      </c>
      <c r="E425" s="2">
        <v>24140.85</v>
      </c>
      <c r="F425" t="s">
        <v>4829</v>
      </c>
      <c r="G425" s="1">
        <v>5.1999999999999998E-3</v>
      </c>
    </row>
    <row r="426" spans="1:7" x14ac:dyDescent="0.3">
      <c r="A426" t="s">
        <v>1272</v>
      </c>
      <c r="B426" s="2">
        <v>24339.15</v>
      </c>
      <c r="C426" s="2">
        <v>24251.1</v>
      </c>
      <c r="D426" s="2">
        <v>24492.6</v>
      </c>
      <c r="E426" s="2">
        <v>24134.9</v>
      </c>
      <c r="F426" t="s">
        <v>4828</v>
      </c>
      <c r="G426" s="1">
        <v>6.4999999999999997E-3</v>
      </c>
    </row>
    <row r="427" spans="1:7" x14ac:dyDescent="0.3">
      <c r="A427" t="s">
        <v>1270</v>
      </c>
      <c r="B427" s="2">
        <v>24180.799999999999</v>
      </c>
      <c r="C427" s="2">
        <v>24418.05</v>
      </c>
      <c r="D427" s="2">
        <v>24440.25</v>
      </c>
      <c r="E427" s="2">
        <v>24073.9</v>
      </c>
      <c r="F427" t="s">
        <v>4827</v>
      </c>
      <c r="G427" s="1">
        <v>-8.9999999999999993E-3</v>
      </c>
    </row>
    <row r="428" spans="1:7" x14ac:dyDescent="0.3">
      <c r="A428" t="s">
        <v>1268</v>
      </c>
      <c r="B428" s="2">
        <v>24399.4</v>
      </c>
      <c r="C428" s="2">
        <v>24412.7</v>
      </c>
      <c r="D428" s="2">
        <v>24480.65</v>
      </c>
      <c r="E428" s="2">
        <v>24341.200000000001</v>
      </c>
      <c r="F428" t="s">
        <v>4826</v>
      </c>
      <c r="G428" s="1">
        <v>-1.5E-3</v>
      </c>
    </row>
    <row r="429" spans="1:7" x14ac:dyDescent="0.3">
      <c r="A429" t="s">
        <v>1266</v>
      </c>
      <c r="B429" s="2">
        <v>24435.5</v>
      </c>
      <c r="C429" s="2">
        <v>24378.15</v>
      </c>
      <c r="D429" s="2">
        <v>24604.25</v>
      </c>
      <c r="E429" s="2">
        <v>24378.1</v>
      </c>
      <c r="F429" t="s">
        <v>4825</v>
      </c>
      <c r="G429" s="1">
        <v>-1.5E-3</v>
      </c>
    </row>
    <row r="430" spans="1:7" x14ac:dyDescent="0.3">
      <c r="A430" t="s">
        <v>1264</v>
      </c>
      <c r="B430" s="2">
        <v>24472.1</v>
      </c>
      <c r="C430" s="2">
        <v>24798.65</v>
      </c>
      <c r="D430" s="2">
        <v>24882</v>
      </c>
      <c r="E430" s="2">
        <v>24445.8</v>
      </c>
      <c r="F430" t="s">
        <v>4824</v>
      </c>
      <c r="G430" s="1">
        <v>-1.2500000000000001E-2</v>
      </c>
    </row>
    <row r="431" spans="1:7" x14ac:dyDescent="0.3">
      <c r="A431" t="s">
        <v>1262</v>
      </c>
      <c r="B431" s="2">
        <v>24781.1</v>
      </c>
      <c r="C431" s="2">
        <v>24956.15</v>
      </c>
      <c r="D431" s="2">
        <v>24978.3</v>
      </c>
      <c r="E431" s="2">
        <v>24679.599999999999</v>
      </c>
      <c r="F431" t="s">
        <v>4823</v>
      </c>
      <c r="G431" s="1">
        <v>-2.8999999999999998E-3</v>
      </c>
    </row>
    <row r="432" spans="1:7" x14ac:dyDescent="0.3">
      <c r="A432" t="s">
        <v>1260</v>
      </c>
      <c r="B432" s="2">
        <v>24854.05</v>
      </c>
      <c r="C432" s="2">
        <v>24664.95</v>
      </c>
      <c r="D432" s="2">
        <v>24886.2</v>
      </c>
      <c r="E432" s="2">
        <v>24567.65</v>
      </c>
      <c r="F432" t="s">
        <v>4822</v>
      </c>
      <c r="G432" s="1">
        <v>4.1999999999999997E-3</v>
      </c>
    </row>
    <row r="433" spans="1:7" x14ac:dyDescent="0.3">
      <c r="A433" t="s">
        <v>1258</v>
      </c>
      <c r="B433" s="2">
        <v>24749.85</v>
      </c>
      <c r="C433" s="2">
        <v>25027.4</v>
      </c>
      <c r="D433" s="2">
        <v>25029.5</v>
      </c>
      <c r="E433" s="2">
        <v>24728.9</v>
      </c>
      <c r="F433" t="s">
        <v>4821</v>
      </c>
      <c r="G433" s="1">
        <v>-8.8999999999999999E-3</v>
      </c>
    </row>
    <row r="434" spans="1:7" x14ac:dyDescent="0.3">
      <c r="A434" t="s">
        <v>1256</v>
      </c>
      <c r="B434" s="2">
        <v>24971.3</v>
      </c>
      <c r="C434" s="2">
        <v>25008.55</v>
      </c>
      <c r="D434" s="2">
        <v>25093.4</v>
      </c>
      <c r="E434" s="2">
        <v>24908.45</v>
      </c>
      <c r="F434" t="s">
        <v>4820</v>
      </c>
      <c r="G434" s="1">
        <v>-3.3999999999999998E-3</v>
      </c>
    </row>
    <row r="435" spans="1:7" x14ac:dyDescent="0.3">
      <c r="A435" t="s">
        <v>1254</v>
      </c>
      <c r="B435" s="2">
        <v>25057.35</v>
      </c>
      <c r="C435" s="2">
        <v>25186.3</v>
      </c>
      <c r="D435" s="2">
        <v>25212.05</v>
      </c>
      <c r="E435" s="2">
        <v>25008.15</v>
      </c>
      <c r="F435" t="s">
        <v>4409</v>
      </c>
      <c r="G435" s="1">
        <v>-2.8E-3</v>
      </c>
    </row>
    <row r="436" spans="1:7" x14ac:dyDescent="0.3">
      <c r="A436" t="s">
        <v>1252</v>
      </c>
      <c r="B436" s="2">
        <v>25127.95</v>
      </c>
      <c r="C436" s="2">
        <v>25023.45</v>
      </c>
      <c r="D436" s="2">
        <v>25159.75</v>
      </c>
      <c r="E436" s="2">
        <v>25017.5</v>
      </c>
      <c r="F436" t="s">
        <v>4819</v>
      </c>
      <c r="G436" s="1">
        <v>6.6E-3</v>
      </c>
    </row>
    <row r="437" spans="1:7" x14ac:dyDescent="0.3">
      <c r="A437" s="3">
        <v>45606</v>
      </c>
      <c r="B437" s="2">
        <v>24964.25</v>
      </c>
      <c r="C437" s="2">
        <v>24985.3</v>
      </c>
      <c r="D437" s="2">
        <v>25028.65</v>
      </c>
      <c r="E437" s="2">
        <v>24920.05</v>
      </c>
      <c r="F437" t="s">
        <v>4818</v>
      </c>
      <c r="G437" s="1">
        <v>-1.4E-3</v>
      </c>
    </row>
    <row r="438" spans="1:7" x14ac:dyDescent="0.3">
      <c r="A438" s="3">
        <v>45575</v>
      </c>
      <c r="B438" s="2">
        <v>24998.45</v>
      </c>
      <c r="C438" s="2">
        <v>25067.05</v>
      </c>
      <c r="D438" s="2">
        <v>25134.05</v>
      </c>
      <c r="E438" s="2">
        <v>24979.4</v>
      </c>
      <c r="F438" t="s">
        <v>4817</v>
      </c>
      <c r="G438" s="1">
        <v>6.9999999999999999E-4</v>
      </c>
    </row>
    <row r="439" spans="1:7" x14ac:dyDescent="0.3">
      <c r="A439" s="3">
        <v>45545</v>
      </c>
      <c r="B439" s="2">
        <v>24981.95</v>
      </c>
      <c r="C439" s="2">
        <v>25065.8</v>
      </c>
      <c r="D439" s="2">
        <v>25234.05</v>
      </c>
      <c r="E439" s="2">
        <v>24947.7</v>
      </c>
      <c r="F439" t="s">
        <v>4816</v>
      </c>
      <c r="G439" s="1">
        <v>-1.1999999999999999E-3</v>
      </c>
    </row>
    <row r="440" spans="1:7" x14ac:dyDescent="0.3">
      <c r="A440" s="3">
        <v>45514</v>
      </c>
      <c r="B440" s="2">
        <v>25013.15</v>
      </c>
      <c r="C440" s="2">
        <v>24832.2</v>
      </c>
      <c r="D440" s="2">
        <v>25044</v>
      </c>
      <c r="E440" s="2">
        <v>24756.799999999999</v>
      </c>
      <c r="F440" t="s">
        <v>4815</v>
      </c>
      <c r="G440" s="1">
        <v>8.8000000000000005E-3</v>
      </c>
    </row>
    <row r="441" spans="1:7" x14ac:dyDescent="0.3">
      <c r="A441" s="3">
        <v>45483</v>
      </c>
      <c r="B441" s="2">
        <v>24795.75</v>
      </c>
      <c r="C441" s="2">
        <v>25084.1</v>
      </c>
      <c r="D441" s="2">
        <v>25143</v>
      </c>
      <c r="E441" s="2">
        <v>24694.35</v>
      </c>
      <c r="F441" t="s">
        <v>4814</v>
      </c>
      <c r="G441" s="1">
        <v>-8.6999999999999994E-3</v>
      </c>
    </row>
    <row r="442" spans="1:7" x14ac:dyDescent="0.3">
      <c r="A442" s="3">
        <v>45392</v>
      </c>
      <c r="B442" s="2">
        <v>25014.6</v>
      </c>
      <c r="C442" s="2">
        <v>25181.9</v>
      </c>
      <c r="D442" s="2">
        <v>25485.05</v>
      </c>
      <c r="E442" s="2">
        <v>24966.799999999999</v>
      </c>
      <c r="F442" t="s">
        <v>4813</v>
      </c>
      <c r="G442" s="1">
        <v>-9.2999999999999992E-3</v>
      </c>
    </row>
    <row r="443" spans="1:7" x14ac:dyDescent="0.3">
      <c r="A443" s="3">
        <v>45361</v>
      </c>
      <c r="B443" s="2">
        <v>25250.1</v>
      </c>
      <c r="C443" s="2">
        <v>25452.85</v>
      </c>
      <c r="D443" s="2">
        <v>25639.45</v>
      </c>
      <c r="E443" s="2">
        <v>25230.3</v>
      </c>
      <c r="F443" t="s">
        <v>4812</v>
      </c>
      <c r="G443" s="1">
        <v>-2.12E-2</v>
      </c>
    </row>
    <row r="444" spans="1:7" x14ac:dyDescent="0.3">
      <c r="A444" s="3">
        <v>45301</v>
      </c>
      <c r="B444" s="2">
        <v>25796.9</v>
      </c>
      <c r="C444" s="2">
        <v>25788.45</v>
      </c>
      <c r="D444" s="2">
        <v>25907.599999999999</v>
      </c>
      <c r="E444" s="2">
        <v>25739.200000000001</v>
      </c>
      <c r="F444" t="s">
        <v>4811</v>
      </c>
      <c r="G444" s="1">
        <v>-5.0000000000000001E-4</v>
      </c>
    </row>
    <row r="445" spans="1:7" x14ac:dyDescent="0.3">
      <c r="A445" t="s">
        <v>1242</v>
      </c>
      <c r="B445" s="2">
        <v>25810.85</v>
      </c>
      <c r="C445" s="2">
        <v>26061.3</v>
      </c>
      <c r="D445" s="2">
        <v>26134.7</v>
      </c>
      <c r="E445" s="2">
        <v>25794.1</v>
      </c>
      <c r="F445" t="s">
        <v>4644</v>
      </c>
      <c r="G445" s="1">
        <v>-1.41E-2</v>
      </c>
    </row>
    <row r="446" spans="1:7" x14ac:dyDescent="0.3">
      <c r="A446" t="s">
        <v>1241</v>
      </c>
      <c r="B446" s="2">
        <v>26178.95</v>
      </c>
      <c r="C446" s="2">
        <v>26248.25</v>
      </c>
      <c r="D446" s="2">
        <v>26277.35</v>
      </c>
      <c r="E446" s="2">
        <v>26151.4</v>
      </c>
      <c r="F446" t="s">
        <v>4810</v>
      </c>
      <c r="G446" s="1">
        <v>-1.4E-3</v>
      </c>
    </row>
    <row r="447" spans="1:7" x14ac:dyDescent="0.3">
      <c r="A447" t="s">
        <v>1239</v>
      </c>
      <c r="B447" s="2">
        <v>26216.05</v>
      </c>
      <c r="C447" s="2">
        <v>26005.4</v>
      </c>
      <c r="D447" s="2">
        <v>26250.9</v>
      </c>
      <c r="E447" s="2">
        <v>25998.400000000001</v>
      </c>
      <c r="F447" t="s">
        <v>4809</v>
      </c>
      <c r="G447" s="1">
        <v>8.0999999999999996E-3</v>
      </c>
    </row>
    <row r="448" spans="1:7" x14ac:dyDescent="0.3">
      <c r="A448" t="s">
        <v>1237</v>
      </c>
      <c r="B448" s="2">
        <v>26004.15</v>
      </c>
      <c r="C448" s="2">
        <v>25899.45</v>
      </c>
      <c r="D448" s="2">
        <v>26032.799999999999</v>
      </c>
      <c r="E448" s="2">
        <v>25871.35</v>
      </c>
      <c r="F448" t="s">
        <v>4808</v>
      </c>
      <c r="G448" s="1">
        <v>2.5000000000000001E-3</v>
      </c>
    </row>
    <row r="449" spans="1:7" x14ac:dyDescent="0.3">
      <c r="A449" t="s">
        <v>1235</v>
      </c>
      <c r="B449" s="2">
        <v>25940.400000000001</v>
      </c>
      <c r="C449" s="2">
        <v>25921.45</v>
      </c>
      <c r="D449" s="2">
        <v>26011.55</v>
      </c>
      <c r="E449" s="2">
        <v>25886.85</v>
      </c>
      <c r="F449" t="s">
        <v>4807</v>
      </c>
      <c r="G449" s="1">
        <v>1E-4</v>
      </c>
    </row>
    <row r="450" spans="1:7" x14ac:dyDescent="0.3">
      <c r="A450" t="s">
        <v>1233</v>
      </c>
      <c r="B450" s="2">
        <v>25939.05</v>
      </c>
      <c r="C450" s="2">
        <v>25872.55</v>
      </c>
      <c r="D450" s="2">
        <v>25956</v>
      </c>
      <c r="E450" s="2">
        <v>25847.35</v>
      </c>
      <c r="F450" t="s">
        <v>4806</v>
      </c>
      <c r="G450" s="1">
        <v>5.7000000000000002E-3</v>
      </c>
    </row>
    <row r="451" spans="1:7" x14ac:dyDescent="0.3">
      <c r="A451" t="s">
        <v>1231</v>
      </c>
      <c r="B451" s="2">
        <v>25790.95</v>
      </c>
      <c r="C451" s="2">
        <v>25525.95</v>
      </c>
      <c r="D451" s="2">
        <v>25849.25</v>
      </c>
      <c r="E451" s="2">
        <v>25426.6</v>
      </c>
      <c r="F451" t="s">
        <v>4805</v>
      </c>
      <c r="G451" s="1">
        <v>1.4800000000000001E-2</v>
      </c>
    </row>
    <row r="452" spans="1:7" x14ac:dyDescent="0.3">
      <c r="A452" t="s">
        <v>1229</v>
      </c>
      <c r="B452" s="2">
        <v>25415.8</v>
      </c>
      <c r="C452" s="2">
        <v>25487.05</v>
      </c>
      <c r="D452" s="2">
        <v>25611.95</v>
      </c>
      <c r="E452" s="2">
        <v>25376.05</v>
      </c>
      <c r="F452" t="s">
        <v>4804</v>
      </c>
      <c r="G452" s="1">
        <v>1.5E-3</v>
      </c>
    </row>
    <row r="453" spans="1:7" x14ac:dyDescent="0.3">
      <c r="A453" t="s">
        <v>1227</v>
      </c>
      <c r="B453" s="2">
        <v>25377.55</v>
      </c>
      <c r="C453" s="2">
        <v>25402.400000000001</v>
      </c>
      <c r="D453" s="2">
        <v>25482.2</v>
      </c>
      <c r="E453" s="2">
        <v>25285.55</v>
      </c>
      <c r="F453" t="s">
        <v>4803</v>
      </c>
      <c r="G453" s="1">
        <v>-1.6000000000000001E-3</v>
      </c>
    </row>
    <row r="454" spans="1:7" x14ac:dyDescent="0.3">
      <c r="A454" t="s">
        <v>1225</v>
      </c>
      <c r="B454" s="2">
        <v>25418.55</v>
      </c>
      <c r="C454" s="2">
        <v>25416.9</v>
      </c>
      <c r="D454" s="2">
        <v>25441.65</v>
      </c>
      <c r="E454" s="2">
        <v>25352.25</v>
      </c>
      <c r="F454" t="s">
        <v>4802</v>
      </c>
      <c r="G454" s="1">
        <v>1.4E-3</v>
      </c>
    </row>
    <row r="455" spans="1:7" x14ac:dyDescent="0.3">
      <c r="A455" t="s">
        <v>1223</v>
      </c>
      <c r="B455" s="2">
        <v>25383.75</v>
      </c>
      <c r="C455" s="2">
        <v>25406.65</v>
      </c>
      <c r="D455" s="2">
        <v>25445.7</v>
      </c>
      <c r="E455" s="2">
        <v>25336.2</v>
      </c>
      <c r="F455" t="s">
        <v>4801</v>
      </c>
      <c r="G455" s="1">
        <v>1.1000000000000001E-3</v>
      </c>
    </row>
    <row r="456" spans="1:7" x14ac:dyDescent="0.3">
      <c r="A456" t="s">
        <v>1221</v>
      </c>
      <c r="B456" s="2">
        <v>25356.5</v>
      </c>
      <c r="C456" s="2">
        <v>25430.45</v>
      </c>
      <c r="D456" s="2">
        <v>25430.5</v>
      </c>
      <c r="E456" s="2">
        <v>25292.45</v>
      </c>
      <c r="F456" t="s">
        <v>4800</v>
      </c>
      <c r="G456" s="1">
        <v>-1.2999999999999999E-3</v>
      </c>
    </row>
    <row r="457" spans="1:7" x14ac:dyDescent="0.3">
      <c r="A457" s="3">
        <v>45635</v>
      </c>
      <c r="B457" s="2">
        <v>25388.9</v>
      </c>
      <c r="C457" s="2">
        <v>25059.65</v>
      </c>
      <c r="D457" s="2">
        <v>25433.35</v>
      </c>
      <c r="E457" s="2">
        <v>24941.45</v>
      </c>
      <c r="F457" t="s">
        <v>4799</v>
      </c>
      <c r="G457" s="1">
        <v>1.89E-2</v>
      </c>
    </row>
    <row r="458" spans="1:7" x14ac:dyDescent="0.3">
      <c r="A458" s="3">
        <v>45605</v>
      </c>
      <c r="B458" s="2">
        <v>24918.45</v>
      </c>
      <c r="C458" s="2">
        <v>25034</v>
      </c>
      <c r="D458" s="2">
        <v>25113.7</v>
      </c>
      <c r="E458" s="2">
        <v>24885.15</v>
      </c>
      <c r="F458" t="s">
        <v>4798</v>
      </c>
      <c r="G458" s="1">
        <v>-4.8999999999999998E-3</v>
      </c>
    </row>
    <row r="459" spans="1:7" x14ac:dyDescent="0.3">
      <c r="A459" s="3">
        <v>45574</v>
      </c>
      <c r="B459" s="2">
        <v>25041.1</v>
      </c>
      <c r="C459" s="2">
        <v>24999.4</v>
      </c>
      <c r="D459" s="2">
        <v>25130.5</v>
      </c>
      <c r="E459" s="2">
        <v>24896.799999999999</v>
      </c>
      <c r="F459" t="s">
        <v>4797</v>
      </c>
      <c r="G459" s="1">
        <v>4.1999999999999997E-3</v>
      </c>
    </row>
    <row r="460" spans="1:7" x14ac:dyDescent="0.3">
      <c r="A460" s="3">
        <v>45544</v>
      </c>
      <c r="B460" s="2">
        <v>24936.400000000001</v>
      </c>
      <c r="C460" s="2">
        <v>24823.4</v>
      </c>
      <c r="D460" s="2">
        <v>24957.5</v>
      </c>
      <c r="E460" s="2">
        <v>24753.15</v>
      </c>
      <c r="F460" t="s">
        <v>4796</v>
      </c>
      <c r="G460" s="1">
        <v>3.3999999999999998E-3</v>
      </c>
    </row>
    <row r="461" spans="1:7" x14ac:dyDescent="0.3">
      <c r="A461" s="3">
        <v>45452</v>
      </c>
      <c r="B461" s="2">
        <v>24852.15</v>
      </c>
      <c r="C461" s="2">
        <v>25093.7</v>
      </c>
      <c r="D461" s="2">
        <v>25168.75</v>
      </c>
      <c r="E461" s="2">
        <v>24801.3</v>
      </c>
      <c r="F461" t="s">
        <v>4795</v>
      </c>
      <c r="G461" s="1">
        <v>-1.17E-2</v>
      </c>
    </row>
    <row r="462" spans="1:7" x14ac:dyDescent="0.3">
      <c r="A462" s="3">
        <v>45421</v>
      </c>
      <c r="B462" s="2">
        <v>25145.1</v>
      </c>
      <c r="C462" s="2">
        <v>25250.5</v>
      </c>
      <c r="D462" s="2">
        <v>25275.45</v>
      </c>
      <c r="E462" s="2">
        <v>25127.75</v>
      </c>
      <c r="F462" t="s">
        <v>4794</v>
      </c>
      <c r="G462" s="1">
        <v>-2.0999999999999999E-3</v>
      </c>
    </row>
    <row r="463" spans="1:7" x14ac:dyDescent="0.3">
      <c r="A463" s="3">
        <v>45391</v>
      </c>
      <c r="B463" s="2">
        <v>25198.7</v>
      </c>
      <c r="C463" s="2">
        <v>25089.95</v>
      </c>
      <c r="D463" s="2">
        <v>25216</v>
      </c>
      <c r="E463" s="2">
        <v>25083.8</v>
      </c>
      <c r="F463" t="s">
        <v>4793</v>
      </c>
      <c r="G463" s="1">
        <v>-3.2000000000000002E-3</v>
      </c>
    </row>
    <row r="464" spans="1:7" x14ac:dyDescent="0.3">
      <c r="A464" s="3">
        <v>45360</v>
      </c>
      <c r="B464" s="2">
        <v>25279.85</v>
      </c>
      <c r="C464" s="2">
        <v>25313.4</v>
      </c>
      <c r="D464" s="2">
        <v>25321.7</v>
      </c>
      <c r="E464" s="2">
        <v>25235.8</v>
      </c>
      <c r="F464" t="s">
        <v>4792</v>
      </c>
      <c r="G464" s="1">
        <v>0</v>
      </c>
    </row>
    <row r="465" spans="1:7" x14ac:dyDescent="0.3">
      <c r="A465" s="3">
        <v>45331</v>
      </c>
      <c r="B465" s="2">
        <v>25278.7</v>
      </c>
      <c r="C465" s="2">
        <v>25333.599999999999</v>
      </c>
      <c r="D465" s="2">
        <v>25333.65</v>
      </c>
      <c r="E465" s="2">
        <v>25235.5</v>
      </c>
      <c r="F465" t="s">
        <v>4791</v>
      </c>
      <c r="G465" s="1">
        <v>1.6999999999999999E-3</v>
      </c>
    </row>
    <row r="466" spans="1:7" x14ac:dyDescent="0.3">
      <c r="A466" t="s">
        <v>1210</v>
      </c>
      <c r="B466" s="2">
        <v>25235.9</v>
      </c>
      <c r="C466" s="2">
        <v>25249.7</v>
      </c>
      <c r="D466" s="2">
        <v>25268.35</v>
      </c>
      <c r="E466" s="2">
        <v>25199.4</v>
      </c>
      <c r="F466" t="s">
        <v>4790</v>
      </c>
      <c r="G466" s="1">
        <v>3.3E-3</v>
      </c>
    </row>
    <row r="467" spans="1:7" x14ac:dyDescent="0.3">
      <c r="A467" t="s">
        <v>1208</v>
      </c>
      <c r="B467" s="2">
        <v>25151.95</v>
      </c>
      <c r="C467" s="2">
        <v>25035.3</v>
      </c>
      <c r="D467" s="2">
        <v>25192.9</v>
      </c>
      <c r="E467" s="2">
        <v>24998.5</v>
      </c>
      <c r="F467" t="s">
        <v>4789</v>
      </c>
      <c r="G467" s="1">
        <v>4.0000000000000001E-3</v>
      </c>
    </row>
    <row r="468" spans="1:7" x14ac:dyDescent="0.3">
      <c r="A468" t="s">
        <v>1206</v>
      </c>
      <c r="B468" s="2">
        <v>25052.35</v>
      </c>
      <c r="C468" s="2">
        <v>25030.799999999999</v>
      </c>
      <c r="D468" s="2">
        <v>25129.599999999999</v>
      </c>
      <c r="E468" s="2">
        <v>24964.65</v>
      </c>
      <c r="F468" t="s">
        <v>4788</v>
      </c>
      <c r="G468" s="1">
        <v>1.4E-3</v>
      </c>
    </row>
    <row r="469" spans="1:7" x14ac:dyDescent="0.3">
      <c r="A469" t="s">
        <v>1204</v>
      </c>
      <c r="B469" s="2">
        <v>25017.75</v>
      </c>
      <c r="C469" s="2">
        <v>25024.799999999999</v>
      </c>
      <c r="D469" s="2">
        <v>25073.1</v>
      </c>
      <c r="E469" s="2">
        <v>24973.65</v>
      </c>
      <c r="F469" t="s">
        <v>4787</v>
      </c>
      <c r="G469" s="1">
        <v>2.9999999999999997E-4</v>
      </c>
    </row>
    <row r="470" spans="1:7" x14ac:dyDescent="0.3">
      <c r="A470" t="s">
        <v>1202</v>
      </c>
      <c r="B470" s="2">
        <v>25010.6</v>
      </c>
      <c r="C470" s="2">
        <v>24906.1</v>
      </c>
      <c r="D470" s="2">
        <v>25043.8</v>
      </c>
      <c r="E470" s="2">
        <v>24874.7</v>
      </c>
      <c r="F470" t="s">
        <v>4786</v>
      </c>
      <c r="G470" s="1">
        <v>7.6E-3</v>
      </c>
    </row>
    <row r="471" spans="1:7" x14ac:dyDescent="0.3">
      <c r="A471" t="s">
        <v>1200</v>
      </c>
      <c r="B471" s="2">
        <v>24823.15</v>
      </c>
      <c r="C471" s="2">
        <v>24845.4</v>
      </c>
      <c r="D471" s="2">
        <v>24858.400000000001</v>
      </c>
      <c r="E471" s="2">
        <v>24771.65</v>
      </c>
      <c r="F471" t="s">
        <v>4785</v>
      </c>
      <c r="G471" s="1">
        <v>5.0000000000000001E-4</v>
      </c>
    </row>
    <row r="472" spans="1:7" x14ac:dyDescent="0.3">
      <c r="A472" t="s">
        <v>1198</v>
      </c>
      <c r="B472" s="2">
        <v>24811.5</v>
      </c>
      <c r="C472" s="2">
        <v>24863.4</v>
      </c>
      <c r="D472" s="2">
        <v>24867.35</v>
      </c>
      <c r="E472" s="2">
        <v>24784.45</v>
      </c>
      <c r="F472" t="s">
        <v>4784</v>
      </c>
      <c r="G472" s="1">
        <v>1.6999999999999999E-3</v>
      </c>
    </row>
    <row r="473" spans="1:7" x14ac:dyDescent="0.3">
      <c r="A473" t="s">
        <v>1196</v>
      </c>
      <c r="B473" s="2">
        <v>24770.2</v>
      </c>
      <c r="C473" s="2">
        <v>24680.55</v>
      </c>
      <c r="D473" s="2">
        <v>24787.95</v>
      </c>
      <c r="E473" s="2">
        <v>24654.5</v>
      </c>
      <c r="F473" t="s">
        <v>4783</v>
      </c>
      <c r="G473" s="1">
        <v>2.8999999999999998E-3</v>
      </c>
    </row>
    <row r="474" spans="1:7" x14ac:dyDescent="0.3">
      <c r="A474" t="s">
        <v>1194</v>
      </c>
      <c r="B474" s="2">
        <v>24698.85</v>
      </c>
      <c r="C474" s="2">
        <v>24648.9</v>
      </c>
      <c r="D474" s="2">
        <v>24734.3</v>
      </c>
      <c r="E474" s="2">
        <v>24607.200000000001</v>
      </c>
      <c r="F474" t="s">
        <v>4782</v>
      </c>
      <c r="G474" s="1">
        <v>5.1000000000000004E-3</v>
      </c>
    </row>
    <row r="475" spans="1:7" x14ac:dyDescent="0.3">
      <c r="A475" t="s">
        <v>1192</v>
      </c>
      <c r="B475" s="2">
        <v>24572.65</v>
      </c>
      <c r="C475" s="2">
        <v>24636.35</v>
      </c>
      <c r="D475" s="2">
        <v>24638.799999999999</v>
      </c>
      <c r="E475" s="2">
        <v>24522.95</v>
      </c>
      <c r="F475" t="s">
        <v>4781</v>
      </c>
      <c r="G475" s="1">
        <v>1.2999999999999999E-3</v>
      </c>
    </row>
    <row r="476" spans="1:7" x14ac:dyDescent="0.3">
      <c r="A476" t="s">
        <v>1190</v>
      </c>
      <c r="B476" s="2">
        <v>24541.15</v>
      </c>
      <c r="C476" s="2">
        <v>24334.85</v>
      </c>
      <c r="D476" s="2">
        <v>24563.9</v>
      </c>
      <c r="E476" s="2">
        <v>24204.5</v>
      </c>
      <c r="F476" t="s">
        <v>4780</v>
      </c>
      <c r="G476" s="1">
        <v>1.6500000000000001E-2</v>
      </c>
    </row>
    <row r="477" spans="1:7" x14ac:dyDescent="0.3">
      <c r="A477" t="s">
        <v>1188</v>
      </c>
      <c r="B477" s="2">
        <v>24143.75</v>
      </c>
      <c r="C477" s="2">
        <v>24184.400000000001</v>
      </c>
      <c r="D477" s="2">
        <v>24196.5</v>
      </c>
      <c r="E477" s="2">
        <v>24099.7</v>
      </c>
      <c r="F477" t="s">
        <v>4779</v>
      </c>
      <c r="G477" s="1">
        <v>2.0000000000000001E-4</v>
      </c>
    </row>
    <row r="478" spans="1:7" x14ac:dyDescent="0.3">
      <c r="A478" t="s">
        <v>1186</v>
      </c>
      <c r="B478" s="2">
        <v>24139</v>
      </c>
      <c r="C478" s="2">
        <v>24342.35</v>
      </c>
      <c r="D478" s="2">
        <v>24359.95</v>
      </c>
      <c r="E478" s="2">
        <v>24116.5</v>
      </c>
      <c r="F478" t="s">
        <v>4778</v>
      </c>
      <c r="G478" s="1">
        <v>-8.5000000000000006E-3</v>
      </c>
    </row>
    <row r="479" spans="1:7" x14ac:dyDescent="0.3">
      <c r="A479" s="3">
        <v>45634</v>
      </c>
      <c r="B479" s="2">
        <v>24347</v>
      </c>
      <c r="C479" s="2">
        <v>24320.05</v>
      </c>
      <c r="D479" s="2">
        <v>24472.799999999999</v>
      </c>
      <c r="E479" s="2">
        <v>24212.1</v>
      </c>
      <c r="F479" t="s">
        <v>4777</v>
      </c>
      <c r="G479" s="1">
        <v>-8.0000000000000004E-4</v>
      </c>
    </row>
    <row r="480" spans="1:7" x14ac:dyDescent="0.3">
      <c r="A480" s="3">
        <v>45543</v>
      </c>
      <c r="B480" s="2">
        <v>24367.5</v>
      </c>
      <c r="C480" s="2">
        <v>24386.85</v>
      </c>
      <c r="D480" s="2">
        <v>24419.75</v>
      </c>
      <c r="E480" s="2">
        <v>24311.200000000001</v>
      </c>
      <c r="F480" t="s">
        <v>4776</v>
      </c>
      <c r="G480" s="1">
        <v>1.04E-2</v>
      </c>
    </row>
    <row r="481" spans="1:7" x14ac:dyDescent="0.3">
      <c r="A481" s="3">
        <v>45512</v>
      </c>
      <c r="B481" s="2">
        <v>24117</v>
      </c>
      <c r="C481" s="2">
        <v>24248.55</v>
      </c>
      <c r="D481" s="2">
        <v>24340.5</v>
      </c>
      <c r="E481" s="2">
        <v>24079.7</v>
      </c>
      <c r="F481" t="s">
        <v>4775</v>
      </c>
      <c r="G481" s="1">
        <v>-7.4000000000000003E-3</v>
      </c>
    </row>
    <row r="482" spans="1:7" x14ac:dyDescent="0.3">
      <c r="A482" s="3">
        <v>45481</v>
      </c>
      <c r="B482" s="2">
        <v>24297.5</v>
      </c>
      <c r="C482" s="2">
        <v>24289.4</v>
      </c>
      <c r="D482" s="2">
        <v>24337.7</v>
      </c>
      <c r="E482" s="2">
        <v>24184.9</v>
      </c>
      <c r="F482" t="s">
        <v>4774</v>
      </c>
      <c r="G482" s="1">
        <v>1.2699999999999999E-2</v>
      </c>
    </row>
    <row r="483" spans="1:7" x14ac:dyDescent="0.3">
      <c r="A483" s="3">
        <v>45451</v>
      </c>
      <c r="B483" s="2">
        <v>23992.55</v>
      </c>
      <c r="C483" s="2">
        <v>24189.85</v>
      </c>
      <c r="D483" s="2">
        <v>24382.6</v>
      </c>
      <c r="E483" s="2">
        <v>23960.400000000001</v>
      </c>
      <c r="F483" t="s">
        <v>4773</v>
      </c>
      <c r="G483" s="1">
        <v>-2.5999999999999999E-3</v>
      </c>
    </row>
    <row r="484" spans="1:7" x14ac:dyDescent="0.3">
      <c r="A484" s="3">
        <v>45420</v>
      </c>
      <c r="B484" s="2">
        <v>24055.599999999999</v>
      </c>
      <c r="C484" s="2">
        <v>24302.85</v>
      </c>
      <c r="D484" s="2">
        <v>24350.05</v>
      </c>
      <c r="E484" s="2">
        <v>23893.7</v>
      </c>
      <c r="F484" t="s">
        <v>4772</v>
      </c>
      <c r="G484" s="1">
        <v>-2.6800000000000001E-2</v>
      </c>
    </row>
    <row r="485" spans="1:7" x14ac:dyDescent="0.3">
      <c r="A485" s="3">
        <v>45330</v>
      </c>
      <c r="B485" s="2">
        <v>24717.7</v>
      </c>
      <c r="C485" s="2">
        <v>24789</v>
      </c>
      <c r="D485" s="2">
        <v>24851.9</v>
      </c>
      <c r="E485" s="2">
        <v>24686.85</v>
      </c>
      <c r="F485" t="s">
        <v>4771</v>
      </c>
      <c r="G485" s="1">
        <v>-1.17E-2</v>
      </c>
    </row>
    <row r="486" spans="1:7" x14ac:dyDescent="0.3">
      <c r="A486" s="3">
        <v>45299</v>
      </c>
      <c r="B486" s="2">
        <v>25010.9</v>
      </c>
      <c r="C486" s="2">
        <v>25030.95</v>
      </c>
      <c r="D486" s="2">
        <v>25078.3</v>
      </c>
      <c r="E486" s="2">
        <v>24956.400000000001</v>
      </c>
      <c r="F486" t="s">
        <v>4770</v>
      </c>
      <c r="G486" s="1">
        <v>2.3999999999999998E-3</v>
      </c>
    </row>
    <row r="487" spans="1:7" x14ac:dyDescent="0.3">
      <c r="A487" t="s">
        <v>1177</v>
      </c>
      <c r="B487" s="2">
        <v>24951.15</v>
      </c>
      <c r="C487" s="2">
        <v>24886.7</v>
      </c>
      <c r="D487" s="2">
        <v>24984.6</v>
      </c>
      <c r="E487" s="2">
        <v>24856.5</v>
      </c>
      <c r="F487" t="s">
        <v>4769</v>
      </c>
      <c r="G487" s="1">
        <v>3.8E-3</v>
      </c>
    </row>
    <row r="488" spans="1:7" x14ac:dyDescent="0.3">
      <c r="A488" t="s">
        <v>1175</v>
      </c>
      <c r="B488" s="2">
        <v>24857.3</v>
      </c>
      <c r="C488" s="2">
        <v>24839.4</v>
      </c>
      <c r="D488" s="2">
        <v>24971.75</v>
      </c>
      <c r="E488" s="2">
        <v>24798.65</v>
      </c>
      <c r="F488" t="s">
        <v>4768</v>
      </c>
      <c r="G488" s="1">
        <v>8.9999999999999998E-4</v>
      </c>
    </row>
    <row r="489" spans="1:7" x14ac:dyDescent="0.3">
      <c r="A489" t="s">
        <v>1173</v>
      </c>
      <c r="B489" s="2">
        <v>24836.1</v>
      </c>
      <c r="C489" s="2">
        <v>24943.3</v>
      </c>
      <c r="D489" s="2">
        <v>24999.75</v>
      </c>
      <c r="E489" s="2">
        <v>24774.6</v>
      </c>
      <c r="F489" t="s">
        <v>4767</v>
      </c>
      <c r="G489" s="1">
        <v>1E-4</v>
      </c>
    </row>
    <row r="490" spans="1:7" x14ac:dyDescent="0.3">
      <c r="A490" t="s">
        <v>1171</v>
      </c>
      <c r="B490" s="2">
        <v>24834.85</v>
      </c>
      <c r="C490" s="2">
        <v>24423.35</v>
      </c>
      <c r="D490" s="2">
        <v>24861.15</v>
      </c>
      <c r="E490" s="2">
        <v>24410.9</v>
      </c>
      <c r="F490" t="s">
        <v>4766</v>
      </c>
      <c r="G490" s="1">
        <v>1.7600000000000001E-2</v>
      </c>
    </row>
    <row r="491" spans="1:7" x14ac:dyDescent="0.3">
      <c r="A491" t="s">
        <v>1169</v>
      </c>
      <c r="B491" s="2">
        <v>24406.1</v>
      </c>
      <c r="C491" s="2">
        <v>24230.95</v>
      </c>
      <c r="D491" s="2">
        <v>24426.15</v>
      </c>
      <c r="E491" s="2">
        <v>24210.799999999999</v>
      </c>
      <c r="F491" t="s">
        <v>4765</v>
      </c>
      <c r="G491" s="1">
        <v>-2.9999999999999997E-4</v>
      </c>
    </row>
    <row r="492" spans="1:7" x14ac:dyDescent="0.3">
      <c r="A492" t="s">
        <v>1167</v>
      </c>
      <c r="B492" s="2">
        <v>24413.5</v>
      </c>
      <c r="C492" s="2">
        <v>24444.95</v>
      </c>
      <c r="D492" s="2">
        <v>24504.25</v>
      </c>
      <c r="E492" s="2">
        <v>24307.25</v>
      </c>
      <c r="F492" t="s">
        <v>4764</v>
      </c>
      <c r="G492" s="1">
        <v>-2.7000000000000001E-3</v>
      </c>
    </row>
    <row r="493" spans="1:7" x14ac:dyDescent="0.3">
      <c r="A493" t="s">
        <v>1165</v>
      </c>
      <c r="B493" s="2">
        <v>24479.05</v>
      </c>
      <c r="C493" s="2">
        <v>24568.9</v>
      </c>
      <c r="D493" s="2">
        <v>24582.55</v>
      </c>
      <c r="E493" s="2">
        <v>24074.2</v>
      </c>
      <c r="F493" t="s">
        <v>4763</v>
      </c>
      <c r="G493" s="1">
        <v>-1.1999999999999999E-3</v>
      </c>
    </row>
    <row r="494" spans="1:7" x14ac:dyDescent="0.3">
      <c r="A494" t="s">
        <v>1163</v>
      </c>
      <c r="B494" s="2">
        <v>24509.25</v>
      </c>
      <c r="C494" s="2">
        <v>24445.75</v>
      </c>
      <c r="D494" s="2">
        <v>24595.200000000001</v>
      </c>
      <c r="E494" s="2">
        <v>24362.3</v>
      </c>
      <c r="F494" t="s">
        <v>4762</v>
      </c>
      <c r="G494" s="1">
        <v>-8.9999999999999998E-4</v>
      </c>
    </row>
    <row r="495" spans="1:7" x14ac:dyDescent="0.3">
      <c r="A495" t="s">
        <v>1161</v>
      </c>
      <c r="B495" s="2">
        <v>24530.9</v>
      </c>
      <c r="C495" s="2">
        <v>24853.8</v>
      </c>
      <c r="D495" s="2">
        <v>24854.799999999999</v>
      </c>
      <c r="E495" s="2">
        <v>24508.15</v>
      </c>
      <c r="F495" t="s">
        <v>4761</v>
      </c>
      <c r="G495" s="1">
        <v>-1.09E-2</v>
      </c>
    </row>
    <row r="496" spans="1:7" x14ac:dyDescent="0.3">
      <c r="A496" t="s">
        <v>1159</v>
      </c>
      <c r="B496" s="2">
        <v>24800.85</v>
      </c>
      <c r="C496" s="2">
        <v>24543.8</v>
      </c>
      <c r="D496" s="2">
        <v>24837.75</v>
      </c>
      <c r="E496" s="2">
        <v>24504.45</v>
      </c>
      <c r="F496" t="s">
        <v>4760</v>
      </c>
      <c r="G496" s="1">
        <v>7.6E-3</v>
      </c>
    </row>
    <row r="497" spans="1:7" x14ac:dyDescent="0.3">
      <c r="A497" t="s">
        <v>1157</v>
      </c>
      <c r="B497" s="2">
        <v>24613</v>
      </c>
      <c r="C497" s="2">
        <v>24615.9</v>
      </c>
      <c r="D497" s="2">
        <v>24661.25</v>
      </c>
      <c r="E497" s="2">
        <v>24587.65</v>
      </c>
      <c r="F497" t="s">
        <v>4759</v>
      </c>
      <c r="G497" s="1">
        <v>1.1000000000000001E-3</v>
      </c>
    </row>
    <row r="498" spans="1:7" x14ac:dyDescent="0.3">
      <c r="A498" t="s">
        <v>1155</v>
      </c>
      <c r="B498" s="2">
        <v>24586.7</v>
      </c>
      <c r="C498" s="2">
        <v>24587.599999999999</v>
      </c>
      <c r="D498" s="2">
        <v>24635.05</v>
      </c>
      <c r="E498" s="2">
        <v>24522.75</v>
      </c>
      <c r="F498" t="s">
        <v>4758</v>
      </c>
      <c r="G498" s="1">
        <v>3.5000000000000001E-3</v>
      </c>
    </row>
    <row r="499" spans="1:7" x14ac:dyDescent="0.3">
      <c r="A499" s="3">
        <v>45633</v>
      </c>
      <c r="B499" s="2">
        <v>24502.15</v>
      </c>
      <c r="C499" s="2">
        <v>24387.95</v>
      </c>
      <c r="D499" s="2">
        <v>24592.2</v>
      </c>
      <c r="E499" s="2">
        <v>24331.15</v>
      </c>
      <c r="F499" t="s">
        <v>4757</v>
      </c>
      <c r="G499" s="1">
        <v>7.7000000000000002E-3</v>
      </c>
    </row>
    <row r="500" spans="1:7" x14ac:dyDescent="0.3">
      <c r="A500" s="3">
        <v>45603</v>
      </c>
      <c r="B500" s="2">
        <v>24315.95</v>
      </c>
      <c r="C500" s="2">
        <v>24396.55</v>
      </c>
      <c r="D500" s="2">
        <v>24402.65</v>
      </c>
      <c r="E500" s="2">
        <v>24193.75</v>
      </c>
      <c r="F500" t="s">
        <v>4756</v>
      </c>
      <c r="G500" s="1">
        <v>-2.9999999999999997E-4</v>
      </c>
    </row>
    <row r="501" spans="1:7" x14ac:dyDescent="0.3">
      <c r="A501" s="3">
        <v>45572</v>
      </c>
      <c r="B501" s="2">
        <v>24324.45</v>
      </c>
      <c r="C501" s="2">
        <v>24459.85</v>
      </c>
      <c r="D501" s="2">
        <v>24461.05</v>
      </c>
      <c r="E501" s="2">
        <v>24141.8</v>
      </c>
      <c r="F501" t="s">
        <v>4755</v>
      </c>
      <c r="G501" s="1">
        <v>-4.4999999999999997E-3</v>
      </c>
    </row>
    <row r="502" spans="1:7" x14ac:dyDescent="0.3">
      <c r="A502" s="3">
        <v>45542</v>
      </c>
      <c r="B502" s="2">
        <v>24433.200000000001</v>
      </c>
      <c r="C502" s="2">
        <v>24351</v>
      </c>
      <c r="D502" s="2">
        <v>24443.599999999999</v>
      </c>
      <c r="E502" s="2">
        <v>24331.9</v>
      </c>
      <c r="F502" t="s">
        <v>4754</v>
      </c>
      <c r="G502" s="1">
        <v>4.5999999999999999E-3</v>
      </c>
    </row>
    <row r="503" spans="1:7" x14ac:dyDescent="0.3">
      <c r="A503" s="3">
        <v>45511</v>
      </c>
      <c r="B503" s="2">
        <v>24320.55</v>
      </c>
      <c r="C503" s="2">
        <v>24329.45</v>
      </c>
      <c r="D503" s="2">
        <v>24344.6</v>
      </c>
      <c r="E503" s="2">
        <v>24240.55</v>
      </c>
      <c r="F503" t="s">
        <v>4753</v>
      </c>
      <c r="G503" s="1">
        <v>-1E-4</v>
      </c>
    </row>
    <row r="504" spans="1:7" x14ac:dyDescent="0.3">
      <c r="A504" s="3">
        <v>45419</v>
      </c>
      <c r="B504" s="2">
        <v>24323.85</v>
      </c>
      <c r="C504" s="2">
        <v>24213.35</v>
      </c>
      <c r="D504" s="2">
        <v>24363</v>
      </c>
      <c r="E504" s="2">
        <v>24168.85</v>
      </c>
      <c r="F504" t="s">
        <v>4752</v>
      </c>
      <c r="G504" s="1">
        <v>8.9999999999999998E-4</v>
      </c>
    </row>
    <row r="505" spans="1:7" x14ac:dyDescent="0.3">
      <c r="A505" s="3">
        <v>45389</v>
      </c>
      <c r="B505" s="2">
        <v>24302.15</v>
      </c>
      <c r="C505" s="2">
        <v>24369.95</v>
      </c>
      <c r="D505" s="2">
        <v>24401</v>
      </c>
      <c r="E505" s="2">
        <v>24281</v>
      </c>
      <c r="F505" t="s">
        <v>4751</v>
      </c>
      <c r="G505" s="1">
        <v>5.9999999999999995E-4</v>
      </c>
    </row>
    <row r="506" spans="1:7" x14ac:dyDescent="0.3">
      <c r="A506" s="3">
        <v>45358</v>
      </c>
      <c r="B506" s="2">
        <v>24286.5</v>
      </c>
      <c r="C506" s="2">
        <v>24291.75</v>
      </c>
      <c r="D506" s="2">
        <v>24309.15</v>
      </c>
      <c r="E506" s="2">
        <v>24207.1</v>
      </c>
      <c r="F506" t="s">
        <v>4750</v>
      </c>
      <c r="G506" s="1">
        <v>6.7000000000000002E-3</v>
      </c>
    </row>
    <row r="507" spans="1:7" x14ac:dyDescent="0.3">
      <c r="A507" s="3">
        <v>45329</v>
      </c>
      <c r="B507" s="2">
        <v>24123.85</v>
      </c>
      <c r="C507" s="2">
        <v>24228.75</v>
      </c>
      <c r="D507" s="2">
        <v>24236.35</v>
      </c>
      <c r="E507" s="2">
        <v>24056.400000000001</v>
      </c>
      <c r="F507" t="s">
        <v>4749</v>
      </c>
      <c r="G507" s="1">
        <v>-6.9999999999999999E-4</v>
      </c>
    </row>
    <row r="508" spans="1:7" x14ac:dyDescent="0.3">
      <c r="A508" s="3">
        <v>45298</v>
      </c>
      <c r="B508" s="2">
        <v>24141.95</v>
      </c>
      <c r="C508" s="2">
        <v>23992.95</v>
      </c>
      <c r="D508" s="2">
        <v>24164</v>
      </c>
      <c r="E508" s="2">
        <v>23992.7</v>
      </c>
      <c r="F508" t="s">
        <v>4748</v>
      </c>
      <c r="G508" s="1">
        <v>5.4999999999999997E-3</v>
      </c>
    </row>
    <row r="509" spans="1:7" x14ac:dyDescent="0.3">
      <c r="A509" t="s">
        <v>1144</v>
      </c>
      <c r="B509" s="2">
        <v>24010.6</v>
      </c>
      <c r="C509" s="2">
        <v>24085.9</v>
      </c>
      <c r="D509" s="2">
        <v>24174</v>
      </c>
      <c r="E509" s="2">
        <v>23985.8</v>
      </c>
      <c r="F509" t="s">
        <v>4747</v>
      </c>
      <c r="G509" s="1">
        <v>-1.4E-3</v>
      </c>
    </row>
    <row r="510" spans="1:7" x14ac:dyDescent="0.3">
      <c r="A510" t="s">
        <v>1143</v>
      </c>
      <c r="B510" s="2">
        <v>24044.5</v>
      </c>
      <c r="C510" s="2">
        <v>23881.55</v>
      </c>
      <c r="D510" s="2">
        <v>24087.45</v>
      </c>
      <c r="E510" s="2">
        <v>23805.4</v>
      </c>
      <c r="F510" t="s">
        <v>4746</v>
      </c>
      <c r="G510" s="1">
        <v>7.4000000000000003E-3</v>
      </c>
    </row>
    <row r="511" spans="1:7" x14ac:dyDescent="0.3">
      <c r="A511" t="s">
        <v>1141</v>
      </c>
      <c r="B511" s="2">
        <v>23868.799999999999</v>
      </c>
      <c r="C511" s="2">
        <v>23723.1</v>
      </c>
      <c r="D511" s="2">
        <v>23889.9</v>
      </c>
      <c r="E511" s="2">
        <v>23670.45</v>
      </c>
      <c r="F511" t="s">
        <v>4745</v>
      </c>
      <c r="G511" s="1">
        <v>6.1999999999999998E-3</v>
      </c>
    </row>
    <row r="512" spans="1:7" x14ac:dyDescent="0.3">
      <c r="A512" t="s">
        <v>1139</v>
      </c>
      <c r="B512" s="2">
        <v>23721.3</v>
      </c>
      <c r="C512" s="2">
        <v>23577.1</v>
      </c>
      <c r="D512" s="2">
        <v>23754.15</v>
      </c>
      <c r="E512" s="2">
        <v>23562.05</v>
      </c>
      <c r="F512" t="s">
        <v>4744</v>
      </c>
      <c r="G512" s="1">
        <v>7.7999999999999996E-3</v>
      </c>
    </row>
    <row r="513" spans="1:7" x14ac:dyDescent="0.3">
      <c r="A513" t="s">
        <v>1137</v>
      </c>
      <c r="B513" s="2">
        <v>23537.85</v>
      </c>
      <c r="C513" s="2">
        <v>23382.3</v>
      </c>
      <c r="D513" s="2">
        <v>23558.1</v>
      </c>
      <c r="E513" s="2">
        <v>23350</v>
      </c>
      <c r="F513" t="s">
        <v>4743</v>
      </c>
      <c r="G513" s="1">
        <v>1.6000000000000001E-3</v>
      </c>
    </row>
    <row r="514" spans="1:7" x14ac:dyDescent="0.3">
      <c r="A514" t="s">
        <v>1135</v>
      </c>
      <c r="B514" s="2">
        <v>23501.1</v>
      </c>
      <c r="C514" s="2">
        <v>23661.15</v>
      </c>
      <c r="D514" s="2">
        <v>23667.1</v>
      </c>
      <c r="E514" s="2">
        <v>23398.2</v>
      </c>
      <c r="F514" t="s">
        <v>4742</v>
      </c>
      <c r="G514" s="1">
        <v>-2.8E-3</v>
      </c>
    </row>
    <row r="515" spans="1:7" x14ac:dyDescent="0.3">
      <c r="A515" t="s">
        <v>1133</v>
      </c>
      <c r="B515" s="2">
        <v>23567</v>
      </c>
      <c r="C515" s="2">
        <v>23586.15</v>
      </c>
      <c r="D515" s="2">
        <v>23624</v>
      </c>
      <c r="E515" s="2">
        <v>23442.6</v>
      </c>
      <c r="F515" t="s">
        <v>4741</v>
      </c>
      <c r="G515" s="1">
        <v>2.2000000000000001E-3</v>
      </c>
    </row>
    <row r="516" spans="1:7" x14ac:dyDescent="0.3">
      <c r="A516" t="s">
        <v>1131</v>
      </c>
      <c r="B516" s="2">
        <v>23516</v>
      </c>
      <c r="C516" s="2">
        <v>23629.85</v>
      </c>
      <c r="D516" s="2">
        <v>23664</v>
      </c>
      <c r="E516" s="2">
        <v>23412.9</v>
      </c>
      <c r="F516" t="s">
        <v>4740</v>
      </c>
      <c r="G516" s="1">
        <v>-1.8E-3</v>
      </c>
    </row>
    <row r="517" spans="1:7" x14ac:dyDescent="0.3">
      <c r="A517" t="s">
        <v>1129</v>
      </c>
      <c r="B517" s="2">
        <v>23557.9</v>
      </c>
      <c r="C517" s="2">
        <v>23570.799999999999</v>
      </c>
      <c r="D517" s="2">
        <v>23579.05</v>
      </c>
      <c r="E517" s="2">
        <v>23499.7</v>
      </c>
      <c r="F517" t="s">
        <v>4739</v>
      </c>
      <c r="G517" s="1">
        <v>3.8999999999999998E-3</v>
      </c>
    </row>
    <row r="518" spans="1:7" x14ac:dyDescent="0.3">
      <c r="A518" t="s">
        <v>1127</v>
      </c>
      <c r="B518" s="2">
        <v>23465.599999999999</v>
      </c>
      <c r="C518" s="2">
        <v>23464.95</v>
      </c>
      <c r="D518" s="2">
        <v>23490.400000000001</v>
      </c>
      <c r="E518" s="2">
        <v>23334.25</v>
      </c>
      <c r="F518" t="s">
        <v>4738</v>
      </c>
      <c r="G518" s="1">
        <v>2.8999999999999998E-3</v>
      </c>
    </row>
    <row r="519" spans="1:7" x14ac:dyDescent="0.3">
      <c r="A519" t="s">
        <v>1125</v>
      </c>
      <c r="B519" s="2">
        <v>23398.9</v>
      </c>
      <c r="C519" s="2">
        <v>23480.95</v>
      </c>
      <c r="D519" s="2">
        <v>23481.05</v>
      </c>
      <c r="E519" s="2">
        <v>23353.9</v>
      </c>
      <c r="F519" t="s">
        <v>4737</v>
      </c>
      <c r="G519" s="1">
        <v>3.3E-3</v>
      </c>
    </row>
    <row r="520" spans="1:7" x14ac:dyDescent="0.3">
      <c r="A520" s="3">
        <v>45632</v>
      </c>
      <c r="B520" s="2">
        <v>23322.95</v>
      </c>
      <c r="C520" s="2">
        <v>23344.45</v>
      </c>
      <c r="D520" s="2">
        <v>23441.95</v>
      </c>
      <c r="E520" s="2">
        <v>23295.95</v>
      </c>
      <c r="F520" t="s">
        <v>4302</v>
      </c>
      <c r="G520" s="1">
        <v>2.5000000000000001E-3</v>
      </c>
    </row>
    <row r="521" spans="1:7" x14ac:dyDescent="0.3">
      <c r="A521" s="3">
        <v>45602</v>
      </c>
      <c r="B521" s="2">
        <v>23264.85</v>
      </c>
      <c r="C521" s="2">
        <v>23283.75</v>
      </c>
      <c r="D521" s="2">
        <v>23389.45</v>
      </c>
      <c r="E521" s="2">
        <v>23206.65</v>
      </c>
      <c r="F521" t="s">
        <v>4736</v>
      </c>
      <c r="G521" s="1">
        <v>2.0000000000000001E-4</v>
      </c>
    </row>
    <row r="522" spans="1:7" x14ac:dyDescent="0.3">
      <c r="A522" s="3">
        <v>45571</v>
      </c>
      <c r="B522" s="2">
        <v>23259.200000000001</v>
      </c>
      <c r="C522" s="2">
        <v>23319.15</v>
      </c>
      <c r="D522" s="2">
        <v>23411.9</v>
      </c>
      <c r="E522" s="2">
        <v>23227.15</v>
      </c>
      <c r="F522" t="s">
        <v>4735</v>
      </c>
      <c r="G522" s="1">
        <v>-1.2999999999999999E-3</v>
      </c>
    </row>
    <row r="523" spans="1:7" x14ac:dyDescent="0.3">
      <c r="A523" s="3">
        <v>45479</v>
      </c>
      <c r="B523" s="2">
        <v>23290.15</v>
      </c>
      <c r="C523" s="2">
        <v>22821.85</v>
      </c>
      <c r="D523" s="2">
        <v>23320.2</v>
      </c>
      <c r="E523" s="2">
        <v>22789.05</v>
      </c>
      <c r="F523" t="s">
        <v>4734</v>
      </c>
      <c r="G523" s="1">
        <v>2.0500000000000001E-2</v>
      </c>
    </row>
    <row r="524" spans="1:7" x14ac:dyDescent="0.3">
      <c r="A524" s="3">
        <v>45449</v>
      </c>
      <c r="B524" s="2">
        <v>22821.4</v>
      </c>
      <c r="C524" s="2">
        <v>22798.6</v>
      </c>
      <c r="D524" s="2">
        <v>22910.15</v>
      </c>
      <c r="E524" s="2">
        <v>22642.6</v>
      </c>
      <c r="F524" t="s">
        <v>4733</v>
      </c>
      <c r="G524" s="1">
        <v>8.8999999999999999E-3</v>
      </c>
    </row>
    <row r="525" spans="1:7" x14ac:dyDescent="0.3">
      <c r="A525" s="3">
        <v>45418</v>
      </c>
      <c r="B525" s="2">
        <v>22620.35</v>
      </c>
      <c r="C525" s="2">
        <v>22128.35</v>
      </c>
      <c r="D525" s="2">
        <v>22670.400000000001</v>
      </c>
      <c r="E525" s="2">
        <v>21791.95</v>
      </c>
      <c r="F525" t="s">
        <v>4732</v>
      </c>
      <c r="G525" s="1">
        <v>3.3599999999999998E-2</v>
      </c>
    </row>
    <row r="526" spans="1:7" x14ac:dyDescent="0.3">
      <c r="A526" s="3">
        <v>45388</v>
      </c>
      <c r="B526" s="2">
        <v>21884.5</v>
      </c>
      <c r="C526" s="2">
        <v>23179.5</v>
      </c>
      <c r="D526" s="2">
        <v>23179.5</v>
      </c>
      <c r="E526" s="2">
        <v>21281.45</v>
      </c>
      <c r="F526" t="s">
        <v>4731</v>
      </c>
      <c r="G526" s="1">
        <v>-5.9299999999999999E-2</v>
      </c>
    </row>
    <row r="527" spans="1:7" x14ac:dyDescent="0.3">
      <c r="A527" s="3">
        <v>45357</v>
      </c>
      <c r="B527" s="2">
        <v>23263.9</v>
      </c>
      <c r="C527" s="2">
        <v>23337.9</v>
      </c>
      <c r="D527" s="2">
        <v>23338.7</v>
      </c>
      <c r="E527" s="2">
        <v>23062.3</v>
      </c>
      <c r="F527" t="s">
        <v>4730</v>
      </c>
      <c r="G527" s="1">
        <v>3.2500000000000001E-2</v>
      </c>
    </row>
    <row r="528" spans="1:7" x14ac:dyDescent="0.3">
      <c r="A528" t="s">
        <v>1116</v>
      </c>
      <c r="B528" s="2">
        <v>22530.7</v>
      </c>
      <c r="C528" s="2">
        <v>22568.1</v>
      </c>
      <c r="D528" s="2">
        <v>22653.75</v>
      </c>
      <c r="E528" s="2">
        <v>22465.1</v>
      </c>
      <c r="F528" t="s">
        <v>4729</v>
      </c>
      <c r="G528" s="1">
        <v>1.9E-3</v>
      </c>
    </row>
    <row r="529" spans="1:7" x14ac:dyDescent="0.3">
      <c r="A529" t="s">
        <v>1114</v>
      </c>
      <c r="B529" s="2">
        <v>22488.65</v>
      </c>
      <c r="C529" s="2">
        <v>22617.45</v>
      </c>
      <c r="D529" s="2">
        <v>22705.75</v>
      </c>
      <c r="E529" s="2">
        <v>22417</v>
      </c>
      <c r="F529" t="s">
        <v>4728</v>
      </c>
      <c r="G529" s="1">
        <v>-9.4999999999999998E-3</v>
      </c>
    </row>
    <row r="530" spans="1:7" x14ac:dyDescent="0.3">
      <c r="A530" t="s">
        <v>1112</v>
      </c>
      <c r="B530" s="2">
        <v>22704.7</v>
      </c>
      <c r="C530" s="2">
        <v>22762.75</v>
      </c>
      <c r="D530" s="2">
        <v>22825.5</v>
      </c>
      <c r="E530" s="2">
        <v>22685.45</v>
      </c>
      <c r="F530" t="s">
        <v>4727</v>
      </c>
      <c r="G530" s="1">
        <v>-8.0000000000000002E-3</v>
      </c>
    </row>
    <row r="531" spans="1:7" x14ac:dyDescent="0.3">
      <c r="A531" t="s">
        <v>1110</v>
      </c>
      <c r="B531" s="2">
        <v>22888.15</v>
      </c>
      <c r="C531" s="2">
        <v>22977.15</v>
      </c>
      <c r="D531" s="2">
        <v>22998.55</v>
      </c>
      <c r="E531" s="2">
        <v>22858.5</v>
      </c>
      <c r="F531" t="s">
        <v>4726</v>
      </c>
      <c r="G531" s="1">
        <v>-1.9E-3</v>
      </c>
    </row>
    <row r="532" spans="1:7" x14ac:dyDescent="0.3">
      <c r="A532" t="s">
        <v>1108</v>
      </c>
      <c r="B532" s="2">
        <v>22932.45</v>
      </c>
      <c r="C532" s="2">
        <v>23038.95</v>
      </c>
      <c r="D532" s="2">
        <v>23110.799999999999</v>
      </c>
      <c r="E532" s="2">
        <v>22871.200000000001</v>
      </c>
      <c r="F532" t="s">
        <v>4725</v>
      </c>
      <c r="G532" s="1">
        <v>-1.1000000000000001E-3</v>
      </c>
    </row>
    <row r="533" spans="1:7" x14ac:dyDescent="0.3">
      <c r="A533" t="s">
        <v>1106</v>
      </c>
      <c r="B533" s="2">
        <v>22957.1</v>
      </c>
      <c r="C533" s="2">
        <v>22930.75</v>
      </c>
      <c r="D533" s="2">
        <v>23026.400000000001</v>
      </c>
      <c r="E533" s="2">
        <v>22908</v>
      </c>
      <c r="F533" t="s">
        <v>4724</v>
      </c>
      <c r="G533" s="1">
        <v>-5.0000000000000001E-4</v>
      </c>
    </row>
    <row r="534" spans="1:7" x14ac:dyDescent="0.3">
      <c r="A534" t="s">
        <v>1104</v>
      </c>
      <c r="B534" s="2">
        <v>22967.65</v>
      </c>
      <c r="C534" s="2">
        <v>22614.1</v>
      </c>
      <c r="D534" s="2">
        <v>22993.599999999999</v>
      </c>
      <c r="E534" s="2">
        <v>22577.45</v>
      </c>
      <c r="F534" t="s">
        <v>4723</v>
      </c>
      <c r="G534" s="1">
        <v>1.6400000000000001E-2</v>
      </c>
    </row>
    <row r="535" spans="1:7" x14ac:dyDescent="0.3">
      <c r="A535" t="s">
        <v>1102</v>
      </c>
      <c r="B535" s="2">
        <v>22597.8</v>
      </c>
      <c r="C535" s="2">
        <v>22576.6</v>
      </c>
      <c r="D535" s="2">
        <v>22629.5</v>
      </c>
      <c r="E535" s="2">
        <v>22483.15</v>
      </c>
      <c r="F535" t="s">
        <v>4722</v>
      </c>
      <c r="G535" s="1">
        <v>3.0999999999999999E-3</v>
      </c>
    </row>
    <row r="536" spans="1:7" x14ac:dyDescent="0.3">
      <c r="A536" t="s">
        <v>1100</v>
      </c>
      <c r="B536" s="2">
        <v>22529.05</v>
      </c>
      <c r="C536" s="2">
        <v>22404.55</v>
      </c>
      <c r="D536" s="2">
        <v>22591.1</v>
      </c>
      <c r="E536" s="2">
        <v>22404.55</v>
      </c>
      <c r="F536" t="s">
        <v>4721</v>
      </c>
      <c r="G536" s="1">
        <v>1.1999999999999999E-3</v>
      </c>
    </row>
    <row r="537" spans="1:7" x14ac:dyDescent="0.3">
      <c r="A537" t="s">
        <v>1098</v>
      </c>
      <c r="B537" s="2">
        <v>22502</v>
      </c>
      <c r="C537" s="2">
        <v>22512.85</v>
      </c>
      <c r="D537" s="2">
        <v>22520.25</v>
      </c>
      <c r="E537" s="2">
        <v>22470.05</v>
      </c>
      <c r="F537" t="s">
        <v>4720</v>
      </c>
      <c r="G537" s="1">
        <v>1.6000000000000001E-3</v>
      </c>
    </row>
    <row r="538" spans="1:7" x14ac:dyDescent="0.3">
      <c r="A538" t="s">
        <v>1096</v>
      </c>
      <c r="B538" s="2">
        <v>22466.1</v>
      </c>
      <c r="C538" s="2">
        <v>22415.25</v>
      </c>
      <c r="D538" s="2">
        <v>22502.15</v>
      </c>
      <c r="E538" s="2">
        <v>22345.65</v>
      </c>
      <c r="F538" t="s">
        <v>4719</v>
      </c>
      <c r="G538" s="1">
        <v>2.8E-3</v>
      </c>
    </row>
    <row r="539" spans="1:7" x14ac:dyDescent="0.3">
      <c r="A539" t="s">
        <v>1094</v>
      </c>
      <c r="B539" s="2">
        <v>22403.85</v>
      </c>
      <c r="C539" s="2">
        <v>22319.200000000001</v>
      </c>
      <c r="D539" s="2">
        <v>22432.25</v>
      </c>
      <c r="E539" s="2">
        <v>22054.55</v>
      </c>
      <c r="F539" t="s">
        <v>4718</v>
      </c>
      <c r="G539" s="1">
        <v>9.1999999999999998E-3</v>
      </c>
    </row>
    <row r="540" spans="1:7" x14ac:dyDescent="0.3">
      <c r="A540" t="s">
        <v>1092</v>
      </c>
      <c r="B540" s="2">
        <v>22200.55</v>
      </c>
      <c r="C540" s="2">
        <v>22255.599999999999</v>
      </c>
      <c r="D540" s="2">
        <v>22297.55</v>
      </c>
      <c r="E540" s="2">
        <v>22151.75</v>
      </c>
      <c r="F540" t="s">
        <v>4717</v>
      </c>
      <c r="G540" s="1">
        <v>-8.0000000000000004E-4</v>
      </c>
    </row>
    <row r="541" spans="1:7" x14ac:dyDescent="0.3">
      <c r="A541" t="s">
        <v>1090</v>
      </c>
      <c r="B541" s="2">
        <v>22217.85</v>
      </c>
      <c r="C541" s="2">
        <v>22112.9</v>
      </c>
      <c r="D541" s="2">
        <v>22270.05</v>
      </c>
      <c r="E541" s="2">
        <v>22081.25</v>
      </c>
      <c r="F541" t="s">
        <v>4716</v>
      </c>
      <c r="G541" s="1">
        <v>5.1000000000000004E-3</v>
      </c>
    </row>
    <row r="542" spans="1:7" x14ac:dyDescent="0.3">
      <c r="A542" t="s">
        <v>1088</v>
      </c>
      <c r="B542" s="2">
        <v>22104.05</v>
      </c>
      <c r="C542" s="2">
        <v>22027.95</v>
      </c>
      <c r="D542" s="2">
        <v>22131.65</v>
      </c>
      <c r="E542" s="2">
        <v>21821.05</v>
      </c>
      <c r="F542" t="s">
        <v>4715</v>
      </c>
      <c r="G542" s="1">
        <v>2.2000000000000001E-3</v>
      </c>
    </row>
    <row r="543" spans="1:7" x14ac:dyDescent="0.3">
      <c r="A543" s="3">
        <v>45570</v>
      </c>
      <c r="B543" s="2">
        <v>22055.200000000001</v>
      </c>
      <c r="C543" s="2">
        <v>21990.95</v>
      </c>
      <c r="D543" s="2">
        <v>22131.3</v>
      </c>
      <c r="E543" s="2">
        <v>21950.3</v>
      </c>
      <c r="F543" t="s">
        <v>4714</v>
      </c>
      <c r="G543" s="1">
        <v>4.4000000000000003E-3</v>
      </c>
    </row>
    <row r="544" spans="1:7" x14ac:dyDescent="0.3">
      <c r="A544" s="3">
        <v>45540</v>
      </c>
      <c r="B544" s="2">
        <v>21957.5</v>
      </c>
      <c r="C544" s="2">
        <v>22224.799999999999</v>
      </c>
      <c r="D544" s="2">
        <v>22307.75</v>
      </c>
      <c r="E544" s="2">
        <v>21932.400000000001</v>
      </c>
      <c r="F544" t="s">
        <v>4713</v>
      </c>
      <c r="G544" s="1">
        <v>-1.55E-2</v>
      </c>
    </row>
    <row r="545" spans="1:7" x14ac:dyDescent="0.3">
      <c r="A545" s="3">
        <v>45509</v>
      </c>
      <c r="B545" s="2">
        <v>22302.5</v>
      </c>
      <c r="C545" s="2">
        <v>22231.200000000001</v>
      </c>
      <c r="D545" s="2">
        <v>22368.65</v>
      </c>
      <c r="E545" s="2">
        <v>22185.200000000001</v>
      </c>
      <c r="F545" t="s">
        <v>4712</v>
      </c>
      <c r="G545" s="1">
        <v>0</v>
      </c>
    </row>
    <row r="546" spans="1:7" x14ac:dyDescent="0.3">
      <c r="A546" s="3">
        <v>45478</v>
      </c>
      <c r="B546" s="2">
        <v>22302.5</v>
      </c>
      <c r="C546" s="2">
        <v>22489.75</v>
      </c>
      <c r="D546" s="2">
        <v>22499.05</v>
      </c>
      <c r="E546" s="2">
        <v>22232.05</v>
      </c>
      <c r="F546" t="s">
        <v>4711</v>
      </c>
      <c r="G546" s="1">
        <v>-6.1999999999999998E-3</v>
      </c>
    </row>
    <row r="547" spans="1:7" x14ac:dyDescent="0.3">
      <c r="A547" s="3">
        <v>45448</v>
      </c>
      <c r="B547" s="2">
        <v>22442.7</v>
      </c>
      <c r="C547" s="2">
        <v>22561.599999999999</v>
      </c>
      <c r="D547" s="2">
        <v>22588.799999999999</v>
      </c>
      <c r="E547" s="2">
        <v>22409.45</v>
      </c>
      <c r="F547" t="s">
        <v>4710</v>
      </c>
      <c r="G547" s="1">
        <v>-1.5E-3</v>
      </c>
    </row>
    <row r="548" spans="1:7" x14ac:dyDescent="0.3">
      <c r="A548" s="3">
        <v>45356</v>
      </c>
      <c r="B548" s="2">
        <v>22475.85</v>
      </c>
      <c r="C548" s="2">
        <v>22766.35</v>
      </c>
      <c r="D548" s="2">
        <v>22794.7</v>
      </c>
      <c r="E548" s="2">
        <v>22348.05</v>
      </c>
      <c r="F548" t="s">
        <v>4709</v>
      </c>
      <c r="G548" s="1">
        <v>-7.6E-3</v>
      </c>
    </row>
    <row r="549" spans="1:7" x14ac:dyDescent="0.3">
      <c r="A549" s="3">
        <v>45327</v>
      </c>
      <c r="B549" s="2">
        <v>22648.2</v>
      </c>
      <c r="C549" s="2">
        <v>22567.85</v>
      </c>
      <c r="D549" s="2">
        <v>22710.5</v>
      </c>
      <c r="E549" s="2">
        <v>22567.85</v>
      </c>
      <c r="F549" t="s">
        <v>4708</v>
      </c>
      <c r="G549" s="1">
        <v>1.9E-3</v>
      </c>
    </row>
    <row r="550" spans="1:7" x14ac:dyDescent="0.3">
      <c r="A550" t="s">
        <v>1079</v>
      </c>
      <c r="B550" s="2">
        <v>22604.85</v>
      </c>
      <c r="C550" s="2">
        <v>22679.65</v>
      </c>
      <c r="D550" s="2">
        <v>22783.35</v>
      </c>
      <c r="E550" s="2">
        <v>22568.400000000001</v>
      </c>
      <c r="F550" t="s">
        <v>4707</v>
      </c>
      <c r="G550" s="1">
        <v>-1.6999999999999999E-3</v>
      </c>
    </row>
    <row r="551" spans="1:7" x14ac:dyDescent="0.3">
      <c r="A551" t="s">
        <v>1077</v>
      </c>
      <c r="B551" s="2">
        <v>22643.4</v>
      </c>
      <c r="C551" s="2">
        <v>22475.55</v>
      </c>
      <c r="D551" s="2">
        <v>22655.8</v>
      </c>
      <c r="E551" s="2">
        <v>22441.9</v>
      </c>
      <c r="F551" t="s">
        <v>4706</v>
      </c>
      <c r="G551" s="1">
        <v>0.01</v>
      </c>
    </row>
    <row r="552" spans="1:7" x14ac:dyDescent="0.3">
      <c r="A552" t="s">
        <v>1075</v>
      </c>
      <c r="B552" s="2">
        <v>22419.95</v>
      </c>
      <c r="C552" s="2">
        <v>22620.400000000001</v>
      </c>
      <c r="D552" s="2">
        <v>22620.400000000001</v>
      </c>
      <c r="E552" s="2">
        <v>22385.55</v>
      </c>
      <c r="F552" t="s">
        <v>4705</v>
      </c>
      <c r="G552" s="1">
        <v>-6.7000000000000002E-3</v>
      </c>
    </row>
    <row r="553" spans="1:7" x14ac:dyDescent="0.3">
      <c r="A553" t="s">
        <v>1073</v>
      </c>
      <c r="B553" s="2">
        <v>22570.35</v>
      </c>
      <c r="C553" s="2">
        <v>22316.9</v>
      </c>
      <c r="D553" s="2">
        <v>22625.95</v>
      </c>
      <c r="E553" s="2">
        <v>22305.25</v>
      </c>
      <c r="F553" t="s">
        <v>4704</v>
      </c>
      <c r="G553" s="1">
        <v>7.4999999999999997E-3</v>
      </c>
    </row>
    <row r="554" spans="1:7" x14ac:dyDescent="0.3">
      <c r="A554" t="s">
        <v>1071</v>
      </c>
      <c r="B554" s="2">
        <v>22402.400000000001</v>
      </c>
      <c r="C554" s="2">
        <v>22421.55</v>
      </c>
      <c r="D554" s="2">
        <v>22476.45</v>
      </c>
      <c r="E554" s="2">
        <v>22384</v>
      </c>
      <c r="F554" t="s">
        <v>4703</v>
      </c>
      <c r="G554" s="1">
        <v>1.5E-3</v>
      </c>
    </row>
    <row r="555" spans="1:7" x14ac:dyDescent="0.3">
      <c r="A555" t="s">
        <v>1069</v>
      </c>
      <c r="B555" s="2">
        <v>22368</v>
      </c>
      <c r="C555" s="2">
        <v>22447.05</v>
      </c>
      <c r="D555" s="2">
        <v>22447.55</v>
      </c>
      <c r="E555" s="2">
        <v>22349.45</v>
      </c>
      <c r="F555" t="s">
        <v>4702</v>
      </c>
      <c r="G555" s="1">
        <v>1.4E-3</v>
      </c>
    </row>
    <row r="556" spans="1:7" x14ac:dyDescent="0.3">
      <c r="A556" t="s">
        <v>1067</v>
      </c>
      <c r="B556" s="2">
        <v>22336.400000000001</v>
      </c>
      <c r="C556" s="2">
        <v>22336.9</v>
      </c>
      <c r="D556" s="2">
        <v>22375.65</v>
      </c>
      <c r="E556" s="2">
        <v>22198.15</v>
      </c>
      <c r="F556" t="s">
        <v>4701</v>
      </c>
      <c r="G556" s="1">
        <v>8.6E-3</v>
      </c>
    </row>
    <row r="557" spans="1:7" x14ac:dyDescent="0.3">
      <c r="A557" t="s">
        <v>1065</v>
      </c>
      <c r="B557" s="2">
        <v>22147</v>
      </c>
      <c r="C557" s="2">
        <v>21861.5</v>
      </c>
      <c r="D557" s="2">
        <v>22179.55</v>
      </c>
      <c r="E557" s="2">
        <v>21777.65</v>
      </c>
      <c r="F557" t="s">
        <v>4700</v>
      </c>
      <c r="G557" s="1">
        <v>6.8999999999999999E-3</v>
      </c>
    </row>
    <row r="558" spans="1:7" x14ac:dyDescent="0.3">
      <c r="A558" t="s">
        <v>1063</v>
      </c>
      <c r="B558" s="2">
        <v>21995.85</v>
      </c>
      <c r="C558" s="2">
        <v>22212.35</v>
      </c>
      <c r="D558" s="2">
        <v>22326.5</v>
      </c>
      <c r="E558" s="2">
        <v>21961.7</v>
      </c>
      <c r="F558" t="s">
        <v>4699</v>
      </c>
      <c r="G558" s="1">
        <v>-6.8999999999999999E-3</v>
      </c>
    </row>
    <row r="559" spans="1:7" x14ac:dyDescent="0.3">
      <c r="A559" t="s">
        <v>1061</v>
      </c>
      <c r="B559" s="2">
        <v>22147.9</v>
      </c>
      <c r="C559" s="2">
        <v>22125.3</v>
      </c>
      <c r="D559" s="2">
        <v>22213.75</v>
      </c>
      <c r="E559" s="2">
        <v>22079.45</v>
      </c>
      <c r="F559" t="s">
        <v>4698</v>
      </c>
      <c r="G559" s="1">
        <v>-5.5999999999999999E-3</v>
      </c>
    </row>
    <row r="560" spans="1:7" x14ac:dyDescent="0.3">
      <c r="A560" t="s">
        <v>1059</v>
      </c>
      <c r="B560" s="2">
        <v>22272.5</v>
      </c>
      <c r="C560" s="2">
        <v>22339.05</v>
      </c>
      <c r="D560" s="2">
        <v>22427.45</v>
      </c>
      <c r="E560" s="2">
        <v>22259.55</v>
      </c>
      <c r="F560" t="s">
        <v>4697</v>
      </c>
      <c r="G560" s="1">
        <v>-1.0999999999999999E-2</v>
      </c>
    </row>
    <row r="561" spans="1:7" x14ac:dyDescent="0.3">
      <c r="A561" s="3">
        <v>45630</v>
      </c>
      <c r="B561" s="2">
        <v>22519.4</v>
      </c>
      <c r="C561" s="2">
        <v>22677.4</v>
      </c>
      <c r="D561" s="2">
        <v>22726.45</v>
      </c>
      <c r="E561" s="2">
        <v>22503.75</v>
      </c>
      <c r="F561" t="s">
        <v>4696</v>
      </c>
      <c r="G561" s="1">
        <v>-1.03E-2</v>
      </c>
    </row>
    <row r="562" spans="1:7" x14ac:dyDescent="0.3">
      <c r="A562" s="3">
        <v>45569</v>
      </c>
      <c r="B562" s="2">
        <v>22753.8</v>
      </c>
      <c r="C562" s="2">
        <v>22720.25</v>
      </c>
      <c r="D562" s="2">
        <v>22775.7</v>
      </c>
      <c r="E562" s="2">
        <v>22673.7</v>
      </c>
      <c r="F562" t="s">
        <v>4695</v>
      </c>
      <c r="G562" s="1">
        <v>4.8999999999999998E-3</v>
      </c>
    </row>
    <row r="563" spans="1:7" x14ac:dyDescent="0.3">
      <c r="A563" s="3">
        <v>45539</v>
      </c>
      <c r="B563" s="2">
        <v>22642.75</v>
      </c>
      <c r="C563" s="2">
        <v>22765.1</v>
      </c>
      <c r="D563" s="2">
        <v>22768.400000000001</v>
      </c>
      <c r="E563" s="2">
        <v>22612.25</v>
      </c>
      <c r="F563" t="s">
        <v>4694</v>
      </c>
      <c r="G563" s="1">
        <v>-1E-3</v>
      </c>
    </row>
    <row r="564" spans="1:7" x14ac:dyDescent="0.3">
      <c r="A564" s="3">
        <v>45508</v>
      </c>
      <c r="B564" s="2">
        <v>22666.3</v>
      </c>
      <c r="C564" s="2">
        <v>22578.35</v>
      </c>
      <c r="D564" s="2">
        <v>22697.3</v>
      </c>
      <c r="E564" s="2">
        <v>22550.35</v>
      </c>
      <c r="F564" t="s">
        <v>4693</v>
      </c>
      <c r="G564" s="1">
        <v>6.7999999999999996E-3</v>
      </c>
    </row>
    <row r="565" spans="1:7" x14ac:dyDescent="0.3">
      <c r="A565" s="3">
        <v>45416</v>
      </c>
      <c r="B565" s="2">
        <v>22513.7</v>
      </c>
      <c r="C565" s="2">
        <v>22486.400000000001</v>
      </c>
      <c r="D565" s="2">
        <v>22537.599999999999</v>
      </c>
      <c r="E565" s="2">
        <v>22427.599999999999</v>
      </c>
      <c r="F565" t="s">
        <v>4692</v>
      </c>
      <c r="G565" s="1">
        <v>0</v>
      </c>
    </row>
    <row r="566" spans="1:7" x14ac:dyDescent="0.3">
      <c r="A566" s="3">
        <v>45386</v>
      </c>
      <c r="B566" s="2">
        <v>22514.65</v>
      </c>
      <c r="C566" s="2">
        <v>22592.1</v>
      </c>
      <c r="D566" s="2">
        <v>22619</v>
      </c>
      <c r="E566" s="2">
        <v>22303.8</v>
      </c>
      <c r="F566" t="s">
        <v>4691</v>
      </c>
      <c r="G566" s="1">
        <v>3.5999999999999999E-3</v>
      </c>
    </row>
    <row r="567" spans="1:7" x14ac:dyDescent="0.3">
      <c r="A567" s="3">
        <v>45355</v>
      </c>
      <c r="B567" s="2">
        <v>22434.65</v>
      </c>
      <c r="C567" s="2">
        <v>22385.7</v>
      </c>
      <c r="D567" s="2">
        <v>22521.1</v>
      </c>
      <c r="E567" s="2">
        <v>22346.5</v>
      </c>
      <c r="F567" t="s">
        <v>4690</v>
      </c>
      <c r="G567" s="1">
        <v>-8.0000000000000004E-4</v>
      </c>
    </row>
    <row r="568" spans="1:7" x14ac:dyDescent="0.3">
      <c r="A568" s="3">
        <v>45326</v>
      </c>
      <c r="B568" s="2">
        <v>22453.3</v>
      </c>
      <c r="C568" s="2">
        <v>22458.799999999999</v>
      </c>
      <c r="D568" s="2">
        <v>22497.599999999999</v>
      </c>
      <c r="E568" s="2">
        <v>22388.15</v>
      </c>
      <c r="F568" t="s">
        <v>4689</v>
      </c>
      <c r="G568" s="1">
        <v>-4.0000000000000002E-4</v>
      </c>
    </row>
    <row r="569" spans="1:7" x14ac:dyDescent="0.3">
      <c r="A569" s="3">
        <v>45295</v>
      </c>
      <c r="B569" s="2">
        <v>22462</v>
      </c>
      <c r="C569" s="2">
        <v>22455</v>
      </c>
      <c r="D569" s="2">
        <v>22529.95</v>
      </c>
      <c r="E569" s="2">
        <v>22427.75</v>
      </c>
      <c r="F569" t="s">
        <v>4688</v>
      </c>
      <c r="G569" s="1">
        <v>6.1000000000000004E-3</v>
      </c>
    </row>
    <row r="570" spans="1:7" x14ac:dyDescent="0.3">
      <c r="A570" t="s">
        <v>1048</v>
      </c>
      <c r="B570" s="2">
        <v>22326.9</v>
      </c>
      <c r="C570" s="2">
        <v>22163.599999999999</v>
      </c>
      <c r="D570" s="2">
        <v>22516</v>
      </c>
      <c r="E570" s="2">
        <v>22163.599999999999</v>
      </c>
      <c r="F570" t="s">
        <v>4687</v>
      </c>
      <c r="G570" s="1">
        <v>9.1999999999999998E-3</v>
      </c>
    </row>
    <row r="571" spans="1:7" x14ac:dyDescent="0.3">
      <c r="A571" t="s">
        <v>1046</v>
      </c>
      <c r="B571" s="2">
        <v>22123.65</v>
      </c>
      <c r="C571" s="2">
        <v>22053.95</v>
      </c>
      <c r="D571" s="2">
        <v>22193.599999999999</v>
      </c>
      <c r="E571" s="2">
        <v>22052.85</v>
      </c>
      <c r="F571" t="s">
        <v>4686</v>
      </c>
      <c r="G571" s="1">
        <v>5.4000000000000003E-3</v>
      </c>
    </row>
    <row r="572" spans="1:7" x14ac:dyDescent="0.3">
      <c r="A572" t="s">
        <v>1044</v>
      </c>
      <c r="B572" s="2">
        <v>22004.7</v>
      </c>
      <c r="C572" s="2">
        <v>21947.9</v>
      </c>
      <c r="D572" s="2">
        <v>22073.200000000001</v>
      </c>
      <c r="E572" s="2">
        <v>21947.55</v>
      </c>
      <c r="F572" t="s">
        <v>4685</v>
      </c>
      <c r="G572" s="1">
        <v>-4.1999999999999997E-3</v>
      </c>
    </row>
    <row r="573" spans="1:7" x14ac:dyDescent="0.3">
      <c r="A573" t="s">
        <v>1042</v>
      </c>
      <c r="B573" s="2">
        <v>22096.75</v>
      </c>
      <c r="C573" s="2">
        <v>21932.2</v>
      </c>
      <c r="D573" s="2">
        <v>22180.7</v>
      </c>
      <c r="E573" s="2">
        <v>21883.3</v>
      </c>
      <c r="F573" t="s">
        <v>4684</v>
      </c>
      <c r="G573" s="1">
        <v>3.8999999999999998E-3</v>
      </c>
    </row>
    <row r="574" spans="1:7" x14ac:dyDescent="0.3">
      <c r="A574" t="s">
        <v>1041</v>
      </c>
      <c r="B574" s="2">
        <v>22011.95</v>
      </c>
      <c r="C574" s="2">
        <v>21989.9</v>
      </c>
      <c r="D574" s="2">
        <v>22080.95</v>
      </c>
      <c r="E574" s="2">
        <v>21941.3</v>
      </c>
      <c r="F574" t="s">
        <v>4683</v>
      </c>
      <c r="G574" s="1">
        <v>7.9000000000000008E-3</v>
      </c>
    </row>
    <row r="575" spans="1:7" x14ac:dyDescent="0.3">
      <c r="A575" t="s">
        <v>1039</v>
      </c>
      <c r="B575" s="2">
        <v>21839.1</v>
      </c>
      <c r="C575" s="2">
        <v>21843.9</v>
      </c>
      <c r="D575" s="2">
        <v>21930.9</v>
      </c>
      <c r="E575" s="2">
        <v>21710.2</v>
      </c>
      <c r="F575" t="s">
        <v>4682</v>
      </c>
      <c r="G575" s="1">
        <v>1E-3</v>
      </c>
    </row>
    <row r="576" spans="1:7" x14ac:dyDescent="0.3">
      <c r="A576" t="s">
        <v>1037</v>
      </c>
      <c r="B576" s="2">
        <v>21817.45</v>
      </c>
      <c r="C576" s="2">
        <v>21946.45</v>
      </c>
      <c r="D576" s="2">
        <v>21978.3</v>
      </c>
      <c r="E576" s="2">
        <v>21793.1</v>
      </c>
      <c r="F576" t="s">
        <v>4681</v>
      </c>
      <c r="G576" s="1">
        <v>-1.0800000000000001E-2</v>
      </c>
    </row>
    <row r="577" spans="1:7" x14ac:dyDescent="0.3">
      <c r="A577" t="s">
        <v>1035</v>
      </c>
      <c r="B577" s="2">
        <v>22055.7</v>
      </c>
      <c r="C577" s="2">
        <v>21990.1</v>
      </c>
      <c r="D577" s="2">
        <v>22123.7</v>
      </c>
      <c r="E577" s="2">
        <v>21916.55</v>
      </c>
      <c r="F577" t="s">
        <v>4680</v>
      </c>
      <c r="G577" s="1">
        <v>1.5E-3</v>
      </c>
    </row>
    <row r="578" spans="1:7" x14ac:dyDescent="0.3">
      <c r="A578" t="s">
        <v>1033</v>
      </c>
      <c r="B578" s="2">
        <v>22023.35</v>
      </c>
      <c r="C578" s="2">
        <v>22064.85</v>
      </c>
      <c r="D578" s="2">
        <v>22120.9</v>
      </c>
      <c r="E578" s="2">
        <v>21931.7</v>
      </c>
      <c r="F578" t="s">
        <v>4679</v>
      </c>
      <c r="G578" s="1">
        <v>-5.5999999999999999E-3</v>
      </c>
    </row>
    <row r="579" spans="1:7" x14ac:dyDescent="0.3">
      <c r="A579" t="s">
        <v>1031</v>
      </c>
      <c r="B579" s="2">
        <v>22146.65</v>
      </c>
      <c r="C579" s="2">
        <v>21982.55</v>
      </c>
      <c r="D579" s="2">
        <v>22204.6</v>
      </c>
      <c r="E579" s="2">
        <v>21917.5</v>
      </c>
      <c r="F579" t="s">
        <v>4678</v>
      </c>
      <c r="G579" s="1">
        <v>6.7999999999999996E-3</v>
      </c>
    </row>
    <row r="580" spans="1:7" x14ac:dyDescent="0.3">
      <c r="A580" t="s">
        <v>1029</v>
      </c>
      <c r="B580" s="2">
        <v>21997.7</v>
      </c>
      <c r="C580" s="2">
        <v>22432.2</v>
      </c>
      <c r="D580" s="2">
        <v>22446.75</v>
      </c>
      <c r="E580" s="2">
        <v>21905.65</v>
      </c>
      <c r="F580" t="s">
        <v>4677</v>
      </c>
      <c r="G580" s="1">
        <v>-1.5100000000000001E-2</v>
      </c>
    </row>
    <row r="581" spans="1:7" x14ac:dyDescent="0.3">
      <c r="A581" s="3">
        <v>45629</v>
      </c>
      <c r="B581" s="2">
        <v>22335.7</v>
      </c>
      <c r="C581" s="2">
        <v>22334.45</v>
      </c>
      <c r="D581" s="2">
        <v>22452.55</v>
      </c>
      <c r="E581" s="2">
        <v>22256</v>
      </c>
      <c r="F581" t="s">
        <v>4676</v>
      </c>
      <c r="G581" s="1">
        <v>1E-4</v>
      </c>
    </row>
    <row r="582" spans="1:7" x14ac:dyDescent="0.3">
      <c r="A582" s="3">
        <v>45599</v>
      </c>
      <c r="B582" s="2">
        <v>22332.65</v>
      </c>
      <c r="C582" s="2">
        <v>22517.5</v>
      </c>
      <c r="D582" s="2">
        <v>22526.6</v>
      </c>
      <c r="E582" s="2">
        <v>22307.25</v>
      </c>
      <c r="F582" t="s">
        <v>4050</v>
      </c>
      <c r="G582" s="1">
        <v>-7.1999999999999998E-3</v>
      </c>
    </row>
    <row r="583" spans="1:7" x14ac:dyDescent="0.3">
      <c r="A583" s="3">
        <v>45476</v>
      </c>
      <c r="B583" s="2">
        <v>22493.55</v>
      </c>
      <c r="C583" s="2">
        <v>22505.3</v>
      </c>
      <c r="D583" s="2">
        <v>22525.65</v>
      </c>
      <c r="E583" s="2">
        <v>22430</v>
      </c>
      <c r="F583" t="s">
        <v>4675</v>
      </c>
      <c r="G583" s="1">
        <v>8.9999999999999998E-4</v>
      </c>
    </row>
    <row r="584" spans="1:7" x14ac:dyDescent="0.3">
      <c r="A584" s="3">
        <v>45446</v>
      </c>
      <c r="B584" s="2">
        <v>22474.05</v>
      </c>
      <c r="C584" s="2">
        <v>22327.5</v>
      </c>
      <c r="D584" s="2">
        <v>22497.200000000001</v>
      </c>
      <c r="E584" s="2">
        <v>22224.35</v>
      </c>
      <c r="F584" t="s">
        <v>4674</v>
      </c>
      <c r="G584" s="1">
        <v>5.3E-3</v>
      </c>
    </row>
    <row r="585" spans="1:7" x14ac:dyDescent="0.3">
      <c r="A585" s="3">
        <v>45415</v>
      </c>
      <c r="B585" s="2">
        <v>22356.3</v>
      </c>
      <c r="C585" s="2">
        <v>22371.25</v>
      </c>
      <c r="D585" s="2">
        <v>22416.9</v>
      </c>
      <c r="E585" s="2">
        <v>22269.15</v>
      </c>
      <c r="F585" t="s">
        <v>4673</v>
      </c>
      <c r="G585" s="1">
        <v>-2.2000000000000001E-3</v>
      </c>
    </row>
    <row r="586" spans="1:7" x14ac:dyDescent="0.3">
      <c r="A586" s="3">
        <v>45385</v>
      </c>
      <c r="B586" s="2">
        <v>22405.599999999999</v>
      </c>
      <c r="C586" s="2">
        <v>22403.5</v>
      </c>
      <c r="D586" s="2">
        <v>22440.9</v>
      </c>
      <c r="E586" s="2">
        <v>22358.3</v>
      </c>
      <c r="F586" t="s">
        <v>4672</v>
      </c>
      <c r="G586" s="1">
        <v>1.1999999999999999E-3</v>
      </c>
    </row>
    <row r="587" spans="1:7" x14ac:dyDescent="0.3">
      <c r="A587" s="3">
        <v>45325</v>
      </c>
      <c r="B587" s="2">
        <v>22378.400000000001</v>
      </c>
      <c r="C587" s="2">
        <v>22406.95</v>
      </c>
      <c r="D587" s="2">
        <v>22419.55</v>
      </c>
      <c r="E587" s="2">
        <v>22367.05</v>
      </c>
      <c r="F587" t="s">
        <v>4671</v>
      </c>
      <c r="G587" s="1">
        <v>1.8E-3</v>
      </c>
    </row>
    <row r="588" spans="1:7" x14ac:dyDescent="0.3">
      <c r="A588" s="3">
        <v>45294</v>
      </c>
      <c r="B588" s="2">
        <v>22338.75</v>
      </c>
      <c r="C588" s="2">
        <v>22048.3</v>
      </c>
      <c r="D588" s="2">
        <v>22353.3</v>
      </c>
      <c r="E588" s="2">
        <v>22047.75</v>
      </c>
      <c r="F588" t="s">
        <v>4670</v>
      </c>
      <c r="G588" s="1">
        <v>1.6199999999999999E-2</v>
      </c>
    </row>
    <row r="589" spans="1:7" x14ac:dyDescent="0.3">
      <c r="A589" t="s">
        <v>1019</v>
      </c>
      <c r="B589" s="2">
        <v>21982.799999999999</v>
      </c>
      <c r="C589" s="2">
        <v>21935.200000000001</v>
      </c>
      <c r="D589" s="2">
        <v>22060.55</v>
      </c>
      <c r="E589" s="2">
        <v>21860.65</v>
      </c>
      <c r="F589" t="s">
        <v>4669</v>
      </c>
      <c r="G589" s="1">
        <v>1.4E-3</v>
      </c>
    </row>
    <row r="590" spans="1:7" x14ac:dyDescent="0.3">
      <c r="A590" t="s">
        <v>1017</v>
      </c>
      <c r="B590" s="2">
        <v>21951.15</v>
      </c>
      <c r="C590" s="2">
        <v>22214.1</v>
      </c>
      <c r="D590" s="2">
        <v>22229.15</v>
      </c>
      <c r="E590" s="2">
        <v>21915.85</v>
      </c>
      <c r="F590" t="s">
        <v>4668</v>
      </c>
      <c r="G590" s="1">
        <v>-1.11E-2</v>
      </c>
    </row>
    <row r="591" spans="1:7" x14ac:dyDescent="0.3">
      <c r="A591" t="s">
        <v>1015</v>
      </c>
      <c r="B591" s="2">
        <v>22198.35</v>
      </c>
      <c r="C591" s="2">
        <v>22090.2</v>
      </c>
      <c r="D591" s="2">
        <v>22218.25</v>
      </c>
      <c r="E591" s="2">
        <v>22085.65</v>
      </c>
      <c r="F591" t="s">
        <v>4667</v>
      </c>
      <c r="G591" s="1">
        <v>3.3999999999999998E-3</v>
      </c>
    </row>
    <row r="592" spans="1:7" x14ac:dyDescent="0.3">
      <c r="A592" t="s">
        <v>1013</v>
      </c>
      <c r="B592" s="2">
        <v>22122.05</v>
      </c>
      <c r="C592" s="2">
        <v>22169.200000000001</v>
      </c>
      <c r="D592" s="2">
        <v>22202.15</v>
      </c>
      <c r="E592" s="2">
        <v>22075.15</v>
      </c>
      <c r="F592" t="s">
        <v>4666</v>
      </c>
      <c r="G592" s="1">
        <v>-4.1000000000000003E-3</v>
      </c>
    </row>
    <row r="593" spans="1:7" x14ac:dyDescent="0.3">
      <c r="A593" t="s">
        <v>1011</v>
      </c>
      <c r="B593" s="2">
        <v>22212.7</v>
      </c>
      <c r="C593" s="2">
        <v>22290</v>
      </c>
      <c r="D593" s="2">
        <v>22297.5</v>
      </c>
      <c r="E593" s="2">
        <v>22186.1</v>
      </c>
      <c r="F593" t="s">
        <v>4665</v>
      </c>
      <c r="G593" s="1">
        <v>-2.0000000000000001E-4</v>
      </c>
    </row>
    <row r="594" spans="1:7" x14ac:dyDescent="0.3">
      <c r="A594" t="s">
        <v>1009</v>
      </c>
      <c r="B594" s="2">
        <v>22217.45</v>
      </c>
      <c r="C594" s="2">
        <v>22081.55</v>
      </c>
      <c r="D594" s="2">
        <v>22252.5</v>
      </c>
      <c r="E594" s="2">
        <v>21875.25</v>
      </c>
      <c r="F594" t="s">
        <v>4664</v>
      </c>
      <c r="G594" s="1">
        <v>7.4000000000000003E-3</v>
      </c>
    </row>
    <row r="595" spans="1:7" x14ac:dyDescent="0.3">
      <c r="A595" t="s">
        <v>1007</v>
      </c>
      <c r="B595" s="2">
        <v>22055.05</v>
      </c>
      <c r="C595" s="2">
        <v>22248.85</v>
      </c>
      <c r="D595" s="2">
        <v>22249.4</v>
      </c>
      <c r="E595" s="2">
        <v>21997.95</v>
      </c>
      <c r="F595" t="s">
        <v>4663</v>
      </c>
      <c r="G595" s="1">
        <v>-6.4000000000000003E-3</v>
      </c>
    </row>
    <row r="596" spans="1:7" x14ac:dyDescent="0.3">
      <c r="A596" t="s">
        <v>1005</v>
      </c>
      <c r="B596" s="2">
        <v>22196.95</v>
      </c>
      <c r="C596" s="2">
        <v>22099.200000000001</v>
      </c>
      <c r="D596" s="2">
        <v>22215.599999999999</v>
      </c>
      <c r="E596" s="2">
        <v>22045.85</v>
      </c>
      <c r="F596" t="s">
        <v>4081</v>
      </c>
      <c r="G596" s="1">
        <v>3.3999999999999998E-3</v>
      </c>
    </row>
    <row r="597" spans="1:7" x14ac:dyDescent="0.3">
      <c r="A597" t="s">
        <v>1003</v>
      </c>
      <c r="B597" s="2">
        <v>22122.25</v>
      </c>
      <c r="C597" s="2">
        <v>22103.45</v>
      </c>
      <c r="D597" s="2">
        <v>22186.65</v>
      </c>
      <c r="E597" s="2">
        <v>22021.05</v>
      </c>
      <c r="G597" s="1">
        <v>3.7000000000000002E-3</v>
      </c>
    </row>
    <row r="598" spans="1:7" x14ac:dyDescent="0.3">
      <c r="A598" t="s">
        <v>1001</v>
      </c>
      <c r="B598" s="2">
        <v>22040.7</v>
      </c>
      <c r="C598" s="2">
        <v>22020.3</v>
      </c>
      <c r="D598" s="2">
        <v>22068.65</v>
      </c>
      <c r="E598" s="2">
        <v>21968.95</v>
      </c>
      <c r="F598" t="s">
        <v>4662</v>
      </c>
      <c r="G598" s="1">
        <v>5.8999999999999999E-3</v>
      </c>
    </row>
    <row r="599" spans="1:7" x14ac:dyDescent="0.3">
      <c r="A599" t="s">
        <v>999</v>
      </c>
      <c r="B599" s="2">
        <v>21910.75</v>
      </c>
      <c r="C599" s="2">
        <v>21906.55</v>
      </c>
      <c r="D599" s="2">
        <v>21953.85</v>
      </c>
      <c r="E599" s="2">
        <v>21794.799999999999</v>
      </c>
      <c r="F599" t="s">
        <v>4661</v>
      </c>
      <c r="G599" s="1">
        <v>3.2000000000000002E-3</v>
      </c>
    </row>
    <row r="600" spans="1:7" x14ac:dyDescent="0.3">
      <c r="A600" t="s">
        <v>997</v>
      </c>
      <c r="B600" s="2">
        <v>21840.05</v>
      </c>
      <c r="C600" s="2">
        <v>21578.15</v>
      </c>
      <c r="D600" s="2">
        <v>21870.85</v>
      </c>
      <c r="E600" s="2">
        <v>21530.2</v>
      </c>
      <c r="F600" t="s">
        <v>4660</v>
      </c>
      <c r="G600" s="1">
        <v>4.4999999999999997E-3</v>
      </c>
    </row>
    <row r="601" spans="1:7" x14ac:dyDescent="0.3">
      <c r="A601" t="s">
        <v>995</v>
      </c>
      <c r="B601" s="2">
        <v>21743.25</v>
      </c>
      <c r="C601" s="2">
        <v>21664.3</v>
      </c>
      <c r="D601" s="2">
        <v>21766.799999999999</v>
      </c>
      <c r="E601" s="2">
        <v>21543.35</v>
      </c>
      <c r="F601" t="s">
        <v>4659</v>
      </c>
      <c r="G601" s="1">
        <v>5.8999999999999999E-3</v>
      </c>
    </row>
    <row r="602" spans="1:7" x14ac:dyDescent="0.3">
      <c r="A602" s="3">
        <v>45628</v>
      </c>
      <c r="B602" s="2">
        <v>21616.05</v>
      </c>
      <c r="C602" s="2">
        <v>21800.799999999999</v>
      </c>
      <c r="D602" s="2">
        <v>21831.7</v>
      </c>
      <c r="E602" s="2">
        <v>21574.75</v>
      </c>
      <c r="F602" t="s">
        <v>4658</v>
      </c>
      <c r="G602" s="1">
        <v>-7.6E-3</v>
      </c>
    </row>
    <row r="603" spans="1:7" x14ac:dyDescent="0.3">
      <c r="A603" s="3">
        <v>45537</v>
      </c>
      <c r="B603" s="2">
        <v>21782.5</v>
      </c>
      <c r="C603" s="2">
        <v>21727</v>
      </c>
      <c r="D603" s="2">
        <v>21804.45</v>
      </c>
      <c r="E603" s="2">
        <v>21629.9</v>
      </c>
      <c r="F603" t="s">
        <v>4657</v>
      </c>
      <c r="G603" s="1">
        <v>3.0000000000000001E-3</v>
      </c>
    </row>
    <row r="604" spans="1:7" x14ac:dyDescent="0.3">
      <c r="A604" s="3">
        <v>45506</v>
      </c>
      <c r="B604" s="2">
        <v>21717.95</v>
      </c>
      <c r="C604" s="2">
        <v>22009.65</v>
      </c>
      <c r="D604" s="2">
        <v>22011.05</v>
      </c>
      <c r="E604" s="2">
        <v>21665.3</v>
      </c>
      <c r="F604" t="s">
        <v>4656</v>
      </c>
      <c r="G604" s="1">
        <v>-9.7000000000000003E-3</v>
      </c>
    </row>
    <row r="605" spans="1:7" x14ac:dyDescent="0.3">
      <c r="A605" s="3">
        <v>45475</v>
      </c>
      <c r="B605" s="2">
        <v>21930.5</v>
      </c>
      <c r="C605" s="2">
        <v>22045.05</v>
      </c>
      <c r="D605" s="2">
        <v>22053.3</v>
      </c>
      <c r="E605" s="2">
        <v>21860.15</v>
      </c>
      <c r="F605" t="s">
        <v>4655</v>
      </c>
      <c r="G605" s="1">
        <v>1E-4</v>
      </c>
    </row>
    <row r="606" spans="1:7" x14ac:dyDescent="0.3">
      <c r="A606" s="3">
        <v>45445</v>
      </c>
      <c r="B606" s="2">
        <v>21929.4</v>
      </c>
      <c r="C606" s="2">
        <v>21825.200000000001</v>
      </c>
      <c r="D606" s="2">
        <v>21951.4</v>
      </c>
      <c r="E606" s="2">
        <v>21737.55</v>
      </c>
      <c r="F606" t="s">
        <v>4654</v>
      </c>
      <c r="G606" s="1">
        <v>7.1999999999999998E-3</v>
      </c>
    </row>
    <row r="607" spans="1:7" x14ac:dyDescent="0.3">
      <c r="A607" s="3">
        <v>45414</v>
      </c>
      <c r="B607" s="2">
        <v>21771.7</v>
      </c>
      <c r="C607" s="2">
        <v>21921.05</v>
      </c>
      <c r="D607" s="2">
        <v>21964.3</v>
      </c>
      <c r="E607" s="2">
        <v>21726.95</v>
      </c>
      <c r="F607" t="s">
        <v>4653</v>
      </c>
      <c r="G607" s="1">
        <v>-3.8E-3</v>
      </c>
    </row>
    <row r="608" spans="1:7" x14ac:dyDescent="0.3">
      <c r="A608" s="3">
        <v>45324</v>
      </c>
      <c r="B608" s="2">
        <v>21853.8</v>
      </c>
      <c r="C608" s="2">
        <v>21812.75</v>
      </c>
      <c r="D608" s="2">
        <v>22126.799999999999</v>
      </c>
      <c r="E608" s="2">
        <v>21805.55</v>
      </c>
      <c r="F608" t="s">
        <v>4652</v>
      </c>
      <c r="G608" s="1">
        <v>7.1999999999999998E-3</v>
      </c>
    </row>
    <row r="609" spans="1:7" x14ac:dyDescent="0.3">
      <c r="A609" s="3">
        <v>45293</v>
      </c>
      <c r="B609" s="2">
        <v>21697.45</v>
      </c>
      <c r="C609" s="2">
        <v>21780.65</v>
      </c>
      <c r="D609" s="2">
        <v>21832.95</v>
      </c>
      <c r="E609" s="2">
        <v>21658.75</v>
      </c>
      <c r="F609" t="s">
        <v>4651</v>
      </c>
      <c r="G609" s="1">
        <v>-1.2999999999999999E-3</v>
      </c>
    </row>
    <row r="610" spans="1:7" x14ac:dyDescent="0.3">
      <c r="A610" t="s">
        <v>986</v>
      </c>
      <c r="B610" s="2">
        <v>21725.7</v>
      </c>
      <c r="C610" s="2">
        <v>21487.25</v>
      </c>
      <c r="D610" s="2">
        <v>21741.35</v>
      </c>
      <c r="E610" s="2">
        <v>21448.85</v>
      </c>
      <c r="F610" t="s">
        <v>4650</v>
      </c>
      <c r="G610" s="1">
        <v>9.4999999999999998E-3</v>
      </c>
    </row>
    <row r="611" spans="1:7" x14ac:dyDescent="0.3">
      <c r="A611" t="s">
        <v>984</v>
      </c>
      <c r="B611" s="2">
        <v>21522.1</v>
      </c>
      <c r="C611" s="2">
        <v>21775.75</v>
      </c>
      <c r="D611" s="2">
        <v>21813.05</v>
      </c>
      <c r="E611" s="2">
        <v>21501.8</v>
      </c>
      <c r="F611" t="s">
        <v>4649</v>
      </c>
      <c r="G611" s="1">
        <v>-9.9000000000000008E-3</v>
      </c>
    </row>
    <row r="612" spans="1:7" x14ac:dyDescent="0.3">
      <c r="A612" t="s">
        <v>982</v>
      </c>
      <c r="B612" s="2">
        <v>21737.599999999999</v>
      </c>
      <c r="C612" s="2">
        <v>21433.1</v>
      </c>
      <c r="D612" s="2">
        <v>21763.25</v>
      </c>
      <c r="E612" s="2">
        <v>21429.599999999999</v>
      </c>
      <c r="F612" t="s">
        <v>4648</v>
      </c>
      <c r="G612" s="1">
        <v>1.7999999999999999E-2</v>
      </c>
    </row>
    <row r="613" spans="1:7" x14ac:dyDescent="0.3">
      <c r="A613" t="s">
        <v>980</v>
      </c>
      <c r="B613" s="2">
        <v>21352.6</v>
      </c>
      <c r="C613" s="2">
        <v>21454.6</v>
      </c>
      <c r="D613" s="2">
        <v>21459</v>
      </c>
      <c r="E613" s="2">
        <v>21247.05</v>
      </c>
      <c r="F613" t="s">
        <v>4647</v>
      </c>
      <c r="G613" s="1">
        <v>-4.7000000000000002E-3</v>
      </c>
    </row>
    <row r="614" spans="1:7" x14ac:dyDescent="0.3">
      <c r="A614" t="s">
        <v>978</v>
      </c>
      <c r="B614" s="2">
        <v>21453.95</v>
      </c>
      <c r="C614" s="2">
        <v>21185.25</v>
      </c>
      <c r="D614" s="2">
        <v>21482.35</v>
      </c>
      <c r="E614" s="2">
        <v>21137.200000000001</v>
      </c>
      <c r="F614" t="s">
        <v>4646</v>
      </c>
      <c r="G614" s="1">
        <v>1.01E-2</v>
      </c>
    </row>
    <row r="615" spans="1:7" x14ac:dyDescent="0.3">
      <c r="A615" t="s">
        <v>976</v>
      </c>
      <c r="B615" s="2">
        <v>21238.799999999999</v>
      </c>
      <c r="C615" s="2">
        <v>21716.7</v>
      </c>
      <c r="D615" s="2">
        <v>21750.25</v>
      </c>
      <c r="E615" s="2">
        <v>21192.6</v>
      </c>
      <c r="F615" t="s">
        <v>4645</v>
      </c>
      <c r="G615" s="1">
        <v>-1.54E-2</v>
      </c>
    </row>
    <row r="616" spans="1:7" x14ac:dyDescent="0.3">
      <c r="A616" t="s">
        <v>974</v>
      </c>
      <c r="B616" s="2">
        <v>21571.8</v>
      </c>
      <c r="C616" s="2">
        <v>21706.15</v>
      </c>
      <c r="D616" s="2">
        <v>21720.3</v>
      </c>
      <c r="E616" s="2">
        <v>21541.8</v>
      </c>
      <c r="G616" s="1">
        <v>-2.3E-3</v>
      </c>
    </row>
    <row r="617" spans="1:7" x14ac:dyDescent="0.3">
      <c r="A617" t="s">
        <v>972</v>
      </c>
      <c r="B617" s="2">
        <v>21622.400000000001</v>
      </c>
      <c r="C617" s="2">
        <v>21615.200000000001</v>
      </c>
      <c r="D617" s="2">
        <v>21670.6</v>
      </c>
      <c r="E617" s="2">
        <v>21575</v>
      </c>
      <c r="F617" t="s">
        <v>4644</v>
      </c>
      <c r="G617" s="1">
        <v>7.4999999999999997E-3</v>
      </c>
    </row>
    <row r="618" spans="1:7" x14ac:dyDescent="0.3">
      <c r="A618" t="s">
        <v>970</v>
      </c>
      <c r="B618" s="2">
        <v>21462.25</v>
      </c>
      <c r="C618" s="2">
        <v>21414.2</v>
      </c>
      <c r="D618" s="2">
        <v>21539.4</v>
      </c>
      <c r="E618" s="2">
        <v>21285.55</v>
      </c>
      <c r="F618" t="s">
        <v>4643</v>
      </c>
      <c r="G618" s="1">
        <v>-5.1000000000000004E-3</v>
      </c>
    </row>
    <row r="619" spans="1:7" x14ac:dyDescent="0.3">
      <c r="A619" t="s">
        <v>968</v>
      </c>
      <c r="B619" s="2">
        <v>21571.95</v>
      </c>
      <c r="C619" s="2">
        <v>21647.25</v>
      </c>
      <c r="D619" s="2">
        <v>21851.5</v>
      </c>
      <c r="E619" s="2">
        <v>21550.45</v>
      </c>
      <c r="F619" t="s">
        <v>4642</v>
      </c>
      <c r="G619" s="1">
        <v>-2.0899999999999998E-2</v>
      </c>
    </row>
    <row r="620" spans="1:7" x14ac:dyDescent="0.3">
      <c r="A620" t="s">
        <v>966</v>
      </c>
      <c r="B620" s="2">
        <v>22032.3</v>
      </c>
      <c r="C620" s="2">
        <v>22080.5</v>
      </c>
      <c r="D620" s="2">
        <v>22124.15</v>
      </c>
      <c r="E620" s="2">
        <v>21969.8</v>
      </c>
      <c r="F620" t="s">
        <v>4641</v>
      </c>
      <c r="G620" s="1">
        <v>-2.8999999999999998E-3</v>
      </c>
    </row>
    <row r="621" spans="1:7" x14ac:dyDescent="0.3">
      <c r="A621" t="s">
        <v>964</v>
      </c>
      <c r="B621" s="2">
        <v>22097.45</v>
      </c>
      <c r="C621" s="2">
        <v>22053.15</v>
      </c>
      <c r="D621" s="2">
        <v>22115.55</v>
      </c>
      <c r="E621" s="2">
        <v>21963.55</v>
      </c>
      <c r="F621" t="s">
        <v>4640</v>
      </c>
      <c r="G621" s="1">
        <v>9.2999999999999992E-3</v>
      </c>
    </row>
    <row r="622" spans="1:7" x14ac:dyDescent="0.3">
      <c r="A622" s="3">
        <v>45627</v>
      </c>
      <c r="B622" s="2">
        <v>21894.55</v>
      </c>
      <c r="C622" s="2">
        <v>21773.55</v>
      </c>
      <c r="D622" s="2">
        <v>21928.25</v>
      </c>
      <c r="E622" s="2">
        <v>21715.15</v>
      </c>
      <c r="F622" t="s">
        <v>4639</v>
      </c>
      <c r="G622" s="1">
        <v>1.14E-2</v>
      </c>
    </row>
    <row r="623" spans="1:7" x14ac:dyDescent="0.3">
      <c r="A623" s="3">
        <v>45597</v>
      </c>
      <c r="B623" s="2">
        <v>21647.200000000001</v>
      </c>
      <c r="C623" s="2">
        <v>21688</v>
      </c>
      <c r="D623" s="2">
        <v>21726.5</v>
      </c>
      <c r="E623" s="2">
        <v>21593.75</v>
      </c>
      <c r="F623" t="s">
        <v>4638</v>
      </c>
      <c r="G623" s="1">
        <v>1.2999999999999999E-3</v>
      </c>
    </row>
    <row r="624" spans="1:7" x14ac:dyDescent="0.3">
      <c r="A624" s="3">
        <v>45566</v>
      </c>
      <c r="B624" s="2">
        <v>21618.7</v>
      </c>
      <c r="C624" s="2">
        <v>21529.3</v>
      </c>
      <c r="D624" s="2">
        <v>21641.85</v>
      </c>
      <c r="E624" s="2">
        <v>21448.65</v>
      </c>
      <c r="F624" t="s">
        <v>4637</v>
      </c>
      <c r="G624" s="1">
        <v>3.3999999999999998E-3</v>
      </c>
    </row>
    <row r="625" spans="1:7" x14ac:dyDescent="0.3">
      <c r="A625" s="3">
        <v>45536</v>
      </c>
      <c r="B625" s="2">
        <v>21544.85</v>
      </c>
      <c r="C625" s="2">
        <v>21653.599999999999</v>
      </c>
      <c r="D625" s="2">
        <v>21724.45</v>
      </c>
      <c r="E625" s="2">
        <v>21517.85</v>
      </c>
      <c r="F625" t="s">
        <v>4636</v>
      </c>
      <c r="G625" s="1">
        <v>1.5E-3</v>
      </c>
    </row>
    <row r="626" spans="1:7" x14ac:dyDescent="0.3">
      <c r="A626" s="3">
        <v>45505</v>
      </c>
      <c r="B626" s="2">
        <v>21513</v>
      </c>
      <c r="C626" s="2">
        <v>21747.599999999999</v>
      </c>
      <c r="D626" s="2">
        <v>21763.95</v>
      </c>
      <c r="E626" s="2">
        <v>21492.9</v>
      </c>
      <c r="F626" t="s">
        <v>4635</v>
      </c>
      <c r="G626" s="1">
        <v>-9.1000000000000004E-3</v>
      </c>
    </row>
    <row r="627" spans="1:7" x14ac:dyDescent="0.3">
      <c r="A627" s="3">
        <v>45413</v>
      </c>
      <c r="B627" s="2">
        <v>21710.799999999999</v>
      </c>
      <c r="C627" s="2">
        <v>21705.75</v>
      </c>
      <c r="D627" s="2">
        <v>21749.599999999999</v>
      </c>
      <c r="E627" s="2">
        <v>21629.200000000001</v>
      </c>
      <c r="F627" t="s">
        <v>4634</v>
      </c>
      <c r="G627" s="1">
        <v>2.3999999999999998E-3</v>
      </c>
    </row>
    <row r="628" spans="1:7" x14ac:dyDescent="0.3">
      <c r="A628" s="3">
        <v>45383</v>
      </c>
      <c r="B628" s="2">
        <v>21658.6</v>
      </c>
      <c r="C628" s="2">
        <v>21605.8</v>
      </c>
      <c r="D628" s="2">
        <v>21685.65</v>
      </c>
      <c r="E628" s="2">
        <v>21564.55</v>
      </c>
      <c r="F628" t="s">
        <v>4633</v>
      </c>
      <c r="G628" s="1">
        <v>6.6E-3</v>
      </c>
    </row>
    <row r="629" spans="1:7" x14ac:dyDescent="0.3">
      <c r="A629" s="3">
        <v>45352</v>
      </c>
      <c r="B629" s="2">
        <v>21517.35</v>
      </c>
      <c r="C629" s="2">
        <v>21661.1</v>
      </c>
      <c r="D629" s="2">
        <v>21677</v>
      </c>
      <c r="E629" s="2">
        <v>21500.35</v>
      </c>
      <c r="F629" t="s">
        <v>4632</v>
      </c>
      <c r="G629" s="1">
        <v>-6.8999999999999999E-3</v>
      </c>
    </row>
    <row r="630" spans="1:7" x14ac:dyDescent="0.3">
      <c r="A630" s="3">
        <v>45323</v>
      </c>
      <c r="B630" s="2">
        <v>21665.8</v>
      </c>
      <c r="C630" s="2">
        <v>21751.35</v>
      </c>
      <c r="D630" s="2">
        <v>21755.599999999999</v>
      </c>
      <c r="E630" s="2">
        <v>21555.65</v>
      </c>
      <c r="F630" t="s">
        <v>4631</v>
      </c>
      <c r="G630" s="1">
        <v>-3.5000000000000001E-3</v>
      </c>
    </row>
    <row r="631" spans="1:7" x14ac:dyDescent="0.3">
      <c r="A631" s="3">
        <v>45292</v>
      </c>
      <c r="B631" s="2">
        <v>21741.9</v>
      </c>
      <c r="C631" s="2">
        <v>21727.75</v>
      </c>
      <c r="D631" s="2">
        <v>21834.35</v>
      </c>
      <c r="E631" s="2">
        <v>21680.85</v>
      </c>
      <c r="F631" t="s">
        <v>4630</v>
      </c>
      <c r="G631" s="1">
        <v>5.0000000000000001E-4</v>
      </c>
    </row>
    <row r="632" spans="1:7" x14ac:dyDescent="0.3">
      <c r="A632" t="s">
        <v>953</v>
      </c>
      <c r="B632" s="2">
        <v>21731.4</v>
      </c>
      <c r="C632" s="2">
        <v>21737.65</v>
      </c>
      <c r="D632" s="2">
        <v>21770.3</v>
      </c>
      <c r="E632" s="2">
        <v>21676.9</v>
      </c>
      <c r="F632" t="s">
        <v>4493</v>
      </c>
      <c r="G632" s="1">
        <v>-2.2000000000000001E-3</v>
      </c>
    </row>
    <row r="633" spans="1:7" x14ac:dyDescent="0.3">
      <c r="A633" t="s">
        <v>951</v>
      </c>
      <c r="B633" s="2">
        <v>21778.7</v>
      </c>
      <c r="C633" s="2">
        <v>21715</v>
      </c>
      <c r="D633" s="2">
        <v>21801.45</v>
      </c>
      <c r="E633" s="2">
        <v>21678</v>
      </c>
      <c r="F633" t="s">
        <v>4629</v>
      </c>
      <c r="G633" s="1">
        <v>5.7000000000000002E-3</v>
      </c>
    </row>
    <row r="634" spans="1:7" x14ac:dyDescent="0.3">
      <c r="A634" t="s">
        <v>949</v>
      </c>
      <c r="B634" s="2">
        <v>21654.75</v>
      </c>
      <c r="C634" s="2">
        <v>21497.65</v>
      </c>
      <c r="D634" s="2">
        <v>21675.75</v>
      </c>
      <c r="E634" s="2">
        <v>21495.8</v>
      </c>
      <c r="F634" t="s">
        <v>4628</v>
      </c>
      <c r="G634" s="1">
        <v>0.01</v>
      </c>
    </row>
    <row r="635" spans="1:7" x14ac:dyDescent="0.3">
      <c r="A635" t="s">
        <v>947</v>
      </c>
      <c r="B635" s="2">
        <v>21441.35</v>
      </c>
      <c r="C635" s="2">
        <v>21365.200000000001</v>
      </c>
      <c r="D635" s="2">
        <v>21477.15</v>
      </c>
      <c r="E635" s="2">
        <v>21329.45</v>
      </c>
      <c r="F635" t="s">
        <v>4627</v>
      </c>
      <c r="G635" s="1">
        <v>4.3E-3</v>
      </c>
    </row>
    <row r="636" spans="1:7" x14ac:dyDescent="0.3">
      <c r="A636" t="s">
        <v>945</v>
      </c>
      <c r="B636" s="2">
        <v>21349.4</v>
      </c>
      <c r="C636" s="2">
        <v>21295.85</v>
      </c>
      <c r="D636" s="2">
        <v>21390.5</v>
      </c>
      <c r="E636" s="2">
        <v>21232.45</v>
      </c>
      <c r="F636" t="s">
        <v>4626</v>
      </c>
      <c r="G636" s="1">
        <v>4.4000000000000003E-3</v>
      </c>
    </row>
    <row r="637" spans="1:7" x14ac:dyDescent="0.3">
      <c r="A637" t="s">
        <v>943</v>
      </c>
      <c r="B637" s="2">
        <v>21255.05</v>
      </c>
      <c r="C637" s="2">
        <v>21033.95</v>
      </c>
      <c r="D637" s="2">
        <v>21288.35</v>
      </c>
      <c r="E637" s="2">
        <v>20976.799999999999</v>
      </c>
      <c r="F637" t="s">
        <v>4625</v>
      </c>
      <c r="G637" s="1">
        <v>5.0000000000000001E-3</v>
      </c>
    </row>
    <row r="638" spans="1:7" x14ac:dyDescent="0.3">
      <c r="A638" t="s">
        <v>941</v>
      </c>
      <c r="B638" s="2">
        <v>21150.15</v>
      </c>
      <c r="C638" s="2">
        <v>21543.5</v>
      </c>
      <c r="D638" s="2">
        <v>21593</v>
      </c>
      <c r="E638" s="2">
        <v>21087.35</v>
      </c>
      <c r="F638" t="s">
        <v>4624</v>
      </c>
      <c r="G638" s="1">
        <v>-1.41E-2</v>
      </c>
    </row>
    <row r="639" spans="1:7" x14ac:dyDescent="0.3">
      <c r="A639" t="s">
        <v>939</v>
      </c>
      <c r="B639" s="2">
        <v>21453.1</v>
      </c>
      <c r="C639" s="2">
        <v>21477.65</v>
      </c>
      <c r="D639" s="2">
        <v>21505.05</v>
      </c>
      <c r="E639" s="2">
        <v>21337.75</v>
      </c>
      <c r="F639" t="s">
        <v>4623</v>
      </c>
      <c r="G639" s="1">
        <v>1.6000000000000001E-3</v>
      </c>
    </row>
    <row r="640" spans="1:7" x14ac:dyDescent="0.3">
      <c r="A640" t="s">
        <v>937</v>
      </c>
      <c r="B640" s="2">
        <v>21418.65</v>
      </c>
      <c r="C640" s="2">
        <v>21434.799999999999</v>
      </c>
      <c r="D640" s="2">
        <v>21482.799999999999</v>
      </c>
      <c r="E640" s="2">
        <v>21365.35</v>
      </c>
      <c r="F640" t="s">
        <v>4622</v>
      </c>
      <c r="G640" s="1">
        <v>-1.8E-3</v>
      </c>
    </row>
    <row r="641" spans="1:7" x14ac:dyDescent="0.3">
      <c r="A641" t="s">
        <v>935</v>
      </c>
      <c r="B641" s="2">
        <v>21456.65</v>
      </c>
      <c r="C641" s="2">
        <v>21287.45</v>
      </c>
      <c r="D641" s="2">
        <v>21492.3</v>
      </c>
      <c r="E641" s="2">
        <v>21235.3</v>
      </c>
      <c r="F641" t="s">
        <v>4621</v>
      </c>
      <c r="G641" s="1">
        <v>1.29E-2</v>
      </c>
    </row>
    <row r="642" spans="1:7" x14ac:dyDescent="0.3">
      <c r="A642" t="s">
        <v>933</v>
      </c>
      <c r="B642" s="2">
        <v>21182.7</v>
      </c>
      <c r="C642" s="2">
        <v>21110.400000000001</v>
      </c>
      <c r="D642" s="2">
        <v>21210.9</v>
      </c>
      <c r="E642" s="2">
        <v>21074.45</v>
      </c>
      <c r="F642" t="s">
        <v>4620</v>
      </c>
      <c r="G642" s="1">
        <v>1.23E-2</v>
      </c>
    </row>
    <row r="643" spans="1:7" x14ac:dyDescent="0.3">
      <c r="A643" t="s">
        <v>931</v>
      </c>
      <c r="B643" s="2">
        <v>20926.349999999999</v>
      </c>
      <c r="C643" s="2">
        <v>20929.75</v>
      </c>
      <c r="D643" s="2">
        <v>20950</v>
      </c>
      <c r="E643" s="2">
        <v>20769.5</v>
      </c>
      <c r="F643" t="s">
        <v>4619</v>
      </c>
      <c r="G643" s="1">
        <v>1E-3</v>
      </c>
    </row>
    <row r="644" spans="1:7" x14ac:dyDescent="0.3">
      <c r="A644" s="3">
        <v>45272</v>
      </c>
      <c r="B644" s="2">
        <v>20906.400000000001</v>
      </c>
      <c r="C644" s="2">
        <v>21018.55</v>
      </c>
      <c r="D644" s="2">
        <v>21037.9</v>
      </c>
      <c r="E644" s="2">
        <v>20867.150000000001</v>
      </c>
      <c r="F644" t="s">
        <v>4618</v>
      </c>
      <c r="G644" s="1">
        <v>-4.3E-3</v>
      </c>
    </row>
    <row r="645" spans="1:7" x14ac:dyDescent="0.3">
      <c r="A645" s="3">
        <v>45242</v>
      </c>
      <c r="B645" s="2">
        <v>20997.1</v>
      </c>
      <c r="C645" s="2">
        <v>20965.3</v>
      </c>
      <c r="D645" s="2">
        <v>21026.1</v>
      </c>
      <c r="E645" s="2">
        <v>20923.7</v>
      </c>
      <c r="F645" t="s">
        <v>4617</v>
      </c>
      <c r="G645" s="1">
        <v>1.2999999999999999E-3</v>
      </c>
    </row>
    <row r="646" spans="1:7" x14ac:dyDescent="0.3">
      <c r="A646" s="3">
        <v>45150</v>
      </c>
      <c r="B646" s="2">
        <v>20969.400000000001</v>
      </c>
      <c r="C646" s="2">
        <v>20934.099999999999</v>
      </c>
      <c r="D646" s="2">
        <v>21006.1</v>
      </c>
      <c r="E646" s="2">
        <v>20862.7</v>
      </c>
      <c r="F646" t="s">
        <v>4616</v>
      </c>
      <c r="G646" s="1">
        <v>3.3E-3</v>
      </c>
    </row>
    <row r="647" spans="1:7" x14ac:dyDescent="0.3">
      <c r="A647" s="3">
        <v>45119</v>
      </c>
      <c r="B647" s="2">
        <v>20901.150000000001</v>
      </c>
      <c r="C647" s="2">
        <v>20932.400000000001</v>
      </c>
      <c r="D647" s="2">
        <v>20941.25</v>
      </c>
      <c r="E647" s="2">
        <v>20850.8</v>
      </c>
      <c r="F647" t="s">
        <v>4615</v>
      </c>
      <c r="G647" s="1">
        <v>-1.6999999999999999E-3</v>
      </c>
    </row>
    <row r="648" spans="1:7" x14ac:dyDescent="0.3">
      <c r="A648" s="3">
        <v>45089</v>
      </c>
      <c r="B648" s="2">
        <v>20937.7</v>
      </c>
      <c r="C648" s="2">
        <v>20950.75</v>
      </c>
      <c r="D648" s="2">
        <v>20961.95</v>
      </c>
      <c r="E648" s="2">
        <v>20852.150000000001</v>
      </c>
      <c r="F648" t="s">
        <v>4614</v>
      </c>
      <c r="G648" s="1">
        <v>4.0000000000000001E-3</v>
      </c>
    </row>
    <row r="649" spans="1:7" x14ac:dyDescent="0.3">
      <c r="A649" s="3">
        <v>45058</v>
      </c>
      <c r="B649" s="2">
        <v>20855.099999999999</v>
      </c>
      <c r="C649" s="2">
        <v>20808.900000000001</v>
      </c>
      <c r="D649" s="2">
        <v>20864.05</v>
      </c>
      <c r="E649" s="2">
        <v>20711.150000000001</v>
      </c>
      <c r="F649" t="s">
        <v>4613</v>
      </c>
      <c r="G649" s="1">
        <v>8.0999999999999996E-3</v>
      </c>
    </row>
    <row r="650" spans="1:7" x14ac:dyDescent="0.3">
      <c r="A650" s="3">
        <v>45028</v>
      </c>
      <c r="B650" s="2">
        <v>20686.8</v>
      </c>
      <c r="C650" s="2">
        <v>20601.95</v>
      </c>
      <c r="D650" s="2">
        <v>20702.650000000001</v>
      </c>
      <c r="E650" s="2">
        <v>20507.75</v>
      </c>
      <c r="F650" t="s">
        <v>4612</v>
      </c>
      <c r="G650" s="1">
        <v>2.07E-2</v>
      </c>
    </row>
    <row r="651" spans="1:7" x14ac:dyDescent="0.3">
      <c r="A651" s="3">
        <v>44938</v>
      </c>
      <c r="B651" s="2">
        <v>20267.900000000001</v>
      </c>
      <c r="C651" s="2">
        <v>20194.099999999999</v>
      </c>
      <c r="D651" s="2">
        <v>20291.55</v>
      </c>
      <c r="E651" s="2">
        <v>20183.7</v>
      </c>
      <c r="F651" t="s">
        <v>4611</v>
      </c>
      <c r="G651" s="1">
        <v>6.7000000000000002E-3</v>
      </c>
    </row>
    <row r="652" spans="1:7" x14ac:dyDescent="0.3">
      <c r="A652" t="s">
        <v>922</v>
      </c>
      <c r="B652" s="2">
        <v>20133.150000000001</v>
      </c>
      <c r="C652" s="2">
        <v>20108.5</v>
      </c>
      <c r="D652" s="2">
        <v>20158.7</v>
      </c>
      <c r="E652" s="2">
        <v>20015.849999999999</v>
      </c>
      <c r="F652" t="s">
        <v>4610</v>
      </c>
      <c r="G652" s="1">
        <v>1.8E-3</v>
      </c>
    </row>
    <row r="653" spans="1:7" x14ac:dyDescent="0.3">
      <c r="A653" t="s">
        <v>920</v>
      </c>
      <c r="B653" s="2">
        <v>20096.599999999999</v>
      </c>
      <c r="C653" s="2">
        <v>19976.55</v>
      </c>
      <c r="D653" s="2">
        <v>20104.650000000001</v>
      </c>
      <c r="E653" s="2">
        <v>19956.3</v>
      </c>
      <c r="F653" t="s">
        <v>4609</v>
      </c>
      <c r="G653" s="1">
        <v>1.04E-2</v>
      </c>
    </row>
    <row r="654" spans="1:7" x14ac:dyDescent="0.3">
      <c r="A654" t="s">
        <v>918</v>
      </c>
      <c r="B654" s="2">
        <v>19889.7</v>
      </c>
      <c r="C654" s="2">
        <v>19844.650000000001</v>
      </c>
      <c r="D654" s="2">
        <v>19916.849999999999</v>
      </c>
      <c r="E654" s="2">
        <v>19800</v>
      </c>
      <c r="F654" t="s">
        <v>4608</v>
      </c>
      <c r="G654" s="1">
        <v>4.7999999999999996E-3</v>
      </c>
    </row>
    <row r="655" spans="1:7" x14ac:dyDescent="0.3">
      <c r="A655" t="s">
        <v>916</v>
      </c>
      <c r="B655" s="2">
        <v>19794.7</v>
      </c>
      <c r="C655" s="2">
        <v>19809.599999999999</v>
      </c>
      <c r="D655" s="2">
        <v>19832.849999999999</v>
      </c>
      <c r="E655" s="2">
        <v>19768.849999999999</v>
      </c>
      <c r="F655" t="s">
        <v>4607</v>
      </c>
      <c r="G655" s="1">
        <v>-4.0000000000000002E-4</v>
      </c>
    </row>
    <row r="656" spans="1:7" x14ac:dyDescent="0.3">
      <c r="A656" t="s">
        <v>914</v>
      </c>
      <c r="B656" s="2">
        <v>19802</v>
      </c>
      <c r="C656" s="2">
        <v>19828.45</v>
      </c>
      <c r="D656" s="2">
        <v>19875.150000000001</v>
      </c>
      <c r="E656" s="2">
        <v>19786.75</v>
      </c>
      <c r="F656" t="s">
        <v>4606</v>
      </c>
      <c r="G656" s="1">
        <v>-5.0000000000000001E-4</v>
      </c>
    </row>
    <row r="657" spans="1:7" x14ac:dyDescent="0.3">
      <c r="A657" t="s">
        <v>912</v>
      </c>
      <c r="B657" s="2">
        <v>19811.849999999999</v>
      </c>
      <c r="C657" s="2">
        <v>19784</v>
      </c>
      <c r="D657" s="2">
        <v>19825.55</v>
      </c>
      <c r="E657" s="2">
        <v>19703.849999999999</v>
      </c>
      <c r="F657" t="s">
        <v>4605</v>
      </c>
      <c r="G657" s="1">
        <v>1.4E-3</v>
      </c>
    </row>
    <row r="658" spans="1:7" x14ac:dyDescent="0.3">
      <c r="A658" t="s">
        <v>910</v>
      </c>
      <c r="B658" s="2">
        <v>19783.400000000001</v>
      </c>
      <c r="C658" s="2">
        <v>19770.900000000001</v>
      </c>
      <c r="D658" s="2">
        <v>19829.099999999999</v>
      </c>
      <c r="E658" s="2">
        <v>19754.05</v>
      </c>
      <c r="F658" t="s">
        <v>4596</v>
      </c>
      <c r="G658" s="1">
        <v>4.4999999999999997E-3</v>
      </c>
    </row>
    <row r="659" spans="1:7" x14ac:dyDescent="0.3">
      <c r="A659" t="s">
        <v>908</v>
      </c>
      <c r="B659" s="2">
        <v>19694</v>
      </c>
      <c r="C659" s="2">
        <v>19731.150000000001</v>
      </c>
      <c r="D659" s="2">
        <v>19756.45</v>
      </c>
      <c r="E659" s="2">
        <v>19670.5</v>
      </c>
      <c r="F659" t="s">
        <v>4604</v>
      </c>
      <c r="G659" s="1">
        <v>-1.9E-3</v>
      </c>
    </row>
    <row r="660" spans="1:7" x14ac:dyDescent="0.3">
      <c r="A660" t="s">
        <v>906</v>
      </c>
      <c r="B660" s="2">
        <v>19731.8</v>
      </c>
      <c r="C660" s="2">
        <v>19674.75</v>
      </c>
      <c r="D660" s="2">
        <v>19806</v>
      </c>
      <c r="E660" s="2">
        <v>19667.45</v>
      </c>
      <c r="F660" t="s">
        <v>4603</v>
      </c>
      <c r="G660" s="1">
        <v>-1.6999999999999999E-3</v>
      </c>
    </row>
    <row r="661" spans="1:7" x14ac:dyDescent="0.3">
      <c r="A661" t="s">
        <v>904</v>
      </c>
      <c r="B661" s="2">
        <v>19765.2</v>
      </c>
      <c r="C661" s="2">
        <v>19674.7</v>
      </c>
      <c r="D661" s="2">
        <v>19875.25</v>
      </c>
      <c r="E661" s="2">
        <v>19627</v>
      </c>
      <c r="F661" t="s">
        <v>4602</v>
      </c>
      <c r="G661" s="1">
        <v>4.5999999999999999E-3</v>
      </c>
    </row>
    <row r="662" spans="1:7" x14ac:dyDescent="0.3">
      <c r="A662" t="s">
        <v>902</v>
      </c>
      <c r="B662" s="2">
        <v>19675.45</v>
      </c>
      <c r="C662" s="2">
        <v>19651.400000000001</v>
      </c>
      <c r="D662" s="2">
        <v>19693.2</v>
      </c>
      <c r="E662" s="2">
        <v>19579.650000000001</v>
      </c>
      <c r="F662" t="s">
        <v>4601</v>
      </c>
      <c r="G662" s="1">
        <v>1.1900000000000001E-2</v>
      </c>
    </row>
    <row r="663" spans="1:7" x14ac:dyDescent="0.3">
      <c r="A663" t="s">
        <v>900</v>
      </c>
      <c r="B663" s="2">
        <v>19443.55</v>
      </c>
      <c r="C663" s="2">
        <v>19486.75</v>
      </c>
      <c r="D663" s="2">
        <v>19494.400000000001</v>
      </c>
      <c r="E663" s="2">
        <v>19414.75</v>
      </c>
      <c r="F663" t="s">
        <v>4600</v>
      </c>
      <c r="G663" s="1">
        <v>-4.1999999999999997E-3</v>
      </c>
    </row>
    <row r="664" spans="1:7" x14ac:dyDescent="0.3">
      <c r="A664" s="3">
        <v>45271</v>
      </c>
      <c r="B664" s="2">
        <v>19525.55</v>
      </c>
      <c r="C664" s="2">
        <v>19547.25</v>
      </c>
      <c r="D664" s="2">
        <v>19547.25</v>
      </c>
      <c r="E664" s="2">
        <v>19510.25</v>
      </c>
      <c r="F664" t="s">
        <v>4599</v>
      </c>
      <c r="G664" s="1">
        <v>5.1999999999999998E-3</v>
      </c>
    </row>
    <row r="665" spans="1:7" x14ac:dyDescent="0.3">
      <c r="A665" s="3">
        <v>45210</v>
      </c>
      <c r="B665" s="2">
        <v>19425.349999999999</v>
      </c>
      <c r="C665" s="2">
        <v>19351.849999999999</v>
      </c>
      <c r="D665" s="2">
        <v>19451.3</v>
      </c>
      <c r="E665" s="2">
        <v>19329.45</v>
      </c>
      <c r="F665" t="s">
        <v>4598</v>
      </c>
      <c r="G665" s="1">
        <v>1.5E-3</v>
      </c>
    </row>
    <row r="666" spans="1:7" x14ac:dyDescent="0.3">
      <c r="A666" s="3">
        <v>45180</v>
      </c>
      <c r="B666" s="2">
        <v>19395.3</v>
      </c>
      <c r="C666" s="2">
        <v>19457.400000000001</v>
      </c>
      <c r="D666" s="2">
        <v>19463.900000000001</v>
      </c>
      <c r="E666" s="2">
        <v>19378.349999999999</v>
      </c>
      <c r="F666" t="s">
        <v>4597</v>
      </c>
      <c r="G666" s="1">
        <v>-2.5000000000000001E-3</v>
      </c>
    </row>
    <row r="667" spans="1:7" x14ac:dyDescent="0.3">
      <c r="A667" s="3">
        <v>45149</v>
      </c>
      <c r="B667" s="2">
        <v>19443.5</v>
      </c>
      <c r="C667" s="2">
        <v>19449.599999999999</v>
      </c>
      <c r="D667" s="2">
        <v>19464.400000000001</v>
      </c>
      <c r="E667" s="2">
        <v>19401.5</v>
      </c>
      <c r="F667" t="s">
        <v>4596</v>
      </c>
      <c r="G667" s="1">
        <v>1.9E-3</v>
      </c>
    </row>
    <row r="668" spans="1:7" x14ac:dyDescent="0.3">
      <c r="A668" s="3">
        <v>45118</v>
      </c>
      <c r="B668" s="2">
        <v>19406.7</v>
      </c>
      <c r="C668" s="2">
        <v>19404.05</v>
      </c>
      <c r="D668" s="2">
        <v>19423.5</v>
      </c>
      <c r="E668" s="2">
        <v>19329.099999999999</v>
      </c>
      <c r="F668" t="s">
        <v>4595</v>
      </c>
      <c r="G668" s="1">
        <v>-2.9999999999999997E-4</v>
      </c>
    </row>
    <row r="669" spans="1:7" x14ac:dyDescent="0.3">
      <c r="A669" s="3">
        <v>45088</v>
      </c>
      <c r="B669" s="2">
        <v>19411.75</v>
      </c>
      <c r="C669" s="2">
        <v>19345.849999999999</v>
      </c>
      <c r="D669" s="2">
        <v>19423</v>
      </c>
      <c r="E669" s="2">
        <v>19309.7</v>
      </c>
      <c r="F669" t="s">
        <v>4594</v>
      </c>
      <c r="G669" s="1">
        <v>9.4000000000000004E-3</v>
      </c>
    </row>
    <row r="670" spans="1:7" x14ac:dyDescent="0.3">
      <c r="A670" s="3">
        <v>44996</v>
      </c>
      <c r="B670" s="2">
        <v>19230.599999999999</v>
      </c>
      <c r="C670" s="2">
        <v>19241</v>
      </c>
      <c r="D670" s="2">
        <v>19276.25</v>
      </c>
      <c r="E670" s="2">
        <v>19210.900000000001</v>
      </c>
      <c r="F670" t="s">
        <v>4593</v>
      </c>
      <c r="G670" s="1">
        <v>5.1000000000000004E-3</v>
      </c>
    </row>
    <row r="671" spans="1:7" x14ac:dyDescent="0.3">
      <c r="A671" s="3">
        <v>44968</v>
      </c>
      <c r="B671" s="2">
        <v>19133.25</v>
      </c>
      <c r="C671" s="2">
        <v>19120</v>
      </c>
      <c r="D671" s="2">
        <v>19175.25</v>
      </c>
      <c r="E671" s="2">
        <v>19064.150000000001</v>
      </c>
      <c r="F671" t="s">
        <v>4592</v>
      </c>
      <c r="G671" s="1">
        <v>7.6E-3</v>
      </c>
    </row>
    <row r="672" spans="1:7" x14ac:dyDescent="0.3">
      <c r="A672" s="3">
        <v>44937</v>
      </c>
      <c r="B672" s="2">
        <v>18989.150000000001</v>
      </c>
      <c r="C672" s="2">
        <v>19064.05</v>
      </c>
      <c r="D672" s="2">
        <v>19096.05</v>
      </c>
      <c r="E672" s="2">
        <v>18973.7</v>
      </c>
      <c r="F672" t="s">
        <v>4591</v>
      </c>
      <c r="G672" s="1">
        <v>-4.7000000000000002E-3</v>
      </c>
    </row>
    <row r="673" spans="1:7" x14ac:dyDescent="0.3">
      <c r="A673" t="s">
        <v>890</v>
      </c>
      <c r="B673" s="2">
        <v>19079.599999999999</v>
      </c>
      <c r="C673" s="2">
        <v>19232.95</v>
      </c>
      <c r="D673" s="2">
        <v>19233.7</v>
      </c>
      <c r="E673" s="2">
        <v>19056.45</v>
      </c>
      <c r="F673" t="s">
        <v>4590</v>
      </c>
      <c r="G673" s="1">
        <v>-3.2000000000000002E-3</v>
      </c>
    </row>
    <row r="674" spans="1:7" x14ac:dyDescent="0.3">
      <c r="A674" t="s">
        <v>888</v>
      </c>
      <c r="B674" s="2">
        <v>19140.900000000001</v>
      </c>
      <c r="C674" s="2">
        <v>19053.400000000001</v>
      </c>
      <c r="D674" s="2">
        <v>19158.5</v>
      </c>
      <c r="E674" s="2">
        <v>18940</v>
      </c>
      <c r="F674" t="s">
        <v>4589</v>
      </c>
      <c r="G674" s="1">
        <v>4.8999999999999998E-3</v>
      </c>
    </row>
    <row r="675" spans="1:7" x14ac:dyDescent="0.3">
      <c r="A675" t="s">
        <v>886</v>
      </c>
      <c r="B675" s="2">
        <v>19047.25</v>
      </c>
      <c r="C675" s="2">
        <v>18928.75</v>
      </c>
      <c r="D675" s="2">
        <v>19076.150000000001</v>
      </c>
      <c r="E675" s="2">
        <v>18926.650000000001</v>
      </c>
      <c r="F675" t="s">
        <v>4588</v>
      </c>
      <c r="G675" s="1">
        <v>1.01E-2</v>
      </c>
    </row>
    <row r="676" spans="1:7" x14ac:dyDescent="0.3">
      <c r="A676" t="s">
        <v>885</v>
      </c>
      <c r="B676" s="2">
        <v>18857.25</v>
      </c>
      <c r="C676" s="2">
        <v>19027.25</v>
      </c>
      <c r="D676" s="2">
        <v>19041.7</v>
      </c>
      <c r="E676" s="2">
        <v>18837.849999999999</v>
      </c>
      <c r="F676" t="s">
        <v>4587</v>
      </c>
      <c r="G676" s="1">
        <v>-1.3899999999999999E-2</v>
      </c>
    </row>
    <row r="677" spans="1:7" x14ac:dyDescent="0.3">
      <c r="A677" t="s">
        <v>883</v>
      </c>
      <c r="B677" s="2">
        <v>19122.150000000001</v>
      </c>
      <c r="C677" s="2">
        <v>19286.45</v>
      </c>
      <c r="D677" s="2">
        <v>19347.3</v>
      </c>
      <c r="E677" s="2">
        <v>19074.150000000001</v>
      </c>
      <c r="F677" t="s">
        <v>4586</v>
      </c>
      <c r="G677" s="1">
        <v>-8.3000000000000001E-3</v>
      </c>
    </row>
    <row r="678" spans="1:7" x14ac:dyDescent="0.3">
      <c r="A678" t="s">
        <v>881</v>
      </c>
      <c r="B678" s="2">
        <v>19281.75</v>
      </c>
      <c r="C678" s="2">
        <v>19521.599999999999</v>
      </c>
      <c r="D678" s="2">
        <v>19556.849999999999</v>
      </c>
      <c r="E678" s="2">
        <v>19257.849999999999</v>
      </c>
      <c r="F678" t="s">
        <v>4585</v>
      </c>
      <c r="G678" s="1">
        <v>-1.34E-2</v>
      </c>
    </row>
    <row r="679" spans="1:7" x14ac:dyDescent="0.3">
      <c r="A679" t="s">
        <v>879</v>
      </c>
      <c r="B679" s="2">
        <v>19542.650000000001</v>
      </c>
      <c r="C679" s="2">
        <v>19542.150000000001</v>
      </c>
      <c r="D679" s="2">
        <v>19593.8</v>
      </c>
      <c r="E679" s="2">
        <v>19518.7</v>
      </c>
      <c r="F679" t="s">
        <v>4584</v>
      </c>
      <c r="G679" s="1">
        <v>-4.1999999999999997E-3</v>
      </c>
    </row>
    <row r="680" spans="1:7" x14ac:dyDescent="0.3">
      <c r="A680" t="s">
        <v>877</v>
      </c>
      <c r="B680" s="2">
        <v>19624.7</v>
      </c>
      <c r="C680" s="2">
        <v>19545.2</v>
      </c>
      <c r="D680" s="2">
        <v>19681.8</v>
      </c>
      <c r="E680" s="2">
        <v>19512.349999999999</v>
      </c>
      <c r="F680" t="s">
        <v>4312</v>
      </c>
      <c r="G680" s="1">
        <v>-2.3999999999999998E-3</v>
      </c>
    </row>
    <row r="681" spans="1:7" x14ac:dyDescent="0.3">
      <c r="A681" t="s">
        <v>875</v>
      </c>
      <c r="B681" s="2">
        <v>19671.099999999999</v>
      </c>
      <c r="C681" s="2">
        <v>19820.45</v>
      </c>
      <c r="D681" s="2">
        <v>19840.95</v>
      </c>
      <c r="E681" s="2">
        <v>19659.95</v>
      </c>
      <c r="F681" t="s">
        <v>4583</v>
      </c>
      <c r="G681" s="1">
        <v>-7.1000000000000004E-3</v>
      </c>
    </row>
    <row r="682" spans="1:7" x14ac:dyDescent="0.3">
      <c r="A682" t="s">
        <v>873</v>
      </c>
      <c r="B682" s="2">
        <v>19811.5</v>
      </c>
      <c r="C682" s="2">
        <v>19843.2</v>
      </c>
      <c r="D682" s="2">
        <v>19849.75</v>
      </c>
      <c r="E682" s="2">
        <v>19775.650000000001</v>
      </c>
      <c r="F682" t="s">
        <v>4582</v>
      </c>
      <c r="G682" s="1">
        <v>4.0000000000000001E-3</v>
      </c>
    </row>
    <row r="683" spans="1:7" x14ac:dyDescent="0.3">
      <c r="A683" t="s">
        <v>871</v>
      </c>
      <c r="B683" s="2">
        <v>19731.75</v>
      </c>
      <c r="C683" s="2">
        <v>19737.25</v>
      </c>
      <c r="D683" s="2">
        <v>19781.3</v>
      </c>
      <c r="E683" s="2">
        <v>19691.849999999999</v>
      </c>
      <c r="F683" t="s">
        <v>4581</v>
      </c>
      <c r="G683" s="1">
        <v>-1E-3</v>
      </c>
    </row>
    <row r="684" spans="1:7" x14ac:dyDescent="0.3">
      <c r="A684" t="s">
        <v>869</v>
      </c>
      <c r="B684" s="2">
        <v>19751.05</v>
      </c>
      <c r="C684" s="2">
        <v>19654.55</v>
      </c>
      <c r="D684" s="2">
        <v>19805.400000000001</v>
      </c>
      <c r="E684" s="2">
        <v>19635.3</v>
      </c>
      <c r="F684" t="s">
        <v>4580</v>
      </c>
      <c r="G684" s="1">
        <v>-2.2000000000000001E-3</v>
      </c>
    </row>
    <row r="685" spans="1:7" x14ac:dyDescent="0.3">
      <c r="A685" s="3">
        <v>45270</v>
      </c>
      <c r="B685" s="2">
        <v>19794</v>
      </c>
      <c r="C685" s="2">
        <v>19822.7</v>
      </c>
      <c r="D685" s="2">
        <v>19843.3</v>
      </c>
      <c r="E685" s="2">
        <v>19772.650000000001</v>
      </c>
      <c r="F685" t="s">
        <v>4579</v>
      </c>
      <c r="G685" s="1">
        <v>-8.9999999999999998E-4</v>
      </c>
    </row>
    <row r="686" spans="1:7" x14ac:dyDescent="0.3">
      <c r="A686" s="3">
        <v>45240</v>
      </c>
      <c r="B686" s="2">
        <v>19811.349999999999</v>
      </c>
      <c r="C686" s="2">
        <v>19767</v>
      </c>
      <c r="D686" s="2">
        <v>19839.2</v>
      </c>
      <c r="E686" s="2">
        <v>19756.95</v>
      </c>
      <c r="F686" t="s">
        <v>4578</v>
      </c>
      <c r="G686" s="1">
        <v>6.1999999999999998E-3</v>
      </c>
    </row>
    <row r="687" spans="1:7" x14ac:dyDescent="0.3">
      <c r="A687" s="3">
        <v>45209</v>
      </c>
      <c r="B687" s="2">
        <v>19689.849999999999</v>
      </c>
      <c r="C687" s="2">
        <v>19565.599999999999</v>
      </c>
      <c r="D687" s="2">
        <v>19717.8</v>
      </c>
      <c r="E687" s="2">
        <v>19565.45</v>
      </c>
      <c r="F687" t="s">
        <v>4577</v>
      </c>
      <c r="G687" s="1">
        <v>9.1000000000000004E-3</v>
      </c>
    </row>
    <row r="688" spans="1:7" x14ac:dyDescent="0.3">
      <c r="A688" s="3">
        <v>45179</v>
      </c>
      <c r="B688" s="2">
        <v>19512.349999999999</v>
      </c>
      <c r="C688" s="2">
        <v>19539.45</v>
      </c>
      <c r="D688" s="2">
        <v>19588.95</v>
      </c>
      <c r="E688" s="2">
        <v>19480.5</v>
      </c>
      <c r="F688" t="s">
        <v>4576</v>
      </c>
      <c r="G688" s="1">
        <v>-7.1999999999999998E-3</v>
      </c>
    </row>
    <row r="689" spans="1:7" x14ac:dyDescent="0.3">
      <c r="A689" s="3">
        <v>45087</v>
      </c>
      <c r="B689" s="2">
        <v>19653.5</v>
      </c>
      <c r="C689" s="2">
        <v>19621.2</v>
      </c>
      <c r="D689" s="2">
        <v>19675.75</v>
      </c>
      <c r="E689" s="2">
        <v>19589.400000000001</v>
      </c>
      <c r="F689" t="s">
        <v>4575</v>
      </c>
      <c r="G689" s="1">
        <v>5.4999999999999997E-3</v>
      </c>
    </row>
    <row r="690" spans="1:7" x14ac:dyDescent="0.3">
      <c r="A690" s="3">
        <v>45056</v>
      </c>
      <c r="B690" s="2">
        <v>19545.75</v>
      </c>
      <c r="C690" s="2">
        <v>19521.849999999999</v>
      </c>
      <c r="D690" s="2">
        <v>19576.95</v>
      </c>
      <c r="E690" s="2">
        <v>19487.3</v>
      </c>
      <c r="F690" t="s">
        <v>4574</v>
      </c>
      <c r="G690" s="1">
        <v>5.5999999999999999E-3</v>
      </c>
    </row>
    <row r="691" spans="1:7" x14ac:dyDescent="0.3">
      <c r="A691" s="3">
        <v>45026</v>
      </c>
      <c r="B691" s="2">
        <v>19436.099999999999</v>
      </c>
      <c r="C691" s="2">
        <v>19446.3</v>
      </c>
      <c r="D691" s="2">
        <v>19457.8</v>
      </c>
      <c r="E691" s="2">
        <v>19333.599999999999</v>
      </c>
      <c r="F691" t="s">
        <v>4573</v>
      </c>
      <c r="G691" s="1">
        <v>-4.7000000000000002E-3</v>
      </c>
    </row>
    <row r="692" spans="1:7" x14ac:dyDescent="0.3">
      <c r="A692" s="3">
        <v>44995</v>
      </c>
      <c r="B692" s="2">
        <v>19528.75</v>
      </c>
      <c r="C692" s="2">
        <v>19622.400000000001</v>
      </c>
      <c r="D692" s="2">
        <v>19623.2</v>
      </c>
      <c r="E692" s="2">
        <v>19479.650000000001</v>
      </c>
      <c r="F692" t="s">
        <v>4572</v>
      </c>
      <c r="G692" s="1">
        <v>-5.5999999999999999E-3</v>
      </c>
    </row>
    <row r="693" spans="1:7" x14ac:dyDescent="0.3">
      <c r="A693" t="s">
        <v>859</v>
      </c>
      <c r="B693" s="2">
        <v>19638.3</v>
      </c>
      <c r="C693" s="2">
        <v>19581.2</v>
      </c>
      <c r="D693" s="2">
        <v>19726.25</v>
      </c>
      <c r="E693" s="2">
        <v>19551.05</v>
      </c>
      <c r="F693" t="s">
        <v>4571</v>
      </c>
      <c r="G693" s="1">
        <v>5.8999999999999999E-3</v>
      </c>
    </row>
    <row r="694" spans="1:7" x14ac:dyDescent="0.3">
      <c r="A694" t="s">
        <v>857</v>
      </c>
      <c r="B694" s="2">
        <v>19523.55</v>
      </c>
      <c r="C694" s="2">
        <v>19761.8</v>
      </c>
      <c r="D694" s="2">
        <v>19766.650000000001</v>
      </c>
      <c r="E694" s="2">
        <v>19492.099999999999</v>
      </c>
      <c r="F694" t="s">
        <v>4570</v>
      </c>
      <c r="G694" s="1">
        <v>-9.7999999999999997E-3</v>
      </c>
    </row>
    <row r="695" spans="1:7" x14ac:dyDescent="0.3">
      <c r="A695" t="s">
        <v>855</v>
      </c>
      <c r="B695" s="2">
        <v>19716.45</v>
      </c>
      <c r="C695" s="2">
        <v>19637.05</v>
      </c>
      <c r="D695" s="2">
        <v>19730.7</v>
      </c>
      <c r="E695" s="2">
        <v>19554</v>
      </c>
      <c r="F695" t="s">
        <v>4569</v>
      </c>
      <c r="G695" s="1">
        <v>2.5999999999999999E-3</v>
      </c>
    </row>
    <row r="696" spans="1:7" x14ac:dyDescent="0.3">
      <c r="A696" t="s">
        <v>853</v>
      </c>
      <c r="B696" s="2">
        <v>19664.7</v>
      </c>
      <c r="C696" s="2">
        <v>19682.8</v>
      </c>
      <c r="D696" s="2">
        <v>19699.349999999999</v>
      </c>
      <c r="E696" s="2">
        <v>19637.45</v>
      </c>
      <c r="F696" t="s">
        <v>4568</v>
      </c>
      <c r="G696" s="1">
        <v>-5.0000000000000001E-4</v>
      </c>
    </row>
    <row r="697" spans="1:7" x14ac:dyDescent="0.3">
      <c r="A697" t="s">
        <v>851</v>
      </c>
      <c r="B697" s="2">
        <v>19674.55</v>
      </c>
      <c r="C697" s="2">
        <v>19678.2</v>
      </c>
      <c r="D697" s="2">
        <v>19734.150000000001</v>
      </c>
      <c r="E697" s="2">
        <v>19601.55</v>
      </c>
      <c r="F697" t="s">
        <v>4567</v>
      </c>
      <c r="G697" s="1">
        <v>0</v>
      </c>
    </row>
    <row r="698" spans="1:7" x14ac:dyDescent="0.3">
      <c r="A698" t="s">
        <v>849</v>
      </c>
      <c r="B698" s="2">
        <v>19674.25</v>
      </c>
      <c r="C698" s="2">
        <v>19744.849999999999</v>
      </c>
      <c r="D698" s="2">
        <v>19798.650000000001</v>
      </c>
      <c r="E698" s="2">
        <v>19657.5</v>
      </c>
      <c r="F698" t="s">
        <v>4566</v>
      </c>
      <c r="G698" s="1">
        <v>-3.3999999999999998E-3</v>
      </c>
    </row>
    <row r="699" spans="1:7" x14ac:dyDescent="0.3">
      <c r="A699" t="s">
        <v>847</v>
      </c>
      <c r="B699" s="2">
        <v>19742.349999999999</v>
      </c>
      <c r="C699" s="2">
        <v>19840.55</v>
      </c>
      <c r="D699" s="2">
        <v>19848.75</v>
      </c>
      <c r="E699" s="2">
        <v>19709.95</v>
      </c>
      <c r="F699" t="s">
        <v>4565</v>
      </c>
      <c r="G699" s="1">
        <v>-8.0000000000000002E-3</v>
      </c>
    </row>
    <row r="700" spans="1:7" x14ac:dyDescent="0.3">
      <c r="A700" t="s">
        <v>845</v>
      </c>
      <c r="B700" s="2">
        <v>19901.400000000001</v>
      </c>
      <c r="C700" s="2">
        <v>19980.75</v>
      </c>
      <c r="D700" s="2">
        <v>20050.650000000001</v>
      </c>
      <c r="E700" s="2">
        <v>19878.849999999999</v>
      </c>
      <c r="F700" t="s">
        <v>4564</v>
      </c>
      <c r="G700" s="1">
        <v>-1.15E-2</v>
      </c>
    </row>
    <row r="701" spans="1:7" x14ac:dyDescent="0.3">
      <c r="A701" t="s">
        <v>843</v>
      </c>
      <c r="B701" s="2">
        <v>20133.3</v>
      </c>
      <c r="C701" s="2">
        <v>20155.95</v>
      </c>
      <c r="D701" s="2">
        <v>20195.349999999999</v>
      </c>
      <c r="E701" s="2">
        <v>20115.7</v>
      </c>
      <c r="F701" t="s">
        <v>4563</v>
      </c>
      <c r="G701" s="1">
        <v>-2.8999999999999998E-3</v>
      </c>
    </row>
    <row r="702" spans="1:7" x14ac:dyDescent="0.3">
      <c r="A702" t="s">
        <v>841</v>
      </c>
      <c r="B702" s="2">
        <v>20192.349999999999</v>
      </c>
      <c r="C702" s="2">
        <v>20156.45</v>
      </c>
      <c r="D702" s="2">
        <v>20222.45</v>
      </c>
      <c r="E702" s="2">
        <v>20129.7</v>
      </c>
      <c r="F702" t="s">
        <v>4562</v>
      </c>
      <c r="G702" s="1">
        <v>4.4000000000000003E-3</v>
      </c>
    </row>
    <row r="703" spans="1:7" x14ac:dyDescent="0.3">
      <c r="A703" t="s">
        <v>839</v>
      </c>
      <c r="B703" s="2">
        <v>20103.099999999999</v>
      </c>
      <c r="C703" s="2">
        <v>20127.95</v>
      </c>
      <c r="D703" s="2">
        <v>20167.650000000001</v>
      </c>
      <c r="E703" s="2">
        <v>20043.45</v>
      </c>
      <c r="F703" t="s">
        <v>4561</v>
      </c>
      <c r="G703" s="1">
        <v>1.6000000000000001E-3</v>
      </c>
    </row>
    <row r="704" spans="1:7" x14ac:dyDescent="0.3">
      <c r="A704" t="s">
        <v>837</v>
      </c>
      <c r="B704" s="2">
        <v>20070</v>
      </c>
      <c r="C704" s="2">
        <v>19989.5</v>
      </c>
      <c r="D704" s="2">
        <v>20096.900000000001</v>
      </c>
      <c r="E704" s="2">
        <v>19944.099999999999</v>
      </c>
      <c r="F704" t="s">
        <v>4560</v>
      </c>
      <c r="G704" s="1">
        <v>3.8E-3</v>
      </c>
    </row>
    <row r="705" spans="1:7" x14ac:dyDescent="0.3">
      <c r="A705" s="3">
        <v>45269</v>
      </c>
      <c r="B705" s="2">
        <v>19993.2</v>
      </c>
      <c r="C705" s="2">
        <v>20110.150000000001</v>
      </c>
      <c r="D705" s="2">
        <v>20110.349999999999</v>
      </c>
      <c r="E705" s="2">
        <v>19914.650000000001</v>
      </c>
      <c r="F705" t="s">
        <v>4559</v>
      </c>
      <c r="G705" s="1">
        <v>-2.0000000000000001E-4</v>
      </c>
    </row>
    <row r="706" spans="1:7" x14ac:dyDescent="0.3">
      <c r="A706" s="3">
        <v>45239</v>
      </c>
      <c r="B706" s="2">
        <v>19996.349999999999</v>
      </c>
      <c r="C706" s="2">
        <v>19890</v>
      </c>
      <c r="D706" s="2">
        <v>20008.150000000001</v>
      </c>
      <c r="E706" s="2">
        <v>19865.349999999999</v>
      </c>
      <c r="F706" t="s">
        <v>4558</v>
      </c>
      <c r="G706" s="1">
        <v>8.8999999999999999E-3</v>
      </c>
    </row>
    <row r="707" spans="1:7" x14ac:dyDescent="0.3">
      <c r="A707" s="3">
        <v>45147</v>
      </c>
      <c r="B707" s="2">
        <v>19819.95</v>
      </c>
      <c r="C707" s="2">
        <v>19774.8</v>
      </c>
      <c r="D707" s="2">
        <v>19867.150000000001</v>
      </c>
      <c r="E707" s="2">
        <v>19727.05</v>
      </c>
      <c r="F707" t="s">
        <v>4557</v>
      </c>
      <c r="G707" s="1">
        <v>4.7000000000000002E-3</v>
      </c>
    </row>
    <row r="708" spans="1:7" x14ac:dyDescent="0.3">
      <c r="A708" s="3">
        <v>45116</v>
      </c>
      <c r="B708" s="2">
        <v>19727.05</v>
      </c>
      <c r="C708" s="2">
        <v>19598.650000000001</v>
      </c>
      <c r="D708" s="2">
        <v>19737</v>
      </c>
      <c r="E708" s="2">
        <v>19550.05</v>
      </c>
      <c r="F708" t="s">
        <v>4556</v>
      </c>
      <c r="G708" s="1">
        <v>5.8999999999999999E-3</v>
      </c>
    </row>
    <row r="709" spans="1:7" x14ac:dyDescent="0.3">
      <c r="A709" s="3">
        <v>45086</v>
      </c>
      <c r="B709" s="2">
        <v>19611.05</v>
      </c>
      <c r="C709" s="2">
        <v>19581.2</v>
      </c>
      <c r="D709" s="2">
        <v>19636.45</v>
      </c>
      <c r="E709" s="2">
        <v>19491.5</v>
      </c>
      <c r="F709" t="s">
        <v>4303</v>
      </c>
      <c r="G709" s="1">
        <v>1.8E-3</v>
      </c>
    </row>
    <row r="710" spans="1:7" x14ac:dyDescent="0.3">
      <c r="A710" s="3">
        <v>45055</v>
      </c>
      <c r="B710" s="2">
        <v>19574.900000000001</v>
      </c>
      <c r="C710" s="2">
        <v>19564.650000000001</v>
      </c>
      <c r="D710" s="2">
        <v>19587.05</v>
      </c>
      <c r="E710" s="2">
        <v>19525.75</v>
      </c>
      <c r="F710" t="s">
        <v>4555</v>
      </c>
      <c r="G710" s="1">
        <v>2.3999999999999998E-3</v>
      </c>
    </row>
    <row r="711" spans="1:7" x14ac:dyDescent="0.3">
      <c r="A711" s="3">
        <v>45025</v>
      </c>
      <c r="B711" s="2">
        <v>19528.8</v>
      </c>
      <c r="C711" s="2">
        <v>19525.05</v>
      </c>
      <c r="D711" s="2">
        <v>19545.150000000001</v>
      </c>
      <c r="E711" s="2">
        <v>19432.849999999999</v>
      </c>
      <c r="F711" t="s">
        <v>4554</v>
      </c>
      <c r="G711" s="1">
        <v>4.7999999999999996E-3</v>
      </c>
    </row>
    <row r="712" spans="1:7" x14ac:dyDescent="0.3">
      <c r="A712" s="3">
        <v>44935</v>
      </c>
      <c r="B712" s="2">
        <v>19435.3</v>
      </c>
      <c r="C712" s="2">
        <v>19258.150000000001</v>
      </c>
      <c r="D712" s="2">
        <v>19458.55</v>
      </c>
      <c r="E712" s="2">
        <v>19255.7</v>
      </c>
      <c r="F712" t="s">
        <v>4553</v>
      </c>
      <c r="G712" s="1">
        <v>9.4000000000000004E-3</v>
      </c>
    </row>
    <row r="713" spans="1:7" x14ac:dyDescent="0.3">
      <c r="A713" t="s">
        <v>829</v>
      </c>
      <c r="B713" s="2">
        <v>19253.8</v>
      </c>
      <c r="C713" s="2">
        <v>19375.55</v>
      </c>
      <c r="D713" s="2">
        <v>19388.2</v>
      </c>
      <c r="E713" s="2">
        <v>19223.650000000001</v>
      </c>
      <c r="F713" t="s">
        <v>4552</v>
      </c>
      <c r="G713" s="1">
        <v>-4.7999999999999996E-3</v>
      </c>
    </row>
    <row r="714" spans="1:7" x14ac:dyDescent="0.3">
      <c r="A714" t="s">
        <v>827</v>
      </c>
      <c r="B714" s="2">
        <v>19347.45</v>
      </c>
      <c r="C714" s="2">
        <v>19433.45</v>
      </c>
      <c r="D714" s="2">
        <v>19452.8</v>
      </c>
      <c r="E714" s="2">
        <v>19334.75</v>
      </c>
      <c r="F714" t="s">
        <v>4551</v>
      </c>
      <c r="G714" s="1">
        <v>2.0000000000000001E-4</v>
      </c>
    </row>
    <row r="715" spans="1:7" x14ac:dyDescent="0.3">
      <c r="A715" t="s">
        <v>825</v>
      </c>
      <c r="B715" s="2">
        <v>19342.650000000001</v>
      </c>
      <c r="C715" s="2">
        <v>19374.849999999999</v>
      </c>
      <c r="D715" s="2">
        <v>19377.900000000001</v>
      </c>
      <c r="E715" s="2">
        <v>19309.099999999999</v>
      </c>
      <c r="F715" t="s">
        <v>4550</v>
      </c>
      <c r="G715" s="1">
        <v>1.9E-3</v>
      </c>
    </row>
    <row r="716" spans="1:7" x14ac:dyDescent="0.3">
      <c r="A716" t="s">
        <v>823</v>
      </c>
      <c r="B716" s="2">
        <v>19306.05</v>
      </c>
      <c r="C716" s="2">
        <v>19298.349999999999</v>
      </c>
      <c r="D716" s="2">
        <v>19366.849999999999</v>
      </c>
      <c r="E716" s="2">
        <v>19249.7</v>
      </c>
      <c r="F716" t="s">
        <v>4549</v>
      </c>
      <c r="G716" s="1">
        <v>2.0999999999999999E-3</v>
      </c>
    </row>
    <row r="717" spans="1:7" x14ac:dyDescent="0.3">
      <c r="A717" t="s">
        <v>821</v>
      </c>
      <c r="B717" s="2">
        <v>19265.8</v>
      </c>
      <c r="C717" s="2">
        <v>19297.400000000001</v>
      </c>
      <c r="D717" s="2">
        <v>19339.55</v>
      </c>
      <c r="E717" s="2">
        <v>19229.7</v>
      </c>
      <c r="F717" t="s">
        <v>4548</v>
      </c>
      <c r="G717" s="1">
        <v>-6.1999999999999998E-3</v>
      </c>
    </row>
    <row r="718" spans="1:7" x14ac:dyDescent="0.3">
      <c r="A718" t="s">
        <v>819</v>
      </c>
      <c r="B718" s="2">
        <v>19386.7</v>
      </c>
      <c r="C718" s="2">
        <v>19535.150000000001</v>
      </c>
      <c r="D718" s="2">
        <v>19584.45</v>
      </c>
      <c r="E718" s="2">
        <v>19369</v>
      </c>
      <c r="F718" t="s">
        <v>4516</v>
      </c>
      <c r="G718" s="1">
        <v>-2.8999999999999998E-3</v>
      </c>
    </row>
    <row r="719" spans="1:7" x14ac:dyDescent="0.3">
      <c r="A719" t="s">
        <v>817</v>
      </c>
      <c r="B719" s="2">
        <v>19444</v>
      </c>
      <c r="C719" s="2">
        <v>19439.2</v>
      </c>
      <c r="D719" s="2">
        <v>19472.05</v>
      </c>
      <c r="E719" s="2">
        <v>19366.599999999999</v>
      </c>
      <c r="F719" t="s">
        <v>4547</v>
      </c>
      <c r="G719" s="1">
        <v>2.5000000000000001E-3</v>
      </c>
    </row>
    <row r="720" spans="1:7" x14ac:dyDescent="0.3">
      <c r="A720" t="s">
        <v>815</v>
      </c>
      <c r="B720" s="2">
        <v>19396.45</v>
      </c>
      <c r="C720" s="2">
        <v>19417.099999999999</v>
      </c>
      <c r="D720" s="2">
        <v>19443.5</v>
      </c>
      <c r="E720" s="2">
        <v>19381.3</v>
      </c>
      <c r="F720" t="s">
        <v>4393</v>
      </c>
      <c r="G720" s="1">
        <v>1E-4</v>
      </c>
    </row>
    <row r="721" spans="1:7" x14ac:dyDescent="0.3">
      <c r="A721" t="s">
        <v>813</v>
      </c>
      <c r="B721" s="2">
        <v>19393.599999999999</v>
      </c>
      <c r="C721" s="2">
        <v>19320.650000000001</v>
      </c>
      <c r="D721" s="2">
        <v>19425.95</v>
      </c>
      <c r="E721" s="2">
        <v>19296.3</v>
      </c>
      <c r="F721" t="s">
        <v>4546</v>
      </c>
      <c r="G721" s="1">
        <v>4.3E-3</v>
      </c>
    </row>
    <row r="722" spans="1:7" x14ac:dyDescent="0.3">
      <c r="A722" t="s">
        <v>811</v>
      </c>
      <c r="B722" s="2">
        <v>19310.150000000001</v>
      </c>
      <c r="C722" s="2">
        <v>19301.75</v>
      </c>
      <c r="D722" s="2">
        <v>19373.8</v>
      </c>
      <c r="E722" s="2">
        <v>19253.599999999999</v>
      </c>
      <c r="F722" t="s">
        <v>4545</v>
      </c>
      <c r="G722" s="1">
        <v>-2.8E-3</v>
      </c>
    </row>
    <row r="723" spans="1:7" x14ac:dyDescent="0.3">
      <c r="A723" t="s">
        <v>809</v>
      </c>
      <c r="B723" s="2">
        <v>19365.25</v>
      </c>
      <c r="C723" s="2">
        <v>19450.55</v>
      </c>
      <c r="D723" s="2">
        <v>19461.55</v>
      </c>
      <c r="E723" s="2">
        <v>19326.25</v>
      </c>
      <c r="F723" t="s">
        <v>4544</v>
      </c>
      <c r="G723" s="1">
        <v>-5.1000000000000004E-3</v>
      </c>
    </row>
    <row r="724" spans="1:7" x14ac:dyDescent="0.3">
      <c r="A724" t="s">
        <v>807</v>
      </c>
      <c r="B724" s="2">
        <v>19465</v>
      </c>
      <c r="C724" s="2">
        <v>19369</v>
      </c>
      <c r="D724" s="2">
        <v>19482.75</v>
      </c>
      <c r="E724" s="2">
        <v>19317.2</v>
      </c>
      <c r="F724" t="s">
        <v>4543</v>
      </c>
      <c r="G724" s="1">
        <v>1.6000000000000001E-3</v>
      </c>
    </row>
    <row r="725" spans="1:7" x14ac:dyDescent="0.3">
      <c r="A725" t="s">
        <v>805</v>
      </c>
      <c r="B725" s="2">
        <v>19434.55</v>
      </c>
      <c r="C725" s="2">
        <v>19383.95</v>
      </c>
      <c r="D725" s="2">
        <v>19465.849999999999</v>
      </c>
      <c r="E725" s="2">
        <v>19257.900000000001</v>
      </c>
      <c r="F725" t="s">
        <v>4542</v>
      </c>
      <c r="G725" s="1">
        <v>2.9999999999999997E-4</v>
      </c>
    </row>
    <row r="726" spans="1:7" x14ac:dyDescent="0.3">
      <c r="A726" s="3">
        <v>45238</v>
      </c>
      <c r="B726" s="2">
        <v>19428.3</v>
      </c>
      <c r="C726" s="2">
        <v>19554.25</v>
      </c>
      <c r="D726" s="2">
        <v>19557.75</v>
      </c>
      <c r="E726" s="2">
        <v>19412.75</v>
      </c>
      <c r="F726" t="s">
        <v>4541</v>
      </c>
      <c r="G726" s="1">
        <v>-5.8999999999999999E-3</v>
      </c>
    </row>
    <row r="727" spans="1:7" x14ac:dyDescent="0.3">
      <c r="A727" s="3">
        <v>45207</v>
      </c>
      <c r="B727" s="2">
        <v>19543.099999999999</v>
      </c>
      <c r="C727" s="2">
        <v>19605.55</v>
      </c>
      <c r="D727" s="2">
        <v>19623.599999999999</v>
      </c>
      <c r="E727" s="2">
        <v>19495.400000000001</v>
      </c>
      <c r="F727" t="s">
        <v>4540</v>
      </c>
      <c r="G727" s="1">
        <v>-4.5999999999999999E-3</v>
      </c>
    </row>
    <row r="728" spans="1:7" x14ac:dyDescent="0.3">
      <c r="A728" s="3">
        <v>45177</v>
      </c>
      <c r="B728" s="2">
        <v>19632.55</v>
      </c>
      <c r="C728" s="2">
        <v>19578.8</v>
      </c>
      <c r="D728" s="2">
        <v>19645.5</v>
      </c>
      <c r="E728" s="2">
        <v>19467.5</v>
      </c>
      <c r="F728" t="s">
        <v>4539</v>
      </c>
      <c r="G728" s="1">
        <v>3.2000000000000002E-3</v>
      </c>
    </row>
    <row r="729" spans="1:7" x14ac:dyDescent="0.3">
      <c r="A729" s="3">
        <v>45146</v>
      </c>
      <c r="B729" s="2">
        <v>19570.849999999999</v>
      </c>
      <c r="C729" s="2">
        <v>19627.2</v>
      </c>
      <c r="D729" s="2">
        <v>19634.400000000001</v>
      </c>
      <c r="E729" s="2">
        <v>19533.099999999999</v>
      </c>
      <c r="F729" t="s">
        <v>4538</v>
      </c>
      <c r="G729" s="1">
        <v>-1.2999999999999999E-3</v>
      </c>
    </row>
    <row r="730" spans="1:7" x14ac:dyDescent="0.3">
      <c r="A730" s="3">
        <v>45115</v>
      </c>
      <c r="B730" s="2">
        <v>19597.3</v>
      </c>
      <c r="C730" s="2">
        <v>19576.849999999999</v>
      </c>
      <c r="D730" s="2">
        <v>19620.45</v>
      </c>
      <c r="E730" s="2">
        <v>19524.8</v>
      </c>
      <c r="F730" t="s">
        <v>4537</v>
      </c>
      <c r="G730" s="1">
        <v>4.1000000000000003E-3</v>
      </c>
    </row>
    <row r="731" spans="1:7" x14ac:dyDescent="0.3">
      <c r="A731" s="3">
        <v>45024</v>
      </c>
      <c r="B731" s="2">
        <v>19517</v>
      </c>
      <c r="C731" s="2">
        <v>19462.8</v>
      </c>
      <c r="D731" s="2">
        <v>19538.849999999999</v>
      </c>
      <c r="E731" s="2">
        <v>19436.45</v>
      </c>
      <c r="F731" t="s">
        <v>4536</v>
      </c>
      <c r="G731" s="1">
        <v>7.0000000000000001E-3</v>
      </c>
    </row>
    <row r="732" spans="1:7" x14ac:dyDescent="0.3">
      <c r="A732" s="3">
        <v>44993</v>
      </c>
      <c r="B732" s="2">
        <v>19381.650000000001</v>
      </c>
      <c r="C732" s="2">
        <v>19463.75</v>
      </c>
      <c r="D732" s="2">
        <v>19537.650000000001</v>
      </c>
      <c r="E732" s="2">
        <v>19296.45</v>
      </c>
      <c r="F732" t="s">
        <v>4535</v>
      </c>
      <c r="G732" s="1">
        <v>-7.4000000000000003E-3</v>
      </c>
    </row>
    <row r="733" spans="1:7" x14ac:dyDescent="0.3">
      <c r="A733" s="3">
        <v>44965</v>
      </c>
      <c r="B733" s="2">
        <v>19526.55</v>
      </c>
      <c r="C733" s="2">
        <v>19655.400000000001</v>
      </c>
      <c r="D733" s="2">
        <v>19678.25</v>
      </c>
      <c r="E733" s="2">
        <v>19423.55</v>
      </c>
      <c r="F733" t="s">
        <v>4534</v>
      </c>
      <c r="G733" s="1">
        <v>-1.0500000000000001E-2</v>
      </c>
    </row>
    <row r="734" spans="1:7" x14ac:dyDescent="0.3">
      <c r="A734" s="3">
        <v>44934</v>
      </c>
      <c r="B734" s="2">
        <v>19733.55</v>
      </c>
      <c r="C734" s="2">
        <v>19784</v>
      </c>
      <c r="D734" s="2">
        <v>19795.599999999999</v>
      </c>
      <c r="E734" s="2">
        <v>19704.599999999999</v>
      </c>
      <c r="F734" t="s">
        <v>4120</v>
      </c>
      <c r="G734" s="1">
        <v>-1E-3</v>
      </c>
    </row>
    <row r="735" spans="1:7" x14ac:dyDescent="0.3">
      <c r="A735" t="s">
        <v>795</v>
      </c>
      <c r="B735" s="2">
        <v>19753.8</v>
      </c>
      <c r="C735" s="2">
        <v>19666.349999999999</v>
      </c>
      <c r="D735" s="2">
        <v>19772.75</v>
      </c>
      <c r="E735" s="2">
        <v>19597.599999999999</v>
      </c>
      <c r="F735" t="s">
        <v>4533</v>
      </c>
      <c r="G735" s="1">
        <v>5.4999999999999997E-3</v>
      </c>
    </row>
    <row r="736" spans="1:7" x14ac:dyDescent="0.3">
      <c r="A736" t="s">
        <v>793</v>
      </c>
      <c r="B736" s="2">
        <v>19646.05</v>
      </c>
      <c r="C736" s="2">
        <v>19659.75</v>
      </c>
      <c r="D736" s="2">
        <v>19695.900000000001</v>
      </c>
      <c r="E736" s="2">
        <v>19563.099999999999</v>
      </c>
      <c r="F736" t="s">
        <v>4532</v>
      </c>
      <c r="G736" s="1">
        <v>-6.9999999999999999E-4</v>
      </c>
    </row>
    <row r="737" spans="1:7" x14ac:dyDescent="0.3">
      <c r="A737" t="s">
        <v>791</v>
      </c>
      <c r="B737" s="2">
        <v>19659.900000000001</v>
      </c>
      <c r="C737" s="2">
        <v>19850.900000000001</v>
      </c>
      <c r="D737" s="2">
        <v>19867.55</v>
      </c>
      <c r="E737" s="2">
        <v>19603.55</v>
      </c>
      <c r="F737" t="s">
        <v>4531</v>
      </c>
      <c r="G737" s="1">
        <v>-6.0000000000000001E-3</v>
      </c>
    </row>
    <row r="738" spans="1:7" x14ac:dyDescent="0.3">
      <c r="A738" t="s">
        <v>789</v>
      </c>
      <c r="B738" s="2">
        <v>19778.3</v>
      </c>
      <c r="C738" s="2">
        <v>19733.349999999999</v>
      </c>
      <c r="D738" s="2">
        <v>19825.599999999999</v>
      </c>
      <c r="E738" s="2">
        <v>19716.7</v>
      </c>
      <c r="F738" t="s">
        <v>4530</v>
      </c>
      <c r="G738" s="1">
        <v>5.0000000000000001E-3</v>
      </c>
    </row>
    <row r="739" spans="1:7" x14ac:dyDescent="0.3">
      <c r="A739" t="s">
        <v>787</v>
      </c>
      <c r="B739" s="2">
        <v>19680.599999999999</v>
      </c>
      <c r="C739" s="2">
        <v>19729.349999999999</v>
      </c>
      <c r="D739" s="2">
        <v>19729.349999999999</v>
      </c>
      <c r="E739" s="2">
        <v>19615.95</v>
      </c>
      <c r="F739" t="s">
        <v>4529</v>
      </c>
      <c r="G739" s="1">
        <v>4.0000000000000002E-4</v>
      </c>
    </row>
    <row r="740" spans="1:7" x14ac:dyDescent="0.3">
      <c r="A740" t="s">
        <v>785</v>
      </c>
      <c r="B740" s="2">
        <v>19672.349999999999</v>
      </c>
      <c r="C740" s="2">
        <v>19748.45</v>
      </c>
      <c r="D740" s="2">
        <v>19782.75</v>
      </c>
      <c r="E740" s="2">
        <v>19658.3</v>
      </c>
      <c r="F740" t="s">
        <v>4528</v>
      </c>
      <c r="G740" s="1">
        <v>-3.7000000000000002E-3</v>
      </c>
    </row>
    <row r="741" spans="1:7" x14ac:dyDescent="0.3">
      <c r="A741" t="s">
        <v>783</v>
      </c>
      <c r="B741" s="2">
        <v>19745</v>
      </c>
      <c r="C741" s="2">
        <v>19800.45</v>
      </c>
      <c r="D741" s="2">
        <v>19887.400000000001</v>
      </c>
      <c r="E741" s="2">
        <v>19700</v>
      </c>
      <c r="F741" t="s">
        <v>4527</v>
      </c>
      <c r="G741" s="1">
        <v>-1.17E-2</v>
      </c>
    </row>
    <row r="742" spans="1:7" x14ac:dyDescent="0.3">
      <c r="A742" t="s">
        <v>781</v>
      </c>
      <c r="B742" s="2">
        <v>19979.150000000001</v>
      </c>
      <c r="C742" s="2">
        <v>19831.7</v>
      </c>
      <c r="D742" s="2">
        <v>19991.849999999999</v>
      </c>
      <c r="E742" s="2">
        <v>19758.400000000001</v>
      </c>
      <c r="F742" t="s">
        <v>4526</v>
      </c>
      <c r="G742" s="1">
        <v>7.4000000000000003E-3</v>
      </c>
    </row>
    <row r="743" spans="1:7" x14ac:dyDescent="0.3">
      <c r="A743" t="s">
        <v>779</v>
      </c>
      <c r="B743" s="2">
        <v>19833.150000000001</v>
      </c>
      <c r="C743" s="2">
        <v>19802.95</v>
      </c>
      <c r="D743" s="2">
        <v>19851.7</v>
      </c>
      <c r="E743" s="2">
        <v>19727.45</v>
      </c>
      <c r="F743" t="s">
        <v>4525</v>
      </c>
      <c r="G743" s="1">
        <v>4.1999999999999997E-3</v>
      </c>
    </row>
    <row r="744" spans="1:7" x14ac:dyDescent="0.3">
      <c r="A744" t="s">
        <v>777</v>
      </c>
      <c r="B744" s="2">
        <v>19749.25</v>
      </c>
      <c r="C744" s="2">
        <v>19787.5</v>
      </c>
      <c r="D744" s="2">
        <v>19819.45</v>
      </c>
      <c r="E744" s="2">
        <v>19690.2</v>
      </c>
      <c r="F744" t="s">
        <v>4524</v>
      </c>
      <c r="G744" s="1">
        <v>1.9E-3</v>
      </c>
    </row>
    <row r="745" spans="1:7" x14ac:dyDescent="0.3">
      <c r="A745" t="s">
        <v>775</v>
      </c>
      <c r="B745" s="2">
        <v>19711.45</v>
      </c>
      <c r="C745" s="2">
        <v>19612.150000000001</v>
      </c>
      <c r="D745" s="2">
        <v>19731.849999999999</v>
      </c>
      <c r="E745" s="2">
        <v>19562.95</v>
      </c>
      <c r="F745" t="s">
        <v>4523</v>
      </c>
      <c r="G745" s="1">
        <v>7.4999999999999997E-3</v>
      </c>
    </row>
    <row r="746" spans="1:7" x14ac:dyDescent="0.3">
      <c r="A746" t="s">
        <v>773</v>
      </c>
      <c r="B746" s="2">
        <v>19564.5</v>
      </c>
      <c r="C746" s="2">
        <v>19493.45</v>
      </c>
      <c r="D746" s="2">
        <v>19595.349999999999</v>
      </c>
      <c r="E746" s="2">
        <v>19433.5</v>
      </c>
      <c r="F746" t="s">
        <v>4522</v>
      </c>
      <c r="G746" s="1">
        <v>7.7999999999999996E-3</v>
      </c>
    </row>
    <row r="747" spans="1:7" x14ac:dyDescent="0.3">
      <c r="A747" t="s">
        <v>771</v>
      </c>
      <c r="B747" s="2">
        <v>19413.75</v>
      </c>
      <c r="C747" s="2">
        <v>19495.2</v>
      </c>
      <c r="D747" s="2">
        <v>19567</v>
      </c>
      <c r="E747" s="2">
        <v>19385.8</v>
      </c>
      <c r="F747" t="s">
        <v>4521</v>
      </c>
      <c r="G747" s="1">
        <v>1.5E-3</v>
      </c>
    </row>
    <row r="748" spans="1:7" x14ac:dyDescent="0.3">
      <c r="A748" s="3">
        <v>45267</v>
      </c>
      <c r="B748" s="2">
        <v>19384.3</v>
      </c>
      <c r="C748" s="2">
        <v>19497.45</v>
      </c>
      <c r="D748" s="2">
        <v>19507.7</v>
      </c>
      <c r="E748" s="2">
        <v>19361.75</v>
      </c>
      <c r="F748" t="s">
        <v>4520</v>
      </c>
      <c r="G748" s="1">
        <v>-2.8E-3</v>
      </c>
    </row>
    <row r="749" spans="1:7" x14ac:dyDescent="0.3">
      <c r="A749" s="3">
        <v>45237</v>
      </c>
      <c r="B749" s="2">
        <v>19439.400000000001</v>
      </c>
      <c r="C749" s="2">
        <v>19427.099999999999</v>
      </c>
      <c r="D749" s="2">
        <v>19515.099999999999</v>
      </c>
      <c r="E749" s="2">
        <v>19406.45</v>
      </c>
      <c r="F749" t="s">
        <v>4519</v>
      </c>
      <c r="G749" s="1">
        <v>4.3E-3</v>
      </c>
    </row>
    <row r="750" spans="1:7" x14ac:dyDescent="0.3">
      <c r="A750" s="3">
        <v>45206</v>
      </c>
      <c r="B750" s="2">
        <v>19355.900000000001</v>
      </c>
      <c r="C750" s="2">
        <v>19400.349999999999</v>
      </c>
      <c r="D750" s="2">
        <v>19435.849999999999</v>
      </c>
      <c r="E750" s="2">
        <v>19327.099999999999</v>
      </c>
      <c r="F750" t="s">
        <v>4518</v>
      </c>
      <c r="G750" s="1">
        <v>1.1999999999999999E-3</v>
      </c>
    </row>
    <row r="751" spans="1:7" x14ac:dyDescent="0.3">
      <c r="A751" s="3">
        <v>45114</v>
      </c>
      <c r="B751" s="2">
        <v>19331.8</v>
      </c>
      <c r="C751" s="2">
        <v>19422.8</v>
      </c>
      <c r="D751" s="2">
        <v>19523.599999999999</v>
      </c>
      <c r="E751" s="2">
        <v>19303.599999999999</v>
      </c>
      <c r="F751" t="s">
        <v>4517</v>
      </c>
      <c r="G751" s="1">
        <v>-8.5000000000000006E-3</v>
      </c>
    </row>
    <row r="752" spans="1:7" x14ac:dyDescent="0.3">
      <c r="A752" s="3">
        <v>45084</v>
      </c>
      <c r="B752" s="2">
        <v>19497.3</v>
      </c>
      <c r="C752" s="2">
        <v>19385.7</v>
      </c>
      <c r="D752" s="2">
        <v>19512.2</v>
      </c>
      <c r="E752" s="2">
        <v>19373</v>
      </c>
      <c r="F752" t="s">
        <v>4516</v>
      </c>
      <c r="G752" s="1">
        <v>5.1000000000000004E-3</v>
      </c>
    </row>
    <row r="753" spans="1:7" x14ac:dyDescent="0.3">
      <c r="A753" s="3">
        <v>45053</v>
      </c>
      <c r="B753" s="2">
        <v>19398.5</v>
      </c>
      <c r="C753" s="2">
        <v>19405.95</v>
      </c>
      <c r="D753" s="2">
        <v>19421.599999999999</v>
      </c>
      <c r="E753" s="2">
        <v>19339.599999999999</v>
      </c>
      <c r="F753" t="s">
        <v>4515</v>
      </c>
      <c r="G753" s="1">
        <v>5.0000000000000001E-4</v>
      </c>
    </row>
    <row r="754" spans="1:7" x14ac:dyDescent="0.3">
      <c r="A754" s="3">
        <v>45023</v>
      </c>
      <c r="B754" s="2">
        <v>19389</v>
      </c>
      <c r="C754" s="2">
        <v>19406.599999999999</v>
      </c>
      <c r="D754" s="2">
        <v>19434.150000000001</v>
      </c>
      <c r="E754" s="2">
        <v>19300</v>
      </c>
      <c r="F754" t="s">
        <v>4514</v>
      </c>
      <c r="G754" s="1">
        <v>3.3999999999999998E-3</v>
      </c>
    </row>
    <row r="755" spans="1:7" x14ac:dyDescent="0.3">
      <c r="A755" s="3">
        <v>44992</v>
      </c>
      <c r="B755" s="2">
        <v>19322.55</v>
      </c>
      <c r="C755" s="2">
        <v>19246.5</v>
      </c>
      <c r="D755" s="2">
        <v>19345.099999999999</v>
      </c>
      <c r="E755" s="2">
        <v>19234.400000000001</v>
      </c>
      <c r="F755" t="s">
        <v>4513</v>
      </c>
      <c r="G755" s="1">
        <v>7.0000000000000001E-3</v>
      </c>
    </row>
    <row r="756" spans="1:7" x14ac:dyDescent="0.3">
      <c r="A756" t="s">
        <v>761</v>
      </c>
      <c r="B756" s="2">
        <v>19189.05</v>
      </c>
      <c r="C756" s="2">
        <v>19076.849999999999</v>
      </c>
      <c r="D756" s="2">
        <v>19201.7</v>
      </c>
      <c r="E756" s="2">
        <v>19024.599999999999</v>
      </c>
      <c r="F756" t="s">
        <v>4512</v>
      </c>
      <c r="G756" s="1">
        <v>1.14E-2</v>
      </c>
    </row>
    <row r="757" spans="1:7" x14ac:dyDescent="0.3">
      <c r="A757" t="s">
        <v>759</v>
      </c>
      <c r="B757" s="2">
        <v>18972.099999999999</v>
      </c>
      <c r="C757" s="2">
        <v>18908.150000000001</v>
      </c>
      <c r="D757" s="2">
        <v>19011.25</v>
      </c>
      <c r="E757" s="2">
        <v>18861.349999999999</v>
      </c>
      <c r="F757" t="s">
        <v>4511</v>
      </c>
      <c r="G757" s="1">
        <v>8.2000000000000007E-3</v>
      </c>
    </row>
    <row r="758" spans="1:7" x14ac:dyDescent="0.3">
      <c r="A758" t="s">
        <v>757</v>
      </c>
      <c r="B758" s="2">
        <v>18817.400000000001</v>
      </c>
      <c r="C758" s="2">
        <v>18748.55</v>
      </c>
      <c r="D758" s="2">
        <v>18829.25</v>
      </c>
      <c r="E758" s="2">
        <v>18714.25</v>
      </c>
      <c r="F758" t="s">
        <v>4510</v>
      </c>
      <c r="G758" s="1">
        <v>6.7999999999999996E-3</v>
      </c>
    </row>
    <row r="759" spans="1:7" x14ac:dyDescent="0.3">
      <c r="A759" t="s">
        <v>755</v>
      </c>
      <c r="B759" s="2">
        <v>18691.2</v>
      </c>
      <c r="C759" s="2">
        <v>18682.349999999999</v>
      </c>
      <c r="D759" s="2">
        <v>18722.05</v>
      </c>
      <c r="E759" s="2">
        <v>18646.7</v>
      </c>
      <c r="F759" t="s">
        <v>4509</v>
      </c>
      <c r="G759" s="1">
        <v>1.4E-3</v>
      </c>
    </row>
    <row r="760" spans="1:7" x14ac:dyDescent="0.3">
      <c r="A760" t="s">
        <v>753</v>
      </c>
      <c r="B760" s="2">
        <v>18665.5</v>
      </c>
      <c r="C760" s="2">
        <v>18741.849999999999</v>
      </c>
      <c r="D760" s="2">
        <v>18756.400000000001</v>
      </c>
      <c r="E760" s="2">
        <v>18647.099999999999</v>
      </c>
      <c r="F760" t="s">
        <v>4508</v>
      </c>
      <c r="G760" s="1">
        <v>-5.5999999999999999E-3</v>
      </c>
    </row>
    <row r="761" spans="1:7" x14ac:dyDescent="0.3">
      <c r="A761" t="s">
        <v>751</v>
      </c>
      <c r="B761" s="2">
        <v>18771.25</v>
      </c>
      <c r="C761" s="2">
        <v>18853.599999999999</v>
      </c>
      <c r="D761" s="2">
        <v>18886.599999999999</v>
      </c>
      <c r="E761" s="2">
        <v>18759.5</v>
      </c>
      <c r="F761" t="s">
        <v>4507</v>
      </c>
      <c r="G761" s="1">
        <v>-4.4999999999999997E-3</v>
      </c>
    </row>
    <row r="762" spans="1:7" x14ac:dyDescent="0.3">
      <c r="A762" t="s">
        <v>749</v>
      </c>
      <c r="B762" s="2">
        <v>18856.849999999999</v>
      </c>
      <c r="C762" s="2">
        <v>18849.400000000001</v>
      </c>
      <c r="D762" s="2">
        <v>18875.900000000001</v>
      </c>
      <c r="E762" s="2">
        <v>18794.849999999999</v>
      </c>
      <c r="F762" t="s">
        <v>4506</v>
      </c>
      <c r="G762" s="1">
        <v>2.0999999999999999E-3</v>
      </c>
    </row>
    <row r="763" spans="1:7" x14ac:dyDescent="0.3">
      <c r="A763" t="s">
        <v>747</v>
      </c>
      <c r="B763" s="2">
        <v>18816.7</v>
      </c>
      <c r="C763" s="2">
        <v>18752.349999999999</v>
      </c>
      <c r="D763" s="2">
        <v>18839.7</v>
      </c>
      <c r="E763" s="2">
        <v>18660.650000000001</v>
      </c>
      <c r="F763" t="s">
        <v>4505</v>
      </c>
      <c r="G763" s="1">
        <v>3.3E-3</v>
      </c>
    </row>
    <row r="764" spans="1:7" x14ac:dyDescent="0.3">
      <c r="A764" t="s">
        <v>745</v>
      </c>
      <c r="B764" s="2">
        <v>18755.45</v>
      </c>
      <c r="C764" s="2">
        <v>18873.3</v>
      </c>
      <c r="D764" s="2">
        <v>18881.45</v>
      </c>
      <c r="E764" s="2">
        <v>18719.150000000001</v>
      </c>
      <c r="F764" t="s">
        <v>4504</v>
      </c>
      <c r="G764" s="1">
        <v>-3.7000000000000002E-3</v>
      </c>
    </row>
    <row r="765" spans="1:7" x14ac:dyDescent="0.3">
      <c r="A765" t="s">
        <v>743</v>
      </c>
      <c r="B765" s="2">
        <v>18826</v>
      </c>
      <c r="C765" s="2">
        <v>18723.3</v>
      </c>
      <c r="D765" s="2">
        <v>18864.7</v>
      </c>
      <c r="E765" s="2">
        <v>18710.5</v>
      </c>
      <c r="F765" t="s">
        <v>4503</v>
      </c>
      <c r="G765" s="1">
        <v>7.4000000000000003E-3</v>
      </c>
    </row>
    <row r="766" spans="1:7" x14ac:dyDescent="0.3">
      <c r="A766" t="s">
        <v>741</v>
      </c>
      <c r="B766" s="2">
        <v>18688.099999999999</v>
      </c>
      <c r="C766" s="2">
        <v>18774.45</v>
      </c>
      <c r="D766" s="2">
        <v>18794.099999999999</v>
      </c>
      <c r="E766" s="2">
        <v>18669.05</v>
      </c>
      <c r="F766" t="s">
        <v>4502</v>
      </c>
      <c r="G766" s="1">
        <v>-3.5999999999999999E-3</v>
      </c>
    </row>
    <row r="767" spans="1:7" x14ac:dyDescent="0.3">
      <c r="A767" t="s">
        <v>739</v>
      </c>
      <c r="B767" s="2">
        <v>18755.900000000001</v>
      </c>
      <c r="C767" s="2">
        <v>18744.599999999999</v>
      </c>
      <c r="D767" s="2">
        <v>18769.7</v>
      </c>
      <c r="E767" s="2">
        <v>18690</v>
      </c>
      <c r="F767" t="s">
        <v>4501</v>
      </c>
      <c r="G767" s="1">
        <v>2.0999999999999999E-3</v>
      </c>
    </row>
    <row r="768" spans="1:7" x14ac:dyDescent="0.3">
      <c r="A768" t="s">
        <v>737</v>
      </c>
      <c r="B768" s="2">
        <v>18716.150000000001</v>
      </c>
      <c r="C768" s="2">
        <v>18631.8</v>
      </c>
      <c r="D768" s="2">
        <v>18728.900000000001</v>
      </c>
      <c r="E768" s="2">
        <v>18631.8</v>
      </c>
      <c r="F768" t="s">
        <v>4500</v>
      </c>
      <c r="G768" s="1">
        <v>6.1999999999999998E-3</v>
      </c>
    </row>
    <row r="769" spans="1:7" x14ac:dyDescent="0.3">
      <c r="A769" s="3">
        <v>45266</v>
      </c>
      <c r="B769" s="2">
        <v>18601.5</v>
      </c>
      <c r="C769" s="2">
        <v>18595.05</v>
      </c>
      <c r="D769" s="2">
        <v>18633.599999999999</v>
      </c>
      <c r="E769" s="2">
        <v>18559.75</v>
      </c>
      <c r="F769" t="s">
        <v>4499</v>
      </c>
      <c r="G769" s="1">
        <v>2.0999999999999999E-3</v>
      </c>
    </row>
    <row r="770" spans="1:7" x14ac:dyDescent="0.3">
      <c r="A770" s="3">
        <v>45175</v>
      </c>
      <c r="B770" s="2">
        <v>18563.400000000001</v>
      </c>
      <c r="C770" s="2">
        <v>18655.900000000001</v>
      </c>
      <c r="D770" s="2">
        <v>18676.650000000001</v>
      </c>
      <c r="E770" s="2">
        <v>18555.400000000001</v>
      </c>
      <c r="F770" t="s">
        <v>4498</v>
      </c>
      <c r="G770" s="1">
        <v>-3.8E-3</v>
      </c>
    </row>
    <row r="771" spans="1:7" x14ac:dyDescent="0.3">
      <c r="A771" s="3">
        <v>45144</v>
      </c>
      <c r="B771" s="2">
        <v>18634.55</v>
      </c>
      <c r="C771" s="2">
        <v>18725.349999999999</v>
      </c>
      <c r="D771" s="2">
        <v>18777.900000000001</v>
      </c>
      <c r="E771" s="2">
        <v>18615.599999999999</v>
      </c>
      <c r="F771" t="s">
        <v>4497</v>
      </c>
      <c r="G771" s="1">
        <v>-4.8999999999999998E-3</v>
      </c>
    </row>
    <row r="772" spans="1:7" x14ac:dyDescent="0.3">
      <c r="A772" s="3">
        <v>45113</v>
      </c>
      <c r="B772" s="2">
        <v>18726.400000000001</v>
      </c>
      <c r="C772" s="2">
        <v>18665.599999999999</v>
      </c>
      <c r="D772" s="2">
        <v>18738.95</v>
      </c>
      <c r="E772" s="2">
        <v>18636</v>
      </c>
      <c r="F772" t="s">
        <v>4496</v>
      </c>
      <c r="G772" s="1">
        <v>6.7999999999999996E-3</v>
      </c>
    </row>
    <row r="773" spans="1:7" x14ac:dyDescent="0.3">
      <c r="A773" s="3">
        <v>45083</v>
      </c>
      <c r="B773" s="2">
        <v>18599</v>
      </c>
      <c r="C773" s="2">
        <v>18600.8</v>
      </c>
      <c r="D773" s="2">
        <v>18622.75</v>
      </c>
      <c r="E773" s="2">
        <v>18531.599999999999</v>
      </c>
      <c r="F773" t="s">
        <v>4495</v>
      </c>
      <c r="G773" s="1">
        <v>2.9999999999999997E-4</v>
      </c>
    </row>
    <row r="774" spans="1:7" x14ac:dyDescent="0.3">
      <c r="A774" s="3">
        <v>45052</v>
      </c>
      <c r="B774" s="2">
        <v>18593.849999999999</v>
      </c>
      <c r="C774" s="2">
        <v>18612</v>
      </c>
      <c r="D774" s="2">
        <v>18640.150000000001</v>
      </c>
      <c r="E774" s="2">
        <v>18582.8</v>
      </c>
      <c r="F774" t="s">
        <v>4494</v>
      </c>
      <c r="G774" s="1">
        <v>3.2000000000000002E-3</v>
      </c>
    </row>
    <row r="775" spans="1:7" x14ac:dyDescent="0.3">
      <c r="A775" s="3">
        <v>44963</v>
      </c>
      <c r="B775" s="2">
        <v>18534.099999999999</v>
      </c>
      <c r="C775" s="2">
        <v>18550.849999999999</v>
      </c>
      <c r="D775" s="2">
        <v>18573.7</v>
      </c>
      <c r="E775" s="2">
        <v>18478.400000000001</v>
      </c>
      <c r="F775" t="s">
        <v>4493</v>
      </c>
      <c r="G775" s="1">
        <v>2.5000000000000001E-3</v>
      </c>
    </row>
    <row r="776" spans="1:7" x14ac:dyDescent="0.3">
      <c r="A776" s="3">
        <v>44932</v>
      </c>
      <c r="B776" s="2">
        <v>18487.75</v>
      </c>
      <c r="C776" s="2">
        <v>18579.400000000001</v>
      </c>
      <c r="D776" s="2">
        <v>18580.3</v>
      </c>
      <c r="E776" s="2">
        <v>18464.55</v>
      </c>
      <c r="F776" t="s">
        <v>4492</v>
      </c>
      <c r="G776" s="1">
        <v>-2.5000000000000001E-3</v>
      </c>
    </row>
    <row r="777" spans="1:7" x14ac:dyDescent="0.3">
      <c r="A777" t="s">
        <v>727</v>
      </c>
      <c r="B777" s="2">
        <v>18534.400000000001</v>
      </c>
      <c r="C777" s="2">
        <v>18594.2</v>
      </c>
      <c r="D777" s="2">
        <v>18603.900000000001</v>
      </c>
      <c r="E777" s="2">
        <v>18483.849999999999</v>
      </c>
      <c r="F777" t="s">
        <v>4491</v>
      </c>
      <c r="G777" s="1">
        <v>-5.3E-3</v>
      </c>
    </row>
    <row r="778" spans="1:7" x14ac:dyDescent="0.3">
      <c r="A778" t="s">
        <v>725</v>
      </c>
      <c r="B778" s="2">
        <v>18633.849999999999</v>
      </c>
      <c r="C778" s="2">
        <v>18606.650000000001</v>
      </c>
      <c r="D778" s="2">
        <v>18662.45</v>
      </c>
      <c r="E778" s="2">
        <v>18575.5</v>
      </c>
      <c r="F778" t="s">
        <v>4490</v>
      </c>
      <c r="G778" s="1">
        <v>1.9E-3</v>
      </c>
    </row>
    <row r="779" spans="1:7" x14ac:dyDescent="0.3">
      <c r="A779" t="s">
        <v>723</v>
      </c>
      <c r="B779" s="2">
        <v>18598.650000000001</v>
      </c>
      <c r="C779" s="2">
        <v>18619.150000000001</v>
      </c>
      <c r="D779" s="2">
        <v>18641.2</v>
      </c>
      <c r="E779" s="2">
        <v>18581.25</v>
      </c>
      <c r="F779" t="s">
        <v>4489</v>
      </c>
      <c r="G779" s="1">
        <v>5.4000000000000003E-3</v>
      </c>
    </row>
    <row r="780" spans="1:7" x14ac:dyDescent="0.3">
      <c r="A780" t="s">
        <v>721</v>
      </c>
      <c r="B780" s="2">
        <v>18499.349999999999</v>
      </c>
      <c r="C780" s="2">
        <v>18368.349999999999</v>
      </c>
      <c r="D780" s="2">
        <v>18508.55</v>
      </c>
      <c r="E780" s="2">
        <v>18333.150000000001</v>
      </c>
      <c r="F780" t="s">
        <v>4488</v>
      </c>
      <c r="G780" s="1">
        <v>9.7000000000000003E-3</v>
      </c>
    </row>
    <row r="781" spans="1:7" x14ac:dyDescent="0.3">
      <c r="A781" t="s">
        <v>719</v>
      </c>
      <c r="B781" s="2">
        <v>18321.150000000001</v>
      </c>
      <c r="C781" s="2">
        <v>18268.900000000001</v>
      </c>
      <c r="D781" s="2">
        <v>18338.099999999999</v>
      </c>
      <c r="E781" s="2">
        <v>18202.400000000001</v>
      </c>
      <c r="F781" t="s">
        <v>4487</v>
      </c>
      <c r="G781" s="1">
        <v>2E-3</v>
      </c>
    </row>
    <row r="782" spans="1:7" x14ac:dyDescent="0.3">
      <c r="A782" t="s">
        <v>717</v>
      </c>
      <c r="B782" s="2">
        <v>18285.400000000001</v>
      </c>
      <c r="C782" s="2">
        <v>18294.8</v>
      </c>
      <c r="D782" s="2">
        <v>18392.599999999999</v>
      </c>
      <c r="E782" s="2">
        <v>18262.95</v>
      </c>
      <c r="F782" t="s">
        <v>4486</v>
      </c>
      <c r="G782" s="1">
        <v>-3.3999999999999998E-3</v>
      </c>
    </row>
    <row r="783" spans="1:7" x14ac:dyDescent="0.3">
      <c r="A783" t="s">
        <v>715</v>
      </c>
      <c r="B783" s="2">
        <v>18348</v>
      </c>
      <c r="C783" s="2">
        <v>18362.900000000001</v>
      </c>
      <c r="D783" s="2">
        <v>18419.75</v>
      </c>
      <c r="E783" s="2">
        <v>18324.2</v>
      </c>
      <c r="F783" t="s">
        <v>4485</v>
      </c>
      <c r="G783" s="1">
        <v>1.8E-3</v>
      </c>
    </row>
    <row r="784" spans="1:7" x14ac:dyDescent="0.3">
      <c r="A784" t="s">
        <v>713</v>
      </c>
      <c r="B784" s="2">
        <v>18314.400000000001</v>
      </c>
      <c r="C784" s="2">
        <v>18201.099999999999</v>
      </c>
      <c r="D784" s="2">
        <v>18335.25</v>
      </c>
      <c r="E784" s="2">
        <v>18178.849999999999</v>
      </c>
      <c r="F784" t="s">
        <v>4484</v>
      </c>
      <c r="G784" s="1">
        <v>6.1000000000000004E-3</v>
      </c>
    </row>
    <row r="785" spans="1:7" x14ac:dyDescent="0.3">
      <c r="A785" t="s">
        <v>711</v>
      </c>
      <c r="B785" s="2">
        <v>18203.400000000001</v>
      </c>
      <c r="C785" s="2">
        <v>18186.150000000001</v>
      </c>
      <c r="D785" s="2">
        <v>18218.099999999999</v>
      </c>
      <c r="E785" s="2">
        <v>18060.400000000001</v>
      </c>
      <c r="F785" t="s">
        <v>4483</v>
      </c>
      <c r="G785" s="1">
        <v>4.1000000000000003E-3</v>
      </c>
    </row>
    <row r="786" spans="1:7" x14ac:dyDescent="0.3">
      <c r="A786" t="s">
        <v>709</v>
      </c>
      <c r="B786" s="2">
        <v>18129.95</v>
      </c>
      <c r="C786" s="2">
        <v>18287.5</v>
      </c>
      <c r="D786" s="2">
        <v>18297.2</v>
      </c>
      <c r="E786" s="2">
        <v>18104.849999999999</v>
      </c>
      <c r="F786" t="s">
        <v>4482</v>
      </c>
      <c r="G786" s="1">
        <v>-2.8E-3</v>
      </c>
    </row>
    <row r="787" spans="1:7" x14ac:dyDescent="0.3">
      <c r="A787" t="s">
        <v>707</v>
      </c>
      <c r="B787" s="2">
        <v>18181.75</v>
      </c>
      <c r="C787" s="2">
        <v>18300.45</v>
      </c>
      <c r="D787" s="2">
        <v>18309</v>
      </c>
      <c r="E787" s="2">
        <v>18115.349999999999</v>
      </c>
      <c r="F787" t="s">
        <v>4481</v>
      </c>
      <c r="G787" s="1">
        <v>-5.7000000000000002E-3</v>
      </c>
    </row>
    <row r="788" spans="1:7" x14ac:dyDescent="0.3">
      <c r="A788" t="s">
        <v>705</v>
      </c>
      <c r="B788" s="2">
        <v>18286.5</v>
      </c>
      <c r="C788" s="2">
        <v>18432.349999999999</v>
      </c>
      <c r="D788" s="2">
        <v>18432.349999999999</v>
      </c>
      <c r="E788" s="2">
        <v>18264.349999999999</v>
      </c>
      <c r="F788" t="s">
        <v>4480</v>
      </c>
      <c r="G788" s="1">
        <v>-6.1000000000000004E-3</v>
      </c>
    </row>
    <row r="789" spans="1:7" x14ac:dyDescent="0.3">
      <c r="A789" t="s">
        <v>703</v>
      </c>
      <c r="B789" s="2">
        <v>18398.849999999999</v>
      </c>
      <c r="C789" s="2">
        <v>18339.3</v>
      </c>
      <c r="D789" s="2">
        <v>18458.900000000001</v>
      </c>
      <c r="E789" s="2">
        <v>18287.900000000001</v>
      </c>
      <c r="F789" t="s">
        <v>4479</v>
      </c>
      <c r="G789" s="1">
        <v>4.5999999999999999E-3</v>
      </c>
    </row>
    <row r="790" spans="1:7" x14ac:dyDescent="0.3">
      <c r="A790" s="3">
        <v>45265</v>
      </c>
      <c r="B790" s="2">
        <v>18314.8</v>
      </c>
      <c r="C790" s="2">
        <v>18273.75</v>
      </c>
      <c r="D790" s="2">
        <v>18342.75</v>
      </c>
      <c r="E790" s="2">
        <v>18194.55</v>
      </c>
      <c r="F790" t="s">
        <v>4478</v>
      </c>
      <c r="G790" s="1">
        <v>1E-3</v>
      </c>
    </row>
    <row r="791" spans="1:7" x14ac:dyDescent="0.3">
      <c r="A791" s="3">
        <v>45235</v>
      </c>
      <c r="B791" s="2">
        <v>18297</v>
      </c>
      <c r="C791" s="2">
        <v>18357.8</v>
      </c>
      <c r="D791" s="2">
        <v>18389.7</v>
      </c>
      <c r="E791" s="2">
        <v>18270.400000000001</v>
      </c>
      <c r="F791" t="s">
        <v>4477</v>
      </c>
      <c r="G791" s="1">
        <v>-1E-3</v>
      </c>
    </row>
    <row r="792" spans="1:7" x14ac:dyDescent="0.3">
      <c r="A792" s="3">
        <v>45204</v>
      </c>
      <c r="B792" s="2">
        <v>18315.099999999999</v>
      </c>
      <c r="C792" s="2">
        <v>18313.599999999999</v>
      </c>
      <c r="D792" s="2">
        <v>18326.75</v>
      </c>
      <c r="E792" s="2">
        <v>18211.95</v>
      </c>
      <c r="F792" t="s">
        <v>4476</v>
      </c>
      <c r="G792" s="1">
        <v>2.7000000000000001E-3</v>
      </c>
    </row>
    <row r="793" spans="1:7" x14ac:dyDescent="0.3">
      <c r="A793" s="3">
        <v>45174</v>
      </c>
      <c r="B793" s="2">
        <v>18265.95</v>
      </c>
      <c r="C793" s="2">
        <v>18303.400000000001</v>
      </c>
      <c r="D793" s="2">
        <v>18344.2</v>
      </c>
      <c r="E793" s="2">
        <v>18229.650000000001</v>
      </c>
      <c r="F793" t="s">
        <v>4475</v>
      </c>
      <c r="G793" s="1">
        <v>1E-4</v>
      </c>
    </row>
    <row r="794" spans="1:7" x14ac:dyDescent="0.3">
      <c r="A794" s="3">
        <v>45143</v>
      </c>
      <c r="B794" s="2">
        <v>18264.400000000001</v>
      </c>
      <c r="C794" s="2">
        <v>18120.599999999999</v>
      </c>
      <c r="D794" s="2">
        <v>18286.95</v>
      </c>
      <c r="E794" s="2">
        <v>18100.3</v>
      </c>
      <c r="F794" t="s">
        <v>4474</v>
      </c>
      <c r="G794" s="1">
        <v>1.0800000000000001E-2</v>
      </c>
    </row>
    <row r="795" spans="1:7" x14ac:dyDescent="0.3">
      <c r="A795" s="3">
        <v>45051</v>
      </c>
      <c r="B795" s="2">
        <v>18069</v>
      </c>
      <c r="C795" s="2">
        <v>18117.3</v>
      </c>
      <c r="D795" s="2">
        <v>18216.95</v>
      </c>
      <c r="E795" s="2">
        <v>18055.45</v>
      </c>
      <c r="F795" t="s">
        <v>4473</v>
      </c>
      <c r="G795" s="1">
        <v>-1.0200000000000001E-2</v>
      </c>
    </row>
    <row r="796" spans="1:7" x14ac:dyDescent="0.3">
      <c r="A796" s="3">
        <v>45021</v>
      </c>
      <c r="B796" s="2">
        <v>18255.8</v>
      </c>
      <c r="C796" s="2">
        <v>18081</v>
      </c>
      <c r="D796" s="2">
        <v>18267.45</v>
      </c>
      <c r="E796" s="2">
        <v>18066.7</v>
      </c>
      <c r="F796" t="s">
        <v>4472</v>
      </c>
      <c r="G796" s="1">
        <v>9.1999999999999998E-3</v>
      </c>
    </row>
    <row r="797" spans="1:7" x14ac:dyDescent="0.3">
      <c r="A797" s="3">
        <v>44990</v>
      </c>
      <c r="B797" s="2">
        <v>18089.849999999999</v>
      </c>
      <c r="C797" s="2">
        <v>18113.8</v>
      </c>
      <c r="D797" s="2">
        <v>18116.349999999999</v>
      </c>
      <c r="E797" s="2">
        <v>18042.400000000001</v>
      </c>
      <c r="F797" t="s">
        <v>4471</v>
      </c>
      <c r="G797" s="1">
        <v>-3.2000000000000002E-3</v>
      </c>
    </row>
    <row r="798" spans="1:7" x14ac:dyDescent="0.3">
      <c r="A798" s="3">
        <v>44962</v>
      </c>
      <c r="B798" s="2">
        <v>18147.650000000001</v>
      </c>
      <c r="C798" s="2">
        <v>18124.8</v>
      </c>
      <c r="D798" s="2">
        <v>18180.25</v>
      </c>
      <c r="E798" s="2">
        <v>18101.75</v>
      </c>
      <c r="F798" t="s">
        <v>4470</v>
      </c>
      <c r="G798" s="1">
        <v>4.5999999999999999E-3</v>
      </c>
    </row>
    <row r="799" spans="1:7" x14ac:dyDescent="0.3">
      <c r="A799" t="s">
        <v>692</v>
      </c>
      <c r="B799" s="2">
        <v>18065</v>
      </c>
      <c r="C799" s="2">
        <v>17950.400000000001</v>
      </c>
      <c r="D799" s="2">
        <v>18089.150000000001</v>
      </c>
      <c r="E799" s="2">
        <v>17885.3</v>
      </c>
      <c r="F799" t="s">
        <v>4469</v>
      </c>
      <c r="G799" s="1">
        <v>8.3999999999999995E-3</v>
      </c>
    </row>
    <row r="800" spans="1:7" x14ac:dyDescent="0.3">
      <c r="A800" t="s">
        <v>690</v>
      </c>
      <c r="B800" s="2">
        <v>17915.05</v>
      </c>
      <c r="C800" s="2">
        <v>17813.099999999999</v>
      </c>
      <c r="D800" s="2">
        <v>17931.599999999999</v>
      </c>
      <c r="E800" s="2">
        <v>17797.900000000001</v>
      </c>
      <c r="F800" t="s">
        <v>4468</v>
      </c>
      <c r="G800" s="1">
        <v>5.7000000000000002E-3</v>
      </c>
    </row>
    <row r="801" spans="1:7" x14ac:dyDescent="0.3">
      <c r="A801" t="s">
        <v>688</v>
      </c>
      <c r="B801" s="2">
        <v>17813.599999999999</v>
      </c>
      <c r="C801" s="2">
        <v>17767.3</v>
      </c>
      <c r="D801" s="2">
        <v>17827.75</v>
      </c>
      <c r="E801" s="2">
        <v>17711.2</v>
      </c>
      <c r="F801" t="s">
        <v>4467</v>
      </c>
      <c r="G801" s="1">
        <v>2.5000000000000001E-3</v>
      </c>
    </row>
    <row r="802" spans="1:7" x14ac:dyDescent="0.3">
      <c r="A802" t="s">
        <v>686</v>
      </c>
      <c r="B802" s="2">
        <v>17769.25</v>
      </c>
      <c r="C802" s="2">
        <v>17761.55</v>
      </c>
      <c r="D802" s="2">
        <v>17807.45</v>
      </c>
      <c r="E802" s="2">
        <v>17716.849999999999</v>
      </c>
      <c r="F802" t="s">
        <v>4466</v>
      </c>
      <c r="G802" s="1">
        <v>1.5E-3</v>
      </c>
    </row>
    <row r="803" spans="1:7" x14ac:dyDescent="0.3">
      <c r="A803" t="s">
        <v>684</v>
      </c>
      <c r="B803" s="2">
        <v>17743.400000000001</v>
      </c>
      <c r="C803" s="2">
        <v>17707.55</v>
      </c>
      <c r="D803" s="2">
        <v>17754.5</v>
      </c>
      <c r="E803" s="2">
        <v>17612.5</v>
      </c>
      <c r="F803" t="s">
        <v>4465</v>
      </c>
      <c r="G803" s="1">
        <v>6.7999999999999996E-3</v>
      </c>
    </row>
    <row r="804" spans="1:7" x14ac:dyDescent="0.3">
      <c r="A804" t="s">
        <v>682</v>
      </c>
      <c r="B804" s="2">
        <v>17624.05</v>
      </c>
      <c r="C804" s="2">
        <v>17639.75</v>
      </c>
      <c r="D804" s="2">
        <v>17663.2</v>
      </c>
      <c r="E804" s="2">
        <v>17553.95</v>
      </c>
      <c r="F804" t="s">
        <v>4464</v>
      </c>
      <c r="G804" s="1">
        <v>0</v>
      </c>
    </row>
    <row r="805" spans="1:7" x14ac:dyDescent="0.3">
      <c r="A805" t="s">
        <v>680</v>
      </c>
      <c r="B805" s="2">
        <v>17624.45</v>
      </c>
      <c r="C805" s="2">
        <v>17638.599999999999</v>
      </c>
      <c r="D805" s="2">
        <v>17684.45</v>
      </c>
      <c r="E805" s="2">
        <v>17584.349999999999</v>
      </c>
      <c r="F805" t="s">
        <v>4463</v>
      </c>
      <c r="G805" s="1">
        <v>2.9999999999999997E-4</v>
      </c>
    </row>
    <row r="806" spans="1:7" x14ac:dyDescent="0.3">
      <c r="A806" t="s">
        <v>678</v>
      </c>
      <c r="B806" s="2">
        <v>17618.75</v>
      </c>
      <c r="C806" s="2">
        <v>17653.349999999999</v>
      </c>
      <c r="D806" s="2">
        <v>17666.150000000001</v>
      </c>
      <c r="E806" s="2">
        <v>17579.849999999999</v>
      </c>
      <c r="F806" t="s">
        <v>4462</v>
      </c>
      <c r="G806" s="1">
        <v>-2.3E-3</v>
      </c>
    </row>
    <row r="807" spans="1:7" x14ac:dyDescent="0.3">
      <c r="A807" t="s">
        <v>676</v>
      </c>
      <c r="B807" s="2">
        <v>17660.150000000001</v>
      </c>
      <c r="C807" s="2">
        <v>17766.599999999999</v>
      </c>
      <c r="D807" s="2">
        <v>17766.599999999999</v>
      </c>
      <c r="E807" s="2">
        <v>17610.2</v>
      </c>
      <c r="F807" t="s">
        <v>4461</v>
      </c>
      <c r="G807" s="1">
        <v>-2.5999999999999999E-3</v>
      </c>
    </row>
    <row r="808" spans="1:7" x14ac:dyDescent="0.3">
      <c r="A808" t="s">
        <v>674</v>
      </c>
      <c r="B808" s="2">
        <v>17706.849999999999</v>
      </c>
      <c r="C808" s="2">
        <v>17863</v>
      </c>
      <c r="D808" s="2">
        <v>17863</v>
      </c>
      <c r="E808" s="2">
        <v>17574.05</v>
      </c>
      <c r="F808" t="s">
        <v>4460</v>
      </c>
      <c r="G808" s="1">
        <v>-6.7999999999999996E-3</v>
      </c>
    </row>
    <row r="809" spans="1:7" x14ac:dyDescent="0.3">
      <c r="A809" t="s">
        <v>672</v>
      </c>
      <c r="B809" s="2">
        <v>17828</v>
      </c>
      <c r="C809" s="2">
        <v>17807.3</v>
      </c>
      <c r="D809" s="2">
        <v>17842.150000000001</v>
      </c>
      <c r="E809" s="2">
        <v>17729.650000000001</v>
      </c>
      <c r="F809" t="s">
        <v>4459</v>
      </c>
      <c r="G809" s="1">
        <v>8.9999999999999998E-4</v>
      </c>
    </row>
    <row r="810" spans="1:7" x14ac:dyDescent="0.3">
      <c r="A810" s="3">
        <v>45264</v>
      </c>
      <c r="B810" s="2">
        <v>17812.400000000001</v>
      </c>
      <c r="C810" s="2">
        <v>17759.55</v>
      </c>
      <c r="D810" s="2">
        <v>17825.75</v>
      </c>
      <c r="E810" s="2">
        <v>17717.25</v>
      </c>
      <c r="F810" t="s">
        <v>4458</v>
      </c>
      <c r="G810" s="1">
        <v>5.1000000000000004E-3</v>
      </c>
    </row>
    <row r="811" spans="1:7" x14ac:dyDescent="0.3">
      <c r="A811" s="3">
        <v>45234</v>
      </c>
      <c r="B811" s="2">
        <v>17722.3</v>
      </c>
      <c r="C811" s="2">
        <v>17704.8</v>
      </c>
      <c r="D811" s="2">
        <v>17748.75</v>
      </c>
      <c r="E811" s="2">
        <v>17655.150000000001</v>
      </c>
      <c r="F811" t="s">
        <v>4457</v>
      </c>
      <c r="G811" s="1">
        <v>5.5999999999999999E-3</v>
      </c>
    </row>
    <row r="812" spans="1:7" x14ac:dyDescent="0.3">
      <c r="A812" s="3">
        <v>45203</v>
      </c>
      <c r="B812" s="2">
        <v>17624.05</v>
      </c>
      <c r="C812" s="2">
        <v>17634.900000000001</v>
      </c>
      <c r="D812" s="2">
        <v>17694.099999999999</v>
      </c>
      <c r="E812" s="2">
        <v>17597.95</v>
      </c>
      <c r="F812" t="s">
        <v>4456</v>
      </c>
      <c r="G812" s="1">
        <v>1.4E-3</v>
      </c>
    </row>
    <row r="813" spans="1:7" x14ac:dyDescent="0.3">
      <c r="A813" s="3">
        <v>45081</v>
      </c>
      <c r="B813" s="2">
        <v>17599.150000000001</v>
      </c>
      <c r="C813" s="2">
        <v>17533.849999999999</v>
      </c>
      <c r="D813" s="2">
        <v>17638.7</v>
      </c>
      <c r="E813" s="2">
        <v>17502.849999999999</v>
      </c>
      <c r="F813" t="s">
        <v>4455</v>
      </c>
      <c r="G813" s="1">
        <v>2.3999999999999998E-3</v>
      </c>
    </row>
    <row r="814" spans="1:7" x14ac:dyDescent="0.3">
      <c r="A814" s="3">
        <v>45050</v>
      </c>
      <c r="B814" s="2">
        <v>17557.05</v>
      </c>
      <c r="C814" s="2">
        <v>17422.3</v>
      </c>
      <c r="D814" s="2">
        <v>17570.55</v>
      </c>
      <c r="E814" s="2">
        <v>17402.7</v>
      </c>
      <c r="F814" t="s">
        <v>4454</v>
      </c>
      <c r="G814" s="1">
        <v>9.1000000000000004E-3</v>
      </c>
    </row>
    <row r="815" spans="1:7" x14ac:dyDescent="0.3">
      <c r="A815" s="3">
        <v>44989</v>
      </c>
      <c r="B815" s="2">
        <v>17398.05</v>
      </c>
      <c r="C815" s="2">
        <v>17427.95</v>
      </c>
      <c r="D815" s="2">
        <v>17428.05</v>
      </c>
      <c r="E815" s="2">
        <v>17312.75</v>
      </c>
      <c r="F815" t="s">
        <v>4453</v>
      </c>
      <c r="G815" s="1">
        <v>2.2000000000000001E-3</v>
      </c>
    </row>
    <row r="816" spans="1:7" x14ac:dyDescent="0.3">
      <c r="A816" t="s">
        <v>664</v>
      </c>
      <c r="B816" s="2">
        <v>17359.75</v>
      </c>
      <c r="C816" s="2">
        <v>17210.349999999999</v>
      </c>
      <c r="D816" s="2">
        <v>17381.599999999999</v>
      </c>
      <c r="E816" s="2">
        <v>17204.650000000001</v>
      </c>
      <c r="F816" t="s">
        <v>4452</v>
      </c>
      <c r="G816" s="1">
        <v>1.6299999999999999E-2</v>
      </c>
    </row>
    <row r="817" spans="1:7" x14ac:dyDescent="0.3">
      <c r="A817" t="s">
        <v>662</v>
      </c>
      <c r="B817" s="2">
        <v>17080.7</v>
      </c>
      <c r="C817" s="2">
        <v>16977.3</v>
      </c>
      <c r="D817" s="2">
        <v>17126.150000000001</v>
      </c>
      <c r="E817" s="2">
        <v>16940.599999999999</v>
      </c>
      <c r="F817" t="s">
        <v>4451</v>
      </c>
      <c r="G817" s="1">
        <v>7.6E-3</v>
      </c>
    </row>
    <row r="818" spans="1:7" x14ac:dyDescent="0.3">
      <c r="A818" t="s">
        <v>660</v>
      </c>
      <c r="B818" s="2">
        <v>16951.7</v>
      </c>
      <c r="C818" s="2">
        <v>17031.75</v>
      </c>
      <c r="D818" s="2">
        <v>17061.75</v>
      </c>
      <c r="E818" s="2">
        <v>16913.75</v>
      </c>
      <c r="F818" t="s">
        <v>4450</v>
      </c>
      <c r="G818" s="1">
        <v>-2E-3</v>
      </c>
    </row>
    <row r="819" spans="1:7" x14ac:dyDescent="0.3">
      <c r="A819" t="s">
        <v>658</v>
      </c>
      <c r="B819" s="2">
        <v>16985.7</v>
      </c>
      <c r="C819" s="2">
        <v>16984.3</v>
      </c>
      <c r="D819" s="2">
        <v>17091</v>
      </c>
      <c r="E819" s="2">
        <v>16918.55</v>
      </c>
      <c r="F819" t="s">
        <v>4449</v>
      </c>
      <c r="G819" s="1">
        <v>2.3999999999999998E-3</v>
      </c>
    </row>
    <row r="820" spans="1:7" x14ac:dyDescent="0.3">
      <c r="A820" t="s">
        <v>656</v>
      </c>
      <c r="B820" s="2">
        <v>16945.05</v>
      </c>
      <c r="C820" s="2">
        <v>17076.2</v>
      </c>
      <c r="D820" s="2">
        <v>17109.45</v>
      </c>
      <c r="E820" s="2">
        <v>16917.349999999999</v>
      </c>
      <c r="F820" t="s">
        <v>4448</v>
      </c>
      <c r="G820" s="1">
        <v>-7.7000000000000002E-3</v>
      </c>
    </row>
    <row r="821" spans="1:7" x14ac:dyDescent="0.3">
      <c r="A821" t="s">
        <v>654</v>
      </c>
      <c r="B821" s="2">
        <v>17076.900000000001</v>
      </c>
      <c r="C821" s="2">
        <v>17097.400000000001</v>
      </c>
      <c r="D821" s="2">
        <v>17205.400000000001</v>
      </c>
      <c r="E821" s="2">
        <v>17045.3</v>
      </c>
      <c r="F821" t="s">
        <v>4447</v>
      </c>
      <c r="G821" s="1">
        <v>-4.4000000000000003E-3</v>
      </c>
    </row>
    <row r="822" spans="1:7" x14ac:dyDescent="0.3">
      <c r="A822" t="s">
        <v>652</v>
      </c>
      <c r="B822" s="2">
        <v>17151.900000000001</v>
      </c>
      <c r="C822" s="2">
        <v>17177.45</v>
      </c>
      <c r="D822" s="2">
        <v>17207.25</v>
      </c>
      <c r="E822" s="2">
        <v>17107.849999999999</v>
      </c>
      <c r="G822" s="1">
        <v>2.5999999999999999E-3</v>
      </c>
    </row>
    <row r="823" spans="1:7" x14ac:dyDescent="0.3">
      <c r="A823" t="s">
        <v>650</v>
      </c>
      <c r="B823" s="2">
        <v>17107.5</v>
      </c>
      <c r="C823" s="2">
        <v>17060.400000000001</v>
      </c>
      <c r="D823" s="2">
        <v>17127.7</v>
      </c>
      <c r="E823" s="2">
        <v>17016</v>
      </c>
      <c r="F823" t="s">
        <v>4446</v>
      </c>
      <c r="G823" s="1">
        <v>7.0000000000000001E-3</v>
      </c>
    </row>
    <row r="824" spans="1:7" x14ac:dyDescent="0.3">
      <c r="A824" t="s">
        <v>648</v>
      </c>
      <c r="B824" s="2">
        <v>16988.400000000001</v>
      </c>
      <c r="C824" s="2">
        <v>17066.599999999999</v>
      </c>
      <c r="D824" s="2">
        <v>17066.599999999999</v>
      </c>
      <c r="E824" s="2">
        <v>16828.349999999999</v>
      </c>
      <c r="F824" t="s">
        <v>4445</v>
      </c>
      <c r="G824" s="1">
        <v>-6.4999999999999997E-3</v>
      </c>
    </row>
    <row r="825" spans="1:7" x14ac:dyDescent="0.3">
      <c r="A825" t="s">
        <v>646</v>
      </c>
      <c r="B825" s="2">
        <v>17100.05</v>
      </c>
      <c r="C825" s="2">
        <v>17111.8</v>
      </c>
      <c r="D825" s="2">
        <v>17145.8</v>
      </c>
      <c r="E825" s="2">
        <v>16958.150000000001</v>
      </c>
      <c r="F825" t="s">
        <v>4444</v>
      </c>
      <c r="G825" s="1">
        <v>6.7000000000000002E-3</v>
      </c>
    </row>
    <row r="826" spans="1:7" x14ac:dyDescent="0.3">
      <c r="A826" t="s">
        <v>644</v>
      </c>
      <c r="B826" s="2">
        <v>16985.599999999999</v>
      </c>
      <c r="C826" s="2">
        <v>16994.650000000001</v>
      </c>
      <c r="D826" s="2">
        <v>17062.45</v>
      </c>
      <c r="E826" s="2">
        <v>16850.150000000001</v>
      </c>
      <c r="F826" t="s">
        <v>4443</v>
      </c>
      <c r="G826" s="1">
        <v>8.0000000000000004E-4</v>
      </c>
    </row>
    <row r="827" spans="1:7" x14ac:dyDescent="0.3">
      <c r="A827" t="s">
        <v>642</v>
      </c>
      <c r="B827" s="2">
        <v>16972.150000000001</v>
      </c>
      <c r="C827" s="2">
        <v>17166.45</v>
      </c>
      <c r="D827" s="2">
        <v>17211.349999999999</v>
      </c>
      <c r="E827" s="2">
        <v>16938.900000000001</v>
      </c>
      <c r="F827" t="s">
        <v>4442</v>
      </c>
      <c r="G827" s="1">
        <v>-4.1999999999999997E-3</v>
      </c>
    </row>
    <row r="828" spans="1:7" x14ac:dyDescent="0.3">
      <c r="A828" t="s">
        <v>640</v>
      </c>
      <c r="B828" s="2">
        <v>17043.3</v>
      </c>
      <c r="C828" s="2">
        <v>17160.55</v>
      </c>
      <c r="D828" s="2">
        <v>17224.650000000001</v>
      </c>
      <c r="E828" s="2">
        <v>16987.099999999999</v>
      </c>
      <c r="F828" t="s">
        <v>4441</v>
      </c>
      <c r="G828" s="1">
        <v>-6.4999999999999997E-3</v>
      </c>
    </row>
    <row r="829" spans="1:7" x14ac:dyDescent="0.3">
      <c r="A829" t="s">
        <v>638</v>
      </c>
      <c r="B829" s="2">
        <v>17154.3</v>
      </c>
      <c r="C829" s="2">
        <v>17421.900000000001</v>
      </c>
      <c r="D829" s="2">
        <v>17529.900000000001</v>
      </c>
      <c r="E829" s="2">
        <v>17113.45</v>
      </c>
      <c r="F829" t="s">
        <v>4440</v>
      </c>
      <c r="G829" s="1">
        <v>-1.49E-2</v>
      </c>
    </row>
    <row r="830" spans="1:7" x14ac:dyDescent="0.3">
      <c r="A830" s="3">
        <v>45202</v>
      </c>
      <c r="B830" s="2">
        <v>17412.900000000001</v>
      </c>
      <c r="C830" s="2">
        <v>17443.8</v>
      </c>
      <c r="D830" s="2">
        <v>17451.5</v>
      </c>
      <c r="E830" s="2">
        <v>17324.349999999999</v>
      </c>
      <c r="F830" t="s">
        <v>4439</v>
      </c>
      <c r="G830" s="1">
        <v>-0.01</v>
      </c>
    </row>
    <row r="831" spans="1:7" x14ac:dyDescent="0.3">
      <c r="A831" s="3">
        <v>45172</v>
      </c>
      <c r="B831" s="2">
        <v>17589.599999999999</v>
      </c>
      <c r="C831" s="2">
        <v>17772.05</v>
      </c>
      <c r="D831" s="2">
        <v>17772.349999999999</v>
      </c>
      <c r="E831" s="2">
        <v>17573.599999999999</v>
      </c>
      <c r="F831" t="s">
        <v>4438</v>
      </c>
      <c r="G831" s="1">
        <v>-9.2999999999999992E-3</v>
      </c>
    </row>
    <row r="832" spans="1:7" x14ac:dyDescent="0.3">
      <c r="A832" s="3">
        <v>45141</v>
      </c>
      <c r="B832" s="2">
        <v>17754.400000000001</v>
      </c>
      <c r="C832" s="2">
        <v>17665.75</v>
      </c>
      <c r="D832" s="2">
        <v>17766.5</v>
      </c>
      <c r="E832" s="2">
        <v>17602.25</v>
      </c>
      <c r="F832" t="s">
        <v>4437</v>
      </c>
      <c r="G832" s="1">
        <v>2.3999999999999998E-3</v>
      </c>
    </row>
    <row r="833" spans="1:7" x14ac:dyDescent="0.3">
      <c r="A833" s="3">
        <v>45080</v>
      </c>
      <c r="B833" s="2">
        <v>17711.45</v>
      </c>
      <c r="C833" s="2">
        <v>17680.349999999999</v>
      </c>
      <c r="D833" s="2">
        <v>17799.95</v>
      </c>
      <c r="E833" s="2">
        <v>17671.95</v>
      </c>
      <c r="F833" t="s">
        <v>4436</v>
      </c>
      <c r="G833" s="1">
        <v>6.7000000000000002E-3</v>
      </c>
    </row>
    <row r="834" spans="1:7" x14ac:dyDescent="0.3">
      <c r="A834" s="3">
        <v>44988</v>
      </c>
      <c r="B834" s="2">
        <v>17594.349999999999</v>
      </c>
      <c r="C834" s="2">
        <v>17451.25</v>
      </c>
      <c r="D834" s="2">
        <v>17644.75</v>
      </c>
      <c r="E834" s="2">
        <v>17427.7</v>
      </c>
      <c r="F834" t="s">
        <v>4435</v>
      </c>
      <c r="G834" s="1">
        <v>1.5699999999999999E-2</v>
      </c>
    </row>
    <row r="835" spans="1:7" x14ac:dyDescent="0.3">
      <c r="A835" s="3">
        <v>44960</v>
      </c>
      <c r="B835" s="2">
        <v>17321.900000000001</v>
      </c>
      <c r="C835" s="2">
        <v>17421.5</v>
      </c>
      <c r="D835" s="2">
        <v>17445.8</v>
      </c>
      <c r="E835" s="2">
        <v>17306</v>
      </c>
      <c r="F835" t="s">
        <v>4434</v>
      </c>
      <c r="G835" s="1">
        <v>-7.4000000000000003E-3</v>
      </c>
    </row>
    <row r="836" spans="1:7" x14ac:dyDescent="0.3">
      <c r="A836" s="3">
        <v>44929</v>
      </c>
      <c r="B836" s="2">
        <v>17450.900000000001</v>
      </c>
      <c r="C836" s="2">
        <v>17360.099999999999</v>
      </c>
      <c r="D836" s="2">
        <v>17467.75</v>
      </c>
      <c r="E836" s="2">
        <v>17345.25</v>
      </c>
      <c r="F836" t="s">
        <v>4433</v>
      </c>
      <c r="G836" s="1">
        <v>8.5000000000000006E-3</v>
      </c>
    </row>
    <row r="837" spans="1:7" x14ac:dyDescent="0.3">
      <c r="A837" t="s">
        <v>629</v>
      </c>
      <c r="B837" s="2">
        <v>17303.95</v>
      </c>
      <c r="C837" s="2">
        <v>17383.25</v>
      </c>
      <c r="D837" s="2">
        <v>17440.45</v>
      </c>
      <c r="E837" s="2">
        <v>17255.2</v>
      </c>
      <c r="F837" t="s">
        <v>4432</v>
      </c>
      <c r="G837" s="1">
        <v>-5.1000000000000004E-3</v>
      </c>
    </row>
    <row r="838" spans="1:7" x14ac:dyDescent="0.3">
      <c r="A838" t="s">
        <v>627</v>
      </c>
      <c r="B838" s="2">
        <v>17392.7</v>
      </c>
      <c r="C838" s="2">
        <v>17428.599999999999</v>
      </c>
      <c r="D838" s="2">
        <v>17451.599999999999</v>
      </c>
      <c r="E838" s="2">
        <v>17299</v>
      </c>
      <c r="F838" t="s">
        <v>4431</v>
      </c>
      <c r="G838" s="1">
        <v>-4.1999999999999997E-3</v>
      </c>
    </row>
    <row r="839" spans="1:7" x14ac:dyDescent="0.3">
      <c r="A839" t="s">
        <v>625</v>
      </c>
      <c r="B839" s="2">
        <v>17465.8</v>
      </c>
      <c r="C839" s="2">
        <v>17591.349999999999</v>
      </c>
      <c r="D839" s="2">
        <v>17599.75</v>
      </c>
      <c r="E839" s="2">
        <v>17421.8</v>
      </c>
      <c r="F839" t="s">
        <v>4430</v>
      </c>
      <c r="G839" s="1">
        <v>-2.5999999999999999E-3</v>
      </c>
    </row>
    <row r="840" spans="1:7" x14ac:dyDescent="0.3">
      <c r="A840" t="s">
        <v>623</v>
      </c>
      <c r="B840" s="2">
        <v>17511.25</v>
      </c>
      <c r="C840" s="2">
        <v>17574.650000000001</v>
      </c>
      <c r="D840" s="2">
        <v>17620.05</v>
      </c>
      <c r="E840" s="2">
        <v>17455.400000000001</v>
      </c>
      <c r="F840" t="s">
        <v>4429</v>
      </c>
      <c r="G840" s="1">
        <v>-2.5000000000000001E-3</v>
      </c>
    </row>
    <row r="841" spans="1:7" x14ac:dyDescent="0.3">
      <c r="A841" t="s">
        <v>621</v>
      </c>
      <c r="B841" s="2">
        <v>17554.3</v>
      </c>
      <c r="C841" s="2">
        <v>17755.349999999999</v>
      </c>
      <c r="D841" s="2">
        <v>17772.5</v>
      </c>
      <c r="E841" s="2">
        <v>17529.45</v>
      </c>
      <c r="F841" t="s">
        <v>4428</v>
      </c>
      <c r="G841" s="1">
        <v>-1.5299999999999999E-2</v>
      </c>
    </row>
    <row r="842" spans="1:7" x14ac:dyDescent="0.3">
      <c r="A842" t="s">
        <v>619</v>
      </c>
      <c r="B842" s="2">
        <v>17826.7</v>
      </c>
      <c r="C842" s="2">
        <v>17905.8</v>
      </c>
      <c r="D842" s="2">
        <v>17924.900000000001</v>
      </c>
      <c r="E842" s="2">
        <v>17800.3</v>
      </c>
      <c r="F842" t="s">
        <v>4427</v>
      </c>
      <c r="G842" s="1">
        <v>-1E-3</v>
      </c>
    </row>
    <row r="843" spans="1:7" x14ac:dyDescent="0.3">
      <c r="A843" t="s">
        <v>617</v>
      </c>
      <c r="B843" s="2">
        <v>17844.599999999999</v>
      </c>
      <c r="C843" s="2">
        <v>17965.55</v>
      </c>
      <c r="D843" s="2">
        <v>18004.349999999999</v>
      </c>
      <c r="E843" s="2">
        <v>17818.400000000001</v>
      </c>
      <c r="F843" t="s">
        <v>4426</v>
      </c>
      <c r="G843" s="1">
        <v>-5.5999999999999999E-3</v>
      </c>
    </row>
    <row r="844" spans="1:7" x14ac:dyDescent="0.3">
      <c r="A844" t="s">
        <v>615</v>
      </c>
      <c r="B844" s="2">
        <v>17944.2</v>
      </c>
      <c r="C844" s="2">
        <v>17974.849999999999</v>
      </c>
      <c r="D844" s="2">
        <v>18034.25</v>
      </c>
      <c r="E844" s="2">
        <v>17884.599999999999</v>
      </c>
      <c r="F844" t="s">
        <v>4425</v>
      </c>
      <c r="G844" s="1">
        <v>-5.1000000000000004E-3</v>
      </c>
    </row>
    <row r="845" spans="1:7" x14ac:dyDescent="0.3">
      <c r="A845" t="s">
        <v>613</v>
      </c>
      <c r="B845" s="2">
        <v>18035.849999999999</v>
      </c>
      <c r="C845" s="2">
        <v>18094.75</v>
      </c>
      <c r="D845" s="2">
        <v>18134.75</v>
      </c>
      <c r="E845" s="2">
        <v>18000.650000000001</v>
      </c>
      <c r="F845" t="s">
        <v>4424</v>
      </c>
      <c r="G845" s="1">
        <v>1.1000000000000001E-3</v>
      </c>
    </row>
    <row r="846" spans="1:7" x14ac:dyDescent="0.3">
      <c r="A846" t="s">
        <v>611</v>
      </c>
      <c r="B846" s="2">
        <v>18015.849999999999</v>
      </c>
      <c r="C846" s="2">
        <v>17896.599999999999</v>
      </c>
      <c r="D846" s="2">
        <v>18034.099999999999</v>
      </c>
      <c r="E846" s="2">
        <v>17853.8</v>
      </c>
      <c r="F846" t="s">
        <v>4423</v>
      </c>
      <c r="G846" s="1">
        <v>4.7999999999999996E-3</v>
      </c>
    </row>
    <row r="847" spans="1:7" x14ac:dyDescent="0.3">
      <c r="A847" t="s">
        <v>609</v>
      </c>
      <c r="B847" s="2">
        <v>17929.849999999999</v>
      </c>
      <c r="C847" s="2">
        <v>17840.349999999999</v>
      </c>
      <c r="D847" s="2">
        <v>17954.55</v>
      </c>
      <c r="E847" s="2">
        <v>17800.05</v>
      </c>
      <c r="F847" t="s">
        <v>4422</v>
      </c>
      <c r="G847" s="1">
        <v>8.8999999999999999E-3</v>
      </c>
    </row>
    <row r="848" spans="1:7" x14ac:dyDescent="0.3">
      <c r="A848" t="s">
        <v>607</v>
      </c>
      <c r="B848" s="2">
        <v>17770.900000000001</v>
      </c>
      <c r="C848" s="2">
        <v>17859.099999999999</v>
      </c>
      <c r="D848" s="2">
        <v>17880.7</v>
      </c>
      <c r="E848" s="2">
        <v>17719.75</v>
      </c>
      <c r="F848" t="s">
        <v>4421</v>
      </c>
      <c r="G848" s="1">
        <v>-4.7999999999999996E-3</v>
      </c>
    </row>
    <row r="849" spans="1:7" x14ac:dyDescent="0.3">
      <c r="A849" s="3">
        <v>45201</v>
      </c>
      <c r="B849" s="2">
        <v>17856.5</v>
      </c>
      <c r="C849" s="2">
        <v>17847.55</v>
      </c>
      <c r="D849" s="2">
        <v>17876.95</v>
      </c>
      <c r="E849" s="2">
        <v>17801</v>
      </c>
      <c r="F849" t="s">
        <v>4420</v>
      </c>
      <c r="G849" s="1">
        <v>-2.0999999999999999E-3</v>
      </c>
    </row>
    <row r="850" spans="1:7" x14ac:dyDescent="0.3">
      <c r="A850" s="3">
        <v>45171</v>
      </c>
      <c r="B850" s="2">
        <v>17893.45</v>
      </c>
      <c r="C850" s="2">
        <v>17885.5</v>
      </c>
      <c r="D850" s="2">
        <v>17916.900000000001</v>
      </c>
      <c r="E850" s="2">
        <v>17779.8</v>
      </c>
      <c r="F850" t="s">
        <v>4419</v>
      </c>
      <c r="G850" s="1">
        <v>1.1999999999999999E-3</v>
      </c>
    </row>
    <row r="851" spans="1:7" x14ac:dyDescent="0.3">
      <c r="A851" s="3">
        <v>45140</v>
      </c>
      <c r="B851" s="2">
        <v>17871.7</v>
      </c>
      <c r="C851" s="2">
        <v>17750.3</v>
      </c>
      <c r="D851" s="2">
        <v>17898.7</v>
      </c>
      <c r="E851" s="2">
        <v>17744.150000000001</v>
      </c>
      <c r="F851" t="s">
        <v>4418</v>
      </c>
      <c r="G851" s="1">
        <v>8.5000000000000006E-3</v>
      </c>
    </row>
    <row r="852" spans="1:7" x14ac:dyDescent="0.3">
      <c r="A852" s="3">
        <v>45109</v>
      </c>
      <c r="B852" s="2">
        <v>17721.5</v>
      </c>
      <c r="C852" s="2">
        <v>17790.099999999999</v>
      </c>
      <c r="D852" s="2">
        <v>17811.150000000001</v>
      </c>
      <c r="E852" s="2">
        <v>17652.55</v>
      </c>
      <c r="F852" t="s">
        <v>4417</v>
      </c>
      <c r="G852" s="1">
        <v>-2.3999999999999998E-3</v>
      </c>
    </row>
    <row r="853" spans="1:7" x14ac:dyDescent="0.3">
      <c r="A853" s="3">
        <v>45079</v>
      </c>
      <c r="B853" s="2">
        <v>17764.599999999999</v>
      </c>
      <c r="C853" s="2">
        <v>17818.55</v>
      </c>
      <c r="D853" s="2">
        <v>17823.7</v>
      </c>
      <c r="E853" s="2">
        <v>17698.349999999999</v>
      </c>
      <c r="F853" t="s">
        <v>4416</v>
      </c>
      <c r="G853" s="1">
        <v>-5.0000000000000001E-3</v>
      </c>
    </row>
    <row r="854" spans="1:7" x14ac:dyDescent="0.3">
      <c r="A854" s="3">
        <v>44987</v>
      </c>
      <c r="B854" s="2">
        <v>17854.05</v>
      </c>
      <c r="C854" s="2">
        <v>17721.75</v>
      </c>
      <c r="D854" s="2">
        <v>17870.3</v>
      </c>
      <c r="E854" s="2">
        <v>17584.2</v>
      </c>
      <c r="F854" t="s">
        <v>4415</v>
      </c>
      <c r="G854" s="1">
        <v>1.38E-2</v>
      </c>
    </row>
    <row r="855" spans="1:7" x14ac:dyDescent="0.3">
      <c r="A855" s="3">
        <v>44959</v>
      </c>
      <c r="B855" s="2">
        <v>17610.400000000001</v>
      </c>
      <c r="C855" s="2">
        <v>17517.099999999999</v>
      </c>
      <c r="D855" s="2">
        <v>17653.900000000001</v>
      </c>
      <c r="E855" s="2">
        <v>17445.95</v>
      </c>
      <c r="F855" t="s">
        <v>4414</v>
      </c>
      <c r="G855" s="1">
        <v>-2.9999999999999997E-4</v>
      </c>
    </row>
    <row r="856" spans="1:7" x14ac:dyDescent="0.3">
      <c r="A856" s="3">
        <v>44928</v>
      </c>
      <c r="B856" s="2">
        <v>17616.3</v>
      </c>
      <c r="C856" s="2">
        <v>17811.599999999999</v>
      </c>
      <c r="D856" s="2">
        <v>17972.2</v>
      </c>
      <c r="E856" s="2">
        <v>17353.400000000001</v>
      </c>
      <c r="F856" t="s">
        <v>4413</v>
      </c>
      <c r="G856" s="1">
        <v>-2.5999999999999999E-3</v>
      </c>
    </row>
    <row r="857" spans="1:7" x14ac:dyDescent="0.3">
      <c r="A857" t="s">
        <v>597</v>
      </c>
      <c r="B857" s="2">
        <v>17662.150000000001</v>
      </c>
      <c r="C857" s="2">
        <v>17731.45</v>
      </c>
      <c r="D857" s="2">
        <v>17735.7</v>
      </c>
      <c r="E857" s="2">
        <v>17537.55</v>
      </c>
      <c r="F857" t="s">
        <v>4412</v>
      </c>
      <c r="G857" s="1">
        <v>6.9999999999999999E-4</v>
      </c>
    </row>
    <row r="858" spans="1:7" x14ac:dyDescent="0.3">
      <c r="A858" t="s">
        <v>595</v>
      </c>
      <c r="B858" s="2">
        <v>17648.95</v>
      </c>
      <c r="C858" s="2">
        <v>17541.95</v>
      </c>
      <c r="D858" s="2">
        <v>17709.150000000001</v>
      </c>
      <c r="E858" s="2">
        <v>17405.55</v>
      </c>
      <c r="F858" t="s">
        <v>4411</v>
      </c>
      <c r="G858" s="1">
        <v>2.5000000000000001E-3</v>
      </c>
    </row>
    <row r="859" spans="1:7" x14ac:dyDescent="0.3">
      <c r="A859" t="s">
        <v>594</v>
      </c>
      <c r="B859" s="2">
        <v>17604.349999999999</v>
      </c>
      <c r="C859" s="2">
        <v>17877.2</v>
      </c>
      <c r="D859" s="2">
        <v>17884.75</v>
      </c>
      <c r="E859" s="2">
        <v>17493.55</v>
      </c>
      <c r="F859" t="s">
        <v>4410</v>
      </c>
      <c r="G859" s="1">
        <v>-1.61E-2</v>
      </c>
    </row>
    <row r="860" spans="1:7" x14ac:dyDescent="0.3">
      <c r="A860" t="s">
        <v>592</v>
      </c>
      <c r="B860" s="2">
        <v>17891.95</v>
      </c>
      <c r="C860" s="2">
        <v>18093.349999999999</v>
      </c>
      <c r="D860" s="2">
        <v>18100.599999999999</v>
      </c>
      <c r="E860" s="2">
        <v>17846.150000000001</v>
      </c>
      <c r="F860" t="s">
        <v>4409</v>
      </c>
      <c r="G860" s="1">
        <v>-1.2500000000000001E-2</v>
      </c>
    </row>
    <row r="861" spans="1:7" x14ac:dyDescent="0.3">
      <c r="A861" t="s">
        <v>591</v>
      </c>
      <c r="B861" s="2">
        <v>18118.3</v>
      </c>
      <c r="C861" s="2">
        <v>18183.95</v>
      </c>
      <c r="D861" s="2">
        <v>18201.25</v>
      </c>
      <c r="E861" s="2">
        <v>18078.650000000001</v>
      </c>
      <c r="F861" t="s">
        <v>4408</v>
      </c>
      <c r="G861" s="1">
        <v>0</v>
      </c>
    </row>
    <row r="862" spans="1:7" x14ac:dyDescent="0.3">
      <c r="A862" t="s">
        <v>590</v>
      </c>
      <c r="B862" s="2">
        <v>18118.55</v>
      </c>
      <c r="C862" s="2">
        <v>18118.45</v>
      </c>
      <c r="D862" s="2">
        <v>18162.599999999999</v>
      </c>
      <c r="E862" s="2">
        <v>18063.45</v>
      </c>
      <c r="F862" t="s">
        <v>4407</v>
      </c>
      <c r="G862" s="1">
        <v>5.0000000000000001E-3</v>
      </c>
    </row>
    <row r="863" spans="1:7" x14ac:dyDescent="0.3">
      <c r="A863" t="s">
        <v>588</v>
      </c>
      <c r="B863" s="2">
        <v>18027.650000000001</v>
      </c>
      <c r="C863" s="2">
        <v>18115.599999999999</v>
      </c>
      <c r="D863" s="2">
        <v>18145.45</v>
      </c>
      <c r="E863" s="2">
        <v>18016.2</v>
      </c>
      <c r="F863" t="s">
        <v>4406</v>
      </c>
      <c r="G863" s="1">
        <v>-4.4000000000000003E-3</v>
      </c>
    </row>
    <row r="864" spans="1:7" x14ac:dyDescent="0.3">
      <c r="A864" t="s">
        <v>586</v>
      </c>
      <c r="B864" s="2">
        <v>18107.849999999999</v>
      </c>
      <c r="C864" s="2">
        <v>18119.8</v>
      </c>
      <c r="D864" s="2">
        <v>18155.2</v>
      </c>
      <c r="E864" s="2">
        <v>18063.75</v>
      </c>
      <c r="F864" t="s">
        <v>4405</v>
      </c>
      <c r="G864" s="1">
        <v>-3.2000000000000002E-3</v>
      </c>
    </row>
    <row r="865" spans="1:7" x14ac:dyDescent="0.3">
      <c r="A865" t="s">
        <v>584</v>
      </c>
      <c r="B865" s="2">
        <v>18165.349999999999</v>
      </c>
      <c r="C865" s="2">
        <v>18074.3</v>
      </c>
      <c r="D865" s="2">
        <v>18183.75</v>
      </c>
      <c r="E865" s="2">
        <v>18032.45</v>
      </c>
      <c r="F865" t="s">
        <v>4404</v>
      </c>
      <c r="G865" s="1">
        <v>6.1999999999999998E-3</v>
      </c>
    </row>
    <row r="866" spans="1:7" x14ac:dyDescent="0.3">
      <c r="A866" t="s">
        <v>582</v>
      </c>
      <c r="B866" s="2">
        <v>18053.3</v>
      </c>
      <c r="C866" s="2">
        <v>17922.8</v>
      </c>
      <c r="D866" s="2">
        <v>18072.05</v>
      </c>
      <c r="E866" s="2">
        <v>17886.95</v>
      </c>
      <c r="F866" t="s">
        <v>4403</v>
      </c>
      <c r="G866" s="1">
        <v>8.8999999999999999E-3</v>
      </c>
    </row>
    <row r="867" spans="1:7" x14ac:dyDescent="0.3">
      <c r="A867" t="s">
        <v>580</v>
      </c>
      <c r="B867" s="2">
        <v>17894.849999999999</v>
      </c>
      <c r="C867" s="2">
        <v>18033.150000000001</v>
      </c>
      <c r="D867" s="2">
        <v>18049.650000000001</v>
      </c>
      <c r="E867" s="2">
        <v>17853.650000000001</v>
      </c>
      <c r="F867" t="s">
        <v>4402</v>
      </c>
      <c r="G867" s="1">
        <v>-3.3999999999999998E-3</v>
      </c>
    </row>
    <row r="868" spans="1:7" x14ac:dyDescent="0.3">
      <c r="A868" t="s">
        <v>578</v>
      </c>
      <c r="B868" s="2">
        <v>17956.599999999999</v>
      </c>
      <c r="C868" s="2">
        <v>17867.5</v>
      </c>
      <c r="D868" s="2">
        <v>17999.349999999999</v>
      </c>
      <c r="E868" s="2">
        <v>17774.25</v>
      </c>
      <c r="F868" t="s">
        <v>4401</v>
      </c>
      <c r="G868" s="1">
        <v>5.4999999999999997E-3</v>
      </c>
    </row>
    <row r="869" spans="1:7" x14ac:dyDescent="0.3">
      <c r="A869" s="3">
        <v>45261</v>
      </c>
      <c r="B869" s="2">
        <v>17858.2</v>
      </c>
      <c r="C869" s="2">
        <v>17920.849999999999</v>
      </c>
      <c r="D869" s="2">
        <v>17945.8</v>
      </c>
      <c r="E869" s="2">
        <v>17761.650000000001</v>
      </c>
      <c r="F869" t="s">
        <v>4400</v>
      </c>
      <c r="G869" s="1">
        <v>-2.0999999999999999E-3</v>
      </c>
    </row>
    <row r="870" spans="1:7" x14ac:dyDescent="0.3">
      <c r="A870" s="3">
        <v>45231</v>
      </c>
      <c r="B870" s="2">
        <v>17895.7</v>
      </c>
      <c r="C870" s="2">
        <v>17924.25</v>
      </c>
      <c r="D870" s="2">
        <v>17976.349999999999</v>
      </c>
      <c r="E870" s="2">
        <v>17824.349999999999</v>
      </c>
      <c r="F870" t="s">
        <v>4399</v>
      </c>
      <c r="G870" s="1">
        <v>-1E-3</v>
      </c>
    </row>
    <row r="871" spans="1:7" x14ac:dyDescent="0.3">
      <c r="A871" s="3">
        <v>45200</v>
      </c>
      <c r="B871" s="2">
        <v>17914.150000000001</v>
      </c>
      <c r="C871" s="2">
        <v>18121.3</v>
      </c>
      <c r="D871" s="2">
        <v>18127.599999999999</v>
      </c>
      <c r="E871" s="2">
        <v>17856</v>
      </c>
      <c r="F871" t="s">
        <v>4398</v>
      </c>
      <c r="G871" s="1">
        <v>-1.03E-2</v>
      </c>
    </row>
    <row r="872" spans="1:7" x14ac:dyDescent="0.3">
      <c r="A872" s="3">
        <v>45170</v>
      </c>
      <c r="B872" s="2">
        <v>18101.2</v>
      </c>
      <c r="C872" s="2">
        <v>17952.55</v>
      </c>
      <c r="D872" s="2">
        <v>18141.400000000001</v>
      </c>
      <c r="E872" s="2">
        <v>17936.150000000001</v>
      </c>
      <c r="F872" t="s">
        <v>4397</v>
      </c>
      <c r="G872" s="1">
        <v>1.35E-2</v>
      </c>
    </row>
    <row r="873" spans="1:7" x14ac:dyDescent="0.3">
      <c r="A873" s="3">
        <v>45078</v>
      </c>
      <c r="B873" s="2">
        <v>17859.45</v>
      </c>
      <c r="C873" s="2">
        <v>18008.05</v>
      </c>
      <c r="D873" s="2">
        <v>18047.400000000001</v>
      </c>
      <c r="E873" s="2">
        <v>17795.55</v>
      </c>
      <c r="F873" t="s">
        <v>4396</v>
      </c>
      <c r="G873" s="1">
        <v>-7.4000000000000003E-3</v>
      </c>
    </row>
    <row r="874" spans="1:7" x14ac:dyDescent="0.3">
      <c r="A874" s="3">
        <v>45047</v>
      </c>
      <c r="B874" s="2">
        <v>17992.150000000001</v>
      </c>
      <c r="C874" s="2">
        <v>18101.95</v>
      </c>
      <c r="D874" s="2">
        <v>18120.3</v>
      </c>
      <c r="E874" s="2">
        <v>17892.599999999999</v>
      </c>
      <c r="F874" t="s">
        <v>4395</v>
      </c>
      <c r="G874" s="1">
        <v>-2.8E-3</v>
      </c>
    </row>
    <row r="875" spans="1:7" x14ac:dyDescent="0.3">
      <c r="A875" s="3">
        <v>45017</v>
      </c>
      <c r="B875" s="2">
        <v>18042.95</v>
      </c>
      <c r="C875" s="2">
        <v>18230.650000000001</v>
      </c>
      <c r="D875" s="2">
        <v>18243</v>
      </c>
      <c r="E875" s="2">
        <v>18020.599999999999</v>
      </c>
      <c r="F875" t="s">
        <v>4394</v>
      </c>
      <c r="G875" s="1">
        <v>-1.04E-2</v>
      </c>
    </row>
    <row r="876" spans="1:7" x14ac:dyDescent="0.3">
      <c r="A876" s="3">
        <v>44986</v>
      </c>
      <c r="B876" s="2">
        <v>18232.55</v>
      </c>
      <c r="C876" s="2">
        <v>18163.2</v>
      </c>
      <c r="D876" s="2">
        <v>18251.95</v>
      </c>
      <c r="E876" s="2">
        <v>18149.8</v>
      </c>
      <c r="F876" t="s">
        <v>4393</v>
      </c>
      <c r="G876" s="1">
        <v>1.9E-3</v>
      </c>
    </row>
    <row r="877" spans="1:7" x14ac:dyDescent="0.3">
      <c r="A877" s="3">
        <v>44958</v>
      </c>
      <c r="B877" s="2">
        <v>18197.45</v>
      </c>
      <c r="C877" s="2">
        <v>18131.7</v>
      </c>
      <c r="D877" s="2">
        <v>18215.150000000001</v>
      </c>
      <c r="E877" s="2">
        <v>18086.5</v>
      </c>
      <c r="F877" t="s">
        <v>4392</v>
      </c>
      <c r="G877" s="1">
        <v>5.1000000000000004E-3</v>
      </c>
    </row>
    <row r="878" spans="1:7" x14ac:dyDescent="0.3">
      <c r="A878" t="s">
        <v>568</v>
      </c>
      <c r="B878" s="2">
        <v>18105.3</v>
      </c>
      <c r="C878" s="2">
        <v>18259.099999999999</v>
      </c>
      <c r="D878" s="2">
        <v>18265.25</v>
      </c>
      <c r="E878" s="2">
        <v>18080.3</v>
      </c>
      <c r="F878" t="s">
        <v>4391</v>
      </c>
      <c r="G878" s="1">
        <v>-4.7000000000000002E-3</v>
      </c>
    </row>
    <row r="879" spans="1:7" x14ac:dyDescent="0.3">
      <c r="A879" t="s">
        <v>566</v>
      </c>
      <c r="B879" s="2">
        <v>18191</v>
      </c>
      <c r="C879" s="2">
        <v>18045.7</v>
      </c>
      <c r="D879" s="2">
        <v>18229.7</v>
      </c>
      <c r="E879" s="2">
        <v>17992.8</v>
      </c>
      <c r="F879" t="s">
        <v>4390</v>
      </c>
      <c r="G879" s="1">
        <v>3.8E-3</v>
      </c>
    </row>
    <row r="880" spans="1:7" x14ac:dyDescent="0.3">
      <c r="A880" t="s">
        <v>564</v>
      </c>
      <c r="B880" s="2">
        <v>18122.5</v>
      </c>
      <c r="C880" s="2">
        <v>18084.75</v>
      </c>
      <c r="D880" s="2">
        <v>18173.099999999999</v>
      </c>
      <c r="E880" s="2">
        <v>18068.349999999999</v>
      </c>
      <c r="F880" t="s">
        <v>4389</v>
      </c>
      <c r="G880" s="1">
        <v>-5.0000000000000001E-4</v>
      </c>
    </row>
    <row r="881" spans="1:7" x14ac:dyDescent="0.3">
      <c r="A881" t="s">
        <v>562</v>
      </c>
      <c r="B881" s="2">
        <v>18132.3</v>
      </c>
      <c r="C881" s="2">
        <v>18089.8</v>
      </c>
      <c r="D881" s="2">
        <v>18149.25</v>
      </c>
      <c r="E881" s="2">
        <v>17967.45</v>
      </c>
      <c r="F881" t="s">
        <v>4388</v>
      </c>
      <c r="G881" s="1">
        <v>6.4999999999999997E-3</v>
      </c>
    </row>
    <row r="882" spans="1:7" x14ac:dyDescent="0.3">
      <c r="A882" t="s">
        <v>560</v>
      </c>
      <c r="B882" s="2">
        <v>18014.599999999999</v>
      </c>
      <c r="C882" s="2">
        <v>17830.400000000001</v>
      </c>
      <c r="D882" s="2">
        <v>18084.099999999999</v>
      </c>
      <c r="E882" s="2">
        <v>17774.25</v>
      </c>
      <c r="F882" t="s">
        <v>4387</v>
      </c>
      <c r="G882" s="1">
        <v>1.17E-2</v>
      </c>
    </row>
    <row r="883" spans="1:7" x14ac:dyDescent="0.3">
      <c r="A883" t="s">
        <v>558</v>
      </c>
      <c r="B883" s="2">
        <v>17806.8</v>
      </c>
      <c r="C883" s="2">
        <v>17977.650000000001</v>
      </c>
      <c r="D883" s="2">
        <v>18050.45</v>
      </c>
      <c r="E883" s="2">
        <v>17779.5</v>
      </c>
      <c r="F883" t="s">
        <v>4386</v>
      </c>
      <c r="G883" s="1">
        <v>-1.77E-2</v>
      </c>
    </row>
    <row r="884" spans="1:7" x14ac:dyDescent="0.3">
      <c r="A884" t="s">
        <v>556</v>
      </c>
      <c r="B884" s="2">
        <v>18127.349999999999</v>
      </c>
      <c r="C884" s="2">
        <v>18288.8</v>
      </c>
      <c r="D884" s="2">
        <v>18318.75</v>
      </c>
      <c r="E884" s="2">
        <v>18068.599999999999</v>
      </c>
      <c r="F884" t="s">
        <v>4385</v>
      </c>
      <c r="G884" s="1">
        <v>-3.8999999999999998E-3</v>
      </c>
    </row>
    <row r="885" spans="1:7" x14ac:dyDescent="0.3">
      <c r="A885" t="s">
        <v>554</v>
      </c>
      <c r="B885" s="2">
        <v>18199.099999999999</v>
      </c>
      <c r="C885" s="2">
        <v>18435.150000000001</v>
      </c>
      <c r="D885" s="2">
        <v>18473.349999999999</v>
      </c>
      <c r="E885" s="2">
        <v>18162.75</v>
      </c>
      <c r="F885" t="s">
        <v>4380</v>
      </c>
      <c r="G885" s="1">
        <v>-1.01E-2</v>
      </c>
    </row>
    <row r="886" spans="1:7" x14ac:dyDescent="0.3">
      <c r="A886" t="s">
        <v>552</v>
      </c>
      <c r="B886" s="2">
        <v>18385.3</v>
      </c>
      <c r="C886" s="2">
        <v>18340.3</v>
      </c>
      <c r="D886" s="2">
        <v>18404.900000000001</v>
      </c>
      <c r="E886" s="2">
        <v>18202.650000000001</v>
      </c>
      <c r="F886" t="s">
        <v>4384</v>
      </c>
      <c r="G886" s="1">
        <v>-1.9E-3</v>
      </c>
    </row>
    <row r="887" spans="1:7" x14ac:dyDescent="0.3">
      <c r="A887" t="s">
        <v>550</v>
      </c>
      <c r="B887" s="2">
        <v>18420.45</v>
      </c>
      <c r="C887" s="2">
        <v>18288.099999999999</v>
      </c>
      <c r="D887" s="2">
        <v>18431.650000000001</v>
      </c>
      <c r="E887" s="2">
        <v>18244.55</v>
      </c>
      <c r="F887" t="s">
        <v>4383</v>
      </c>
      <c r="G887" s="1">
        <v>8.3000000000000001E-3</v>
      </c>
    </row>
    <row r="888" spans="1:7" x14ac:dyDescent="0.3">
      <c r="A888" t="s">
        <v>548</v>
      </c>
      <c r="B888" s="2">
        <v>18269</v>
      </c>
      <c r="C888" s="2">
        <v>18319.099999999999</v>
      </c>
      <c r="D888" s="2">
        <v>18440.95</v>
      </c>
      <c r="E888" s="2">
        <v>18255.150000000001</v>
      </c>
      <c r="F888" t="s">
        <v>4162</v>
      </c>
      <c r="G888" s="1">
        <v>-7.9000000000000008E-3</v>
      </c>
    </row>
    <row r="889" spans="1:7" x14ac:dyDescent="0.3">
      <c r="A889" t="s">
        <v>546</v>
      </c>
      <c r="B889" s="2">
        <v>18414.900000000001</v>
      </c>
      <c r="C889" s="2">
        <v>18614.400000000001</v>
      </c>
      <c r="D889" s="2">
        <v>18652.900000000001</v>
      </c>
      <c r="E889" s="2">
        <v>18387.7</v>
      </c>
      <c r="F889" t="s">
        <v>4382</v>
      </c>
      <c r="G889" s="1">
        <v>-1.32E-2</v>
      </c>
    </row>
    <row r="890" spans="1:7" x14ac:dyDescent="0.3">
      <c r="A890" t="s">
        <v>544</v>
      </c>
      <c r="B890" s="2">
        <v>18660.3</v>
      </c>
      <c r="C890" s="2">
        <v>18671.25</v>
      </c>
      <c r="D890" s="2">
        <v>18696.099999999999</v>
      </c>
      <c r="E890" s="2">
        <v>18632.900000000001</v>
      </c>
      <c r="F890" t="s">
        <v>4381</v>
      </c>
      <c r="G890" s="1">
        <v>2.8E-3</v>
      </c>
    </row>
    <row r="891" spans="1:7" x14ac:dyDescent="0.3">
      <c r="A891" t="s">
        <v>542</v>
      </c>
      <c r="B891" s="2">
        <v>18608</v>
      </c>
      <c r="C891" s="2">
        <v>18524.400000000001</v>
      </c>
      <c r="D891" s="2">
        <v>18617.25</v>
      </c>
      <c r="E891" s="2">
        <v>18490.2</v>
      </c>
      <c r="F891" t="s">
        <v>4380</v>
      </c>
      <c r="G891" s="1">
        <v>6.0000000000000001E-3</v>
      </c>
    </row>
    <row r="892" spans="1:7" x14ac:dyDescent="0.3">
      <c r="A892" s="3">
        <v>44907</v>
      </c>
      <c r="B892" s="2">
        <v>18497.150000000001</v>
      </c>
      <c r="C892" s="2">
        <v>18402.150000000001</v>
      </c>
      <c r="D892" s="2">
        <v>18521.55</v>
      </c>
      <c r="E892" s="2">
        <v>18345.7</v>
      </c>
      <c r="F892" t="s">
        <v>4379</v>
      </c>
      <c r="G892" s="1">
        <v>0</v>
      </c>
    </row>
    <row r="893" spans="1:7" x14ac:dyDescent="0.3">
      <c r="A893" s="3">
        <v>44816</v>
      </c>
      <c r="B893" s="2">
        <v>18496.599999999999</v>
      </c>
      <c r="C893" s="2">
        <v>18662.400000000001</v>
      </c>
      <c r="D893" s="2">
        <v>18664.7</v>
      </c>
      <c r="E893" s="2">
        <v>18410.099999999999</v>
      </c>
      <c r="F893" t="s">
        <v>4378</v>
      </c>
      <c r="G893" s="1">
        <v>-6.1000000000000004E-3</v>
      </c>
    </row>
    <row r="894" spans="1:7" x14ac:dyDescent="0.3">
      <c r="A894" s="3">
        <v>44785</v>
      </c>
      <c r="B894" s="2">
        <v>18609.349999999999</v>
      </c>
      <c r="C894" s="2">
        <v>18570.849999999999</v>
      </c>
      <c r="D894" s="2">
        <v>18625</v>
      </c>
      <c r="E894" s="2">
        <v>18536.95</v>
      </c>
      <c r="F894" t="s">
        <v>4377</v>
      </c>
      <c r="G894" s="1">
        <v>2.5999999999999999E-3</v>
      </c>
    </row>
    <row r="895" spans="1:7" x14ac:dyDescent="0.3">
      <c r="A895" s="3">
        <v>44754</v>
      </c>
      <c r="B895" s="2">
        <v>18560.5</v>
      </c>
      <c r="C895" s="2">
        <v>18638.849999999999</v>
      </c>
      <c r="D895" s="2">
        <v>18668.3</v>
      </c>
      <c r="E895" s="2">
        <v>18528.400000000001</v>
      </c>
      <c r="F895" t="s">
        <v>4376</v>
      </c>
      <c r="G895" s="1">
        <v>-4.4000000000000003E-3</v>
      </c>
    </row>
    <row r="896" spans="1:7" x14ac:dyDescent="0.3">
      <c r="A896" s="3">
        <v>44724</v>
      </c>
      <c r="B896" s="2">
        <v>18642.75</v>
      </c>
      <c r="C896" s="2">
        <v>18600.650000000001</v>
      </c>
      <c r="D896" s="2">
        <v>18654.900000000001</v>
      </c>
      <c r="E896" s="2">
        <v>18577.900000000001</v>
      </c>
      <c r="F896" t="s">
        <v>4375</v>
      </c>
      <c r="G896" s="1">
        <v>-3.0999999999999999E-3</v>
      </c>
    </row>
    <row r="897" spans="1:7" x14ac:dyDescent="0.3">
      <c r="A897" s="3">
        <v>44693</v>
      </c>
      <c r="B897" s="2">
        <v>18701.05</v>
      </c>
      <c r="C897" s="2">
        <v>18719.55</v>
      </c>
      <c r="D897" s="2">
        <v>18728.599999999999</v>
      </c>
      <c r="E897" s="2">
        <v>18591.349999999999</v>
      </c>
      <c r="F897" t="s">
        <v>4374</v>
      </c>
      <c r="G897" s="1">
        <v>2.9999999999999997E-4</v>
      </c>
    </row>
    <row r="898" spans="1:7" x14ac:dyDescent="0.3">
      <c r="A898" s="3">
        <v>44604</v>
      </c>
      <c r="B898" s="2">
        <v>18696.099999999999</v>
      </c>
      <c r="C898" s="2">
        <v>18752.400000000001</v>
      </c>
      <c r="D898" s="2">
        <v>18781.95</v>
      </c>
      <c r="E898" s="2">
        <v>18639.2</v>
      </c>
      <c r="F898" t="s">
        <v>4373</v>
      </c>
      <c r="G898" s="1">
        <v>-6.1999999999999998E-3</v>
      </c>
    </row>
    <row r="899" spans="1:7" x14ac:dyDescent="0.3">
      <c r="A899" s="3">
        <v>44573</v>
      </c>
      <c r="B899" s="2">
        <v>18812.5</v>
      </c>
      <c r="C899" s="2">
        <v>18871.95</v>
      </c>
      <c r="D899" s="2">
        <v>18887.599999999999</v>
      </c>
      <c r="E899" s="2">
        <v>18778.2</v>
      </c>
      <c r="F899" t="s">
        <v>4372</v>
      </c>
      <c r="G899" s="1">
        <v>2.8999999999999998E-3</v>
      </c>
    </row>
    <row r="900" spans="1:7" x14ac:dyDescent="0.3">
      <c r="A900" t="s">
        <v>532</v>
      </c>
      <c r="B900" s="2">
        <v>18758.349999999999</v>
      </c>
      <c r="C900" s="2">
        <v>18625.7</v>
      </c>
      <c r="D900" s="2">
        <v>18816.05</v>
      </c>
      <c r="E900" s="2">
        <v>18616.55</v>
      </c>
      <c r="F900" t="s">
        <v>4371</v>
      </c>
      <c r="G900" s="1">
        <v>7.4999999999999997E-3</v>
      </c>
    </row>
    <row r="901" spans="1:7" x14ac:dyDescent="0.3">
      <c r="A901" t="s">
        <v>531</v>
      </c>
      <c r="B901" s="2">
        <v>18618.05</v>
      </c>
      <c r="C901" s="2">
        <v>18552.45</v>
      </c>
      <c r="D901" s="2">
        <v>18678.099999999999</v>
      </c>
      <c r="E901" s="2">
        <v>18552.150000000001</v>
      </c>
      <c r="F901" t="s">
        <v>4370</v>
      </c>
      <c r="G901" s="1">
        <v>3.0000000000000001E-3</v>
      </c>
    </row>
    <row r="902" spans="1:7" x14ac:dyDescent="0.3">
      <c r="A902" t="s">
        <v>529</v>
      </c>
      <c r="B902" s="2">
        <v>18562.75</v>
      </c>
      <c r="C902" s="2">
        <v>18430.55</v>
      </c>
      <c r="D902" s="2">
        <v>18614.25</v>
      </c>
      <c r="E902" s="2">
        <v>18365.599999999999</v>
      </c>
      <c r="F902" t="s">
        <v>4369</v>
      </c>
      <c r="G902" s="1">
        <v>2.7000000000000001E-3</v>
      </c>
    </row>
    <row r="903" spans="1:7" x14ac:dyDescent="0.3">
      <c r="A903" t="s">
        <v>527</v>
      </c>
      <c r="B903" s="2">
        <v>18512.75</v>
      </c>
      <c r="C903" s="2">
        <v>18528.45</v>
      </c>
      <c r="D903" s="2">
        <v>18534.900000000001</v>
      </c>
      <c r="E903" s="2">
        <v>18445.099999999999</v>
      </c>
      <c r="F903" t="s">
        <v>4368</v>
      </c>
      <c r="G903" s="1">
        <v>1.6000000000000001E-3</v>
      </c>
    </row>
    <row r="904" spans="1:7" x14ac:dyDescent="0.3">
      <c r="A904" t="s">
        <v>525</v>
      </c>
      <c r="B904" s="2">
        <v>18484.099999999999</v>
      </c>
      <c r="C904" s="2">
        <v>18326.099999999999</v>
      </c>
      <c r="D904" s="2">
        <v>18529.7</v>
      </c>
      <c r="E904" s="2">
        <v>18294.25</v>
      </c>
      <c r="F904" t="s">
        <v>4367</v>
      </c>
      <c r="G904" s="1">
        <v>1.1900000000000001E-2</v>
      </c>
    </row>
    <row r="905" spans="1:7" x14ac:dyDescent="0.3">
      <c r="A905" t="s">
        <v>523</v>
      </c>
      <c r="B905" s="2">
        <v>18267.25</v>
      </c>
      <c r="C905" s="2">
        <v>18325.2</v>
      </c>
      <c r="D905" s="2">
        <v>18325.400000000001</v>
      </c>
      <c r="E905" s="2">
        <v>18246</v>
      </c>
      <c r="F905" t="s">
        <v>4366</v>
      </c>
      <c r="G905" s="1">
        <v>1.2999999999999999E-3</v>
      </c>
    </row>
    <row r="906" spans="1:7" x14ac:dyDescent="0.3">
      <c r="A906" t="s">
        <v>521</v>
      </c>
      <c r="B906" s="2">
        <v>18244.2</v>
      </c>
      <c r="C906" s="2">
        <v>18179.150000000001</v>
      </c>
      <c r="D906" s="2">
        <v>18261.849999999999</v>
      </c>
      <c r="E906" s="2">
        <v>18137.7</v>
      </c>
      <c r="F906" t="s">
        <v>4365</v>
      </c>
      <c r="G906" s="1">
        <v>4.5999999999999999E-3</v>
      </c>
    </row>
    <row r="907" spans="1:7" x14ac:dyDescent="0.3">
      <c r="A907" t="s">
        <v>519</v>
      </c>
      <c r="B907" s="2">
        <v>18159.95</v>
      </c>
      <c r="C907" s="2">
        <v>18246.400000000001</v>
      </c>
      <c r="D907" s="2">
        <v>18262.3</v>
      </c>
      <c r="E907" s="2">
        <v>18133.349999999999</v>
      </c>
      <c r="F907" t="s">
        <v>4364</v>
      </c>
      <c r="G907" s="1">
        <v>-8.0999999999999996E-3</v>
      </c>
    </row>
    <row r="908" spans="1:7" x14ac:dyDescent="0.3">
      <c r="A908" t="s">
        <v>517</v>
      </c>
      <c r="B908" s="2">
        <v>18307.650000000001</v>
      </c>
      <c r="C908" s="2">
        <v>18382.95</v>
      </c>
      <c r="D908" s="2">
        <v>18394.599999999999</v>
      </c>
      <c r="E908" s="2">
        <v>18209.8</v>
      </c>
      <c r="F908" t="s">
        <v>4363</v>
      </c>
      <c r="G908" s="1">
        <v>-2E-3</v>
      </c>
    </row>
    <row r="909" spans="1:7" x14ac:dyDescent="0.3">
      <c r="A909" t="s">
        <v>515</v>
      </c>
      <c r="B909" s="2">
        <v>18343.900000000001</v>
      </c>
      <c r="C909" s="2">
        <v>18358.7</v>
      </c>
      <c r="D909" s="2">
        <v>18417.599999999999</v>
      </c>
      <c r="E909" s="2">
        <v>18312.95</v>
      </c>
      <c r="F909" t="s">
        <v>4362</v>
      </c>
      <c r="G909" s="1">
        <v>-3.5999999999999999E-3</v>
      </c>
    </row>
    <row r="910" spans="1:7" x14ac:dyDescent="0.3">
      <c r="A910" t="s">
        <v>513</v>
      </c>
      <c r="B910" s="2">
        <v>18409.650000000001</v>
      </c>
      <c r="C910" s="2">
        <v>18398.25</v>
      </c>
      <c r="D910" s="2">
        <v>18442.150000000001</v>
      </c>
      <c r="E910" s="2">
        <v>18344.150000000001</v>
      </c>
      <c r="F910" t="s">
        <v>4361</v>
      </c>
      <c r="G910" s="1">
        <v>2.9999999999999997E-4</v>
      </c>
    </row>
    <row r="911" spans="1:7" x14ac:dyDescent="0.3">
      <c r="A911" t="s">
        <v>511</v>
      </c>
      <c r="B911" s="2">
        <v>18403.400000000001</v>
      </c>
      <c r="C911" s="2">
        <v>18362.75</v>
      </c>
      <c r="D911" s="2">
        <v>18427.95</v>
      </c>
      <c r="E911" s="2">
        <v>18282</v>
      </c>
      <c r="F911" t="s">
        <v>4360</v>
      </c>
      <c r="G911" s="1">
        <v>4.1000000000000003E-3</v>
      </c>
    </row>
    <row r="912" spans="1:7" x14ac:dyDescent="0.3">
      <c r="A912" t="s">
        <v>509</v>
      </c>
      <c r="B912" s="2">
        <v>18329.150000000001</v>
      </c>
      <c r="C912" s="2">
        <v>18376.400000000001</v>
      </c>
      <c r="D912" s="2">
        <v>18399.45</v>
      </c>
      <c r="E912" s="2">
        <v>18311.400000000001</v>
      </c>
      <c r="F912" t="s">
        <v>4359</v>
      </c>
      <c r="G912" s="1">
        <v>-1.1000000000000001E-3</v>
      </c>
    </row>
    <row r="913" spans="1:7" x14ac:dyDescent="0.3">
      <c r="A913" s="3">
        <v>44876</v>
      </c>
      <c r="B913" s="2">
        <v>18349.7</v>
      </c>
      <c r="C913" s="2">
        <v>18272.349999999999</v>
      </c>
      <c r="D913" s="2">
        <v>18362.3</v>
      </c>
      <c r="E913" s="2">
        <v>18259.349999999999</v>
      </c>
      <c r="F913" t="s">
        <v>4358</v>
      </c>
      <c r="G913" s="1">
        <v>1.78E-2</v>
      </c>
    </row>
    <row r="914" spans="1:7" x14ac:dyDescent="0.3">
      <c r="A914" s="3">
        <v>44845</v>
      </c>
      <c r="B914" s="2">
        <v>18028.2</v>
      </c>
      <c r="C914" s="2">
        <v>18044.349999999999</v>
      </c>
      <c r="D914" s="2">
        <v>18103.099999999999</v>
      </c>
      <c r="E914" s="2">
        <v>17969.400000000001</v>
      </c>
      <c r="F914" t="s">
        <v>4357</v>
      </c>
      <c r="G914" s="1">
        <v>-7.1000000000000004E-3</v>
      </c>
    </row>
    <row r="915" spans="1:7" x14ac:dyDescent="0.3">
      <c r="A915" s="3">
        <v>44815</v>
      </c>
      <c r="B915" s="2">
        <v>18157</v>
      </c>
      <c r="C915" s="2">
        <v>18288.25</v>
      </c>
      <c r="D915" s="2">
        <v>18296.400000000001</v>
      </c>
      <c r="E915" s="2">
        <v>18117.5</v>
      </c>
      <c r="F915" t="s">
        <v>4356</v>
      </c>
      <c r="G915" s="1">
        <v>-2.5000000000000001E-3</v>
      </c>
    </row>
    <row r="916" spans="1:7" x14ac:dyDescent="0.3">
      <c r="A916" s="3">
        <v>44753</v>
      </c>
      <c r="B916" s="2">
        <v>18202.8</v>
      </c>
      <c r="C916" s="2">
        <v>18211.75</v>
      </c>
      <c r="D916" s="2">
        <v>18255.5</v>
      </c>
      <c r="E916" s="2">
        <v>18064.75</v>
      </c>
      <c r="F916" t="s">
        <v>4355</v>
      </c>
      <c r="G916" s="1">
        <v>4.7000000000000002E-3</v>
      </c>
    </row>
    <row r="917" spans="1:7" x14ac:dyDescent="0.3">
      <c r="A917" s="3">
        <v>44662</v>
      </c>
      <c r="B917" s="2">
        <v>18117.150000000001</v>
      </c>
      <c r="C917" s="2">
        <v>18053.400000000001</v>
      </c>
      <c r="D917" s="2">
        <v>18135.099999999999</v>
      </c>
      <c r="E917" s="2">
        <v>18017.150000000001</v>
      </c>
      <c r="F917" t="s">
        <v>4354</v>
      </c>
      <c r="G917" s="1">
        <v>3.5999999999999999E-3</v>
      </c>
    </row>
    <row r="918" spans="1:7" x14ac:dyDescent="0.3">
      <c r="A918" s="3">
        <v>44631</v>
      </c>
      <c r="B918" s="2">
        <v>18052.7</v>
      </c>
      <c r="C918" s="2">
        <v>17968.349999999999</v>
      </c>
      <c r="D918" s="2">
        <v>18106.3</v>
      </c>
      <c r="E918" s="2">
        <v>17959.2</v>
      </c>
      <c r="F918" t="s">
        <v>4353</v>
      </c>
      <c r="G918" s="1">
        <v>-1.6999999999999999E-3</v>
      </c>
    </row>
    <row r="919" spans="1:7" x14ac:dyDescent="0.3">
      <c r="A919" s="3">
        <v>44603</v>
      </c>
      <c r="B919" s="2">
        <v>18082.849999999999</v>
      </c>
      <c r="C919" s="2">
        <v>18177.900000000001</v>
      </c>
      <c r="D919" s="2">
        <v>18178.75</v>
      </c>
      <c r="E919" s="2">
        <v>18048.650000000001</v>
      </c>
      <c r="F919" t="s">
        <v>4352</v>
      </c>
      <c r="G919" s="1">
        <v>-3.3999999999999998E-3</v>
      </c>
    </row>
    <row r="920" spans="1:7" x14ac:dyDescent="0.3">
      <c r="A920" s="3">
        <v>44572</v>
      </c>
      <c r="B920" s="2">
        <v>18145.400000000001</v>
      </c>
      <c r="C920" s="2">
        <v>18130.7</v>
      </c>
      <c r="D920" s="2">
        <v>18175.8</v>
      </c>
      <c r="E920" s="2">
        <v>18060.150000000001</v>
      </c>
      <c r="F920" t="s">
        <v>4351</v>
      </c>
      <c r="G920" s="1">
        <v>7.4000000000000003E-3</v>
      </c>
    </row>
    <row r="921" spans="1:7" x14ac:dyDescent="0.3">
      <c r="A921" t="s">
        <v>499</v>
      </c>
      <c r="B921" s="2">
        <v>18012.2</v>
      </c>
      <c r="C921" s="2">
        <v>17910.2</v>
      </c>
      <c r="D921" s="2">
        <v>18022.8</v>
      </c>
      <c r="E921" s="2">
        <v>17899.900000000001</v>
      </c>
      <c r="F921" t="s">
        <v>4350</v>
      </c>
      <c r="G921" s="1">
        <v>1.2699999999999999E-2</v>
      </c>
    </row>
    <row r="922" spans="1:7" x14ac:dyDescent="0.3">
      <c r="A922" t="s">
        <v>497</v>
      </c>
      <c r="B922" s="2">
        <v>17786.8</v>
      </c>
      <c r="C922" s="2">
        <v>17756.400000000001</v>
      </c>
      <c r="D922" s="2">
        <v>17838.900000000001</v>
      </c>
      <c r="E922" s="2">
        <v>17723.7</v>
      </c>
      <c r="F922" t="s">
        <v>4349</v>
      </c>
      <c r="G922" s="1">
        <v>2.8E-3</v>
      </c>
    </row>
    <row r="923" spans="1:7" x14ac:dyDescent="0.3">
      <c r="A923" t="s">
        <v>495</v>
      </c>
      <c r="B923" s="2">
        <v>17736.95</v>
      </c>
      <c r="C923" s="2">
        <v>17771.400000000001</v>
      </c>
      <c r="D923" s="2">
        <v>17783.900000000001</v>
      </c>
      <c r="E923" s="2">
        <v>17654.5</v>
      </c>
      <c r="F923" t="s">
        <v>4348</v>
      </c>
      <c r="G923" s="1">
        <v>4.5999999999999999E-3</v>
      </c>
    </row>
    <row r="924" spans="1:7" x14ac:dyDescent="0.3">
      <c r="A924" t="s">
        <v>493</v>
      </c>
      <c r="B924" s="2">
        <v>17656.349999999999</v>
      </c>
      <c r="C924" s="2">
        <v>17808.3</v>
      </c>
      <c r="D924" s="2">
        <v>17811.5</v>
      </c>
      <c r="E924" s="2">
        <v>17637</v>
      </c>
      <c r="F924" t="s">
        <v>4347</v>
      </c>
      <c r="G924" s="1">
        <v>-4.1999999999999997E-3</v>
      </c>
    </row>
    <row r="925" spans="1:7" x14ac:dyDescent="0.3">
      <c r="A925" t="s">
        <v>491</v>
      </c>
      <c r="B925" s="2">
        <v>17730.75</v>
      </c>
      <c r="C925" s="2">
        <v>17736.349999999999</v>
      </c>
      <c r="D925" s="2">
        <v>17777.55</v>
      </c>
      <c r="E925" s="2">
        <v>17707.400000000001</v>
      </c>
      <c r="F925" t="s">
        <v>4346</v>
      </c>
      <c r="G925" s="1">
        <v>8.8000000000000005E-3</v>
      </c>
    </row>
    <row r="926" spans="1:7" x14ac:dyDescent="0.3">
      <c r="A926" t="s">
        <v>489</v>
      </c>
      <c r="B926" s="2">
        <v>17576.3</v>
      </c>
      <c r="C926" s="2">
        <v>17622.849999999999</v>
      </c>
      <c r="D926" s="2">
        <v>17670.150000000001</v>
      </c>
      <c r="E926" s="2">
        <v>17520.75</v>
      </c>
      <c r="F926" t="s">
        <v>4345</v>
      </c>
      <c r="G926" s="1">
        <v>6.9999999999999999E-4</v>
      </c>
    </row>
    <row r="927" spans="1:7" x14ac:dyDescent="0.3">
      <c r="A927" t="s">
        <v>487</v>
      </c>
      <c r="B927" s="2">
        <v>17563.95</v>
      </c>
      <c r="C927" s="2">
        <v>17423.099999999999</v>
      </c>
      <c r="D927" s="2">
        <v>17584.150000000001</v>
      </c>
      <c r="E927" s="2">
        <v>17421</v>
      </c>
      <c r="F927" t="s">
        <v>4344</v>
      </c>
      <c r="G927" s="1">
        <v>3.0000000000000001E-3</v>
      </c>
    </row>
    <row r="928" spans="1:7" x14ac:dyDescent="0.3">
      <c r="A928" t="s">
        <v>485</v>
      </c>
      <c r="B928" s="2">
        <v>17512.25</v>
      </c>
      <c r="C928" s="2">
        <v>17568.150000000001</v>
      </c>
      <c r="D928" s="2">
        <v>17607.599999999999</v>
      </c>
      <c r="E928" s="2">
        <v>17472.849999999999</v>
      </c>
      <c r="F928" t="s">
        <v>4343</v>
      </c>
      <c r="G928" s="1">
        <v>1.4E-3</v>
      </c>
    </row>
    <row r="929" spans="1:7" x14ac:dyDescent="0.3">
      <c r="A929" t="s">
        <v>483</v>
      </c>
      <c r="B929" s="2">
        <v>17486.95</v>
      </c>
      <c r="C929" s="2">
        <v>17438.75</v>
      </c>
      <c r="D929" s="2">
        <v>17527.8</v>
      </c>
      <c r="E929" s="2">
        <v>17434.05</v>
      </c>
      <c r="F929" t="s">
        <v>4342</v>
      </c>
      <c r="G929" s="1">
        <v>1.01E-2</v>
      </c>
    </row>
    <row r="930" spans="1:7" x14ac:dyDescent="0.3">
      <c r="A930" t="s">
        <v>481</v>
      </c>
      <c r="B930" s="2">
        <v>17311.8</v>
      </c>
      <c r="C930" s="2">
        <v>17144.8</v>
      </c>
      <c r="D930" s="2">
        <v>17328.55</v>
      </c>
      <c r="E930" s="2">
        <v>17098.55</v>
      </c>
      <c r="F930" t="s">
        <v>4341</v>
      </c>
      <c r="G930" s="1">
        <v>7.3000000000000001E-3</v>
      </c>
    </row>
    <row r="931" spans="1:7" x14ac:dyDescent="0.3">
      <c r="A931" t="s">
        <v>479</v>
      </c>
      <c r="B931" s="2">
        <v>17185.7</v>
      </c>
      <c r="C931" s="2">
        <v>17322.3</v>
      </c>
      <c r="D931" s="2">
        <v>17348.55</v>
      </c>
      <c r="E931" s="2">
        <v>17169.75</v>
      </c>
      <c r="F931" t="s">
        <v>4340</v>
      </c>
      <c r="G931" s="1">
        <v>1.01E-2</v>
      </c>
    </row>
    <row r="932" spans="1:7" x14ac:dyDescent="0.3">
      <c r="A932" t="s">
        <v>477</v>
      </c>
      <c r="B932" s="2">
        <v>17014.349999999999</v>
      </c>
      <c r="C932" s="2">
        <v>17087.349999999999</v>
      </c>
      <c r="D932" s="2">
        <v>17112.349999999999</v>
      </c>
      <c r="E932" s="2">
        <v>16956.95</v>
      </c>
      <c r="F932" t="s">
        <v>4339</v>
      </c>
      <c r="G932" s="1">
        <v>-6.4000000000000003E-3</v>
      </c>
    </row>
    <row r="933" spans="1:7" x14ac:dyDescent="0.3">
      <c r="A933" s="3">
        <v>44905</v>
      </c>
      <c r="B933" s="2">
        <v>17123.599999999999</v>
      </c>
      <c r="C933" s="2">
        <v>17025.55</v>
      </c>
      <c r="D933" s="2">
        <v>17142.349999999999</v>
      </c>
      <c r="E933" s="2">
        <v>16960.05</v>
      </c>
      <c r="F933" t="s">
        <v>4338</v>
      </c>
      <c r="G933" s="1">
        <v>8.2000000000000007E-3</v>
      </c>
    </row>
    <row r="934" spans="1:7" x14ac:dyDescent="0.3">
      <c r="A934" s="3">
        <v>44875</v>
      </c>
      <c r="B934" s="2">
        <v>16983.55</v>
      </c>
      <c r="C934" s="2">
        <v>17256.05</v>
      </c>
      <c r="D934" s="2">
        <v>17261.8</v>
      </c>
      <c r="E934" s="2">
        <v>16950.3</v>
      </c>
      <c r="F934" t="s">
        <v>4337</v>
      </c>
      <c r="G934" s="1">
        <v>-1.49E-2</v>
      </c>
    </row>
    <row r="935" spans="1:7" x14ac:dyDescent="0.3">
      <c r="A935" s="3">
        <v>44844</v>
      </c>
      <c r="B935" s="2">
        <v>17241</v>
      </c>
      <c r="C935" s="2">
        <v>17094.349999999999</v>
      </c>
      <c r="D935" s="2">
        <v>17280.150000000001</v>
      </c>
      <c r="E935" s="2">
        <v>17064.7</v>
      </c>
      <c r="F935" t="s">
        <v>4336</v>
      </c>
      <c r="G935" s="1">
        <v>-4.3E-3</v>
      </c>
    </row>
    <row r="936" spans="1:7" x14ac:dyDescent="0.3">
      <c r="A936" s="3">
        <v>44752</v>
      </c>
      <c r="B936" s="2">
        <v>17314.650000000001</v>
      </c>
      <c r="C936" s="2">
        <v>17287.2</v>
      </c>
      <c r="D936" s="2">
        <v>17337.349999999999</v>
      </c>
      <c r="E936" s="2">
        <v>17216.95</v>
      </c>
      <c r="F936" t="s">
        <v>4335</v>
      </c>
      <c r="G936" s="1">
        <v>-1E-3</v>
      </c>
    </row>
    <row r="937" spans="1:7" x14ac:dyDescent="0.3">
      <c r="A937" s="3">
        <v>44722</v>
      </c>
      <c r="B937" s="2">
        <v>17331.8</v>
      </c>
      <c r="C937" s="2">
        <v>17379.25</v>
      </c>
      <c r="D937" s="2">
        <v>17428.8</v>
      </c>
      <c r="E937" s="2">
        <v>17315.650000000001</v>
      </c>
      <c r="F937" t="s">
        <v>4334</v>
      </c>
      <c r="G937" s="1">
        <v>3.3E-3</v>
      </c>
    </row>
    <row r="938" spans="1:7" x14ac:dyDescent="0.3">
      <c r="A938" s="3">
        <v>44661</v>
      </c>
      <c r="B938" s="2">
        <v>17274.3</v>
      </c>
      <c r="C938" s="2">
        <v>17147.45</v>
      </c>
      <c r="D938" s="2">
        <v>17287.3</v>
      </c>
      <c r="E938" s="2">
        <v>17117.3</v>
      </c>
      <c r="F938" t="s">
        <v>4333</v>
      </c>
      <c r="G938" s="1">
        <v>2.29E-2</v>
      </c>
    </row>
    <row r="939" spans="1:7" x14ac:dyDescent="0.3">
      <c r="A939" s="3">
        <v>44630</v>
      </c>
      <c r="B939" s="2">
        <v>16887.349999999999</v>
      </c>
      <c r="C939" s="2">
        <v>17102.099999999999</v>
      </c>
      <c r="D939" s="2">
        <v>17114.650000000001</v>
      </c>
      <c r="E939" s="2">
        <v>16855.55</v>
      </c>
      <c r="F939" t="s">
        <v>4332</v>
      </c>
      <c r="G939" s="1">
        <v>-1.21E-2</v>
      </c>
    </row>
    <row r="940" spans="1:7" x14ac:dyDescent="0.3">
      <c r="A940" t="s">
        <v>468</v>
      </c>
      <c r="B940" s="2">
        <v>17094.349999999999</v>
      </c>
      <c r="C940" s="2">
        <v>16798.05</v>
      </c>
      <c r="D940" s="2">
        <v>17187.099999999999</v>
      </c>
      <c r="E940" s="2">
        <v>16747.7</v>
      </c>
      <c r="F940" t="s">
        <v>4331</v>
      </c>
      <c r="G940" s="1">
        <v>1.6400000000000001E-2</v>
      </c>
    </row>
    <row r="941" spans="1:7" x14ac:dyDescent="0.3">
      <c r="A941" t="s">
        <v>466</v>
      </c>
      <c r="B941" s="2">
        <v>16818.099999999999</v>
      </c>
      <c r="C941" s="2">
        <v>16993.599999999999</v>
      </c>
      <c r="D941" s="2">
        <v>17026.05</v>
      </c>
      <c r="E941" s="2">
        <v>16788.599999999999</v>
      </c>
      <c r="F941" t="s">
        <v>4330</v>
      </c>
      <c r="G941" s="1">
        <v>-2.3999999999999998E-3</v>
      </c>
    </row>
    <row r="942" spans="1:7" x14ac:dyDescent="0.3">
      <c r="A942" t="s">
        <v>464</v>
      </c>
      <c r="B942" s="2">
        <v>16858.599999999999</v>
      </c>
      <c r="C942" s="2">
        <v>16870.55</v>
      </c>
      <c r="D942" s="2">
        <v>17037.599999999999</v>
      </c>
      <c r="E942" s="2">
        <v>16820.400000000001</v>
      </c>
      <c r="F942" t="s">
        <v>4329</v>
      </c>
      <c r="G942" s="1">
        <v>-8.6999999999999994E-3</v>
      </c>
    </row>
    <row r="943" spans="1:7" x14ac:dyDescent="0.3">
      <c r="A943" t="s">
        <v>462</v>
      </c>
      <c r="B943" s="2">
        <v>17007.400000000001</v>
      </c>
      <c r="C943" s="2">
        <v>17110.900000000001</v>
      </c>
      <c r="D943" s="2">
        <v>17176.45</v>
      </c>
      <c r="E943" s="2">
        <v>16942.349999999999</v>
      </c>
      <c r="F943" t="s">
        <v>4328</v>
      </c>
      <c r="G943" s="1">
        <v>-5.0000000000000001E-4</v>
      </c>
    </row>
    <row r="944" spans="1:7" x14ac:dyDescent="0.3">
      <c r="A944" t="s">
        <v>460</v>
      </c>
      <c r="B944" s="2">
        <v>17016.3</v>
      </c>
      <c r="C944" s="2">
        <v>17156.3</v>
      </c>
      <c r="D944" s="2">
        <v>17196.400000000001</v>
      </c>
      <c r="E944" s="2">
        <v>16978.3</v>
      </c>
      <c r="F944" t="s">
        <v>4327</v>
      </c>
      <c r="G944" s="1">
        <v>-1.7999999999999999E-2</v>
      </c>
    </row>
    <row r="945" spans="1:7" x14ac:dyDescent="0.3">
      <c r="A945" t="s">
        <v>458</v>
      </c>
      <c r="B945" s="2">
        <v>17327.349999999999</v>
      </c>
      <c r="C945" s="2">
        <v>17593.849999999999</v>
      </c>
      <c r="D945" s="2">
        <v>17642.150000000001</v>
      </c>
      <c r="E945" s="2">
        <v>17291.650000000001</v>
      </c>
      <c r="F945" t="s">
        <v>4326</v>
      </c>
      <c r="G945" s="1">
        <v>-1.72E-2</v>
      </c>
    </row>
    <row r="946" spans="1:7" x14ac:dyDescent="0.3">
      <c r="A946" t="s">
        <v>456</v>
      </c>
      <c r="B946" s="2">
        <v>17629.8</v>
      </c>
      <c r="C946" s="2">
        <v>17609.650000000001</v>
      </c>
      <c r="D946" s="2">
        <v>17722.75</v>
      </c>
      <c r="E946" s="2">
        <v>17532.45</v>
      </c>
      <c r="F946" t="s">
        <v>4325</v>
      </c>
      <c r="G946" s="1">
        <v>-5.0000000000000001E-3</v>
      </c>
    </row>
    <row r="947" spans="1:7" x14ac:dyDescent="0.3">
      <c r="A947" t="s">
        <v>454</v>
      </c>
      <c r="B947" s="2">
        <v>17718.349999999999</v>
      </c>
      <c r="C947" s="2">
        <v>17766.349999999999</v>
      </c>
      <c r="D947" s="2">
        <v>17838.7</v>
      </c>
      <c r="E947" s="2">
        <v>17663.599999999999</v>
      </c>
      <c r="F947" t="s">
        <v>4324</v>
      </c>
      <c r="G947" s="1">
        <v>-5.4999999999999997E-3</v>
      </c>
    </row>
    <row r="948" spans="1:7" x14ac:dyDescent="0.3">
      <c r="A948" t="s">
        <v>452</v>
      </c>
      <c r="B948" s="2">
        <v>17816.25</v>
      </c>
      <c r="C948" s="2">
        <v>17770.400000000001</v>
      </c>
      <c r="D948" s="2">
        <v>17919.3</v>
      </c>
      <c r="E948" s="2">
        <v>17744.400000000001</v>
      </c>
      <c r="F948" t="s">
        <v>4323</v>
      </c>
      <c r="G948" s="1">
        <v>1.0999999999999999E-2</v>
      </c>
    </row>
    <row r="949" spans="1:7" x14ac:dyDescent="0.3">
      <c r="A949" t="s">
        <v>450</v>
      </c>
      <c r="B949" s="2">
        <v>17622.25</v>
      </c>
      <c r="C949" s="2">
        <v>17540.650000000001</v>
      </c>
      <c r="D949" s="2">
        <v>17667.2</v>
      </c>
      <c r="E949" s="2">
        <v>17429.7</v>
      </c>
      <c r="F949" t="s">
        <v>4322</v>
      </c>
      <c r="G949" s="1">
        <v>5.1999999999999998E-3</v>
      </c>
    </row>
    <row r="950" spans="1:7" x14ac:dyDescent="0.3">
      <c r="A950" t="s">
        <v>448</v>
      </c>
      <c r="B950" s="2">
        <v>17530.849999999999</v>
      </c>
      <c r="C950" s="2">
        <v>17796.8</v>
      </c>
      <c r="D950" s="2">
        <v>17820.05</v>
      </c>
      <c r="E950" s="2">
        <v>17497.25</v>
      </c>
      <c r="F950" t="s">
        <v>4321</v>
      </c>
      <c r="G950" s="1">
        <v>-1.9400000000000001E-2</v>
      </c>
    </row>
    <row r="951" spans="1:7" x14ac:dyDescent="0.3">
      <c r="A951" t="s">
        <v>446</v>
      </c>
      <c r="B951" s="2">
        <v>17877.400000000001</v>
      </c>
      <c r="C951" s="2">
        <v>18046.349999999999</v>
      </c>
      <c r="D951" s="2">
        <v>18096.150000000001</v>
      </c>
      <c r="E951" s="2">
        <v>17861.5</v>
      </c>
      <c r="F951" t="s">
        <v>4320</v>
      </c>
      <c r="G951" s="1">
        <v>-7.0000000000000001E-3</v>
      </c>
    </row>
    <row r="952" spans="1:7" x14ac:dyDescent="0.3">
      <c r="A952" t="s">
        <v>444</v>
      </c>
      <c r="B952" s="2">
        <v>18003.75</v>
      </c>
      <c r="C952" s="2">
        <v>17771.150000000001</v>
      </c>
      <c r="D952" s="2">
        <v>18091.55</v>
      </c>
      <c r="E952" s="2">
        <v>17771.150000000001</v>
      </c>
      <c r="F952" t="s">
        <v>4319</v>
      </c>
      <c r="G952" s="1">
        <v>-3.7000000000000002E-3</v>
      </c>
    </row>
    <row r="953" spans="1:7" x14ac:dyDescent="0.3">
      <c r="A953" t="s">
        <v>442</v>
      </c>
      <c r="B953" s="2">
        <v>18070.05</v>
      </c>
      <c r="C953" s="2">
        <v>18044.45</v>
      </c>
      <c r="D953" s="2">
        <v>18088.3</v>
      </c>
      <c r="E953" s="2">
        <v>18015.45</v>
      </c>
      <c r="F953" t="s">
        <v>4318</v>
      </c>
      <c r="G953" s="1">
        <v>7.4999999999999997E-3</v>
      </c>
    </row>
    <row r="954" spans="1:7" x14ac:dyDescent="0.3">
      <c r="A954" s="3">
        <v>44904</v>
      </c>
      <c r="B954" s="2">
        <v>17936.349999999999</v>
      </c>
      <c r="C954" s="2">
        <v>17890.849999999999</v>
      </c>
      <c r="D954" s="2">
        <v>17980.55</v>
      </c>
      <c r="E954" s="2">
        <v>17889.150000000001</v>
      </c>
      <c r="F954" t="s">
        <v>4317</v>
      </c>
      <c r="G954" s="1">
        <v>5.7999999999999996E-3</v>
      </c>
    </row>
    <row r="955" spans="1:7" x14ac:dyDescent="0.3">
      <c r="A955" s="3">
        <v>44813</v>
      </c>
      <c r="B955" s="2">
        <v>17833.349999999999</v>
      </c>
      <c r="C955" s="2">
        <v>17923.349999999999</v>
      </c>
      <c r="D955" s="2">
        <v>17925.95</v>
      </c>
      <c r="E955" s="2">
        <v>17786</v>
      </c>
      <c r="F955" t="s">
        <v>4316</v>
      </c>
      <c r="G955" s="1">
        <v>1.9E-3</v>
      </c>
    </row>
    <row r="956" spans="1:7" x14ac:dyDescent="0.3">
      <c r="A956" s="3">
        <v>44782</v>
      </c>
      <c r="B956" s="2">
        <v>17798.75</v>
      </c>
      <c r="C956" s="2">
        <v>17748.150000000001</v>
      </c>
      <c r="D956" s="2">
        <v>17807.650000000001</v>
      </c>
      <c r="E956" s="2">
        <v>17691.95</v>
      </c>
      <c r="F956" t="s">
        <v>4315</v>
      </c>
      <c r="G956" s="1">
        <v>9.9000000000000008E-3</v>
      </c>
    </row>
    <row r="957" spans="1:7" x14ac:dyDescent="0.3">
      <c r="A957" s="3">
        <v>44751</v>
      </c>
      <c r="B957" s="2">
        <v>17624.400000000001</v>
      </c>
      <c r="C957" s="2">
        <v>17519.400000000001</v>
      </c>
      <c r="D957" s="2">
        <v>17650.75</v>
      </c>
      <c r="E957" s="2">
        <v>17484.3</v>
      </c>
      <c r="F957" t="s">
        <v>4314</v>
      </c>
      <c r="G957" s="1">
        <v>-1.8E-3</v>
      </c>
    </row>
    <row r="958" spans="1:7" x14ac:dyDescent="0.3">
      <c r="A958" s="3">
        <v>44721</v>
      </c>
      <c r="B958" s="2">
        <v>17655.599999999999</v>
      </c>
      <c r="C958" s="2">
        <v>17695.7</v>
      </c>
      <c r="D958" s="2">
        <v>17764.650000000001</v>
      </c>
      <c r="E958" s="2">
        <v>17587.650000000001</v>
      </c>
      <c r="F958" t="s">
        <v>4313</v>
      </c>
      <c r="G958" s="1">
        <v>-5.9999999999999995E-4</v>
      </c>
    </row>
    <row r="959" spans="1:7" x14ac:dyDescent="0.3">
      <c r="A959" s="3">
        <v>44690</v>
      </c>
      <c r="B959" s="2">
        <v>17665.8</v>
      </c>
      <c r="C959" s="2">
        <v>17546.45</v>
      </c>
      <c r="D959" s="2">
        <v>17683.150000000001</v>
      </c>
      <c r="E959" s="2">
        <v>17540.349999999999</v>
      </c>
      <c r="F959" t="s">
        <v>4312</v>
      </c>
      <c r="G959" s="1">
        <v>7.1999999999999998E-3</v>
      </c>
    </row>
    <row r="960" spans="1:7" x14ac:dyDescent="0.3">
      <c r="A960" s="3">
        <v>44601</v>
      </c>
      <c r="B960" s="2">
        <v>17539.45</v>
      </c>
      <c r="C960" s="2">
        <v>17598.400000000001</v>
      </c>
      <c r="D960" s="2">
        <v>17643.849999999999</v>
      </c>
      <c r="E960" s="2">
        <v>17476.45</v>
      </c>
      <c r="F960" t="s">
        <v>4311</v>
      </c>
      <c r="G960" s="1">
        <v>-2.0000000000000001E-4</v>
      </c>
    </row>
    <row r="961" spans="1:7" x14ac:dyDescent="0.3">
      <c r="A961" s="3">
        <v>44570</v>
      </c>
      <c r="B961" s="2">
        <v>17542.8</v>
      </c>
      <c r="C961" s="2">
        <v>17485.7</v>
      </c>
      <c r="D961" s="2">
        <v>17695.599999999999</v>
      </c>
      <c r="E961" s="2">
        <v>17468.45</v>
      </c>
      <c r="F961" t="s">
        <v>4310</v>
      </c>
      <c r="G961" s="1">
        <v>-1.2200000000000001E-2</v>
      </c>
    </row>
    <row r="962" spans="1:7" x14ac:dyDescent="0.3">
      <c r="A962" t="s">
        <v>432</v>
      </c>
      <c r="B962" s="2">
        <v>17759.3</v>
      </c>
      <c r="C962" s="2">
        <v>17414.95</v>
      </c>
      <c r="D962" s="2">
        <v>17777.650000000001</v>
      </c>
      <c r="E962" s="2">
        <v>17401.5</v>
      </c>
      <c r="F962" t="s">
        <v>4309</v>
      </c>
      <c r="G962" s="1">
        <v>2.58E-2</v>
      </c>
    </row>
    <row r="963" spans="1:7" x14ac:dyDescent="0.3">
      <c r="A963" t="s">
        <v>431</v>
      </c>
      <c r="B963" s="2">
        <v>17312.900000000001</v>
      </c>
      <c r="C963" s="2">
        <v>17188.650000000001</v>
      </c>
      <c r="D963" s="2">
        <v>17380.150000000001</v>
      </c>
      <c r="E963" s="2">
        <v>17166.2</v>
      </c>
      <c r="F963" t="s">
        <v>4308</v>
      </c>
      <c r="G963" s="1">
        <v>-1.4E-2</v>
      </c>
    </row>
    <row r="964" spans="1:7" x14ac:dyDescent="0.3">
      <c r="A964" t="s">
        <v>429</v>
      </c>
      <c r="B964" s="2">
        <v>17558.900000000001</v>
      </c>
      <c r="C964" s="2">
        <v>17619.3</v>
      </c>
      <c r="D964" s="2">
        <v>17685.849999999999</v>
      </c>
      <c r="E964" s="2">
        <v>17519.349999999999</v>
      </c>
      <c r="F964" t="s">
        <v>4307</v>
      </c>
      <c r="G964" s="1">
        <v>2.0999999999999999E-3</v>
      </c>
    </row>
    <row r="965" spans="1:7" x14ac:dyDescent="0.3">
      <c r="A965" t="s">
        <v>427</v>
      </c>
      <c r="B965" s="2">
        <v>17522.45</v>
      </c>
      <c r="C965" s="2">
        <v>17679</v>
      </c>
      <c r="D965" s="2">
        <v>17726.5</v>
      </c>
      <c r="E965" s="2">
        <v>17487.45</v>
      </c>
      <c r="F965" t="s">
        <v>4306</v>
      </c>
      <c r="G965" s="1">
        <v>-4.7000000000000002E-3</v>
      </c>
    </row>
    <row r="966" spans="1:7" x14ac:dyDescent="0.3">
      <c r="A966" t="s">
        <v>425</v>
      </c>
      <c r="B966" s="2">
        <v>17604.95</v>
      </c>
      <c r="C966" s="2">
        <v>17525.45</v>
      </c>
      <c r="D966" s="2">
        <v>17623.650000000001</v>
      </c>
      <c r="E966" s="2">
        <v>17499.25</v>
      </c>
      <c r="F966" t="s">
        <v>4305</v>
      </c>
      <c r="G966" s="1">
        <v>1.6000000000000001E-3</v>
      </c>
    </row>
    <row r="967" spans="1:7" x14ac:dyDescent="0.3">
      <c r="A967" t="s">
        <v>423</v>
      </c>
      <c r="B967" s="2">
        <v>17577.5</v>
      </c>
      <c r="C967" s="2">
        <v>17357.349999999999</v>
      </c>
      <c r="D967" s="2">
        <v>17625.55</v>
      </c>
      <c r="E967" s="2">
        <v>17345.2</v>
      </c>
      <c r="F967" t="s">
        <v>4304</v>
      </c>
      <c r="G967" s="1">
        <v>5.0000000000000001E-3</v>
      </c>
    </row>
    <row r="968" spans="1:7" x14ac:dyDescent="0.3">
      <c r="A968" t="s">
        <v>421</v>
      </c>
      <c r="B968" s="2">
        <v>17490.7</v>
      </c>
      <c r="C968" s="2">
        <v>17682.900000000001</v>
      </c>
      <c r="D968" s="2">
        <v>17690.05</v>
      </c>
      <c r="E968" s="2">
        <v>17467.349999999999</v>
      </c>
      <c r="F968" t="s">
        <v>4303</v>
      </c>
      <c r="G968" s="1">
        <v>-1.5100000000000001E-2</v>
      </c>
    </row>
    <row r="969" spans="1:7" x14ac:dyDescent="0.3">
      <c r="A969" t="s">
        <v>419</v>
      </c>
      <c r="B969" s="2">
        <v>17758.45</v>
      </c>
      <c r="C969" s="2">
        <v>17966.55</v>
      </c>
      <c r="D969" s="2">
        <v>17992.2</v>
      </c>
      <c r="E969" s="2">
        <v>17710.75</v>
      </c>
      <c r="F969" t="s">
        <v>4302</v>
      </c>
      <c r="G969" s="1">
        <v>-1.0999999999999999E-2</v>
      </c>
    </row>
    <row r="970" spans="1:7" x14ac:dyDescent="0.3">
      <c r="A970" t="s">
        <v>417</v>
      </c>
      <c r="B970" s="2">
        <v>17956.5</v>
      </c>
      <c r="C970" s="2">
        <v>17898.650000000001</v>
      </c>
      <c r="D970" s="2">
        <v>17968.45</v>
      </c>
      <c r="E970" s="2">
        <v>17852.05</v>
      </c>
      <c r="F970" t="s">
        <v>4301</v>
      </c>
      <c r="G970" s="1">
        <v>6.9999999999999999E-4</v>
      </c>
    </row>
    <row r="971" spans="1:7" x14ac:dyDescent="0.3">
      <c r="A971" t="s">
        <v>415</v>
      </c>
      <c r="B971" s="2">
        <v>17944.25</v>
      </c>
      <c r="C971" s="2">
        <v>17868.150000000001</v>
      </c>
      <c r="D971" s="2">
        <v>17965.95</v>
      </c>
      <c r="E971" s="2">
        <v>17833.349999999999</v>
      </c>
      <c r="F971" t="s">
        <v>4300</v>
      </c>
      <c r="G971" s="1">
        <v>6.7000000000000002E-3</v>
      </c>
    </row>
    <row r="972" spans="1:7" x14ac:dyDescent="0.3">
      <c r="A972" t="s">
        <v>413</v>
      </c>
      <c r="B972" s="2">
        <v>17825.25</v>
      </c>
      <c r="C972" s="2">
        <v>17797.2</v>
      </c>
      <c r="D972" s="2">
        <v>17839.099999999999</v>
      </c>
      <c r="E972" s="2">
        <v>17764.05</v>
      </c>
      <c r="G972" s="1">
        <v>7.1999999999999998E-3</v>
      </c>
    </row>
    <row r="973" spans="1:7" x14ac:dyDescent="0.3">
      <c r="A973" s="3">
        <v>44903</v>
      </c>
      <c r="B973" s="2">
        <v>17698.150000000001</v>
      </c>
      <c r="C973" s="2">
        <v>17659.650000000001</v>
      </c>
      <c r="D973" s="2">
        <v>17724.650000000001</v>
      </c>
      <c r="E973" s="2">
        <v>17597.849999999999</v>
      </c>
      <c r="F973" t="s">
        <v>4299</v>
      </c>
      <c r="G973" s="1">
        <v>2.2000000000000001E-3</v>
      </c>
    </row>
    <row r="974" spans="1:7" x14ac:dyDescent="0.3">
      <c r="A974" s="3">
        <v>44873</v>
      </c>
      <c r="B974" s="2">
        <v>17659</v>
      </c>
      <c r="C974" s="2">
        <v>17711.650000000001</v>
      </c>
      <c r="D974" s="2">
        <v>17719.3</v>
      </c>
      <c r="E974" s="2">
        <v>17631.95</v>
      </c>
      <c r="F974" t="s">
        <v>4298</v>
      </c>
      <c r="G974" s="1">
        <v>7.1000000000000004E-3</v>
      </c>
    </row>
    <row r="975" spans="1:7" x14ac:dyDescent="0.3">
      <c r="A975" s="3">
        <v>44842</v>
      </c>
      <c r="B975" s="2">
        <v>17534.75</v>
      </c>
      <c r="C975" s="2">
        <v>17566.099999999999</v>
      </c>
      <c r="D975" s="2">
        <v>17566.099999999999</v>
      </c>
      <c r="E975" s="2">
        <v>17442.8</v>
      </c>
      <c r="F975" t="s">
        <v>4297</v>
      </c>
      <c r="G975" s="1">
        <v>5.9999999999999995E-4</v>
      </c>
    </row>
    <row r="976" spans="1:7" x14ac:dyDescent="0.3">
      <c r="A976" s="3">
        <v>44781</v>
      </c>
      <c r="B976" s="2">
        <v>17525.099999999999</v>
      </c>
      <c r="C976" s="2">
        <v>17401.5</v>
      </c>
      <c r="D976" s="2">
        <v>17548.8</v>
      </c>
      <c r="E976" s="2">
        <v>17359.75</v>
      </c>
      <c r="F976" t="s">
        <v>4296</v>
      </c>
      <c r="G976" s="1">
        <v>7.3000000000000001E-3</v>
      </c>
    </row>
    <row r="977" spans="1:7" x14ac:dyDescent="0.3">
      <c r="A977" s="3">
        <v>44689</v>
      </c>
      <c r="B977" s="2">
        <v>17397.5</v>
      </c>
      <c r="C977" s="2">
        <v>17423.650000000001</v>
      </c>
      <c r="D977" s="2">
        <v>17474.400000000001</v>
      </c>
      <c r="E977" s="2">
        <v>17348.75</v>
      </c>
      <c r="F977" t="s">
        <v>4295</v>
      </c>
      <c r="G977" s="1">
        <v>8.9999999999999998E-4</v>
      </c>
    </row>
    <row r="978" spans="1:7" x14ac:dyDescent="0.3">
      <c r="A978" s="3">
        <v>44659</v>
      </c>
      <c r="B978" s="2">
        <v>17382</v>
      </c>
      <c r="C978" s="2">
        <v>17463.099999999999</v>
      </c>
      <c r="D978" s="2">
        <v>17490.7</v>
      </c>
      <c r="E978" s="2">
        <v>17161.25</v>
      </c>
      <c r="F978" t="s">
        <v>4294</v>
      </c>
      <c r="G978" s="1">
        <v>-4.0000000000000002E-4</v>
      </c>
    </row>
    <row r="979" spans="1:7" x14ac:dyDescent="0.3">
      <c r="A979" s="3">
        <v>44628</v>
      </c>
      <c r="B979" s="2">
        <v>17388.150000000001</v>
      </c>
      <c r="C979" s="2">
        <v>17349.25</v>
      </c>
      <c r="D979" s="2">
        <v>17407.5</v>
      </c>
      <c r="E979" s="2">
        <v>17225.849999999999</v>
      </c>
      <c r="F979" t="s">
        <v>4293</v>
      </c>
      <c r="G979" s="1">
        <v>2.5000000000000001E-3</v>
      </c>
    </row>
    <row r="980" spans="1:7" x14ac:dyDescent="0.3">
      <c r="A980" s="3">
        <v>44600</v>
      </c>
      <c r="B980" s="2">
        <v>17345.45</v>
      </c>
      <c r="C980" s="2">
        <v>17310.150000000001</v>
      </c>
      <c r="D980" s="2">
        <v>17390.150000000001</v>
      </c>
      <c r="E980" s="2">
        <v>17215.849999999999</v>
      </c>
      <c r="F980" t="s">
        <v>4292</v>
      </c>
      <c r="G980" s="1">
        <v>2.9999999999999997E-4</v>
      </c>
    </row>
    <row r="981" spans="1:7" x14ac:dyDescent="0.3">
      <c r="A981" s="3">
        <v>44569</v>
      </c>
      <c r="B981" s="2">
        <v>17340.05</v>
      </c>
      <c r="C981" s="2">
        <v>17243.2</v>
      </c>
      <c r="D981" s="2">
        <v>17356.25</v>
      </c>
      <c r="E981" s="2">
        <v>17154.8</v>
      </c>
      <c r="F981" t="s">
        <v>4291</v>
      </c>
      <c r="G981" s="1">
        <v>1.06E-2</v>
      </c>
    </row>
    <row r="982" spans="1:7" x14ac:dyDescent="0.3">
      <c r="A982" t="s">
        <v>403</v>
      </c>
      <c r="B982" s="2">
        <v>17158.25</v>
      </c>
      <c r="C982" s="2">
        <v>17079.5</v>
      </c>
      <c r="D982" s="2">
        <v>17172.8</v>
      </c>
      <c r="E982" s="2">
        <v>17018.150000000001</v>
      </c>
      <c r="F982" t="s">
        <v>4290</v>
      </c>
      <c r="G982" s="1">
        <v>1.35E-2</v>
      </c>
    </row>
    <row r="983" spans="1:7" x14ac:dyDescent="0.3">
      <c r="A983" t="s">
        <v>401</v>
      </c>
      <c r="B983" s="2">
        <v>16929.599999999999</v>
      </c>
      <c r="C983" s="2">
        <v>16774.849999999999</v>
      </c>
      <c r="D983" s="2">
        <v>16947.650000000001</v>
      </c>
      <c r="E983" s="2">
        <v>16746.25</v>
      </c>
      <c r="F983" t="s">
        <v>4289</v>
      </c>
      <c r="G983" s="1">
        <v>1.7299999999999999E-2</v>
      </c>
    </row>
    <row r="984" spans="1:7" x14ac:dyDescent="0.3">
      <c r="A984" t="s">
        <v>399</v>
      </c>
      <c r="B984" s="2">
        <v>16641.8</v>
      </c>
      <c r="C984" s="2">
        <v>16475.349999999999</v>
      </c>
      <c r="D984" s="2">
        <v>16653.45</v>
      </c>
      <c r="E984" s="2">
        <v>16438.75</v>
      </c>
      <c r="F984" t="s">
        <v>4288</v>
      </c>
      <c r="G984" s="1">
        <v>9.5999999999999992E-3</v>
      </c>
    </row>
    <row r="985" spans="1:7" x14ac:dyDescent="0.3">
      <c r="A985" t="s">
        <v>398</v>
      </c>
      <c r="B985" s="2">
        <v>16483.849999999999</v>
      </c>
      <c r="C985" s="2">
        <v>16632.900000000001</v>
      </c>
      <c r="D985" s="2">
        <v>16636.099999999999</v>
      </c>
      <c r="E985" s="2">
        <v>16463.3</v>
      </c>
      <c r="F985" t="s">
        <v>4287</v>
      </c>
      <c r="G985" s="1">
        <v>-8.8000000000000005E-3</v>
      </c>
    </row>
    <row r="986" spans="1:7" x14ac:dyDescent="0.3">
      <c r="A986" t="s">
        <v>396</v>
      </c>
      <c r="B986" s="2">
        <v>16631</v>
      </c>
      <c r="C986" s="2">
        <v>16662.55</v>
      </c>
      <c r="D986" s="2">
        <v>16706.05</v>
      </c>
      <c r="E986" s="2">
        <v>16564.25</v>
      </c>
      <c r="F986" t="s">
        <v>4286</v>
      </c>
      <c r="G986" s="1">
        <v>-5.3E-3</v>
      </c>
    </row>
    <row r="987" spans="1:7" x14ac:dyDescent="0.3">
      <c r="A987" t="s">
        <v>394</v>
      </c>
      <c r="B987" s="2">
        <v>16719.45</v>
      </c>
      <c r="C987" s="2">
        <v>16661.25</v>
      </c>
      <c r="D987" s="2">
        <v>16752.25</v>
      </c>
      <c r="E987" s="2">
        <v>16610.900000000001</v>
      </c>
      <c r="F987" t="s">
        <v>4285</v>
      </c>
      <c r="G987" s="1">
        <v>6.8999999999999999E-3</v>
      </c>
    </row>
    <row r="988" spans="1:7" x14ac:dyDescent="0.3">
      <c r="A988" t="s">
        <v>392</v>
      </c>
      <c r="B988" s="2">
        <v>16605.25</v>
      </c>
      <c r="C988" s="2">
        <v>16523.55</v>
      </c>
      <c r="D988" s="2">
        <v>16626.95</v>
      </c>
      <c r="E988" s="2">
        <v>16483.900000000001</v>
      </c>
      <c r="F988" t="s">
        <v>4284</v>
      </c>
      <c r="G988" s="1">
        <v>5.1000000000000004E-3</v>
      </c>
    </row>
    <row r="989" spans="1:7" x14ac:dyDescent="0.3">
      <c r="A989" t="s">
        <v>390</v>
      </c>
      <c r="B989" s="2">
        <v>16520.849999999999</v>
      </c>
      <c r="C989" s="2">
        <v>16562.8</v>
      </c>
      <c r="D989" s="2">
        <v>16588</v>
      </c>
      <c r="E989" s="2">
        <v>16490.95</v>
      </c>
      <c r="F989" t="s">
        <v>4283</v>
      </c>
      <c r="G989" s="1">
        <v>1.0999999999999999E-2</v>
      </c>
    </row>
    <row r="990" spans="1:7" x14ac:dyDescent="0.3">
      <c r="A990" t="s">
        <v>388</v>
      </c>
      <c r="B990" s="2">
        <v>16340.55</v>
      </c>
      <c r="C990" s="2">
        <v>16187.05</v>
      </c>
      <c r="D990" s="2">
        <v>16359.5</v>
      </c>
      <c r="E990" s="2">
        <v>16187.05</v>
      </c>
      <c r="F990" t="s">
        <v>4282</v>
      </c>
      <c r="G990" s="1">
        <v>3.8E-3</v>
      </c>
    </row>
    <row r="991" spans="1:7" x14ac:dyDescent="0.3">
      <c r="A991" t="s">
        <v>386</v>
      </c>
      <c r="B991" s="2">
        <v>16278.5</v>
      </c>
      <c r="C991" s="2">
        <v>16151.4</v>
      </c>
      <c r="D991" s="2">
        <v>16287.95</v>
      </c>
      <c r="E991" s="2">
        <v>16142.2</v>
      </c>
      <c r="F991" t="s">
        <v>4281</v>
      </c>
      <c r="G991" s="1">
        <v>1.43E-2</v>
      </c>
    </row>
    <row r="992" spans="1:7" x14ac:dyDescent="0.3">
      <c r="A992" t="s">
        <v>384</v>
      </c>
      <c r="B992" s="2">
        <v>16049.2</v>
      </c>
      <c r="C992" s="2">
        <v>16010.8</v>
      </c>
      <c r="D992" s="2">
        <v>16066.95</v>
      </c>
      <c r="E992" s="2">
        <v>15927.3</v>
      </c>
      <c r="F992" t="s">
        <v>4280</v>
      </c>
      <c r="G992" s="1">
        <v>6.8999999999999999E-3</v>
      </c>
    </row>
    <row r="993" spans="1:7" x14ac:dyDescent="0.3">
      <c r="A993" t="s">
        <v>382</v>
      </c>
      <c r="B993" s="2">
        <v>15938.65</v>
      </c>
      <c r="C993" s="2">
        <v>16018.85</v>
      </c>
      <c r="D993" s="2">
        <v>16070.85</v>
      </c>
      <c r="E993" s="2">
        <v>15858.2</v>
      </c>
      <c r="F993" t="s">
        <v>4279</v>
      </c>
      <c r="G993" s="1">
        <v>-1.8E-3</v>
      </c>
    </row>
    <row r="994" spans="1:7" x14ac:dyDescent="0.3">
      <c r="A994" t="s">
        <v>380</v>
      </c>
      <c r="B994" s="2">
        <v>15966.65</v>
      </c>
      <c r="C994" s="2">
        <v>16128.2</v>
      </c>
      <c r="D994" s="2">
        <v>16140</v>
      </c>
      <c r="E994" s="2">
        <v>15950.15</v>
      </c>
      <c r="F994" t="s">
        <v>4278</v>
      </c>
      <c r="G994" s="1">
        <v>-5.7000000000000002E-3</v>
      </c>
    </row>
    <row r="995" spans="1:7" x14ac:dyDescent="0.3">
      <c r="A995" s="3">
        <v>44902</v>
      </c>
      <c r="B995" s="2">
        <v>16058.3</v>
      </c>
      <c r="C995" s="2">
        <v>16126.2</v>
      </c>
      <c r="D995" s="2">
        <v>16158.75</v>
      </c>
      <c r="E995" s="2">
        <v>16031.15</v>
      </c>
      <c r="F995" t="s">
        <v>4277</v>
      </c>
      <c r="G995" s="1">
        <v>-9.7000000000000003E-3</v>
      </c>
    </row>
    <row r="996" spans="1:7" x14ac:dyDescent="0.3">
      <c r="A996" s="3">
        <v>44872</v>
      </c>
      <c r="B996" s="2">
        <v>16216</v>
      </c>
      <c r="C996" s="2">
        <v>16136.15</v>
      </c>
      <c r="D996" s="2">
        <v>16248.55</v>
      </c>
      <c r="E996" s="2">
        <v>16115.5</v>
      </c>
      <c r="F996" t="s">
        <v>4276</v>
      </c>
      <c r="G996" s="1">
        <v>-2.9999999999999997E-4</v>
      </c>
    </row>
    <row r="997" spans="1:7" x14ac:dyDescent="0.3">
      <c r="A997" s="3">
        <v>44780</v>
      </c>
      <c r="B997" s="2">
        <v>16220.6</v>
      </c>
      <c r="C997" s="2">
        <v>16273.65</v>
      </c>
      <c r="D997" s="2">
        <v>16275.5</v>
      </c>
      <c r="E997" s="2">
        <v>16157.9</v>
      </c>
      <c r="F997" t="s">
        <v>4275</v>
      </c>
      <c r="G997" s="1">
        <v>5.4000000000000003E-3</v>
      </c>
    </row>
    <row r="998" spans="1:7" x14ac:dyDescent="0.3">
      <c r="A998" s="3">
        <v>44749</v>
      </c>
      <c r="B998" s="2">
        <v>16132.9</v>
      </c>
      <c r="C998" s="2">
        <v>16113.75</v>
      </c>
      <c r="D998" s="2">
        <v>16150.5</v>
      </c>
      <c r="E998" s="2">
        <v>16045.95</v>
      </c>
      <c r="F998" t="s">
        <v>4274</v>
      </c>
      <c r="G998" s="1">
        <v>8.8999999999999999E-3</v>
      </c>
    </row>
    <row r="999" spans="1:7" x14ac:dyDescent="0.3">
      <c r="A999" s="3">
        <v>44719</v>
      </c>
      <c r="B999" s="2">
        <v>15989.8</v>
      </c>
      <c r="C999" s="2">
        <v>15818.2</v>
      </c>
      <c r="D999" s="2">
        <v>16011.35</v>
      </c>
      <c r="E999" s="2">
        <v>15800.9</v>
      </c>
      <c r="F999" t="s">
        <v>4273</v>
      </c>
      <c r="G999" s="1">
        <v>1.1299999999999999E-2</v>
      </c>
    </row>
    <row r="1000" spans="1:7" x14ac:dyDescent="0.3">
      <c r="A1000" s="3">
        <v>44688</v>
      </c>
      <c r="B1000" s="2">
        <v>15810.85</v>
      </c>
      <c r="C1000" s="2">
        <v>15909.15</v>
      </c>
      <c r="D1000" s="2">
        <v>16025.75</v>
      </c>
      <c r="E1000" s="2">
        <v>15785.45</v>
      </c>
      <c r="F1000" t="s">
        <v>4272</v>
      </c>
      <c r="G1000" s="1">
        <v>-1.5E-3</v>
      </c>
    </row>
    <row r="1001" spans="1:7" x14ac:dyDescent="0.3">
      <c r="A1001" s="3">
        <v>44658</v>
      </c>
      <c r="B1001" s="2">
        <v>15835.35</v>
      </c>
      <c r="C1001" s="2">
        <v>15710.5</v>
      </c>
      <c r="D1001" s="2">
        <v>15852.35</v>
      </c>
      <c r="E1001" s="2">
        <v>15661.8</v>
      </c>
      <c r="F1001" t="s">
        <v>4271</v>
      </c>
      <c r="G1001" s="1">
        <v>5.3E-3</v>
      </c>
    </row>
    <row r="1002" spans="1:7" x14ac:dyDescent="0.3">
      <c r="A1002" s="3">
        <v>44568</v>
      </c>
      <c r="B1002" s="2">
        <v>15752.05</v>
      </c>
      <c r="C1002" s="2">
        <v>15703.7</v>
      </c>
      <c r="D1002" s="2">
        <v>15793.95</v>
      </c>
      <c r="E1002" s="2">
        <v>15511.05</v>
      </c>
      <c r="F1002" t="s">
        <v>4270</v>
      </c>
      <c r="G1002" s="1">
        <v>-1.8E-3</v>
      </c>
    </row>
    <row r="1003" spans="1:7" x14ac:dyDescent="0.3">
      <c r="A1003" t="s">
        <v>370</v>
      </c>
      <c r="B1003" s="2">
        <v>15780.25</v>
      </c>
      <c r="C1003" s="2">
        <v>15774.5</v>
      </c>
      <c r="D1003" s="2">
        <v>15890</v>
      </c>
      <c r="E1003" s="2">
        <v>15728.85</v>
      </c>
      <c r="F1003" t="s">
        <v>4269</v>
      </c>
      <c r="G1003" s="1">
        <v>-1.1999999999999999E-3</v>
      </c>
    </row>
    <row r="1004" spans="1:7" x14ac:dyDescent="0.3">
      <c r="A1004" t="s">
        <v>369</v>
      </c>
      <c r="B1004" s="2">
        <v>15799.1</v>
      </c>
      <c r="C1004" s="2">
        <v>15701.7</v>
      </c>
      <c r="D1004" s="2">
        <v>15861.6</v>
      </c>
      <c r="E1004" s="2">
        <v>15687.8</v>
      </c>
      <c r="F1004" t="s">
        <v>4268</v>
      </c>
      <c r="G1004" s="1">
        <v>-3.2000000000000002E-3</v>
      </c>
    </row>
    <row r="1005" spans="1:7" x14ac:dyDescent="0.3">
      <c r="A1005" t="s">
        <v>367</v>
      </c>
      <c r="B1005" s="2">
        <v>15850.2</v>
      </c>
      <c r="C1005" s="2">
        <v>15757.45</v>
      </c>
      <c r="D1005" s="2">
        <v>15892.1</v>
      </c>
      <c r="E1005" s="2">
        <v>15710.15</v>
      </c>
      <c r="F1005" t="s">
        <v>4267</v>
      </c>
      <c r="G1005" s="1">
        <v>1.1000000000000001E-3</v>
      </c>
    </row>
    <row r="1006" spans="1:7" x14ac:dyDescent="0.3">
      <c r="A1006" t="s">
        <v>365</v>
      </c>
      <c r="B1006" s="2">
        <v>15832.05</v>
      </c>
      <c r="C1006" s="2">
        <v>15926.2</v>
      </c>
      <c r="D1006" s="2">
        <v>15927.45</v>
      </c>
      <c r="E1006" s="2">
        <v>15815.5</v>
      </c>
      <c r="F1006" t="s">
        <v>4266</v>
      </c>
      <c r="G1006" s="1">
        <v>8.5000000000000006E-3</v>
      </c>
    </row>
    <row r="1007" spans="1:7" x14ac:dyDescent="0.3">
      <c r="A1007" t="s">
        <v>363</v>
      </c>
      <c r="B1007" s="2">
        <v>15699.25</v>
      </c>
      <c r="C1007" s="2">
        <v>15657.4</v>
      </c>
      <c r="D1007" s="2">
        <v>15749.25</v>
      </c>
      <c r="E1007" s="2">
        <v>15619.45</v>
      </c>
      <c r="F1007" t="s">
        <v>4265</v>
      </c>
      <c r="G1007" s="1">
        <v>9.1999999999999998E-3</v>
      </c>
    </row>
    <row r="1008" spans="1:7" x14ac:dyDescent="0.3">
      <c r="A1008" t="s">
        <v>362</v>
      </c>
      <c r="B1008" s="2">
        <v>15556.65</v>
      </c>
      <c r="C1008" s="2">
        <v>15451.55</v>
      </c>
      <c r="D1008" s="2">
        <v>15628.45</v>
      </c>
      <c r="E1008" s="2">
        <v>15367.5</v>
      </c>
      <c r="F1008" t="s">
        <v>4264</v>
      </c>
      <c r="G1008" s="1">
        <v>9.2999999999999992E-3</v>
      </c>
    </row>
    <row r="1009" spans="1:7" x14ac:dyDescent="0.3">
      <c r="A1009" t="s">
        <v>360</v>
      </c>
      <c r="B1009" s="2">
        <v>15413.3</v>
      </c>
      <c r="C1009" s="2">
        <v>15545.65</v>
      </c>
      <c r="D1009" s="2">
        <v>15565.4</v>
      </c>
      <c r="E1009" s="2">
        <v>15385.95</v>
      </c>
      <c r="F1009" t="s">
        <v>4263</v>
      </c>
      <c r="G1009" s="1">
        <v>-1.44E-2</v>
      </c>
    </row>
    <row r="1010" spans="1:7" x14ac:dyDescent="0.3">
      <c r="A1010" t="s">
        <v>358</v>
      </c>
      <c r="B1010" s="2">
        <v>15638.8</v>
      </c>
      <c r="C1010" s="2">
        <v>15455.95</v>
      </c>
      <c r="D1010" s="2">
        <v>15707.25</v>
      </c>
      <c r="E1010" s="2">
        <v>15419.85</v>
      </c>
      <c r="F1010" t="s">
        <v>4262</v>
      </c>
      <c r="G1010" s="1">
        <v>1.8800000000000001E-2</v>
      </c>
    </row>
    <row r="1011" spans="1:7" x14ac:dyDescent="0.3">
      <c r="A1011" t="s">
        <v>356</v>
      </c>
      <c r="B1011" s="2">
        <v>15350.15</v>
      </c>
      <c r="C1011" s="2">
        <v>15334.5</v>
      </c>
      <c r="D1011" s="2">
        <v>15382.5</v>
      </c>
      <c r="E1011" s="2">
        <v>15191.1</v>
      </c>
      <c r="F1011" t="s">
        <v>4261</v>
      </c>
      <c r="G1011" s="1">
        <v>3.7000000000000002E-3</v>
      </c>
    </row>
    <row r="1012" spans="1:7" x14ac:dyDescent="0.3">
      <c r="A1012" t="s">
        <v>355</v>
      </c>
      <c r="B1012" s="2">
        <v>15293.5</v>
      </c>
      <c r="C1012" s="2">
        <v>15272.65</v>
      </c>
      <c r="D1012" s="2">
        <v>15400.4</v>
      </c>
      <c r="E1012" s="2">
        <v>15183.4</v>
      </c>
      <c r="F1012" t="s">
        <v>4260</v>
      </c>
      <c r="G1012" s="1">
        <v>-4.4000000000000003E-3</v>
      </c>
    </row>
    <row r="1013" spans="1:7" x14ac:dyDescent="0.3">
      <c r="A1013" t="s">
        <v>354</v>
      </c>
      <c r="B1013" s="2">
        <v>15360.6</v>
      </c>
      <c r="C1013" s="2">
        <v>15832.25</v>
      </c>
      <c r="D1013" s="2">
        <v>15863.15</v>
      </c>
      <c r="E1013" s="2">
        <v>15335.1</v>
      </c>
      <c r="F1013" t="s">
        <v>4259</v>
      </c>
      <c r="G1013" s="1">
        <v>-2.1100000000000001E-2</v>
      </c>
    </row>
    <row r="1014" spans="1:7" x14ac:dyDescent="0.3">
      <c r="A1014" t="s">
        <v>352</v>
      </c>
      <c r="B1014" s="2">
        <v>15692.15</v>
      </c>
      <c r="C1014" s="2">
        <v>15729.25</v>
      </c>
      <c r="D1014" s="2">
        <v>15783.65</v>
      </c>
      <c r="E1014" s="2">
        <v>15678.9</v>
      </c>
      <c r="F1014" t="s">
        <v>4258</v>
      </c>
      <c r="G1014" s="1">
        <v>-2.5000000000000001E-3</v>
      </c>
    </row>
    <row r="1015" spans="1:7" x14ac:dyDescent="0.3">
      <c r="A1015" t="s">
        <v>350</v>
      </c>
      <c r="B1015" s="2">
        <v>15732.1</v>
      </c>
      <c r="C1015" s="2">
        <v>15674.25</v>
      </c>
      <c r="D1015" s="2">
        <v>15858</v>
      </c>
      <c r="E1015" s="2">
        <v>15659.45</v>
      </c>
      <c r="F1015" t="s">
        <v>4257</v>
      </c>
      <c r="G1015" s="1">
        <v>-2.7000000000000001E-3</v>
      </c>
    </row>
    <row r="1016" spans="1:7" x14ac:dyDescent="0.3">
      <c r="A1016" t="s">
        <v>348</v>
      </c>
      <c r="B1016" s="2">
        <v>15774.4</v>
      </c>
      <c r="C1016" s="2">
        <v>15877.55</v>
      </c>
      <c r="D1016" s="2">
        <v>15886.15</v>
      </c>
      <c r="E1016" s="2">
        <v>15684</v>
      </c>
      <c r="F1016" t="s">
        <v>4256</v>
      </c>
      <c r="G1016" s="1">
        <v>-2.64E-2</v>
      </c>
    </row>
    <row r="1017" spans="1:7" x14ac:dyDescent="0.3">
      <c r="A1017" s="3">
        <v>44840</v>
      </c>
      <c r="B1017" s="2">
        <v>16201.8</v>
      </c>
      <c r="C1017" s="2">
        <v>16283.95</v>
      </c>
      <c r="D1017" s="2">
        <v>16324.7</v>
      </c>
      <c r="E1017" s="2">
        <v>16172.6</v>
      </c>
      <c r="F1017" t="s">
        <v>4255</v>
      </c>
      <c r="G1017" s="1">
        <v>-1.6799999999999999E-2</v>
      </c>
    </row>
    <row r="1018" spans="1:7" x14ac:dyDescent="0.3">
      <c r="A1018" s="3">
        <v>44810</v>
      </c>
      <c r="B1018" s="2">
        <v>16478.099999999999</v>
      </c>
      <c r="C1018" s="2">
        <v>16263.85</v>
      </c>
      <c r="D1018" s="2">
        <v>16492.8</v>
      </c>
      <c r="E1018" s="2">
        <v>16243.85</v>
      </c>
      <c r="F1018" t="s">
        <v>4254</v>
      </c>
      <c r="G1018" s="1">
        <v>7.4000000000000003E-3</v>
      </c>
    </row>
    <row r="1019" spans="1:7" x14ac:dyDescent="0.3">
      <c r="A1019" s="3">
        <v>44779</v>
      </c>
      <c r="B1019" s="2">
        <v>16356.25</v>
      </c>
      <c r="C1019" s="2">
        <v>16474.95</v>
      </c>
      <c r="D1019" s="2">
        <v>16514.3</v>
      </c>
      <c r="E1019" s="2">
        <v>16293.35</v>
      </c>
      <c r="F1019" t="s">
        <v>4253</v>
      </c>
      <c r="G1019" s="1">
        <v>-3.7000000000000002E-3</v>
      </c>
    </row>
    <row r="1020" spans="1:7" x14ac:dyDescent="0.3">
      <c r="A1020" s="3">
        <v>44748</v>
      </c>
      <c r="B1020" s="2">
        <v>16416.349999999999</v>
      </c>
      <c r="C1020" s="2">
        <v>16469.599999999999</v>
      </c>
      <c r="D1020" s="2">
        <v>16487.25</v>
      </c>
      <c r="E1020" s="2">
        <v>16347.1</v>
      </c>
      <c r="F1020" t="s">
        <v>4252</v>
      </c>
      <c r="G1020" s="1">
        <v>-9.1999999999999998E-3</v>
      </c>
    </row>
    <row r="1021" spans="1:7" x14ac:dyDescent="0.3">
      <c r="A1021" s="3">
        <v>44718</v>
      </c>
      <c r="B1021" s="2">
        <v>16569.55</v>
      </c>
      <c r="C1021" s="2">
        <v>16530.7</v>
      </c>
      <c r="D1021" s="2">
        <v>16610.95</v>
      </c>
      <c r="E1021" s="2">
        <v>16444.55</v>
      </c>
      <c r="F1021" t="s">
        <v>4251</v>
      </c>
      <c r="G1021" s="1">
        <v>-8.9999999999999998E-4</v>
      </c>
    </row>
    <row r="1022" spans="1:7" x14ac:dyDescent="0.3">
      <c r="A1022" s="3">
        <v>44626</v>
      </c>
      <c r="B1022" s="2">
        <v>16584.3</v>
      </c>
      <c r="C1022" s="2">
        <v>16761.650000000001</v>
      </c>
      <c r="D1022" s="2">
        <v>16793.849999999999</v>
      </c>
      <c r="E1022" s="2">
        <v>16567.900000000001</v>
      </c>
      <c r="F1022" t="s">
        <v>4250</v>
      </c>
      <c r="G1022" s="1">
        <v>-2.5999999999999999E-3</v>
      </c>
    </row>
    <row r="1023" spans="1:7" x14ac:dyDescent="0.3">
      <c r="A1023" s="3">
        <v>44598</v>
      </c>
      <c r="B1023" s="2">
        <v>16628</v>
      </c>
      <c r="C1023" s="2">
        <v>16481.650000000001</v>
      </c>
      <c r="D1023" s="2">
        <v>16646.400000000001</v>
      </c>
      <c r="E1023" s="2">
        <v>16443.05</v>
      </c>
      <c r="F1023" t="s">
        <v>4249</v>
      </c>
      <c r="G1023" s="1">
        <v>6.4000000000000003E-3</v>
      </c>
    </row>
    <row r="1024" spans="1:7" x14ac:dyDescent="0.3">
      <c r="A1024" s="3">
        <v>44567</v>
      </c>
      <c r="B1024" s="2">
        <v>16522.75</v>
      </c>
      <c r="C1024" s="2">
        <v>16594.400000000001</v>
      </c>
      <c r="D1024" s="2">
        <v>16649.2</v>
      </c>
      <c r="E1024" s="2">
        <v>16438.849999999999</v>
      </c>
      <c r="F1024" t="s">
        <v>4248</v>
      </c>
      <c r="G1024" s="1">
        <v>-3.7000000000000002E-3</v>
      </c>
    </row>
    <row r="1025" spans="1:7" x14ac:dyDescent="0.3">
      <c r="A1025" t="s">
        <v>338</v>
      </c>
      <c r="B1025" s="2">
        <v>16584.55</v>
      </c>
      <c r="C1025" s="2">
        <v>16578.45</v>
      </c>
      <c r="D1025" s="2">
        <v>16690.75</v>
      </c>
      <c r="E1025" s="2">
        <v>16521.900000000001</v>
      </c>
      <c r="F1025" t="s">
        <v>4247</v>
      </c>
      <c r="G1025" s="1">
        <v>-4.5999999999999999E-3</v>
      </c>
    </row>
    <row r="1026" spans="1:7" x14ac:dyDescent="0.3">
      <c r="A1026" t="s">
        <v>336</v>
      </c>
      <c r="B1026" s="2">
        <v>16661.400000000001</v>
      </c>
      <c r="C1026" s="2">
        <v>16527.900000000001</v>
      </c>
      <c r="D1026" s="2">
        <v>16695.5</v>
      </c>
      <c r="E1026" s="2">
        <v>16506.150000000001</v>
      </c>
      <c r="F1026" t="s">
        <v>4246</v>
      </c>
      <c r="G1026" s="1">
        <v>1.89E-2</v>
      </c>
    </row>
    <row r="1027" spans="1:7" x14ac:dyDescent="0.3">
      <c r="A1027" t="s">
        <v>334</v>
      </c>
      <c r="B1027" s="2">
        <v>16352.45</v>
      </c>
      <c r="C1027" s="2">
        <v>16296.6</v>
      </c>
      <c r="D1027" s="2">
        <v>16370.6</v>
      </c>
      <c r="E1027" s="2">
        <v>16221.95</v>
      </c>
      <c r="F1027" t="s">
        <v>4245</v>
      </c>
      <c r="G1027" s="1">
        <v>1.1299999999999999E-2</v>
      </c>
    </row>
    <row r="1028" spans="1:7" x14ac:dyDescent="0.3">
      <c r="A1028" t="s">
        <v>332</v>
      </c>
      <c r="B1028" s="2">
        <v>16170.15</v>
      </c>
      <c r="C1028" s="2">
        <v>16105</v>
      </c>
      <c r="D1028" s="2">
        <v>16204.45</v>
      </c>
      <c r="E1028" s="2">
        <v>15903.7</v>
      </c>
      <c r="F1028" t="s">
        <v>4244</v>
      </c>
      <c r="G1028" s="1">
        <v>8.9999999999999993E-3</v>
      </c>
    </row>
    <row r="1029" spans="1:7" x14ac:dyDescent="0.3">
      <c r="A1029" t="s">
        <v>330</v>
      </c>
      <c r="B1029" s="2">
        <v>16025.8</v>
      </c>
      <c r="C1029" s="2">
        <v>16196.35</v>
      </c>
      <c r="D1029" s="2">
        <v>16223.35</v>
      </c>
      <c r="E1029" s="2">
        <v>16006.95</v>
      </c>
      <c r="F1029" t="s">
        <v>4243</v>
      </c>
      <c r="G1029" s="1">
        <v>-6.1999999999999998E-3</v>
      </c>
    </row>
    <row r="1030" spans="1:7" x14ac:dyDescent="0.3">
      <c r="A1030" t="s">
        <v>328</v>
      </c>
      <c r="B1030" s="2">
        <v>16125.15</v>
      </c>
      <c r="C1030" s="2">
        <v>16225.55</v>
      </c>
      <c r="D1030" s="2">
        <v>16262.8</v>
      </c>
      <c r="E1030" s="2">
        <v>16078.6</v>
      </c>
      <c r="F1030" t="s">
        <v>4242</v>
      </c>
      <c r="G1030" s="1">
        <v>-5.4999999999999997E-3</v>
      </c>
    </row>
    <row r="1031" spans="1:7" x14ac:dyDescent="0.3">
      <c r="A1031" t="s">
        <v>326</v>
      </c>
      <c r="B1031" s="2">
        <v>16214.7</v>
      </c>
      <c r="C1031" s="2">
        <v>16290.95</v>
      </c>
      <c r="D1031" s="2">
        <v>16414.7</v>
      </c>
      <c r="E1031" s="2">
        <v>16185.75</v>
      </c>
      <c r="F1031" t="s">
        <v>4241</v>
      </c>
      <c r="G1031" s="1">
        <v>-3.2000000000000002E-3</v>
      </c>
    </row>
    <row r="1032" spans="1:7" x14ac:dyDescent="0.3">
      <c r="A1032" t="s">
        <v>325</v>
      </c>
      <c r="B1032" s="2">
        <v>16266.15</v>
      </c>
      <c r="C1032" s="2">
        <v>16043.8</v>
      </c>
      <c r="D1032" s="2">
        <v>16283.05</v>
      </c>
      <c r="E1032" s="2">
        <v>16003.85</v>
      </c>
      <c r="F1032" t="s">
        <v>4240</v>
      </c>
      <c r="G1032" s="1">
        <v>2.8899999999999999E-2</v>
      </c>
    </row>
    <row r="1033" spans="1:7" x14ac:dyDescent="0.3">
      <c r="A1033" t="s">
        <v>323</v>
      </c>
      <c r="B1033" s="2">
        <v>15809.4</v>
      </c>
      <c r="C1033" s="2">
        <v>15917.4</v>
      </c>
      <c r="D1033" s="2">
        <v>15984.75</v>
      </c>
      <c r="E1033" s="2">
        <v>15775.2</v>
      </c>
      <c r="F1033" t="s">
        <v>4239</v>
      </c>
      <c r="G1033" s="1">
        <v>-2.6499999999999999E-2</v>
      </c>
    </row>
    <row r="1034" spans="1:7" x14ac:dyDescent="0.3">
      <c r="A1034" t="s">
        <v>321</v>
      </c>
      <c r="B1034" s="2">
        <v>16240.3</v>
      </c>
      <c r="C1034" s="2">
        <v>16318.15</v>
      </c>
      <c r="D1034" s="2">
        <v>16399.8</v>
      </c>
      <c r="E1034" s="2">
        <v>16211.2</v>
      </c>
      <c r="F1034" t="s">
        <v>4238</v>
      </c>
      <c r="G1034" s="1">
        <v>-1.1999999999999999E-3</v>
      </c>
    </row>
    <row r="1035" spans="1:7" x14ac:dyDescent="0.3">
      <c r="A1035" t="s">
        <v>319</v>
      </c>
      <c r="B1035" s="2">
        <v>16259.3</v>
      </c>
      <c r="C1035" s="2">
        <v>15912.6</v>
      </c>
      <c r="D1035" s="2">
        <v>16284.25</v>
      </c>
      <c r="E1035" s="2">
        <v>15900.8</v>
      </c>
      <c r="F1035" t="s">
        <v>4237</v>
      </c>
      <c r="G1035" s="1">
        <v>2.63E-2</v>
      </c>
    </row>
    <row r="1036" spans="1:7" x14ac:dyDescent="0.3">
      <c r="A1036" t="s">
        <v>317</v>
      </c>
      <c r="B1036" s="2">
        <v>15842.3</v>
      </c>
      <c r="C1036" s="2">
        <v>15845.1</v>
      </c>
      <c r="D1036" s="2">
        <v>15977.95</v>
      </c>
      <c r="E1036" s="2">
        <v>15739.65</v>
      </c>
      <c r="F1036" t="s">
        <v>4236</v>
      </c>
      <c r="G1036" s="1">
        <v>3.8E-3</v>
      </c>
    </row>
    <row r="1037" spans="1:7" x14ac:dyDescent="0.3">
      <c r="A1037" t="s">
        <v>315</v>
      </c>
      <c r="B1037" s="2">
        <v>15782.15</v>
      </c>
      <c r="C1037" s="2">
        <v>15977</v>
      </c>
      <c r="D1037" s="2">
        <v>16083.6</v>
      </c>
      <c r="E1037" s="2">
        <v>15740.85</v>
      </c>
      <c r="F1037" t="s">
        <v>4235</v>
      </c>
      <c r="G1037" s="1">
        <v>-1.6000000000000001E-3</v>
      </c>
    </row>
    <row r="1038" spans="1:7" x14ac:dyDescent="0.3">
      <c r="A1038" s="3">
        <v>44900</v>
      </c>
      <c r="B1038" s="2">
        <v>15808</v>
      </c>
      <c r="C1038" s="2">
        <v>16021.1</v>
      </c>
      <c r="D1038" s="2">
        <v>16041.95</v>
      </c>
      <c r="E1038" s="2">
        <v>15735.75</v>
      </c>
      <c r="F1038" t="s">
        <v>4234</v>
      </c>
      <c r="G1038" s="1">
        <v>-2.2200000000000001E-2</v>
      </c>
    </row>
    <row r="1039" spans="1:7" x14ac:dyDescent="0.3">
      <c r="A1039" s="3">
        <v>44870</v>
      </c>
      <c r="B1039" s="2">
        <v>16167.1</v>
      </c>
      <c r="C1039" s="2">
        <v>16270.05</v>
      </c>
      <c r="D1039" s="2">
        <v>16318.75</v>
      </c>
      <c r="E1039" s="2">
        <v>15992.6</v>
      </c>
      <c r="F1039" t="s">
        <v>4233</v>
      </c>
      <c r="G1039" s="1">
        <v>-4.4999999999999997E-3</v>
      </c>
    </row>
    <row r="1040" spans="1:7" x14ac:dyDescent="0.3">
      <c r="A1040" s="3">
        <v>44839</v>
      </c>
      <c r="B1040" s="2">
        <v>16240.05</v>
      </c>
      <c r="C1040" s="2">
        <v>16248.9</v>
      </c>
      <c r="D1040" s="2">
        <v>16404.55</v>
      </c>
      <c r="E1040" s="2">
        <v>16197.3</v>
      </c>
      <c r="F1040" t="s">
        <v>4232</v>
      </c>
      <c r="G1040" s="1">
        <v>-3.8E-3</v>
      </c>
    </row>
    <row r="1041" spans="1:7" x14ac:dyDescent="0.3">
      <c r="A1041" s="3">
        <v>44809</v>
      </c>
      <c r="B1041" s="2">
        <v>16301.85</v>
      </c>
      <c r="C1041" s="2">
        <v>16227.7</v>
      </c>
      <c r="D1041" s="2">
        <v>16403.7</v>
      </c>
      <c r="E1041" s="2">
        <v>16142.1</v>
      </c>
      <c r="F1041" t="s">
        <v>4231</v>
      </c>
      <c r="G1041" s="1">
        <v>-6.7000000000000002E-3</v>
      </c>
    </row>
    <row r="1042" spans="1:7" x14ac:dyDescent="0.3">
      <c r="A1042" s="3">
        <v>44717</v>
      </c>
      <c r="B1042" s="2">
        <v>16411.25</v>
      </c>
      <c r="C1042" s="2">
        <v>16415.55</v>
      </c>
      <c r="D1042" s="2">
        <v>16484.2</v>
      </c>
      <c r="E1042" s="2">
        <v>16340.9</v>
      </c>
      <c r="F1042" t="s">
        <v>4230</v>
      </c>
      <c r="G1042" s="1">
        <v>-1.6299999999999999E-2</v>
      </c>
    </row>
    <row r="1043" spans="1:7" x14ac:dyDescent="0.3">
      <c r="A1043" s="3">
        <v>44686</v>
      </c>
      <c r="B1043" s="2">
        <v>16682.650000000001</v>
      </c>
      <c r="C1043" s="2">
        <v>16854.75</v>
      </c>
      <c r="D1043" s="2">
        <v>16945.7</v>
      </c>
      <c r="E1043" s="2">
        <v>16651.849999999999</v>
      </c>
      <c r="F1043" t="s">
        <v>4229</v>
      </c>
      <c r="G1043" s="1">
        <v>2.9999999999999997E-4</v>
      </c>
    </row>
    <row r="1044" spans="1:7" x14ac:dyDescent="0.3">
      <c r="A1044" s="3">
        <v>44656</v>
      </c>
      <c r="B1044" s="2">
        <v>16677.599999999999</v>
      </c>
      <c r="C1044" s="2">
        <v>17096.599999999999</v>
      </c>
      <c r="D1044" s="2">
        <v>17132.849999999999</v>
      </c>
      <c r="E1044" s="2">
        <v>16623.95</v>
      </c>
      <c r="F1044" t="s">
        <v>4228</v>
      </c>
      <c r="G1044" s="1">
        <v>-2.29E-2</v>
      </c>
    </row>
    <row r="1045" spans="1:7" x14ac:dyDescent="0.3">
      <c r="A1045" s="3">
        <v>44597</v>
      </c>
      <c r="B1045" s="2">
        <v>17069.099999999999</v>
      </c>
      <c r="C1045" s="2">
        <v>16924.45</v>
      </c>
      <c r="D1045" s="2">
        <v>17092.25</v>
      </c>
      <c r="E1045" s="2">
        <v>16917.25</v>
      </c>
      <c r="F1045" t="s">
        <v>4227</v>
      </c>
      <c r="G1045" s="1">
        <v>-2E-3</v>
      </c>
    </row>
    <row r="1046" spans="1:7" x14ac:dyDescent="0.3">
      <c r="A1046" t="s">
        <v>305</v>
      </c>
      <c r="B1046" s="2">
        <v>17102.55</v>
      </c>
      <c r="C1046" s="2">
        <v>17329.25</v>
      </c>
      <c r="D1046" s="2">
        <v>17377.650000000001</v>
      </c>
      <c r="E1046" s="2">
        <v>17053.25</v>
      </c>
      <c r="F1046" t="s">
        <v>4226</v>
      </c>
      <c r="G1046" s="1">
        <v>-8.3000000000000001E-3</v>
      </c>
    </row>
    <row r="1047" spans="1:7" x14ac:dyDescent="0.3">
      <c r="A1047" t="s">
        <v>303</v>
      </c>
      <c r="B1047" s="2">
        <v>17245.05</v>
      </c>
      <c r="C1047" s="2">
        <v>17189.5</v>
      </c>
      <c r="D1047" s="2">
        <v>17322.5</v>
      </c>
      <c r="E1047" s="2">
        <v>17071.05</v>
      </c>
      <c r="F1047" t="s">
        <v>4225</v>
      </c>
      <c r="G1047" s="1">
        <v>1.21E-2</v>
      </c>
    </row>
    <row r="1048" spans="1:7" x14ac:dyDescent="0.3">
      <c r="A1048" t="s">
        <v>301</v>
      </c>
      <c r="B1048" s="2">
        <v>17038.400000000001</v>
      </c>
      <c r="C1048" s="2">
        <v>17073.349999999999</v>
      </c>
      <c r="D1048" s="2">
        <v>17110.7</v>
      </c>
      <c r="E1048" s="2">
        <v>16958.45</v>
      </c>
      <c r="F1048" t="s">
        <v>4224</v>
      </c>
      <c r="G1048" s="1">
        <v>-9.4000000000000004E-3</v>
      </c>
    </row>
    <row r="1049" spans="1:7" x14ac:dyDescent="0.3">
      <c r="A1049" t="s">
        <v>299</v>
      </c>
      <c r="B1049" s="2">
        <v>17200.8</v>
      </c>
      <c r="C1049" s="2">
        <v>17121.3</v>
      </c>
      <c r="D1049" s="2">
        <v>17223.849999999999</v>
      </c>
      <c r="E1049" s="2">
        <v>17064.45</v>
      </c>
      <c r="F1049" t="s">
        <v>4223</v>
      </c>
      <c r="G1049" s="1">
        <v>1.46E-2</v>
      </c>
    </row>
    <row r="1050" spans="1:7" x14ac:dyDescent="0.3">
      <c r="A1050" t="s">
        <v>297</v>
      </c>
      <c r="B1050" s="2">
        <v>16953.95</v>
      </c>
      <c r="C1050" s="2">
        <v>17009.05</v>
      </c>
      <c r="D1050" s="2">
        <v>17054.3</v>
      </c>
      <c r="E1050" s="2">
        <v>16888.7</v>
      </c>
      <c r="F1050" t="s">
        <v>4222</v>
      </c>
      <c r="G1050" s="1">
        <v>-1.2699999999999999E-2</v>
      </c>
    </row>
    <row r="1051" spans="1:7" x14ac:dyDescent="0.3">
      <c r="A1051" t="s">
        <v>295</v>
      </c>
      <c r="B1051" s="2">
        <v>17171.95</v>
      </c>
      <c r="C1051" s="2">
        <v>17242.75</v>
      </c>
      <c r="D1051" s="2">
        <v>17315.3</v>
      </c>
      <c r="E1051" s="2">
        <v>17149.2</v>
      </c>
      <c r="F1051" t="s">
        <v>4221</v>
      </c>
      <c r="G1051" s="1">
        <v>-1.2699999999999999E-2</v>
      </c>
    </row>
    <row r="1052" spans="1:7" x14ac:dyDescent="0.3">
      <c r="A1052" t="s">
        <v>293</v>
      </c>
      <c r="B1052" s="2">
        <v>17392.599999999999</v>
      </c>
      <c r="C1052" s="2">
        <v>17234.599999999999</v>
      </c>
      <c r="D1052" s="2">
        <v>17414.7</v>
      </c>
      <c r="E1052" s="2">
        <v>17215.5</v>
      </c>
      <c r="F1052" t="s">
        <v>4220</v>
      </c>
      <c r="G1052" s="1">
        <v>1.49E-2</v>
      </c>
    </row>
    <row r="1053" spans="1:7" x14ac:dyDescent="0.3">
      <c r="A1053" t="s">
        <v>291</v>
      </c>
      <c r="B1053" s="2">
        <v>17136.55</v>
      </c>
      <c r="C1053" s="2">
        <v>17045.25</v>
      </c>
      <c r="D1053" s="2">
        <v>17186.900000000001</v>
      </c>
      <c r="E1053" s="2">
        <v>16978.95</v>
      </c>
      <c r="F1053" t="s">
        <v>4219</v>
      </c>
      <c r="G1053" s="1">
        <v>1.0500000000000001E-2</v>
      </c>
    </row>
    <row r="1054" spans="1:7" x14ac:dyDescent="0.3">
      <c r="A1054" t="s">
        <v>289</v>
      </c>
      <c r="B1054" s="2">
        <v>16958.650000000001</v>
      </c>
      <c r="C1054" s="2">
        <v>17258.95</v>
      </c>
      <c r="D1054" s="2">
        <v>17275.650000000001</v>
      </c>
      <c r="E1054" s="2">
        <v>16824.7</v>
      </c>
      <c r="F1054" t="s">
        <v>4218</v>
      </c>
      <c r="G1054" s="1">
        <v>-1.2500000000000001E-2</v>
      </c>
    </row>
    <row r="1055" spans="1:7" x14ac:dyDescent="0.3">
      <c r="A1055" t="s">
        <v>287</v>
      </c>
      <c r="B1055" s="2">
        <v>17173.650000000001</v>
      </c>
      <c r="C1055" s="2">
        <v>17183.45</v>
      </c>
      <c r="D1055" s="2">
        <v>17237.75</v>
      </c>
      <c r="E1055" s="2">
        <v>17067.849999999999</v>
      </c>
      <c r="F1055" t="s">
        <v>4217</v>
      </c>
      <c r="G1055" s="1">
        <v>-1.7299999999999999E-2</v>
      </c>
    </row>
    <row r="1056" spans="1:7" x14ac:dyDescent="0.3">
      <c r="A1056" t="s">
        <v>285</v>
      </c>
      <c r="B1056" s="2">
        <v>17475.650000000001</v>
      </c>
      <c r="C1056" s="2">
        <v>17599.900000000001</v>
      </c>
      <c r="D1056" s="2">
        <v>17663.650000000001</v>
      </c>
      <c r="E1056" s="2">
        <v>17457.400000000001</v>
      </c>
      <c r="F1056" t="s">
        <v>4216</v>
      </c>
      <c r="G1056" s="1">
        <v>-3.0999999999999999E-3</v>
      </c>
    </row>
    <row r="1057" spans="1:7" x14ac:dyDescent="0.3">
      <c r="A1057" s="3">
        <v>44899</v>
      </c>
      <c r="B1057" s="2">
        <v>17530.3</v>
      </c>
      <c r="C1057" s="2">
        <v>17584.849999999999</v>
      </c>
      <c r="D1057" s="2">
        <v>17595.3</v>
      </c>
      <c r="E1057" s="2">
        <v>17442.349999999999</v>
      </c>
      <c r="F1057" t="s">
        <v>4215</v>
      </c>
      <c r="G1057" s="1">
        <v>-8.2000000000000007E-3</v>
      </c>
    </row>
    <row r="1058" spans="1:7" x14ac:dyDescent="0.3">
      <c r="A1058" s="3">
        <v>44869</v>
      </c>
      <c r="B1058" s="2">
        <v>17674.95</v>
      </c>
      <c r="C1058" s="2">
        <v>17740.900000000001</v>
      </c>
      <c r="D1058" s="2">
        <v>17779.05</v>
      </c>
      <c r="E1058" s="2">
        <v>17650.95</v>
      </c>
      <c r="F1058" t="s">
        <v>4214</v>
      </c>
      <c r="G1058" s="1">
        <v>-6.1999999999999998E-3</v>
      </c>
    </row>
    <row r="1059" spans="1:7" x14ac:dyDescent="0.3">
      <c r="A1059" s="3">
        <v>44777</v>
      </c>
      <c r="B1059" s="2">
        <v>17784.349999999999</v>
      </c>
      <c r="C1059" s="2">
        <v>17698.150000000001</v>
      </c>
      <c r="D1059" s="2">
        <v>17842.75</v>
      </c>
      <c r="E1059" s="2">
        <v>17600.55</v>
      </c>
      <c r="F1059" t="s">
        <v>4213</v>
      </c>
      <c r="G1059" s="1">
        <v>8.2000000000000007E-3</v>
      </c>
    </row>
    <row r="1060" spans="1:7" x14ac:dyDescent="0.3">
      <c r="A1060" s="3">
        <v>44746</v>
      </c>
      <c r="B1060" s="2">
        <v>17639.55</v>
      </c>
      <c r="C1060" s="2">
        <v>17723.3</v>
      </c>
      <c r="D1060" s="2">
        <v>17787.5</v>
      </c>
      <c r="E1060" s="2">
        <v>17623.7</v>
      </c>
      <c r="F1060" t="s">
        <v>4119</v>
      </c>
      <c r="G1060" s="1">
        <v>-9.4000000000000004E-3</v>
      </c>
    </row>
    <row r="1061" spans="1:7" x14ac:dyDescent="0.3">
      <c r="A1061" s="3">
        <v>44716</v>
      </c>
      <c r="B1061" s="2">
        <v>17807.650000000001</v>
      </c>
      <c r="C1061" s="2">
        <v>17842.75</v>
      </c>
      <c r="D1061" s="2">
        <v>17901</v>
      </c>
      <c r="E1061" s="2">
        <v>17779.849999999999</v>
      </c>
      <c r="F1061" t="s">
        <v>4212</v>
      </c>
      <c r="G1061" s="1">
        <v>-8.3000000000000001E-3</v>
      </c>
    </row>
    <row r="1062" spans="1:7" x14ac:dyDescent="0.3">
      <c r="A1062" s="3">
        <v>44685</v>
      </c>
      <c r="B1062" s="2">
        <v>17957.400000000001</v>
      </c>
      <c r="C1062" s="2">
        <v>18080.599999999999</v>
      </c>
      <c r="D1062" s="2">
        <v>18095.45</v>
      </c>
      <c r="E1062" s="2">
        <v>17921.55</v>
      </c>
      <c r="F1062" t="s">
        <v>4211</v>
      </c>
      <c r="G1062" s="1">
        <v>-5.3E-3</v>
      </c>
    </row>
    <row r="1063" spans="1:7" x14ac:dyDescent="0.3">
      <c r="A1063" s="3">
        <v>44655</v>
      </c>
      <c r="B1063" s="2">
        <v>18053.400000000001</v>
      </c>
      <c r="C1063" s="2">
        <v>17809.099999999999</v>
      </c>
      <c r="D1063" s="2">
        <v>18114.650000000001</v>
      </c>
      <c r="E1063" s="2">
        <v>17791.400000000001</v>
      </c>
      <c r="F1063" t="s">
        <v>4210</v>
      </c>
      <c r="G1063" s="1">
        <v>2.1700000000000001E-2</v>
      </c>
    </row>
    <row r="1064" spans="1:7" x14ac:dyDescent="0.3">
      <c r="A1064" s="3">
        <v>44565</v>
      </c>
      <c r="B1064" s="2">
        <v>17670.45</v>
      </c>
      <c r="C1064" s="2">
        <v>17436.900000000001</v>
      </c>
      <c r="D1064" s="2">
        <v>17703.7</v>
      </c>
      <c r="E1064" s="2">
        <v>17422.7</v>
      </c>
      <c r="F1064" t="s">
        <v>4209</v>
      </c>
      <c r="G1064" s="1">
        <v>1.18E-2</v>
      </c>
    </row>
    <row r="1065" spans="1:7" x14ac:dyDescent="0.3">
      <c r="A1065" t="s">
        <v>275</v>
      </c>
      <c r="B1065" s="2">
        <v>17464.75</v>
      </c>
      <c r="C1065" s="2">
        <v>17519.2</v>
      </c>
      <c r="D1065" s="2">
        <v>17559.8</v>
      </c>
      <c r="E1065" s="2">
        <v>17435.2</v>
      </c>
      <c r="F1065" t="s">
        <v>4208</v>
      </c>
      <c r="G1065" s="1">
        <v>-1.9E-3</v>
      </c>
    </row>
    <row r="1066" spans="1:7" x14ac:dyDescent="0.3">
      <c r="A1066" t="s">
        <v>273</v>
      </c>
      <c r="B1066" s="2">
        <v>17498.25</v>
      </c>
      <c r="C1066" s="2">
        <v>17468.150000000001</v>
      </c>
      <c r="D1066" s="2">
        <v>17522.5</v>
      </c>
      <c r="E1066" s="2">
        <v>17387.2</v>
      </c>
      <c r="F1066" t="s">
        <v>4207</v>
      </c>
      <c r="G1066" s="1">
        <v>0.01</v>
      </c>
    </row>
    <row r="1067" spans="1:7" x14ac:dyDescent="0.3">
      <c r="A1067" t="s">
        <v>271</v>
      </c>
      <c r="B1067" s="2">
        <v>17325.3</v>
      </c>
      <c r="C1067" s="2">
        <v>17297.2</v>
      </c>
      <c r="D1067" s="2">
        <v>17343.650000000001</v>
      </c>
      <c r="E1067" s="2">
        <v>17235.7</v>
      </c>
      <c r="F1067" t="s">
        <v>4206</v>
      </c>
      <c r="G1067" s="1">
        <v>6.0000000000000001E-3</v>
      </c>
    </row>
    <row r="1068" spans="1:7" x14ac:dyDescent="0.3">
      <c r="A1068" t="s">
        <v>269</v>
      </c>
      <c r="B1068" s="2">
        <v>17222</v>
      </c>
      <c r="C1068" s="2">
        <v>17181.849999999999</v>
      </c>
      <c r="D1068" s="2">
        <v>17235.099999999999</v>
      </c>
      <c r="E1068" s="2">
        <v>17003.900000000001</v>
      </c>
      <c r="F1068" t="s">
        <v>4205</v>
      </c>
      <c r="G1068" s="1">
        <v>4.0000000000000001E-3</v>
      </c>
    </row>
    <row r="1069" spans="1:7" x14ac:dyDescent="0.3">
      <c r="A1069" t="s">
        <v>267</v>
      </c>
      <c r="B1069" s="2">
        <v>17153</v>
      </c>
      <c r="C1069" s="2">
        <v>17289</v>
      </c>
      <c r="D1069" s="2">
        <v>17294.900000000001</v>
      </c>
      <c r="E1069" s="2">
        <v>17076.55</v>
      </c>
      <c r="F1069" t="s">
        <v>4204</v>
      </c>
      <c r="G1069" s="1">
        <v>-4.0000000000000001E-3</v>
      </c>
    </row>
    <row r="1070" spans="1:7" x14ac:dyDescent="0.3">
      <c r="A1070" t="s">
        <v>265</v>
      </c>
      <c r="B1070" s="2">
        <v>17222.75</v>
      </c>
      <c r="C1070" s="2">
        <v>17094.95</v>
      </c>
      <c r="D1070" s="2">
        <v>17291.75</v>
      </c>
      <c r="E1070" s="2">
        <v>17091.150000000001</v>
      </c>
      <c r="F1070" t="s">
        <v>4203</v>
      </c>
      <c r="G1070" s="1">
        <v>-1.2999999999999999E-3</v>
      </c>
    </row>
    <row r="1071" spans="1:7" x14ac:dyDescent="0.3">
      <c r="A1071" t="s">
        <v>263</v>
      </c>
      <c r="B1071" s="2">
        <v>17245.650000000001</v>
      </c>
      <c r="C1071" s="2">
        <v>17405.05</v>
      </c>
      <c r="D1071" s="2">
        <v>17442.400000000001</v>
      </c>
      <c r="E1071" s="2">
        <v>17199.599999999999</v>
      </c>
      <c r="F1071" t="s">
        <v>4202</v>
      </c>
      <c r="G1071" s="1">
        <v>-4.0000000000000001E-3</v>
      </c>
    </row>
    <row r="1072" spans="1:7" x14ac:dyDescent="0.3">
      <c r="A1072" t="s">
        <v>261</v>
      </c>
      <c r="B1072" s="2">
        <v>17315.5</v>
      </c>
      <c r="C1072" s="2">
        <v>17120.400000000001</v>
      </c>
      <c r="D1072" s="2">
        <v>17334.400000000001</v>
      </c>
      <c r="E1072" s="2">
        <v>17006.3</v>
      </c>
      <c r="F1072" t="s">
        <v>4201</v>
      </c>
      <c r="G1072" s="1">
        <v>1.1599999999999999E-2</v>
      </c>
    </row>
    <row r="1073" spans="1:7" x14ac:dyDescent="0.3">
      <c r="A1073" t="s">
        <v>260</v>
      </c>
      <c r="B1073" s="2">
        <v>17117.599999999999</v>
      </c>
      <c r="C1073" s="2">
        <v>17329.5</v>
      </c>
      <c r="D1073" s="2">
        <v>17353.349999999999</v>
      </c>
      <c r="E1073" s="2">
        <v>17096.400000000001</v>
      </c>
      <c r="F1073" t="s">
        <v>4200</v>
      </c>
      <c r="G1073" s="1">
        <v>-9.7999999999999997E-3</v>
      </c>
    </row>
    <row r="1074" spans="1:7" x14ac:dyDescent="0.3">
      <c r="A1074" t="s">
        <v>259</v>
      </c>
      <c r="B1074" s="2">
        <v>17287.05</v>
      </c>
      <c r="C1074" s="2">
        <v>17202.900000000001</v>
      </c>
      <c r="D1074" s="2">
        <v>17344.599999999999</v>
      </c>
      <c r="E1074" s="2">
        <v>17175.75</v>
      </c>
      <c r="F1074" t="s">
        <v>4199</v>
      </c>
      <c r="G1074" s="1">
        <v>1.84E-2</v>
      </c>
    </row>
    <row r="1075" spans="1:7" x14ac:dyDescent="0.3">
      <c r="A1075" t="s">
        <v>257</v>
      </c>
      <c r="B1075" s="2">
        <v>16975.349999999999</v>
      </c>
      <c r="C1075" s="2">
        <v>16876.650000000001</v>
      </c>
      <c r="D1075" s="2">
        <v>16987.900000000001</v>
      </c>
      <c r="E1075" s="2">
        <v>16837.849999999999</v>
      </c>
      <c r="F1075" t="s">
        <v>4198</v>
      </c>
      <c r="G1075" s="1">
        <v>1.8700000000000001E-2</v>
      </c>
    </row>
    <row r="1076" spans="1:7" x14ac:dyDescent="0.3">
      <c r="A1076" t="s">
        <v>255</v>
      </c>
      <c r="B1076" s="2">
        <v>16663</v>
      </c>
      <c r="C1076" s="2">
        <v>16900.650000000001</v>
      </c>
      <c r="D1076" s="2">
        <v>16927.75</v>
      </c>
      <c r="E1076" s="2">
        <v>16555</v>
      </c>
      <c r="F1076" t="s">
        <v>4197</v>
      </c>
      <c r="G1076" s="1">
        <v>-1.23E-2</v>
      </c>
    </row>
    <row r="1077" spans="1:7" x14ac:dyDescent="0.3">
      <c r="A1077" t="s">
        <v>253</v>
      </c>
      <c r="B1077" s="2">
        <v>16871.3</v>
      </c>
      <c r="C1077" s="2">
        <v>16633.7</v>
      </c>
      <c r="D1077" s="2">
        <v>16887.95</v>
      </c>
      <c r="E1077" s="2">
        <v>16606.5</v>
      </c>
      <c r="F1077" t="s">
        <v>4196</v>
      </c>
      <c r="G1077" s="1">
        <v>1.4500000000000001E-2</v>
      </c>
    </row>
    <row r="1078" spans="1:7" x14ac:dyDescent="0.3">
      <c r="A1078" s="3">
        <v>44868</v>
      </c>
      <c r="B1078" s="2">
        <v>16630.45</v>
      </c>
      <c r="C1078" s="2">
        <v>16528.8</v>
      </c>
      <c r="D1078" s="2">
        <v>16694.400000000001</v>
      </c>
      <c r="E1078" s="2">
        <v>16470.900000000001</v>
      </c>
      <c r="F1078" t="s">
        <v>4195</v>
      </c>
      <c r="G1078" s="1">
        <v>2.0999999999999999E-3</v>
      </c>
    </row>
    <row r="1079" spans="1:7" x14ac:dyDescent="0.3">
      <c r="A1079" s="3">
        <v>44837</v>
      </c>
      <c r="B1079" s="2">
        <v>16594.900000000001</v>
      </c>
      <c r="C1079" s="2">
        <v>16757.099999999999</v>
      </c>
      <c r="D1079" s="2">
        <v>16757.3</v>
      </c>
      <c r="E1079" s="2">
        <v>16447.900000000001</v>
      </c>
      <c r="F1079" t="s">
        <v>4194</v>
      </c>
      <c r="G1079" s="1">
        <v>1.5299999999999999E-2</v>
      </c>
    </row>
    <row r="1080" spans="1:7" x14ac:dyDescent="0.3">
      <c r="A1080" s="3">
        <v>44807</v>
      </c>
      <c r="B1080" s="2">
        <v>16345.35</v>
      </c>
      <c r="C1080" s="2">
        <v>16078</v>
      </c>
      <c r="D1080" s="2">
        <v>16418.05</v>
      </c>
      <c r="E1080" s="2">
        <v>15990</v>
      </c>
      <c r="F1080" t="s">
        <v>4193</v>
      </c>
      <c r="G1080" s="1">
        <v>2.07E-2</v>
      </c>
    </row>
    <row r="1081" spans="1:7" x14ac:dyDescent="0.3">
      <c r="A1081" s="3">
        <v>44776</v>
      </c>
      <c r="B1081" s="2">
        <v>16013.45</v>
      </c>
      <c r="C1081" s="2">
        <v>15747.75</v>
      </c>
      <c r="D1081" s="2">
        <v>16028.75</v>
      </c>
      <c r="E1081" s="2">
        <v>15671.45</v>
      </c>
      <c r="F1081" t="s">
        <v>4192</v>
      </c>
      <c r="G1081" s="1">
        <v>9.4999999999999998E-3</v>
      </c>
    </row>
    <row r="1082" spans="1:7" x14ac:dyDescent="0.3">
      <c r="A1082" s="3">
        <v>44745</v>
      </c>
      <c r="B1082" s="2">
        <v>15863.15</v>
      </c>
      <c r="C1082" s="2">
        <v>15867.95</v>
      </c>
      <c r="D1082" s="2">
        <v>15944.6</v>
      </c>
      <c r="E1082" s="2">
        <v>15711.45</v>
      </c>
      <c r="F1082" t="s">
        <v>4191</v>
      </c>
      <c r="G1082" s="1">
        <v>-2.35E-2</v>
      </c>
    </row>
    <row r="1083" spans="1:7" x14ac:dyDescent="0.3">
      <c r="A1083" s="3">
        <v>44654</v>
      </c>
      <c r="B1083" s="2">
        <v>16245.35</v>
      </c>
      <c r="C1083" s="2">
        <v>16339.45</v>
      </c>
      <c r="D1083" s="2">
        <v>16456</v>
      </c>
      <c r="E1083" s="2">
        <v>16133.8</v>
      </c>
      <c r="F1083" t="s">
        <v>4190</v>
      </c>
      <c r="G1083" s="1">
        <v>-1.5299999999999999E-2</v>
      </c>
    </row>
    <row r="1084" spans="1:7" x14ac:dyDescent="0.3">
      <c r="A1084" s="3">
        <v>44623</v>
      </c>
      <c r="B1084" s="2">
        <v>16498.05</v>
      </c>
      <c r="C1084" s="2">
        <v>16723.2</v>
      </c>
      <c r="D1084" s="2">
        <v>16768.95</v>
      </c>
      <c r="E1084" s="2">
        <v>16442.95</v>
      </c>
      <c r="F1084" t="s">
        <v>4189</v>
      </c>
      <c r="G1084" s="1">
        <v>-6.4999999999999997E-3</v>
      </c>
    </row>
    <row r="1085" spans="1:7" x14ac:dyDescent="0.3">
      <c r="A1085" s="3">
        <v>44595</v>
      </c>
      <c r="B1085" s="2">
        <v>16605.95</v>
      </c>
      <c r="C1085" s="2">
        <v>16593.099999999999</v>
      </c>
      <c r="D1085" s="2">
        <v>16678.5</v>
      </c>
      <c r="E1085" s="2">
        <v>16478.650000000001</v>
      </c>
      <c r="F1085" t="s">
        <v>4188</v>
      </c>
      <c r="G1085" s="1">
        <v>-1.12E-2</v>
      </c>
    </row>
    <row r="1086" spans="1:7" x14ac:dyDescent="0.3">
      <c r="A1086" t="s">
        <v>245</v>
      </c>
      <c r="B1086" s="2">
        <v>16793.900000000001</v>
      </c>
      <c r="C1086" s="2">
        <v>16481.599999999999</v>
      </c>
      <c r="D1086" s="2">
        <v>16815.900000000001</v>
      </c>
      <c r="E1086" s="2">
        <v>16356.3</v>
      </c>
      <c r="F1086" t="s">
        <v>4187</v>
      </c>
      <c r="G1086" s="1">
        <v>8.0999999999999996E-3</v>
      </c>
    </row>
    <row r="1087" spans="1:7" x14ac:dyDescent="0.3">
      <c r="A1087" t="s">
        <v>243</v>
      </c>
      <c r="B1087" s="2">
        <v>16658.400000000001</v>
      </c>
      <c r="C1087" s="2">
        <v>16515.650000000001</v>
      </c>
      <c r="D1087" s="2">
        <v>16748.8</v>
      </c>
      <c r="E1087" s="2">
        <v>16478.3</v>
      </c>
      <c r="F1087" t="s">
        <v>4186</v>
      </c>
      <c r="G1087" s="1">
        <v>2.53E-2</v>
      </c>
    </row>
    <row r="1088" spans="1:7" x14ac:dyDescent="0.3">
      <c r="A1088" t="s">
        <v>242</v>
      </c>
      <c r="B1088" s="2">
        <v>16247.95</v>
      </c>
      <c r="C1088" s="2">
        <v>16548.900000000001</v>
      </c>
      <c r="D1088" s="2">
        <v>16705.25</v>
      </c>
      <c r="E1088" s="2">
        <v>16203.25</v>
      </c>
      <c r="F1088" t="s">
        <v>4185</v>
      </c>
      <c r="G1088" s="1">
        <v>-4.7800000000000002E-2</v>
      </c>
    </row>
    <row r="1089" spans="1:7" x14ac:dyDescent="0.3">
      <c r="A1089" t="s">
        <v>240</v>
      </c>
      <c r="B1089" s="2">
        <v>17063.25</v>
      </c>
      <c r="C1089" s="2">
        <v>17194.5</v>
      </c>
      <c r="D1089" s="2">
        <v>17220.7</v>
      </c>
      <c r="E1089" s="2">
        <v>17027.849999999999</v>
      </c>
      <c r="F1089" t="s">
        <v>4184</v>
      </c>
      <c r="G1089" s="1">
        <v>-1.6999999999999999E-3</v>
      </c>
    </row>
    <row r="1090" spans="1:7" x14ac:dyDescent="0.3">
      <c r="A1090" t="s">
        <v>238</v>
      </c>
      <c r="B1090" s="2">
        <v>17092.2</v>
      </c>
      <c r="C1090" s="2">
        <v>16847.95</v>
      </c>
      <c r="D1090" s="2">
        <v>17148.55</v>
      </c>
      <c r="E1090" s="2">
        <v>16843.8</v>
      </c>
      <c r="F1090" t="s">
        <v>4183</v>
      </c>
      <c r="G1090" s="1">
        <v>-6.7000000000000002E-3</v>
      </c>
    </row>
    <row r="1091" spans="1:7" x14ac:dyDescent="0.3">
      <c r="A1091" t="s">
        <v>236</v>
      </c>
      <c r="B1091" s="2">
        <v>17206.650000000001</v>
      </c>
      <c r="C1091" s="2">
        <v>17192.25</v>
      </c>
      <c r="D1091" s="2">
        <v>17351.05</v>
      </c>
      <c r="E1091" s="2">
        <v>17070.7</v>
      </c>
      <c r="F1091" t="s">
        <v>4182</v>
      </c>
      <c r="G1091" s="1">
        <v>-4.0000000000000001E-3</v>
      </c>
    </row>
    <row r="1092" spans="1:7" x14ac:dyDescent="0.3">
      <c r="A1092" t="s">
        <v>234</v>
      </c>
      <c r="B1092" s="2">
        <v>17276.3</v>
      </c>
      <c r="C1092" s="2">
        <v>17236.05</v>
      </c>
      <c r="D1092" s="2">
        <v>17380.8</v>
      </c>
      <c r="E1092" s="2">
        <v>17219.2</v>
      </c>
      <c r="F1092" t="s">
        <v>4181</v>
      </c>
      <c r="G1092" s="1">
        <v>-1.6000000000000001E-3</v>
      </c>
    </row>
    <row r="1093" spans="1:7" x14ac:dyDescent="0.3">
      <c r="A1093" t="s">
        <v>232</v>
      </c>
      <c r="B1093" s="2">
        <v>17304.599999999999</v>
      </c>
      <c r="C1093" s="2">
        <v>17396.55</v>
      </c>
      <c r="D1093" s="2">
        <v>17442.900000000001</v>
      </c>
      <c r="E1093" s="2">
        <v>17235.849999999999</v>
      </c>
      <c r="F1093" t="s">
        <v>4180</v>
      </c>
      <c r="G1093" s="1">
        <v>-1E-3</v>
      </c>
    </row>
    <row r="1094" spans="1:7" x14ac:dyDescent="0.3">
      <c r="A1094" t="s">
        <v>230</v>
      </c>
      <c r="B1094" s="2">
        <v>17322.2</v>
      </c>
      <c r="C1094" s="2">
        <v>17408.45</v>
      </c>
      <c r="D1094" s="2">
        <v>17490.599999999999</v>
      </c>
      <c r="E1094" s="2">
        <v>17257.7</v>
      </c>
      <c r="F1094" t="s">
        <v>4179</v>
      </c>
      <c r="G1094" s="1">
        <v>-1.6999999999999999E-3</v>
      </c>
    </row>
    <row r="1095" spans="1:7" x14ac:dyDescent="0.3">
      <c r="A1095" t="s">
        <v>228</v>
      </c>
      <c r="B1095" s="2">
        <v>17352.45</v>
      </c>
      <c r="C1095" s="2">
        <v>16933.25</v>
      </c>
      <c r="D1095" s="2">
        <v>17375</v>
      </c>
      <c r="E1095" s="2">
        <v>16839.25</v>
      </c>
      <c r="F1095" t="s">
        <v>4178</v>
      </c>
      <c r="G1095" s="1">
        <v>3.0300000000000001E-2</v>
      </c>
    </row>
    <row r="1096" spans="1:7" x14ac:dyDescent="0.3">
      <c r="A1096" t="s">
        <v>226</v>
      </c>
      <c r="B1096" s="2">
        <v>16842.8</v>
      </c>
      <c r="C1096" s="2">
        <v>17076.150000000001</v>
      </c>
      <c r="D1096" s="2">
        <v>17099.5</v>
      </c>
      <c r="E1096" s="2">
        <v>16809.650000000001</v>
      </c>
      <c r="F1096" t="s">
        <v>4177</v>
      </c>
      <c r="G1096" s="1">
        <v>-3.0599999999999999E-2</v>
      </c>
    </row>
    <row r="1097" spans="1:7" x14ac:dyDescent="0.3">
      <c r="A1097" s="3">
        <v>44867</v>
      </c>
      <c r="B1097" s="2">
        <v>17374.75</v>
      </c>
      <c r="C1097" s="2">
        <v>17451</v>
      </c>
      <c r="D1097" s="2">
        <v>17454.75</v>
      </c>
      <c r="E1097" s="2">
        <v>17303</v>
      </c>
      <c r="F1097" t="s">
        <v>4176</v>
      </c>
      <c r="G1097" s="1">
        <v>-1.3100000000000001E-2</v>
      </c>
    </row>
    <row r="1098" spans="1:7" x14ac:dyDescent="0.3">
      <c r="A1098" s="3">
        <v>44836</v>
      </c>
      <c r="B1098" s="2">
        <v>17605.849999999999</v>
      </c>
      <c r="C1098" s="2">
        <v>17554.099999999999</v>
      </c>
      <c r="D1098" s="2">
        <v>17639.45</v>
      </c>
      <c r="E1098" s="2">
        <v>17427.150000000001</v>
      </c>
      <c r="F1098" t="s">
        <v>4175</v>
      </c>
      <c r="G1098" s="1">
        <v>8.0999999999999996E-3</v>
      </c>
    </row>
    <row r="1099" spans="1:7" x14ac:dyDescent="0.3">
      <c r="A1099" s="3">
        <v>44806</v>
      </c>
      <c r="B1099" s="2">
        <v>17463.8</v>
      </c>
      <c r="C1099" s="2">
        <v>17370.099999999999</v>
      </c>
      <c r="D1099" s="2">
        <v>17477.150000000001</v>
      </c>
      <c r="E1099" s="2">
        <v>17339</v>
      </c>
      <c r="F1099" t="s">
        <v>4174</v>
      </c>
      <c r="G1099" s="1">
        <v>1.14E-2</v>
      </c>
    </row>
    <row r="1100" spans="1:7" x14ac:dyDescent="0.3">
      <c r="A1100" s="3">
        <v>44775</v>
      </c>
      <c r="B1100" s="2">
        <v>17266.75</v>
      </c>
      <c r="C1100" s="2">
        <v>17279.849999999999</v>
      </c>
      <c r="D1100" s="2">
        <v>17306.45</v>
      </c>
      <c r="E1100" s="2">
        <v>17043.650000000001</v>
      </c>
      <c r="F1100" t="s">
        <v>4173</v>
      </c>
      <c r="G1100" s="1">
        <v>3.0999999999999999E-3</v>
      </c>
    </row>
    <row r="1101" spans="1:7" x14ac:dyDescent="0.3">
      <c r="A1101" s="3">
        <v>44744</v>
      </c>
      <c r="B1101" s="2">
        <v>17213.599999999999</v>
      </c>
      <c r="C1101" s="2">
        <v>17456.3</v>
      </c>
      <c r="D1101" s="2">
        <v>17536.75</v>
      </c>
      <c r="E1101" s="2">
        <v>17119.400000000001</v>
      </c>
      <c r="F1101" t="s">
        <v>4172</v>
      </c>
      <c r="G1101" s="1">
        <v>-1.7299999999999999E-2</v>
      </c>
    </row>
    <row r="1102" spans="1:7" x14ac:dyDescent="0.3">
      <c r="A1102" s="3">
        <v>44653</v>
      </c>
      <c r="B1102" s="2">
        <v>17516.3</v>
      </c>
      <c r="C1102" s="2">
        <v>17590.2</v>
      </c>
      <c r="D1102" s="2">
        <v>17617.8</v>
      </c>
      <c r="E1102" s="2">
        <v>17462.55</v>
      </c>
      <c r="F1102" t="s">
        <v>4171</v>
      </c>
      <c r="G1102" s="1">
        <v>-2.5000000000000001E-3</v>
      </c>
    </row>
    <row r="1103" spans="1:7" x14ac:dyDescent="0.3">
      <c r="A1103" s="3">
        <v>44622</v>
      </c>
      <c r="B1103" s="2">
        <v>17560.2</v>
      </c>
      <c r="C1103" s="2">
        <v>17767.75</v>
      </c>
      <c r="D1103" s="2">
        <v>17781.150000000001</v>
      </c>
      <c r="E1103" s="2">
        <v>17511.150000000001</v>
      </c>
      <c r="F1103" t="s">
        <v>4170</v>
      </c>
      <c r="G1103" s="1">
        <v>-1.24E-2</v>
      </c>
    </row>
    <row r="1104" spans="1:7" x14ac:dyDescent="0.3">
      <c r="A1104" s="3">
        <v>44594</v>
      </c>
      <c r="B1104" s="2">
        <v>17780</v>
      </c>
      <c r="C1104" s="2">
        <v>17706.2</v>
      </c>
      <c r="D1104" s="2">
        <v>17794.599999999999</v>
      </c>
      <c r="E1104" s="2">
        <v>17674.8</v>
      </c>
      <c r="F1104" t="s">
        <v>4169</v>
      </c>
      <c r="G1104" s="1">
        <v>1.1599999999999999E-2</v>
      </c>
    </row>
    <row r="1105" spans="1:7" x14ac:dyDescent="0.3">
      <c r="A1105" s="3">
        <v>44563</v>
      </c>
      <c r="B1105" s="2">
        <v>17576.849999999999</v>
      </c>
      <c r="C1105" s="2">
        <v>17529.45</v>
      </c>
      <c r="D1105" s="2">
        <v>17622.400000000001</v>
      </c>
      <c r="E1105" s="2">
        <v>17244.55</v>
      </c>
      <c r="F1105" t="s">
        <v>4168</v>
      </c>
      <c r="G1105" s="1">
        <v>1.37E-2</v>
      </c>
    </row>
    <row r="1106" spans="1:7" x14ac:dyDescent="0.3">
      <c r="A1106" t="s">
        <v>215</v>
      </c>
      <c r="B1106" s="2">
        <v>17339.849999999999</v>
      </c>
      <c r="C1106" s="2">
        <v>17301.05</v>
      </c>
      <c r="D1106" s="2">
        <v>17410</v>
      </c>
      <c r="E1106" s="2">
        <v>17264.150000000001</v>
      </c>
      <c r="F1106" t="s">
        <v>4167</v>
      </c>
      <c r="G1106" s="1">
        <v>1.3899999999999999E-2</v>
      </c>
    </row>
    <row r="1107" spans="1:7" x14ac:dyDescent="0.3">
      <c r="A1107" t="s">
        <v>213</v>
      </c>
      <c r="B1107" s="2">
        <v>17101.95</v>
      </c>
      <c r="C1107" s="2">
        <v>17208.3</v>
      </c>
      <c r="D1107" s="2">
        <v>17373.5</v>
      </c>
      <c r="E1107" s="2">
        <v>17077.099999999999</v>
      </c>
      <c r="F1107" t="s">
        <v>4166</v>
      </c>
      <c r="G1107" s="1">
        <v>-5.0000000000000001E-4</v>
      </c>
    </row>
    <row r="1108" spans="1:7" x14ac:dyDescent="0.3">
      <c r="A1108" t="s">
        <v>211</v>
      </c>
      <c r="B1108" s="2">
        <v>17110.150000000001</v>
      </c>
      <c r="C1108" s="2">
        <v>17062</v>
      </c>
      <c r="D1108" s="2">
        <v>17182.5</v>
      </c>
      <c r="E1108" s="2">
        <v>16866.75</v>
      </c>
      <c r="F1108" t="s">
        <v>4165</v>
      </c>
      <c r="G1108" s="1">
        <v>-9.7000000000000003E-3</v>
      </c>
    </row>
    <row r="1109" spans="1:7" x14ac:dyDescent="0.3">
      <c r="A1109" t="s">
        <v>209</v>
      </c>
      <c r="B1109" s="2">
        <v>17277.95</v>
      </c>
      <c r="C1109" s="2">
        <v>17001.55</v>
      </c>
      <c r="D1109" s="2">
        <v>17309.150000000001</v>
      </c>
      <c r="E1109" s="2">
        <v>16836.8</v>
      </c>
      <c r="F1109" t="s">
        <v>4164</v>
      </c>
      <c r="G1109" s="1">
        <v>7.4999999999999997E-3</v>
      </c>
    </row>
    <row r="1110" spans="1:7" x14ac:dyDescent="0.3">
      <c r="A1110" t="s">
        <v>207</v>
      </c>
      <c r="B1110" s="2">
        <v>17149.099999999999</v>
      </c>
      <c r="C1110" s="2">
        <v>17575.150000000001</v>
      </c>
      <c r="D1110" s="2">
        <v>17599.400000000001</v>
      </c>
      <c r="E1110" s="2">
        <v>16997.849999999999</v>
      </c>
      <c r="F1110" t="s">
        <v>4163</v>
      </c>
      <c r="G1110" s="1">
        <v>-2.6599999999999999E-2</v>
      </c>
    </row>
    <row r="1111" spans="1:7" x14ac:dyDescent="0.3">
      <c r="A1111" t="s">
        <v>206</v>
      </c>
      <c r="B1111" s="2">
        <v>17617.150000000001</v>
      </c>
      <c r="C1111" s="2">
        <v>17613.7</v>
      </c>
      <c r="D1111" s="2">
        <v>17707.599999999999</v>
      </c>
      <c r="E1111" s="2">
        <v>17485.849999999999</v>
      </c>
      <c r="F1111" t="s">
        <v>4162</v>
      </c>
      <c r="G1111" s="1">
        <v>-7.9000000000000008E-3</v>
      </c>
    </row>
    <row r="1112" spans="1:7" x14ac:dyDescent="0.3">
      <c r="A1112" t="s">
        <v>204</v>
      </c>
      <c r="B1112" s="2">
        <v>17757</v>
      </c>
      <c r="C1112" s="2">
        <v>17921</v>
      </c>
      <c r="D1112" s="2">
        <v>17943.7</v>
      </c>
      <c r="E1112" s="2">
        <v>17648.45</v>
      </c>
      <c r="F1112" t="s">
        <v>4161</v>
      </c>
      <c r="G1112" s="1">
        <v>-1.01E-2</v>
      </c>
    </row>
    <row r="1113" spans="1:7" x14ac:dyDescent="0.3">
      <c r="A1113" t="s">
        <v>202</v>
      </c>
      <c r="B1113" s="2">
        <v>17938.400000000001</v>
      </c>
      <c r="C1113" s="2">
        <v>18129.2</v>
      </c>
      <c r="D1113" s="2">
        <v>18129.2</v>
      </c>
      <c r="E1113" s="2">
        <v>17884.900000000001</v>
      </c>
      <c r="F1113" t="s">
        <v>4160</v>
      </c>
      <c r="G1113" s="1">
        <v>-9.5999999999999992E-3</v>
      </c>
    </row>
    <row r="1114" spans="1:7" x14ac:dyDescent="0.3">
      <c r="A1114" t="s">
        <v>200</v>
      </c>
      <c r="B1114" s="2">
        <v>18113.05</v>
      </c>
      <c r="C1114" s="2">
        <v>18337.2</v>
      </c>
      <c r="D1114" s="2">
        <v>18350.95</v>
      </c>
      <c r="E1114" s="2">
        <v>18085.900000000001</v>
      </c>
      <c r="F1114" t="s">
        <v>4159</v>
      </c>
      <c r="G1114" s="1">
        <v>-1.0699999999999999E-2</v>
      </c>
    </row>
    <row r="1115" spans="1:7" x14ac:dyDescent="0.3">
      <c r="A1115" t="s">
        <v>198</v>
      </c>
      <c r="B1115" s="2">
        <v>18308.099999999999</v>
      </c>
      <c r="C1115" s="2">
        <v>18235.650000000001</v>
      </c>
      <c r="D1115" s="2">
        <v>18321.55</v>
      </c>
      <c r="E1115" s="2">
        <v>18228.75</v>
      </c>
      <c r="F1115" t="s">
        <v>4158</v>
      </c>
      <c r="G1115" s="1">
        <v>2.8999999999999998E-3</v>
      </c>
    </row>
    <row r="1116" spans="1:7" x14ac:dyDescent="0.3">
      <c r="A1116" t="s">
        <v>196</v>
      </c>
      <c r="B1116" s="2">
        <v>18255.75</v>
      </c>
      <c r="C1116" s="2">
        <v>18185</v>
      </c>
      <c r="D1116" s="2">
        <v>18286.95</v>
      </c>
      <c r="E1116" s="2">
        <v>18119.650000000001</v>
      </c>
      <c r="F1116" t="s">
        <v>4157</v>
      </c>
      <c r="G1116" s="1">
        <v>-1E-4</v>
      </c>
    </row>
    <row r="1117" spans="1:7" x14ac:dyDescent="0.3">
      <c r="A1117" t="s">
        <v>194</v>
      </c>
      <c r="B1117" s="2">
        <v>18257.8</v>
      </c>
      <c r="C1117" s="2">
        <v>18257</v>
      </c>
      <c r="D1117" s="2">
        <v>18272.25</v>
      </c>
      <c r="E1117" s="2">
        <v>18163.8</v>
      </c>
      <c r="F1117" t="s">
        <v>4156</v>
      </c>
      <c r="G1117" s="1">
        <v>2.5000000000000001E-3</v>
      </c>
    </row>
    <row r="1118" spans="1:7" x14ac:dyDescent="0.3">
      <c r="A1118" s="3">
        <v>44896</v>
      </c>
      <c r="B1118" s="2">
        <v>18212.349999999999</v>
      </c>
      <c r="C1118" s="2">
        <v>18170.400000000001</v>
      </c>
      <c r="D1118" s="2">
        <v>18227.95</v>
      </c>
      <c r="E1118" s="2">
        <v>18128.8</v>
      </c>
      <c r="F1118" t="s">
        <v>4155</v>
      </c>
      <c r="G1118" s="1">
        <v>8.6999999999999994E-3</v>
      </c>
    </row>
    <row r="1119" spans="1:7" x14ac:dyDescent="0.3">
      <c r="A1119" s="3">
        <v>44866</v>
      </c>
      <c r="B1119" s="2">
        <v>18055.75</v>
      </c>
      <c r="C1119" s="2">
        <v>17997.75</v>
      </c>
      <c r="D1119" s="2">
        <v>18081.25</v>
      </c>
      <c r="E1119" s="2">
        <v>17964.400000000001</v>
      </c>
      <c r="F1119" t="s">
        <v>4154</v>
      </c>
      <c r="G1119" s="1">
        <v>2.8999999999999998E-3</v>
      </c>
    </row>
    <row r="1120" spans="1:7" x14ac:dyDescent="0.3">
      <c r="A1120" s="3">
        <v>44835</v>
      </c>
      <c r="B1120" s="2">
        <v>18003.3</v>
      </c>
      <c r="C1120" s="2">
        <v>17913.3</v>
      </c>
      <c r="D1120" s="2">
        <v>18017.45</v>
      </c>
      <c r="E1120" s="2">
        <v>17879.150000000001</v>
      </c>
      <c r="F1120" t="s">
        <v>4153</v>
      </c>
      <c r="G1120" s="1">
        <v>1.0699999999999999E-2</v>
      </c>
    </row>
    <row r="1121" spans="1:7" x14ac:dyDescent="0.3">
      <c r="A1121" s="3">
        <v>44743</v>
      </c>
      <c r="B1121" s="2">
        <v>17812.7</v>
      </c>
      <c r="C1121" s="2">
        <v>17797.599999999999</v>
      </c>
      <c r="D1121" s="2">
        <v>17905</v>
      </c>
      <c r="E1121" s="2">
        <v>17704.55</v>
      </c>
      <c r="F1121" t="s">
        <v>4152</v>
      </c>
      <c r="G1121" s="1">
        <v>3.8E-3</v>
      </c>
    </row>
    <row r="1122" spans="1:7" x14ac:dyDescent="0.3">
      <c r="A1122" s="3">
        <v>44713</v>
      </c>
      <c r="B1122" s="2">
        <v>17745.900000000001</v>
      </c>
      <c r="C1122" s="2">
        <v>17768.5</v>
      </c>
      <c r="D1122" s="2">
        <v>17797.95</v>
      </c>
      <c r="E1122" s="2">
        <v>17655.55</v>
      </c>
      <c r="F1122" t="s">
        <v>4151</v>
      </c>
      <c r="G1122" s="1">
        <v>-0.01</v>
      </c>
    </row>
    <row r="1123" spans="1:7" x14ac:dyDescent="0.3">
      <c r="A1123" s="3">
        <v>44682</v>
      </c>
      <c r="B1123" s="2">
        <v>17925.25</v>
      </c>
      <c r="C1123" s="2">
        <v>17820.099999999999</v>
      </c>
      <c r="D1123" s="2">
        <v>17944.7</v>
      </c>
      <c r="E1123" s="2">
        <v>17748.849999999999</v>
      </c>
      <c r="F1123" t="s">
        <v>4150</v>
      </c>
      <c r="G1123" s="1">
        <v>6.7000000000000002E-3</v>
      </c>
    </row>
    <row r="1124" spans="1:7" x14ac:dyDescent="0.3">
      <c r="A1124" s="3">
        <v>44652</v>
      </c>
      <c r="B1124" s="2">
        <v>17805.25</v>
      </c>
      <c r="C1124" s="2">
        <v>17681.400000000001</v>
      </c>
      <c r="D1124" s="2">
        <v>17827.599999999999</v>
      </c>
      <c r="E1124" s="2">
        <v>17593.55</v>
      </c>
      <c r="F1124" t="s">
        <v>4149</v>
      </c>
      <c r="G1124" s="1">
        <v>1.0200000000000001E-2</v>
      </c>
    </row>
    <row r="1125" spans="1:7" x14ac:dyDescent="0.3">
      <c r="A1125" s="3">
        <v>44621</v>
      </c>
      <c r="B1125" s="2">
        <v>17625.7</v>
      </c>
      <c r="C1125" s="2">
        <v>17387.150000000001</v>
      </c>
      <c r="D1125" s="2">
        <v>17646.650000000001</v>
      </c>
      <c r="E1125" s="2">
        <v>17383.3</v>
      </c>
      <c r="F1125" t="s">
        <v>4148</v>
      </c>
      <c r="G1125" s="1">
        <v>1.5699999999999999E-2</v>
      </c>
    </row>
    <row r="1126" spans="1:7" x14ac:dyDescent="0.3">
      <c r="A1126" t="s">
        <v>184</v>
      </c>
      <c r="B1126" s="2">
        <v>17354.05</v>
      </c>
      <c r="C1126" s="2">
        <v>17244.5</v>
      </c>
      <c r="D1126" s="2">
        <v>17400.8</v>
      </c>
      <c r="E1126" s="2">
        <v>17238.5</v>
      </c>
      <c r="F1126" t="s">
        <v>4147</v>
      </c>
      <c r="G1126" s="1">
        <v>8.6999999999999994E-3</v>
      </c>
    </row>
    <row r="1127" spans="1:7" x14ac:dyDescent="0.3">
      <c r="A1127" t="s">
        <v>182</v>
      </c>
      <c r="B1127" s="2">
        <v>17203.95</v>
      </c>
      <c r="C1127" s="2">
        <v>17201.45</v>
      </c>
      <c r="D1127" s="2">
        <v>17264.05</v>
      </c>
      <c r="E1127" s="2">
        <v>17146.349999999999</v>
      </c>
      <c r="F1127" t="s">
        <v>4146</v>
      </c>
      <c r="G1127" s="1">
        <v>-5.9999999999999995E-4</v>
      </c>
    </row>
    <row r="1128" spans="1:7" x14ac:dyDescent="0.3">
      <c r="A1128" t="s">
        <v>180</v>
      </c>
      <c r="B1128" s="2">
        <v>17213.599999999999</v>
      </c>
      <c r="C1128" s="2">
        <v>17220.099999999999</v>
      </c>
      <c r="D1128" s="2">
        <v>17285.95</v>
      </c>
      <c r="E1128" s="2">
        <v>17176.650000000001</v>
      </c>
      <c r="F1128" t="s">
        <v>4145</v>
      </c>
      <c r="G1128" s="1">
        <v>-1.1000000000000001E-3</v>
      </c>
    </row>
    <row r="1129" spans="1:7" x14ac:dyDescent="0.3">
      <c r="A1129" t="s">
        <v>178</v>
      </c>
      <c r="B1129" s="2">
        <v>17233.25</v>
      </c>
      <c r="C1129" s="2">
        <v>17177.599999999999</v>
      </c>
      <c r="D1129" s="2">
        <v>17250.25</v>
      </c>
      <c r="E1129" s="2">
        <v>17161.150000000001</v>
      </c>
      <c r="F1129" t="s">
        <v>4144</v>
      </c>
      <c r="G1129" s="1">
        <v>8.6E-3</v>
      </c>
    </row>
    <row r="1130" spans="1:7" x14ac:dyDescent="0.3">
      <c r="A1130" t="s">
        <v>176</v>
      </c>
      <c r="B1130" s="2">
        <v>17086.25</v>
      </c>
      <c r="C1130" s="2">
        <v>16937.75</v>
      </c>
      <c r="D1130" s="2">
        <v>17112.05</v>
      </c>
      <c r="E1130" s="2">
        <v>16833.2</v>
      </c>
      <c r="F1130" t="s">
        <v>4143</v>
      </c>
      <c r="G1130" s="1">
        <v>4.8999999999999998E-3</v>
      </c>
    </row>
    <row r="1131" spans="1:7" x14ac:dyDescent="0.3">
      <c r="A1131" t="s">
        <v>174</v>
      </c>
      <c r="B1131" s="2">
        <v>17003.75</v>
      </c>
      <c r="C1131" s="2">
        <v>17149.5</v>
      </c>
      <c r="D1131" s="2">
        <v>17155.599999999999</v>
      </c>
      <c r="E1131" s="2">
        <v>16909.599999999999</v>
      </c>
      <c r="F1131" t="s">
        <v>4142</v>
      </c>
      <c r="G1131" s="1">
        <v>-4.0000000000000001E-3</v>
      </c>
    </row>
    <row r="1132" spans="1:7" x14ac:dyDescent="0.3">
      <c r="A1132" t="s">
        <v>172</v>
      </c>
      <c r="B1132" s="2">
        <v>17072.599999999999</v>
      </c>
      <c r="C1132" s="2">
        <v>17066.8</v>
      </c>
      <c r="D1132" s="2">
        <v>17118.650000000001</v>
      </c>
      <c r="E1132" s="2">
        <v>17015.55</v>
      </c>
      <c r="F1132" t="s">
        <v>4141</v>
      </c>
      <c r="G1132" s="1">
        <v>6.8999999999999999E-3</v>
      </c>
    </row>
    <row r="1133" spans="1:7" x14ac:dyDescent="0.3">
      <c r="A1133" t="s">
        <v>170</v>
      </c>
      <c r="B1133" s="2">
        <v>16955.45</v>
      </c>
      <c r="C1133" s="2">
        <v>16865.55</v>
      </c>
      <c r="D1133" s="2">
        <v>16971</v>
      </c>
      <c r="E1133" s="2">
        <v>16819.5</v>
      </c>
      <c r="F1133" t="s">
        <v>4140</v>
      </c>
      <c r="G1133" s="1">
        <v>1.0999999999999999E-2</v>
      </c>
    </row>
    <row r="1134" spans="1:7" x14ac:dyDescent="0.3">
      <c r="A1134" t="s">
        <v>168</v>
      </c>
      <c r="B1134" s="2">
        <v>16770.849999999999</v>
      </c>
      <c r="C1134" s="2">
        <v>16773.150000000001</v>
      </c>
      <c r="D1134" s="2">
        <v>16936.400000000001</v>
      </c>
      <c r="E1134" s="2">
        <v>16688.25</v>
      </c>
      <c r="F1134" t="s">
        <v>4139</v>
      </c>
      <c r="G1134" s="1">
        <v>9.4000000000000004E-3</v>
      </c>
    </row>
    <row r="1135" spans="1:7" x14ac:dyDescent="0.3">
      <c r="A1135" t="s">
        <v>166</v>
      </c>
      <c r="B1135" s="2">
        <v>16614.2</v>
      </c>
      <c r="C1135" s="2">
        <v>16824.25</v>
      </c>
      <c r="D1135" s="2">
        <v>16840.099999999999</v>
      </c>
      <c r="E1135" s="2">
        <v>16410.2</v>
      </c>
      <c r="F1135" t="s">
        <v>4138</v>
      </c>
      <c r="G1135" s="1">
        <v>-2.18E-2</v>
      </c>
    </row>
    <row r="1136" spans="1:7" x14ac:dyDescent="0.3">
      <c r="A1136" t="s">
        <v>164</v>
      </c>
      <c r="B1136" s="2">
        <v>16985.2</v>
      </c>
      <c r="C1136" s="2">
        <v>17276</v>
      </c>
      <c r="D1136" s="2">
        <v>17298.150000000001</v>
      </c>
      <c r="E1136" s="2">
        <v>16966.45</v>
      </c>
      <c r="F1136" t="s">
        <v>4137</v>
      </c>
      <c r="G1136" s="1">
        <v>-1.5299999999999999E-2</v>
      </c>
    </row>
    <row r="1137" spans="1:7" x14ac:dyDescent="0.3">
      <c r="A1137" t="s">
        <v>163</v>
      </c>
      <c r="B1137" s="2">
        <v>17248.400000000001</v>
      </c>
      <c r="C1137" s="2">
        <v>17373</v>
      </c>
      <c r="D1137" s="2">
        <v>17379.349999999999</v>
      </c>
      <c r="E1137" s="2">
        <v>17184.95</v>
      </c>
      <c r="F1137" t="s">
        <v>4136</v>
      </c>
      <c r="G1137" s="1">
        <v>1.6000000000000001E-3</v>
      </c>
    </row>
    <row r="1138" spans="1:7" x14ac:dyDescent="0.3">
      <c r="A1138" t="s">
        <v>161</v>
      </c>
      <c r="B1138" s="2">
        <v>17221.400000000001</v>
      </c>
      <c r="C1138" s="2">
        <v>17323.650000000001</v>
      </c>
      <c r="D1138" s="2">
        <v>17351.2</v>
      </c>
      <c r="E1138" s="2">
        <v>17192.2</v>
      </c>
      <c r="F1138" t="s">
        <v>4135</v>
      </c>
      <c r="G1138" s="1">
        <v>-6.0000000000000001E-3</v>
      </c>
    </row>
    <row r="1139" spans="1:7" x14ac:dyDescent="0.3">
      <c r="A1139" t="s">
        <v>159</v>
      </c>
      <c r="B1139" s="2">
        <v>17324.900000000001</v>
      </c>
      <c r="C1139" s="2">
        <v>17283.2</v>
      </c>
      <c r="D1139" s="2">
        <v>17376.2</v>
      </c>
      <c r="E1139" s="2">
        <v>17225.8</v>
      </c>
      <c r="F1139" t="s">
        <v>4134</v>
      </c>
      <c r="G1139" s="1">
        <v>-2.5000000000000001E-3</v>
      </c>
    </row>
    <row r="1140" spans="1:7" x14ac:dyDescent="0.3">
      <c r="A1140" t="s">
        <v>157</v>
      </c>
      <c r="B1140" s="2">
        <v>17368.25</v>
      </c>
      <c r="C1140" s="2">
        <v>17619.099999999999</v>
      </c>
      <c r="D1140" s="2">
        <v>17639.5</v>
      </c>
      <c r="E1140" s="2">
        <v>17355.95</v>
      </c>
      <c r="F1140" t="s">
        <v>4133</v>
      </c>
      <c r="G1140" s="1">
        <v>-8.2000000000000007E-3</v>
      </c>
    </row>
    <row r="1141" spans="1:7" x14ac:dyDescent="0.3">
      <c r="A1141" s="3">
        <v>44481</v>
      </c>
      <c r="B1141" s="2">
        <v>17511.3</v>
      </c>
      <c r="C1141" s="2">
        <v>17476.05</v>
      </c>
      <c r="D1141" s="2">
        <v>17534.349999999999</v>
      </c>
      <c r="E1141" s="2">
        <v>17405.25</v>
      </c>
      <c r="F1141" t="s">
        <v>4132</v>
      </c>
      <c r="G1141" s="1">
        <v>-2.9999999999999997E-4</v>
      </c>
    </row>
    <row r="1142" spans="1:7" x14ac:dyDescent="0.3">
      <c r="A1142" s="3">
        <v>44451</v>
      </c>
      <c r="B1142" s="2">
        <v>17516.849999999999</v>
      </c>
      <c r="C1142" s="2">
        <v>17524.400000000001</v>
      </c>
      <c r="D1142" s="2">
        <v>17543.25</v>
      </c>
      <c r="E1142" s="2">
        <v>17379.599999999999</v>
      </c>
      <c r="F1142" t="s">
        <v>4131</v>
      </c>
      <c r="G1142" s="1">
        <v>2.7000000000000001E-3</v>
      </c>
    </row>
    <row r="1143" spans="1:7" x14ac:dyDescent="0.3">
      <c r="A1143" s="3">
        <v>44420</v>
      </c>
      <c r="B1143" s="2">
        <v>17469.75</v>
      </c>
      <c r="C1143" s="2">
        <v>17315.25</v>
      </c>
      <c r="D1143" s="2">
        <v>17484.599999999999</v>
      </c>
      <c r="E1143" s="2">
        <v>17308.95</v>
      </c>
      <c r="F1143" t="s">
        <v>4130</v>
      </c>
      <c r="G1143" s="1">
        <v>1.7100000000000001E-2</v>
      </c>
    </row>
    <row r="1144" spans="1:7" x14ac:dyDescent="0.3">
      <c r="A1144" s="3">
        <v>44389</v>
      </c>
      <c r="B1144" s="2">
        <v>17176.7</v>
      </c>
      <c r="C1144" s="2">
        <v>17044.099999999999</v>
      </c>
      <c r="D1144" s="2">
        <v>17251.650000000001</v>
      </c>
      <c r="E1144" s="2">
        <v>16987.75</v>
      </c>
      <c r="F1144" t="s">
        <v>4129</v>
      </c>
      <c r="G1144" s="1">
        <v>1.5599999999999999E-2</v>
      </c>
    </row>
    <row r="1145" spans="1:7" x14ac:dyDescent="0.3">
      <c r="A1145" s="3">
        <v>44359</v>
      </c>
      <c r="B1145" s="2">
        <v>16912.25</v>
      </c>
      <c r="C1145" s="2">
        <v>17209.05</v>
      </c>
      <c r="D1145" s="2">
        <v>17216.75</v>
      </c>
      <c r="E1145" s="2">
        <v>16891.7</v>
      </c>
      <c r="F1145" t="s">
        <v>4128</v>
      </c>
      <c r="G1145" s="1">
        <v>-1.6500000000000001E-2</v>
      </c>
    </row>
    <row r="1146" spans="1:7" x14ac:dyDescent="0.3">
      <c r="A1146" s="3">
        <v>44267</v>
      </c>
      <c r="B1146" s="2">
        <v>17196.7</v>
      </c>
      <c r="C1146" s="2">
        <v>17424.900000000001</v>
      </c>
      <c r="D1146" s="2">
        <v>17489.8</v>
      </c>
      <c r="E1146" s="2">
        <v>17180.8</v>
      </c>
      <c r="F1146" t="s">
        <v>4127</v>
      </c>
      <c r="G1146" s="1">
        <v>-1.18E-2</v>
      </c>
    </row>
    <row r="1147" spans="1:7" x14ac:dyDescent="0.3">
      <c r="A1147" s="3">
        <v>44239</v>
      </c>
      <c r="B1147" s="2">
        <v>17401.650000000001</v>
      </c>
      <c r="C1147" s="2">
        <v>17183.2</v>
      </c>
      <c r="D1147" s="2">
        <v>17420.349999999999</v>
      </c>
      <c r="E1147" s="2">
        <v>17149.3</v>
      </c>
      <c r="F1147" t="s">
        <v>4126</v>
      </c>
      <c r="G1147" s="1">
        <v>1.37E-2</v>
      </c>
    </row>
    <row r="1148" spans="1:7" x14ac:dyDescent="0.3">
      <c r="A1148" s="3">
        <v>44208</v>
      </c>
      <c r="B1148" s="2">
        <v>17166.900000000001</v>
      </c>
      <c r="C1148" s="2">
        <v>17104.400000000001</v>
      </c>
      <c r="D1148" s="2">
        <v>17213.05</v>
      </c>
      <c r="E1148" s="2">
        <v>17064.25</v>
      </c>
      <c r="F1148" t="s">
        <v>4125</v>
      </c>
      <c r="G1148" s="1">
        <v>1.0800000000000001E-2</v>
      </c>
    </row>
    <row r="1149" spans="1:7" x14ac:dyDescent="0.3">
      <c r="A1149" t="s">
        <v>147</v>
      </c>
      <c r="B1149" s="2">
        <v>16983.2</v>
      </c>
      <c r="C1149" s="2">
        <v>17051.150000000001</v>
      </c>
      <c r="D1149" s="2">
        <v>17324.650000000001</v>
      </c>
      <c r="E1149" s="2">
        <v>16931.400000000001</v>
      </c>
      <c r="F1149" t="s">
        <v>4124</v>
      </c>
      <c r="G1149" s="1">
        <v>-4.1000000000000003E-3</v>
      </c>
    </row>
    <row r="1150" spans="1:7" x14ac:dyDescent="0.3">
      <c r="A1150" t="s">
        <v>145</v>
      </c>
      <c r="B1150" s="2">
        <v>17053.95</v>
      </c>
      <c r="C1150" s="2">
        <v>17055.8</v>
      </c>
      <c r="D1150" s="2">
        <v>17160.7</v>
      </c>
      <c r="E1150" s="2">
        <v>16782.400000000001</v>
      </c>
      <c r="F1150" t="s">
        <v>4123</v>
      </c>
      <c r="G1150" s="1">
        <v>1.6000000000000001E-3</v>
      </c>
    </row>
    <row r="1151" spans="1:7" x14ac:dyDescent="0.3">
      <c r="A1151" t="s">
        <v>143</v>
      </c>
      <c r="B1151" s="2">
        <v>17026.45</v>
      </c>
      <c r="C1151" s="2">
        <v>17338.75</v>
      </c>
      <c r="D1151" s="2">
        <v>17355.400000000001</v>
      </c>
      <c r="E1151" s="2">
        <v>16985.7</v>
      </c>
      <c r="F1151" t="s">
        <v>4122</v>
      </c>
      <c r="G1151" s="1">
        <v>-2.9100000000000001E-2</v>
      </c>
    </row>
    <row r="1152" spans="1:7" x14ac:dyDescent="0.3">
      <c r="A1152" t="s">
        <v>141</v>
      </c>
      <c r="B1152" s="2">
        <v>17536.25</v>
      </c>
      <c r="C1152" s="2">
        <v>17417.3</v>
      </c>
      <c r="D1152" s="2">
        <v>17564.349999999999</v>
      </c>
      <c r="E1152" s="2">
        <v>17351.7</v>
      </c>
      <c r="F1152" t="s">
        <v>4121</v>
      </c>
      <c r="G1152" s="1">
        <v>7.0000000000000001E-3</v>
      </c>
    </row>
    <row r="1153" spans="1:7" x14ac:dyDescent="0.3">
      <c r="A1153" t="s">
        <v>140</v>
      </c>
      <c r="B1153" s="2">
        <v>17415.05</v>
      </c>
      <c r="C1153" s="2">
        <v>17550.05</v>
      </c>
      <c r="D1153" s="2">
        <v>17600.599999999999</v>
      </c>
      <c r="E1153" s="2">
        <v>17354</v>
      </c>
      <c r="F1153" t="s">
        <v>4120</v>
      </c>
      <c r="G1153" s="1">
        <v>-5.0000000000000001E-3</v>
      </c>
    </row>
    <row r="1154" spans="1:7" x14ac:dyDescent="0.3">
      <c r="A1154" t="s">
        <v>138</v>
      </c>
      <c r="B1154" s="2">
        <v>17503.349999999999</v>
      </c>
      <c r="C1154" s="2">
        <v>17281.75</v>
      </c>
      <c r="D1154" s="2">
        <v>17553.7</v>
      </c>
      <c r="E1154" s="2">
        <v>17216.099999999999</v>
      </c>
      <c r="F1154" t="s">
        <v>4119</v>
      </c>
      <c r="G1154" s="1">
        <v>5.0000000000000001E-3</v>
      </c>
    </row>
    <row r="1155" spans="1:7" x14ac:dyDescent="0.3">
      <c r="A1155" t="s">
        <v>136</v>
      </c>
      <c r="B1155" s="2">
        <v>17416.55</v>
      </c>
      <c r="C1155" s="2">
        <v>17796.25</v>
      </c>
      <c r="D1155" s="2">
        <v>17805.25</v>
      </c>
      <c r="E1155" s="2">
        <v>17280.45</v>
      </c>
      <c r="F1155" t="s">
        <v>4118</v>
      </c>
      <c r="G1155" s="1">
        <v>-1.9599999999999999E-2</v>
      </c>
    </row>
    <row r="1156" spans="1:7" x14ac:dyDescent="0.3">
      <c r="A1156" t="s">
        <v>134</v>
      </c>
      <c r="B1156" s="2">
        <v>17764.8</v>
      </c>
      <c r="C1156" s="2">
        <v>17890.55</v>
      </c>
      <c r="D1156" s="2">
        <v>17945.599999999999</v>
      </c>
      <c r="E1156" s="2">
        <v>17688.5</v>
      </c>
      <c r="F1156" t="s">
        <v>4117</v>
      </c>
      <c r="G1156" s="1">
        <v>-7.4999999999999997E-3</v>
      </c>
    </row>
    <row r="1157" spans="1:7" x14ac:dyDescent="0.3">
      <c r="A1157" t="s">
        <v>132</v>
      </c>
      <c r="B1157" s="2">
        <v>17898.650000000001</v>
      </c>
      <c r="C1157" s="2">
        <v>17939.349999999999</v>
      </c>
      <c r="D1157" s="2">
        <v>18022.650000000001</v>
      </c>
      <c r="E1157" s="2">
        <v>17879.25</v>
      </c>
      <c r="F1157" t="s">
        <v>4116</v>
      </c>
      <c r="G1157" s="1">
        <v>-5.5999999999999999E-3</v>
      </c>
    </row>
    <row r="1158" spans="1:7" x14ac:dyDescent="0.3">
      <c r="A1158" t="s">
        <v>130</v>
      </c>
      <c r="B1158" s="2">
        <v>17999.2</v>
      </c>
      <c r="C1158" s="2">
        <v>18127.05</v>
      </c>
      <c r="D1158" s="2">
        <v>18132.650000000001</v>
      </c>
      <c r="E1158" s="2">
        <v>17958.8</v>
      </c>
      <c r="F1158" t="s">
        <v>4115</v>
      </c>
      <c r="G1158" s="1">
        <v>-6.1000000000000004E-3</v>
      </c>
    </row>
    <row r="1159" spans="1:7" x14ac:dyDescent="0.3">
      <c r="A1159" t="s">
        <v>128</v>
      </c>
      <c r="B1159" s="2">
        <v>18109.45</v>
      </c>
      <c r="C1159" s="2">
        <v>18140.95</v>
      </c>
      <c r="D1159" s="2">
        <v>18210.150000000001</v>
      </c>
      <c r="E1159" s="2">
        <v>18071.3</v>
      </c>
      <c r="F1159" t="s">
        <v>4114</v>
      </c>
      <c r="G1159" s="1">
        <v>4.0000000000000002E-4</v>
      </c>
    </row>
    <row r="1160" spans="1:7" x14ac:dyDescent="0.3">
      <c r="A1160" s="3">
        <v>44541</v>
      </c>
      <c r="B1160" s="2">
        <v>18102.75</v>
      </c>
      <c r="C1160" s="2">
        <v>17977.599999999999</v>
      </c>
      <c r="D1160" s="2">
        <v>18123</v>
      </c>
      <c r="E1160" s="2">
        <v>17905.900000000001</v>
      </c>
      <c r="F1160" t="s">
        <v>4113</v>
      </c>
      <c r="G1160" s="1">
        <v>1.2800000000000001E-2</v>
      </c>
    </row>
    <row r="1161" spans="1:7" x14ac:dyDescent="0.3">
      <c r="A1161" s="3">
        <v>44511</v>
      </c>
      <c r="B1161" s="2">
        <v>17873.599999999999</v>
      </c>
      <c r="C1161" s="2">
        <v>17967.45</v>
      </c>
      <c r="D1161" s="2">
        <v>17971.349999999999</v>
      </c>
      <c r="E1161" s="2">
        <v>17798.2</v>
      </c>
      <c r="F1161" t="s">
        <v>4112</v>
      </c>
      <c r="G1161" s="1">
        <v>-8.0000000000000002E-3</v>
      </c>
    </row>
    <row r="1162" spans="1:7" x14ac:dyDescent="0.3">
      <c r="A1162" s="3">
        <v>44480</v>
      </c>
      <c r="B1162" s="2">
        <v>18017.2</v>
      </c>
      <c r="C1162" s="2">
        <v>17973.45</v>
      </c>
      <c r="D1162" s="2">
        <v>18061.25</v>
      </c>
      <c r="E1162" s="2">
        <v>17915</v>
      </c>
      <c r="F1162" t="s">
        <v>4111</v>
      </c>
      <c r="G1162" s="1">
        <v>-1.5E-3</v>
      </c>
    </row>
    <row r="1163" spans="1:7" x14ac:dyDescent="0.3">
      <c r="A1163" s="3">
        <v>44450</v>
      </c>
      <c r="B1163" s="2">
        <v>18044.25</v>
      </c>
      <c r="C1163" s="2">
        <v>18084.349999999999</v>
      </c>
      <c r="D1163" s="2">
        <v>18112.599999999999</v>
      </c>
      <c r="E1163" s="2">
        <v>17983.05</v>
      </c>
      <c r="F1163" t="s">
        <v>4110</v>
      </c>
      <c r="G1163" s="1">
        <v>-1.2999999999999999E-3</v>
      </c>
    </row>
    <row r="1164" spans="1:7" x14ac:dyDescent="0.3">
      <c r="A1164" s="3">
        <v>44419</v>
      </c>
      <c r="B1164" s="2">
        <v>18068.55</v>
      </c>
      <c r="C1164" s="2">
        <v>18040.2</v>
      </c>
      <c r="D1164" s="2">
        <v>18087.8</v>
      </c>
      <c r="E1164" s="2">
        <v>17836.099999999999</v>
      </c>
      <c r="F1164" t="s">
        <v>4109</v>
      </c>
      <c r="G1164" s="1">
        <v>8.5000000000000006E-3</v>
      </c>
    </row>
    <row r="1165" spans="1:7" x14ac:dyDescent="0.3">
      <c r="A1165" s="3">
        <v>44297</v>
      </c>
      <c r="B1165" s="2">
        <v>17916.8</v>
      </c>
      <c r="C1165" s="2">
        <v>17935.05</v>
      </c>
      <c r="D1165" s="2">
        <v>17947.55</v>
      </c>
      <c r="E1165" s="2">
        <v>17900.599999999999</v>
      </c>
      <c r="F1165" t="s">
        <v>4108</v>
      </c>
      <c r="G1165" s="1">
        <v>4.8999999999999998E-3</v>
      </c>
    </row>
    <row r="1166" spans="1:7" x14ac:dyDescent="0.3">
      <c r="A1166" s="3">
        <v>44266</v>
      </c>
      <c r="B1166" s="2">
        <v>17829.2</v>
      </c>
      <c r="C1166" s="2">
        <v>17947.95</v>
      </c>
      <c r="D1166" s="2">
        <v>17988.75</v>
      </c>
      <c r="E1166" s="2">
        <v>17757.95</v>
      </c>
      <c r="F1166" t="s">
        <v>4107</v>
      </c>
      <c r="G1166" s="1">
        <v>-3.3E-3</v>
      </c>
    </row>
    <row r="1167" spans="1:7" x14ac:dyDescent="0.3">
      <c r="A1167" s="3">
        <v>44238</v>
      </c>
      <c r="B1167" s="2">
        <v>17888.95</v>
      </c>
      <c r="C1167" s="2">
        <v>17970.900000000001</v>
      </c>
      <c r="D1167" s="2">
        <v>18012.25</v>
      </c>
      <c r="E1167" s="2">
        <v>17847.599999999999</v>
      </c>
      <c r="F1167" t="s">
        <v>4106</v>
      </c>
      <c r="G1167" s="1">
        <v>-2.3E-3</v>
      </c>
    </row>
    <row r="1168" spans="1:7" x14ac:dyDescent="0.3">
      <c r="A1168" s="3">
        <v>44207</v>
      </c>
      <c r="B1168" s="2">
        <v>17929.650000000001</v>
      </c>
      <c r="C1168" s="2">
        <v>17783.150000000001</v>
      </c>
      <c r="D1168" s="2">
        <v>17954.099999999999</v>
      </c>
      <c r="E1168" s="2">
        <v>17697.099999999999</v>
      </c>
      <c r="F1168" t="s">
        <v>4105</v>
      </c>
      <c r="G1168" s="1">
        <v>1.46E-2</v>
      </c>
    </row>
    <row r="1169" spans="1:7" x14ac:dyDescent="0.3">
      <c r="A1169" t="s">
        <v>117</v>
      </c>
      <c r="B1169" s="2">
        <v>17671.650000000001</v>
      </c>
      <c r="C1169" s="2">
        <v>17833.05</v>
      </c>
      <c r="D1169" s="2">
        <v>17915.849999999999</v>
      </c>
      <c r="E1169" s="2">
        <v>17613.099999999999</v>
      </c>
      <c r="F1169" t="s">
        <v>4104</v>
      </c>
      <c r="G1169" s="1">
        <v>-1.04E-2</v>
      </c>
    </row>
    <row r="1170" spans="1:7" x14ac:dyDescent="0.3">
      <c r="A1170" t="s">
        <v>115</v>
      </c>
      <c r="B1170" s="2">
        <v>17857.25</v>
      </c>
      <c r="C1170" s="2">
        <v>18187.650000000001</v>
      </c>
      <c r="D1170" s="2">
        <v>18190.7</v>
      </c>
      <c r="E1170" s="2">
        <v>17799.45</v>
      </c>
      <c r="F1170" t="s">
        <v>4103</v>
      </c>
      <c r="G1170" s="1">
        <v>-1.9400000000000001E-2</v>
      </c>
    </row>
    <row r="1171" spans="1:7" x14ac:dyDescent="0.3">
      <c r="A1171" t="s">
        <v>113</v>
      </c>
      <c r="B1171" s="2">
        <v>18210.95</v>
      </c>
      <c r="C1171" s="2">
        <v>18295.849999999999</v>
      </c>
      <c r="D1171" s="2">
        <v>18342.05</v>
      </c>
      <c r="E1171" s="2">
        <v>18167.900000000001</v>
      </c>
      <c r="F1171" t="s">
        <v>4102</v>
      </c>
      <c r="G1171" s="1">
        <v>-3.0999999999999999E-3</v>
      </c>
    </row>
    <row r="1172" spans="1:7" x14ac:dyDescent="0.3">
      <c r="A1172" t="s">
        <v>111</v>
      </c>
      <c r="B1172" s="2">
        <v>18268.400000000001</v>
      </c>
      <c r="C1172" s="2">
        <v>18154.5</v>
      </c>
      <c r="D1172" s="2">
        <v>18310.45</v>
      </c>
      <c r="E1172" s="2">
        <v>18099.3</v>
      </c>
      <c r="F1172" t="s">
        <v>4101</v>
      </c>
      <c r="G1172" s="1">
        <v>7.9000000000000008E-3</v>
      </c>
    </row>
    <row r="1173" spans="1:7" x14ac:dyDescent="0.3">
      <c r="A1173" t="s">
        <v>109</v>
      </c>
      <c r="B1173" s="2">
        <v>18125.400000000001</v>
      </c>
      <c r="C1173" s="2">
        <v>18229.5</v>
      </c>
      <c r="D1173" s="2">
        <v>18241.400000000001</v>
      </c>
      <c r="E1173" s="2">
        <v>17968.5</v>
      </c>
      <c r="F1173" t="s">
        <v>4100</v>
      </c>
      <c r="G1173" s="1">
        <v>5.9999999999999995E-4</v>
      </c>
    </row>
    <row r="1174" spans="1:7" x14ac:dyDescent="0.3">
      <c r="A1174" t="s">
        <v>107</v>
      </c>
      <c r="B1174" s="2">
        <v>18114.900000000001</v>
      </c>
      <c r="C1174" s="2">
        <v>18230.7</v>
      </c>
      <c r="D1174" s="2">
        <v>18314.25</v>
      </c>
      <c r="E1174" s="2">
        <v>18034.349999999999</v>
      </c>
      <c r="F1174" t="s">
        <v>4099</v>
      </c>
      <c r="G1174" s="1">
        <v>-3.5000000000000001E-3</v>
      </c>
    </row>
    <row r="1175" spans="1:7" x14ac:dyDescent="0.3">
      <c r="A1175" t="s">
        <v>105</v>
      </c>
      <c r="B1175" s="2">
        <v>18178.099999999999</v>
      </c>
      <c r="C1175" s="2">
        <v>18382.7</v>
      </c>
      <c r="D1175" s="2">
        <v>18384.2</v>
      </c>
      <c r="E1175" s="2">
        <v>18048</v>
      </c>
      <c r="F1175" t="s">
        <v>4098</v>
      </c>
      <c r="G1175" s="1">
        <v>-4.7999999999999996E-3</v>
      </c>
    </row>
    <row r="1176" spans="1:7" x14ac:dyDescent="0.3">
      <c r="A1176" t="s">
        <v>103</v>
      </c>
      <c r="B1176" s="2">
        <v>18266.599999999999</v>
      </c>
      <c r="C1176" s="2">
        <v>18439.900000000001</v>
      </c>
      <c r="D1176" s="2">
        <v>18458.3</v>
      </c>
      <c r="E1176" s="2">
        <v>18209.349999999999</v>
      </c>
      <c r="F1176" t="s">
        <v>4097</v>
      </c>
      <c r="G1176" s="1">
        <v>-8.3000000000000001E-3</v>
      </c>
    </row>
    <row r="1177" spans="1:7" x14ac:dyDescent="0.3">
      <c r="A1177" t="s">
        <v>101</v>
      </c>
      <c r="B1177" s="2">
        <v>18418.75</v>
      </c>
      <c r="C1177" s="2">
        <v>18602.349999999999</v>
      </c>
      <c r="D1177" s="2">
        <v>18604.45</v>
      </c>
      <c r="E1177" s="2">
        <v>18377.7</v>
      </c>
      <c r="F1177" t="s">
        <v>4096</v>
      </c>
      <c r="G1177" s="1">
        <v>-3.2000000000000002E-3</v>
      </c>
    </row>
    <row r="1178" spans="1:7" x14ac:dyDescent="0.3">
      <c r="A1178" t="s">
        <v>99</v>
      </c>
      <c r="B1178" s="2">
        <v>18477.05</v>
      </c>
      <c r="C1178" s="2">
        <v>18500.099999999999</v>
      </c>
      <c r="D1178" s="2">
        <v>18543.150000000001</v>
      </c>
      <c r="E1178" s="2">
        <v>18445.3</v>
      </c>
      <c r="F1178" t="s">
        <v>4095</v>
      </c>
      <c r="G1178" s="1">
        <v>7.6E-3</v>
      </c>
    </row>
    <row r="1179" spans="1:7" x14ac:dyDescent="0.3">
      <c r="A1179" t="s">
        <v>97</v>
      </c>
      <c r="B1179" s="2">
        <v>18338.55</v>
      </c>
      <c r="C1179" s="2">
        <v>18272.849999999999</v>
      </c>
      <c r="D1179" s="2">
        <v>18350.75</v>
      </c>
      <c r="E1179" s="2">
        <v>18248.7</v>
      </c>
      <c r="F1179" t="s">
        <v>4094</v>
      </c>
      <c r="G1179" s="1">
        <v>9.7000000000000003E-3</v>
      </c>
    </row>
    <row r="1180" spans="1:7" x14ac:dyDescent="0.3">
      <c r="A1180" t="s">
        <v>95</v>
      </c>
      <c r="B1180" s="2">
        <v>18161.75</v>
      </c>
      <c r="C1180" s="2">
        <v>18097.849999999999</v>
      </c>
      <c r="D1180" s="2">
        <v>18197.8</v>
      </c>
      <c r="E1180" s="2">
        <v>18050.75</v>
      </c>
      <c r="F1180" t="s">
        <v>4093</v>
      </c>
      <c r="G1180" s="1">
        <v>9.4000000000000004E-3</v>
      </c>
    </row>
    <row r="1181" spans="1:7" x14ac:dyDescent="0.3">
      <c r="A1181" s="3">
        <v>44540</v>
      </c>
      <c r="B1181" s="2">
        <v>17991.95</v>
      </c>
      <c r="C1181" s="2">
        <v>17915.8</v>
      </c>
      <c r="D1181" s="2">
        <v>18008.650000000001</v>
      </c>
      <c r="E1181" s="2">
        <v>17864.95</v>
      </c>
      <c r="F1181" t="s">
        <v>4092</v>
      </c>
      <c r="G1181" s="1">
        <v>2.5999999999999999E-3</v>
      </c>
    </row>
    <row r="1182" spans="1:7" x14ac:dyDescent="0.3">
      <c r="A1182" s="3">
        <v>44510</v>
      </c>
      <c r="B1182" s="2">
        <v>17945.95</v>
      </c>
      <c r="C1182" s="2">
        <v>17867.55</v>
      </c>
      <c r="D1182" s="2">
        <v>18041.95</v>
      </c>
      <c r="E1182" s="2">
        <v>17839.099999999999</v>
      </c>
      <c r="F1182" t="s">
        <v>4091</v>
      </c>
      <c r="G1182" s="1">
        <v>2.8E-3</v>
      </c>
    </row>
    <row r="1183" spans="1:7" x14ac:dyDescent="0.3">
      <c r="A1183" s="3">
        <v>44418</v>
      </c>
      <c r="B1183" s="2">
        <v>17895.2</v>
      </c>
      <c r="C1183" s="2">
        <v>17886.849999999999</v>
      </c>
      <c r="D1183" s="2">
        <v>17941.849999999999</v>
      </c>
      <c r="E1183" s="2">
        <v>17840.349999999999</v>
      </c>
      <c r="F1183" t="s">
        <v>4090</v>
      </c>
      <c r="G1183" s="1">
        <v>5.8999999999999999E-3</v>
      </c>
    </row>
    <row r="1184" spans="1:7" x14ac:dyDescent="0.3">
      <c r="A1184" s="3">
        <v>44387</v>
      </c>
      <c r="B1184" s="2">
        <v>17790.349999999999</v>
      </c>
      <c r="C1184" s="2">
        <v>17810.55</v>
      </c>
      <c r="D1184" s="2">
        <v>17857.55</v>
      </c>
      <c r="E1184" s="2">
        <v>17763.8</v>
      </c>
      <c r="F1184" t="s">
        <v>4089</v>
      </c>
      <c r="G1184" s="1">
        <v>8.2000000000000007E-3</v>
      </c>
    </row>
    <row r="1185" spans="1:7" x14ac:dyDescent="0.3">
      <c r="A1185" s="3">
        <v>44357</v>
      </c>
      <c r="B1185" s="2">
        <v>17646</v>
      </c>
      <c r="C1185" s="2">
        <v>17861.5</v>
      </c>
      <c r="D1185" s="2">
        <v>17884.599999999999</v>
      </c>
      <c r="E1185" s="2">
        <v>17613.150000000001</v>
      </c>
      <c r="F1185" t="s">
        <v>4088</v>
      </c>
      <c r="G1185" s="1">
        <v>-9.9000000000000008E-3</v>
      </c>
    </row>
    <row r="1186" spans="1:7" x14ac:dyDescent="0.3">
      <c r="A1186" s="3">
        <v>44326</v>
      </c>
      <c r="B1186" s="2">
        <v>17822.3</v>
      </c>
      <c r="C1186" s="2">
        <v>17661.349999999999</v>
      </c>
      <c r="D1186" s="2">
        <v>17833.45</v>
      </c>
      <c r="E1186" s="2">
        <v>17640.900000000001</v>
      </c>
      <c r="F1186" t="s">
        <v>4087</v>
      </c>
      <c r="G1186" s="1">
        <v>7.4000000000000003E-3</v>
      </c>
    </row>
    <row r="1187" spans="1:7" x14ac:dyDescent="0.3">
      <c r="A1187" s="3">
        <v>44296</v>
      </c>
      <c r="B1187" s="2">
        <v>17691.25</v>
      </c>
      <c r="C1187" s="2">
        <v>17615.55</v>
      </c>
      <c r="D1187" s="2">
        <v>17750.900000000001</v>
      </c>
      <c r="E1187" s="2">
        <v>17581.349999999999</v>
      </c>
      <c r="F1187" t="s">
        <v>4086</v>
      </c>
      <c r="G1187" s="1">
        <v>9.1000000000000004E-3</v>
      </c>
    </row>
    <row r="1188" spans="1:7" x14ac:dyDescent="0.3">
      <c r="A1188" s="3">
        <v>44206</v>
      </c>
      <c r="B1188" s="2">
        <v>17532.05</v>
      </c>
      <c r="C1188" s="2">
        <v>17531.900000000001</v>
      </c>
      <c r="D1188" s="2">
        <v>17557.150000000001</v>
      </c>
      <c r="E1188" s="2">
        <v>17452.900000000001</v>
      </c>
      <c r="F1188" t="s">
        <v>4085</v>
      </c>
      <c r="G1188" s="1">
        <v>-4.8999999999999998E-3</v>
      </c>
    </row>
    <row r="1189" spans="1:7" x14ac:dyDescent="0.3">
      <c r="A1189" t="s">
        <v>86</v>
      </c>
      <c r="B1189" s="2">
        <v>17618.150000000001</v>
      </c>
      <c r="C1189" s="2">
        <v>17718.900000000001</v>
      </c>
      <c r="D1189" s="2">
        <v>17742.150000000001</v>
      </c>
      <c r="E1189" s="2">
        <v>17585.349999999999</v>
      </c>
      <c r="F1189" t="s">
        <v>4084</v>
      </c>
      <c r="G1189" s="1">
        <v>-5.3E-3</v>
      </c>
    </row>
    <row r="1190" spans="1:7" x14ac:dyDescent="0.3">
      <c r="A1190" t="s">
        <v>84</v>
      </c>
      <c r="B1190" s="2">
        <v>17711.3</v>
      </c>
      <c r="C1190" s="2">
        <v>17657.95</v>
      </c>
      <c r="D1190" s="2">
        <v>17781.75</v>
      </c>
      <c r="E1190" s="2">
        <v>17608.150000000001</v>
      </c>
      <c r="F1190" t="s">
        <v>4083</v>
      </c>
      <c r="G1190" s="1">
        <v>-2.0999999999999999E-3</v>
      </c>
    </row>
    <row r="1191" spans="1:7" x14ac:dyDescent="0.3">
      <c r="A1191" t="s">
        <v>82</v>
      </c>
      <c r="B1191" s="2">
        <v>17748.599999999999</v>
      </c>
      <c r="C1191" s="2">
        <v>17906.45</v>
      </c>
      <c r="D1191" s="2">
        <v>17912.849999999999</v>
      </c>
      <c r="E1191" s="2">
        <v>17576.099999999999</v>
      </c>
      <c r="F1191" t="s">
        <v>4082</v>
      </c>
      <c r="G1191" s="1">
        <v>-6.0000000000000001E-3</v>
      </c>
    </row>
    <row r="1192" spans="1:7" x14ac:dyDescent="0.3">
      <c r="A1192" t="s">
        <v>80</v>
      </c>
      <c r="B1192" s="2">
        <v>17855.099999999999</v>
      </c>
      <c r="C1192" s="2">
        <v>17932.2</v>
      </c>
      <c r="D1192" s="2">
        <v>17943.5</v>
      </c>
      <c r="E1192" s="2">
        <v>17802.900000000001</v>
      </c>
      <c r="F1192" t="s">
        <v>4081</v>
      </c>
      <c r="G1192" s="1">
        <v>1E-4</v>
      </c>
    </row>
    <row r="1193" spans="1:7" x14ac:dyDescent="0.3">
      <c r="A1193" t="s">
        <v>78</v>
      </c>
      <c r="B1193" s="2">
        <v>17853.2</v>
      </c>
      <c r="C1193" s="2">
        <v>17897.45</v>
      </c>
      <c r="D1193" s="2">
        <v>17947.650000000001</v>
      </c>
      <c r="E1193" s="2">
        <v>17819.400000000001</v>
      </c>
      <c r="F1193" t="s">
        <v>4080</v>
      </c>
      <c r="G1193" s="1">
        <v>1.6999999999999999E-3</v>
      </c>
    </row>
    <row r="1194" spans="1:7" x14ac:dyDescent="0.3">
      <c r="A1194" t="s">
        <v>76</v>
      </c>
      <c r="B1194" s="2">
        <v>17822.95</v>
      </c>
      <c r="C1194" s="2">
        <v>17670.849999999999</v>
      </c>
      <c r="D1194" s="2">
        <v>17843.900000000001</v>
      </c>
      <c r="E1194" s="2">
        <v>17646.55</v>
      </c>
      <c r="F1194" t="s">
        <v>4079</v>
      </c>
      <c r="G1194" s="1">
        <v>1.5699999999999999E-2</v>
      </c>
    </row>
    <row r="1195" spans="1:7" x14ac:dyDescent="0.3">
      <c r="A1195" t="s">
        <v>74</v>
      </c>
      <c r="B1195" s="2">
        <v>17546.650000000001</v>
      </c>
      <c r="C1195" s="2">
        <v>17580.900000000001</v>
      </c>
      <c r="D1195" s="2">
        <v>17610.45</v>
      </c>
      <c r="E1195" s="2">
        <v>17524</v>
      </c>
      <c r="F1195" t="s">
        <v>4078</v>
      </c>
      <c r="G1195" s="1">
        <v>-8.9999999999999998E-4</v>
      </c>
    </row>
    <row r="1196" spans="1:7" x14ac:dyDescent="0.3">
      <c r="A1196" t="s">
        <v>72</v>
      </c>
      <c r="B1196" s="2">
        <v>17562</v>
      </c>
      <c r="C1196" s="2">
        <v>17450.5</v>
      </c>
      <c r="D1196" s="2">
        <v>17578.349999999999</v>
      </c>
      <c r="E1196" s="2">
        <v>17326.099999999999</v>
      </c>
      <c r="F1196" t="s">
        <v>4077</v>
      </c>
      <c r="G1196" s="1">
        <v>9.4999999999999998E-3</v>
      </c>
    </row>
    <row r="1197" spans="1:7" x14ac:dyDescent="0.3">
      <c r="A1197" t="s">
        <v>70</v>
      </c>
      <c r="B1197" s="2">
        <v>17396.900000000001</v>
      </c>
      <c r="C1197" s="2">
        <v>17443.849999999999</v>
      </c>
      <c r="D1197" s="2">
        <v>17622.75</v>
      </c>
      <c r="E1197" s="2">
        <v>17361.8</v>
      </c>
      <c r="F1197" t="s">
        <v>4076</v>
      </c>
      <c r="G1197" s="1">
        <v>-1.0699999999999999E-2</v>
      </c>
    </row>
    <row r="1198" spans="1:7" x14ac:dyDescent="0.3">
      <c r="A1198" t="s">
        <v>68</v>
      </c>
      <c r="B1198" s="2">
        <v>17585.150000000001</v>
      </c>
      <c r="C1198" s="2">
        <v>17709.650000000001</v>
      </c>
      <c r="D1198" s="2">
        <v>17792.95</v>
      </c>
      <c r="E1198" s="2">
        <v>17537.650000000001</v>
      </c>
      <c r="F1198" t="s">
        <v>4075</v>
      </c>
      <c r="G1198" s="1">
        <v>-2.5000000000000001E-3</v>
      </c>
    </row>
    <row r="1199" spans="1:7" x14ac:dyDescent="0.3">
      <c r="A1199" t="s">
        <v>66</v>
      </c>
      <c r="B1199" s="2">
        <v>17629.5</v>
      </c>
      <c r="C1199" s="2">
        <v>17539.2</v>
      </c>
      <c r="D1199" s="2">
        <v>17644.599999999999</v>
      </c>
      <c r="E1199" s="2">
        <v>17510.45</v>
      </c>
      <c r="F1199" t="s">
        <v>4074</v>
      </c>
      <c r="G1199" s="1">
        <v>6.3E-3</v>
      </c>
    </row>
    <row r="1200" spans="1:7" x14ac:dyDescent="0.3">
      <c r="A1200" t="s">
        <v>64</v>
      </c>
      <c r="B1200" s="2">
        <v>17519.45</v>
      </c>
      <c r="C1200" s="2">
        <v>17387.650000000001</v>
      </c>
      <c r="D1200" s="2">
        <v>17532.7</v>
      </c>
      <c r="E1200" s="2">
        <v>17386.900000000001</v>
      </c>
      <c r="F1200" t="s">
        <v>4073</v>
      </c>
      <c r="G1200" s="1">
        <v>8.0000000000000002E-3</v>
      </c>
    </row>
    <row r="1201" spans="1:7" x14ac:dyDescent="0.3">
      <c r="A1201" t="s">
        <v>62</v>
      </c>
      <c r="B1201" s="2">
        <v>17380</v>
      </c>
      <c r="C1201" s="2">
        <v>17420.349999999999</v>
      </c>
      <c r="D1201" s="2">
        <v>17438.55</v>
      </c>
      <c r="E1201" s="2">
        <v>17367.05</v>
      </c>
      <c r="F1201" t="s">
        <v>4072</v>
      </c>
      <c r="G1201" s="1">
        <v>1.4E-3</v>
      </c>
    </row>
    <row r="1202" spans="1:7" x14ac:dyDescent="0.3">
      <c r="A1202" t="s">
        <v>60</v>
      </c>
      <c r="B1202" s="2">
        <v>17355.3</v>
      </c>
      <c r="C1202" s="2">
        <v>17363.55</v>
      </c>
      <c r="D1202" s="2">
        <v>17378.349999999999</v>
      </c>
      <c r="E1202" s="2">
        <v>17269.150000000001</v>
      </c>
      <c r="F1202" t="s">
        <v>4071</v>
      </c>
      <c r="G1202" s="1">
        <v>-8.0000000000000004E-4</v>
      </c>
    </row>
    <row r="1203" spans="1:7" x14ac:dyDescent="0.3">
      <c r="A1203" s="3">
        <v>44448</v>
      </c>
      <c r="B1203" s="2">
        <v>17369.25</v>
      </c>
      <c r="C1203" s="2">
        <v>17312.849999999999</v>
      </c>
      <c r="D1203" s="2">
        <v>17379.650000000001</v>
      </c>
      <c r="E1203" s="2">
        <v>17302.7</v>
      </c>
      <c r="F1203" t="s">
        <v>4070</v>
      </c>
      <c r="G1203" s="1">
        <v>8.9999999999999998E-4</v>
      </c>
    </row>
    <row r="1204" spans="1:7" x14ac:dyDescent="0.3">
      <c r="A1204" s="3">
        <v>44417</v>
      </c>
      <c r="B1204" s="2">
        <v>17353.5</v>
      </c>
      <c r="C1204" s="2">
        <v>17375.75</v>
      </c>
      <c r="D1204" s="2">
        <v>17383.400000000001</v>
      </c>
      <c r="E1204" s="2">
        <v>17254.2</v>
      </c>
      <c r="F1204" t="s">
        <v>4069</v>
      </c>
      <c r="G1204" s="1">
        <v>-5.0000000000000001E-4</v>
      </c>
    </row>
    <row r="1205" spans="1:7" x14ac:dyDescent="0.3">
      <c r="A1205" s="3">
        <v>44386</v>
      </c>
      <c r="B1205" s="2">
        <v>17362.099999999999</v>
      </c>
      <c r="C1205" s="2">
        <v>17401.55</v>
      </c>
      <c r="D1205" s="2">
        <v>17436.5</v>
      </c>
      <c r="E1205" s="2">
        <v>17287</v>
      </c>
      <c r="F1205" t="s">
        <v>4068</v>
      </c>
      <c r="G1205" s="1">
        <v>-8.9999999999999998E-4</v>
      </c>
    </row>
    <row r="1206" spans="1:7" x14ac:dyDescent="0.3">
      <c r="A1206" s="3">
        <v>44356</v>
      </c>
      <c r="B1206" s="2">
        <v>17377.8</v>
      </c>
      <c r="C1206" s="2">
        <v>17399.349999999999</v>
      </c>
      <c r="D1206" s="2">
        <v>17429.55</v>
      </c>
      <c r="E1206" s="2">
        <v>17345.55</v>
      </c>
      <c r="F1206" t="s">
        <v>4067</v>
      </c>
      <c r="G1206" s="1">
        <v>3.0999999999999999E-3</v>
      </c>
    </row>
    <row r="1207" spans="1:7" x14ac:dyDescent="0.3">
      <c r="A1207" s="3">
        <v>44264</v>
      </c>
      <c r="B1207" s="2">
        <v>17323.599999999999</v>
      </c>
      <c r="C1207" s="2">
        <v>17262.45</v>
      </c>
      <c r="D1207" s="2">
        <v>17340.099999999999</v>
      </c>
      <c r="E1207" s="2">
        <v>17212.2</v>
      </c>
      <c r="F1207" t="s">
        <v>4066</v>
      </c>
      <c r="G1207" s="1">
        <v>5.1999999999999998E-3</v>
      </c>
    </row>
    <row r="1208" spans="1:7" x14ac:dyDescent="0.3">
      <c r="A1208" s="3">
        <v>44236</v>
      </c>
      <c r="B1208" s="2">
        <v>17234.150000000001</v>
      </c>
      <c r="C1208" s="2">
        <v>17095.400000000001</v>
      </c>
      <c r="D1208" s="2">
        <v>17245.5</v>
      </c>
      <c r="E1208" s="2">
        <v>17059.7</v>
      </c>
      <c r="F1208" t="s">
        <v>4065</v>
      </c>
      <c r="G1208" s="1">
        <v>9.1999999999999998E-3</v>
      </c>
    </row>
    <row r="1209" spans="1:7" x14ac:dyDescent="0.3">
      <c r="A1209" s="3">
        <v>44205</v>
      </c>
      <c r="B1209" s="2">
        <v>17076.25</v>
      </c>
      <c r="C1209" s="2">
        <v>17185.599999999999</v>
      </c>
      <c r="D1209" s="2">
        <v>17225.75</v>
      </c>
      <c r="E1209" s="2">
        <v>17055.05</v>
      </c>
      <c r="F1209" t="s">
        <v>4064</v>
      </c>
      <c r="G1209" s="1">
        <v>-3.3E-3</v>
      </c>
    </row>
    <row r="1210" spans="1:7" x14ac:dyDescent="0.3">
      <c r="A1210" t="s">
        <v>52</v>
      </c>
      <c r="B1210" s="2">
        <v>17132.2</v>
      </c>
      <c r="C1210" s="2">
        <v>16947.5</v>
      </c>
      <c r="D1210" s="2">
        <v>17153.5</v>
      </c>
      <c r="E1210" s="2">
        <v>16915.849999999999</v>
      </c>
      <c r="F1210" t="s">
        <v>4063</v>
      </c>
      <c r="G1210" s="1">
        <v>1.1900000000000001E-2</v>
      </c>
    </row>
    <row r="1211" spans="1:7" x14ac:dyDescent="0.3">
      <c r="A1211" t="s">
        <v>50</v>
      </c>
      <c r="B1211" s="2">
        <v>16931.05</v>
      </c>
      <c r="C1211" s="2">
        <v>16775.849999999999</v>
      </c>
      <c r="D1211" s="2">
        <v>16951.5</v>
      </c>
      <c r="E1211" s="2">
        <v>16764.849999999999</v>
      </c>
      <c r="F1211" t="s">
        <v>4062</v>
      </c>
      <c r="G1211" s="1">
        <v>1.35E-2</v>
      </c>
    </row>
    <row r="1212" spans="1:7" x14ac:dyDescent="0.3">
      <c r="A1212" t="s">
        <v>48</v>
      </c>
      <c r="B1212" s="2">
        <v>16705.2</v>
      </c>
      <c r="C1212" s="2">
        <v>16642.55</v>
      </c>
      <c r="D1212" s="2">
        <v>16722.05</v>
      </c>
      <c r="E1212" s="2">
        <v>16565.599999999999</v>
      </c>
      <c r="F1212" t="s">
        <v>4061</v>
      </c>
      <c r="G1212" s="1">
        <v>4.1000000000000003E-3</v>
      </c>
    </row>
    <row r="1213" spans="1:7" x14ac:dyDescent="0.3">
      <c r="A1213" t="s">
        <v>46</v>
      </c>
      <c r="B1213" s="2">
        <v>16636.900000000001</v>
      </c>
      <c r="C1213" s="2">
        <v>16627.95</v>
      </c>
      <c r="D1213" s="2">
        <v>16683.7</v>
      </c>
      <c r="E1213" s="2">
        <v>16603.400000000001</v>
      </c>
      <c r="F1213" t="s">
        <v>4060</v>
      </c>
      <c r="G1213" s="1">
        <v>1E-4</v>
      </c>
    </row>
    <row r="1214" spans="1:7" x14ac:dyDescent="0.3">
      <c r="A1214" t="s">
        <v>44</v>
      </c>
      <c r="B1214" s="2">
        <v>16634.650000000001</v>
      </c>
      <c r="C1214" s="2">
        <v>16654</v>
      </c>
      <c r="D1214" s="2">
        <v>16712.45</v>
      </c>
      <c r="E1214" s="2">
        <v>16617.5</v>
      </c>
      <c r="F1214" t="s">
        <v>4059</v>
      </c>
      <c r="G1214" s="1">
        <v>5.9999999999999995E-4</v>
      </c>
    </row>
    <row r="1215" spans="1:7" x14ac:dyDescent="0.3">
      <c r="A1215" t="s">
        <v>42</v>
      </c>
      <c r="B1215" s="2">
        <v>16624.599999999999</v>
      </c>
      <c r="C1215" s="2">
        <v>16561.400000000001</v>
      </c>
      <c r="D1215" s="2">
        <v>16647.099999999999</v>
      </c>
      <c r="E1215" s="2">
        <v>16495.3</v>
      </c>
      <c r="F1215" t="s">
        <v>4058</v>
      </c>
      <c r="G1215" s="1">
        <v>7.7999999999999996E-3</v>
      </c>
    </row>
    <row r="1216" spans="1:7" x14ac:dyDescent="0.3">
      <c r="A1216" t="s">
        <v>40</v>
      </c>
      <c r="B1216" s="2">
        <v>16496.45</v>
      </c>
      <c r="C1216" s="2">
        <v>16592.25</v>
      </c>
      <c r="D1216" s="2">
        <v>16592.5</v>
      </c>
      <c r="E1216" s="2">
        <v>16395.7</v>
      </c>
      <c r="F1216" t="s">
        <v>4057</v>
      </c>
      <c r="G1216" s="1">
        <v>2.8E-3</v>
      </c>
    </row>
    <row r="1217" spans="1:7" x14ac:dyDescent="0.3">
      <c r="A1217" t="s">
        <v>38</v>
      </c>
      <c r="B1217" s="2">
        <v>16450.5</v>
      </c>
      <c r="C1217" s="2">
        <v>16382.5</v>
      </c>
      <c r="D1217" s="2">
        <v>16509.55</v>
      </c>
      <c r="E1217" s="2">
        <v>16376.05</v>
      </c>
      <c r="F1217" t="s">
        <v>4056</v>
      </c>
      <c r="G1217" s="1">
        <v>-7.1000000000000004E-3</v>
      </c>
    </row>
    <row r="1218" spans="1:7" x14ac:dyDescent="0.3">
      <c r="A1218" t="s">
        <v>36</v>
      </c>
      <c r="B1218" s="2">
        <v>16568.849999999999</v>
      </c>
      <c r="C1218" s="2">
        <v>16691.95</v>
      </c>
      <c r="D1218" s="2">
        <v>16701.849999999999</v>
      </c>
      <c r="E1218" s="2">
        <v>16535.849999999999</v>
      </c>
      <c r="F1218" t="s">
        <v>4055</v>
      </c>
      <c r="G1218" s="1">
        <v>-2.8E-3</v>
      </c>
    </row>
    <row r="1219" spans="1:7" x14ac:dyDescent="0.3">
      <c r="A1219" t="s">
        <v>34</v>
      </c>
      <c r="B1219" s="2">
        <v>16614.599999999999</v>
      </c>
      <c r="C1219" s="2">
        <v>16545.25</v>
      </c>
      <c r="D1219" s="2">
        <v>16628.55</v>
      </c>
      <c r="E1219" s="2">
        <v>16495.400000000001</v>
      </c>
      <c r="F1219" t="s">
        <v>4054</v>
      </c>
      <c r="G1219" s="1">
        <v>3.0999999999999999E-3</v>
      </c>
    </row>
    <row r="1220" spans="1:7" x14ac:dyDescent="0.3">
      <c r="A1220" t="s">
        <v>32</v>
      </c>
      <c r="B1220" s="2">
        <v>16563.05</v>
      </c>
      <c r="C1220" s="2">
        <v>16518.400000000001</v>
      </c>
      <c r="D1220" s="2">
        <v>16589.400000000001</v>
      </c>
      <c r="E1220" s="2">
        <v>16480.75</v>
      </c>
      <c r="F1220" t="s">
        <v>4053</v>
      </c>
      <c r="G1220" s="1">
        <v>2.0999999999999999E-3</v>
      </c>
    </row>
    <row r="1221" spans="1:7" x14ac:dyDescent="0.3">
      <c r="A1221" t="s">
        <v>30</v>
      </c>
      <c r="B1221" s="2">
        <v>16529.099999999999</v>
      </c>
      <c r="C1221" s="2">
        <v>16385.7</v>
      </c>
      <c r="D1221" s="2">
        <v>16543.599999999999</v>
      </c>
      <c r="E1221" s="2">
        <v>16376.3</v>
      </c>
      <c r="F1221" t="s">
        <v>4052</v>
      </c>
      <c r="G1221" s="1">
        <v>1.01E-2</v>
      </c>
    </row>
    <row r="1222" spans="1:7" x14ac:dyDescent="0.3">
      <c r="A1222" s="3">
        <v>44538</v>
      </c>
      <c r="B1222" s="2">
        <v>16364.4</v>
      </c>
      <c r="C1222" s="2">
        <v>16303.65</v>
      </c>
      <c r="D1222" s="2">
        <v>16375.5</v>
      </c>
      <c r="E1222" s="2">
        <v>16286.9</v>
      </c>
      <c r="F1222" t="s">
        <v>4051</v>
      </c>
      <c r="G1222" s="1">
        <v>5.0000000000000001E-3</v>
      </c>
    </row>
    <row r="1223" spans="1:7" x14ac:dyDescent="0.3">
      <c r="A1223" s="3">
        <v>44508</v>
      </c>
      <c r="B1223" s="2">
        <v>16282.25</v>
      </c>
      <c r="C1223" s="2">
        <v>16327.3</v>
      </c>
      <c r="D1223" s="2">
        <v>16338.75</v>
      </c>
      <c r="E1223" s="2">
        <v>16162.55</v>
      </c>
      <c r="F1223" t="s">
        <v>4050</v>
      </c>
      <c r="G1223" s="1">
        <v>1E-4</v>
      </c>
    </row>
    <row r="1224" spans="1:7" x14ac:dyDescent="0.3">
      <c r="A1224" s="3">
        <v>44477</v>
      </c>
      <c r="B1224" s="2">
        <v>16280.1</v>
      </c>
      <c r="C1224" s="2">
        <v>16274.8</v>
      </c>
      <c r="D1224" s="2">
        <v>16359.25</v>
      </c>
      <c r="E1224" s="2">
        <v>16202.25</v>
      </c>
      <c r="F1224" t="s">
        <v>4049</v>
      </c>
      <c r="G1224" s="1">
        <v>1.2999999999999999E-3</v>
      </c>
    </row>
    <row r="1225" spans="1:7" x14ac:dyDescent="0.3">
      <c r="A1225" s="3">
        <v>44447</v>
      </c>
      <c r="B1225" s="2">
        <v>16258.25</v>
      </c>
      <c r="C1225" s="2">
        <v>16281.35</v>
      </c>
      <c r="D1225" s="2">
        <v>16320.75</v>
      </c>
      <c r="E1225" s="2">
        <v>16179.05</v>
      </c>
      <c r="F1225" t="s">
        <v>4048</v>
      </c>
      <c r="G1225" s="1">
        <v>1.1999999999999999E-3</v>
      </c>
    </row>
    <row r="1226" spans="1:7" x14ac:dyDescent="0.3">
      <c r="A1226" s="3">
        <v>44355</v>
      </c>
      <c r="B1226" s="2">
        <v>16238.2</v>
      </c>
      <c r="C1226" s="2">
        <v>16304.4</v>
      </c>
      <c r="D1226" s="2">
        <v>16336.75</v>
      </c>
      <c r="E1226" s="2">
        <v>16223.3</v>
      </c>
      <c r="F1226" t="s">
        <v>4047</v>
      </c>
      <c r="G1226" s="1">
        <v>-3.5000000000000001E-3</v>
      </c>
    </row>
    <row r="1227" spans="1:7" x14ac:dyDescent="0.3">
      <c r="A1227" s="3">
        <v>44324</v>
      </c>
      <c r="B1227" s="2">
        <v>16294.6</v>
      </c>
      <c r="C1227" s="2">
        <v>16288.95</v>
      </c>
      <c r="D1227" s="2">
        <v>16349.45</v>
      </c>
      <c r="E1227" s="2">
        <v>16210.3</v>
      </c>
      <c r="F1227" t="s">
        <v>4046</v>
      </c>
      <c r="G1227" s="1">
        <v>2.2000000000000001E-3</v>
      </c>
    </row>
    <row r="1228" spans="1:7" x14ac:dyDescent="0.3">
      <c r="A1228" s="3">
        <v>44294</v>
      </c>
      <c r="B1228" s="2">
        <v>16258.8</v>
      </c>
      <c r="C1228" s="2">
        <v>16195.25</v>
      </c>
      <c r="D1228" s="2">
        <v>16290.2</v>
      </c>
      <c r="E1228" s="2">
        <v>16176.15</v>
      </c>
      <c r="F1228" t="s">
        <v>4045</v>
      </c>
      <c r="G1228" s="1">
        <v>7.9000000000000008E-3</v>
      </c>
    </row>
    <row r="1229" spans="1:7" x14ac:dyDescent="0.3">
      <c r="A1229" s="3">
        <v>44263</v>
      </c>
      <c r="B1229" s="2">
        <v>16130.75</v>
      </c>
      <c r="C1229" s="2">
        <v>15951.55</v>
      </c>
      <c r="D1229" s="2">
        <v>16146.9</v>
      </c>
      <c r="E1229" s="2">
        <v>15914.35</v>
      </c>
      <c r="F1229" t="s">
        <v>4044</v>
      </c>
      <c r="G1229" s="1">
        <v>1.55E-2</v>
      </c>
    </row>
    <row r="1230" spans="1:7" x14ac:dyDescent="0.3">
      <c r="A1230" s="3">
        <v>44235</v>
      </c>
      <c r="B1230" s="2">
        <v>15885.15</v>
      </c>
      <c r="C1230" s="2">
        <v>15874.9</v>
      </c>
      <c r="D1230" s="2">
        <v>15892.9</v>
      </c>
      <c r="E1230" s="2">
        <v>15834.65</v>
      </c>
      <c r="F1230" t="s">
        <v>4043</v>
      </c>
      <c r="G1230" s="1">
        <v>7.7000000000000002E-3</v>
      </c>
    </row>
    <row r="1231" spans="1:7" x14ac:dyDescent="0.3">
      <c r="A1231" t="s">
        <v>19</v>
      </c>
      <c r="B1231" s="2">
        <v>15763.05</v>
      </c>
      <c r="C1231" s="2">
        <v>15800.6</v>
      </c>
      <c r="D1231" s="2">
        <v>15862.8</v>
      </c>
      <c r="E1231" s="2">
        <v>15744.85</v>
      </c>
      <c r="F1231" t="s">
        <v>4042</v>
      </c>
      <c r="G1231" s="1">
        <v>-1E-3</v>
      </c>
    </row>
    <row r="1232" spans="1:7" x14ac:dyDescent="0.3">
      <c r="A1232" t="s">
        <v>17</v>
      </c>
      <c r="B1232" s="2">
        <v>15778.45</v>
      </c>
      <c r="C1232" s="2">
        <v>15762.7</v>
      </c>
      <c r="D1232" s="2">
        <v>15817.35</v>
      </c>
      <c r="E1232" s="2">
        <v>15737.8</v>
      </c>
      <c r="F1232" t="s">
        <v>4041</v>
      </c>
      <c r="G1232" s="1">
        <v>4.4000000000000003E-3</v>
      </c>
    </row>
    <row r="1233" spans="1:7" x14ac:dyDescent="0.3">
      <c r="A1233" t="s">
        <v>15</v>
      </c>
      <c r="B1233" s="2">
        <v>15709.4</v>
      </c>
      <c r="C1233" s="2">
        <v>15761.55</v>
      </c>
      <c r="D1233" s="2">
        <v>15767.5</v>
      </c>
      <c r="E1233" s="2">
        <v>15513.45</v>
      </c>
      <c r="F1233" t="s">
        <v>4040</v>
      </c>
      <c r="G1233" s="1">
        <v>-2.3999999999999998E-3</v>
      </c>
    </row>
    <row r="1234" spans="1:7" x14ac:dyDescent="0.3">
      <c r="A1234" t="s">
        <v>13</v>
      </c>
      <c r="B1234" s="2">
        <v>15746.45</v>
      </c>
      <c r="C1234" s="2">
        <v>15860.5</v>
      </c>
      <c r="D1234" s="2">
        <v>15881.55</v>
      </c>
      <c r="E1234" s="2">
        <v>15701</v>
      </c>
      <c r="F1234" t="s">
        <v>4039</v>
      </c>
      <c r="G1234" s="1">
        <v>-4.8999999999999998E-3</v>
      </c>
    </row>
    <row r="1235" spans="1:7" x14ac:dyDescent="0.3">
      <c r="A1235" t="s">
        <v>11</v>
      </c>
      <c r="B1235" s="2">
        <v>15824.45</v>
      </c>
      <c r="C1235" s="2">
        <v>15849.3</v>
      </c>
      <c r="D1235" s="2">
        <v>15893.35</v>
      </c>
      <c r="E1235" s="2">
        <v>15797</v>
      </c>
      <c r="F1235" t="s">
        <v>4038</v>
      </c>
      <c r="G1235" s="1">
        <v>-2E-3</v>
      </c>
    </row>
    <row r="1236" spans="1:7" x14ac:dyDescent="0.3">
      <c r="A1236" t="s">
        <v>9</v>
      </c>
      <c r="B1236" s="2">
        <v>15856.05</v>
      </c>
      <c r="C1236" s="2">
        <v>15856.8</v>
      </c>
      <c r="D1236" s="2">
        <v>15899.8</v>
      </c>
      <c r="E1236" s="2">
        <v>15768.4</v>
      </c>
      <c r="F1236" t="s">
        <v>4037</v>
      </c>
      <c r="G1236" s="1">
        <v>2E-3</v>
      </c>
    </row>
    <row r="1237" spans="1:7" x14ac:dyDescent="0.3">
      <c r="A1237" t="s">
        <v>7</v>
      </c>
      <c r="B1237" s="2">
        <v>15824.05</v>
      </c>
      <c r="C1237" s="2">
        <v>15736.6</v>
      </c>
      <c r="D1237" s="2">
        <v>15834.8</v>
      </c>
      <c r="E1237" s="2">
        <v>15726.4</v>
      </c>
      <c r="F1237" t="s">
        <v>4036</v>
      </c>
      <c r="G1237" s="1">
        <v>1.23E-2</v>
      </c>
    </row>
    <row r="1238" spans="1:7" x14ac:dyDescent="0.3">
      <c r="A1238" t="s">
        <v>5</v>
      </c>
      <c r="B1238" s="2">
        <v>15632.1</v>
      </c>
      <c r="C1238" s="2">
        <v>15703.95</v>
      </c>
      <c r="D1238" s="2">
        <v>15728.45</v>
      </c>
      <c r="E1238" s="2">
        <v>15578.55</v>
      </c>
      <c r="F1238" t="s">
        <v>4035</v>
      </c>
      <c r="G1238" s="1">
        <v>-7.6E-3</v>
      </c>
    </row>
    <row r="1239" spans="1:7" x14ac:dyDescent="0.3">
      <c r="A1239" t="s">
        <v>3</v>
      </c>
      <c r="B1239" s="2">
        <v>15752.4</v>
      </c>
      <c r="C1239" s="2">
        <v>15754.5</v>
      </c>
      <c r="D1239" s="2">
        <v>15836.9</v>
      </c>
      <c r="E1239" s="2">
        <v>15707.5</v>
      </c>
      <c r="F1239" t="s">
        <v>4034</v>
      </c>
      <c r="G1239" s="1">
        <v>-1.0699999999999999E-2</v>
      </c>
    </row>
    <row r="1240" spans="1:7" x14ac:dyDescent="0.3">
      <c r="A1240" t="s">
        <v>1</v>
      </c>
      <c r="B1240" s="2">
        <v>15923.4</v>
      </c>
      <c r="C1240" s="2">
        <v>15958.35</v>
      </c>
      <c r="D1240" s="2">
        <v>15962.25</v>
      </c>
      <c r="E1240" s="2">
        <v>15882.6</v>
      </c>
      <c r="F1240" t="s">
        <v>4033</v>
      </c>
      <c r="G1240" s="1">
        <v>-1E-4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8</vt:i4>
      </vt:variant>
    </vt:vector>
  </HeadingPairs>
  <TitlesOfParts>
    <vt:vector size="24" baseType="lpstr">
      <vt:lpstr>Problem Statement</vt:lpstr>
      <vt:lpstr>Returns</vt:lpstr>
      <vt:lpstr>Statistics</vt:lpstr>
      <vt:lpstr>Correlation &amp; Covariance</vt:lpstr>
      <vt:lpstr>Performance Metrics</vt:lpstr>
      <vt:lpstr>Portfolio Optimizer</vt:lpstr>
      <vt:lpstr>Efficient Frontier</vt:lpstr>
      <vt:lpstr>Monte Carlo Simulation</vt:lpstr>
      <vt:lpstr>Risk Analysis and Hedging</vt:lpstr>
      <vt:lpstr>MCS(Daily)</vt:lpstr>
      <vt:lpstr>Maruti</vt:lpstr>
      <vt:lpstr>Sun Pharma</vt:lpstr>
      <vt:lpstr>HUL</vt:lpstr>
      <vt:lpstr>Infosys</vt:lpstr>
      <vt:lpstr>HDFC Bank</vt:lpstr>
      <vt:lpstr>Nifty 50</vt:lpstr>
      <vt:lpstr>HDFC</vt:lpstr>
      <vt:lpstr>HUL</vt:lpstr>
      <vt:lpstr>Infosys</vt:lpstr>
      <vt:lpstr>Market</vt:lpstr>
      <vt:lpstr>Maruti</vt:lpstr>
      <vt:lpstr>PortfolioValue</vt:lpstr>
      <vt:lpstr>Return</vt:lpstr>
      <vt:lpstr>SunPharma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Harshavardhaan Chandrasekaran</dc:creator>
  <cp:lastModifiedBy>Harshavardhaan Chandrasekaran</cp:lastModifiedBy>
  <dcterms:created xsi:type="dcterms:W3CDTF">2015-06-05T18:17:20Z</dcterms:created>
  <dcterms:modified xsi:type="dcterms:W3CDTF">2026-08-25T01:17:43Z</dcterms:modified>
</cp:coreProperties>
</file>